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externalLinks/externalLink1.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EstaPasta_de_trabalho"/>
  <bookViews>
    <workbookView visibility="visible" minimized="0" showHorizontalScroll="1" showVerticalScroll="1" showSheetTabs="1" xWindow="-15" yWindow="-15" windowWidth="19320" windowHeight="12810" tabRatio="902" firstSheet="0" activeTab="1" autoFilterDateGrouping="1"/>
  </bookViews>
  <sheets>
    <sheet name="Capa Finatec" sheetId="1" state="visible" r:id="rId1"/>
    <sheet name="Receita x Despesa" sheetId="2" state="visible" r:id="rId2"/>
    <sheet name="Outros Serviços Terceiros - PF" sheetId="3" state="visible" r:id="rId3"/>
    <sheet name="Pessoa Jurídica" sheetId="4" state="visible" r:id="rId4"/>
    <sheet name="Passagens e Desp. Locomoção" sheetId="5" state="visible" r:id="rId5"/>
    <sheet name="Obrigações Trib. - Encargos 20%" sheetId="6" state="visible" r:id="rId6"/>
    <sheet name="Conciliação Bancária" sheetId="7" state="visible" r:id="rId7"/>
    <sheet name="Rendimento de Aplicação" sheetId="8" state="visible" r:id="rId8"/>
    <sheet name="Diárias" sheetId="9" state="visible" r:id="rId9"/>
    <sheet name="Auxílio Financeiro Estudante" sheetId="10" state="visible" r:id="rId10"/>
    <sheet name="Bolsa Extensão" sheetId="11" state="visible" r:id="rId11"/>
    <sheet name="Estagiário" sheetId="12" state="visible" r:id="rId12"/>
    <sheet name="Custos Indiretos - FUB" sheetId="13" state="visible" r:id="rId13"/>
    <sheet name="Material de Consumo" sheetId="14" state="visible" r:id="rId14"/>
    <sheet name="Equipamento Material Permanente" sheetId="15" state="visible" r:id="rId15"/>
    <sheet name="Demonstrativo de Receita" sheetId="16" state="visible" r:id="rId16"/>
    <sheet name="Relação de Bens" sheetId="17" state="visible" r:id="rId17"/>
  </sheets>
  <externalReferences>
    <externalReference r:id="rId18"/>
  </externalReferences>
  <definedNames>
    <definedName name="anderson">#REF!</definedName>
    <definedName name="as">#REF!</definedName>
    <definedName name="Descrição">#REF!</definedName>
    <definedName name="M1_Preparação">#REF!</definedName>
    <definedName name="M2_Primeira_Etapa">#REF!</definedName>
    <definedName name="M2_Segunda_Etapa">#REF!</definedName>
    <definedName name="M3_Terceira_Etapa">#REF!</definedName>
    <definedName name="M4_Quarta_Etapa">#REF!</definedName>
    <definedName name="Metas">#REF!</definedName>
    <definedName name="Passagem">'[1]Metas e Atividades'!#REF!</definedName>
    <definedName name="Preparação">#REF!</definedName>
    <definedName name="Primeira_Etapa">#REF!</definedName>
    <definedName name="Quarta_Etapa">#REF!</definedName>
    <definedName name="Segunda_Etapa">#REF!</definedName>
    <definedName name="Terceira_Etapa">#REF!</definedName>
    <definedName name="teste">#REF!</definedName>
    <definedName name="Teste_teste">#REF!</definedName>
    <definedName name="_xlnm.Print_Area" localSheetId="1">'Receita x Despesa'!$A$1:$J$47</definedName>
  </definedNames>
  <calcPr calcId="145621" fullCalcOnLoad="1"/>
</workbook>
</file>

<file path=xl/styles.xml><?xml version="1.0" encoding="utf-8"?>
<styleSheet xmlns="http://schemas.openxmlformats.org/spreadsheetml/2006/main">
  <numFmts count="6">
    <numFmt numFmtId="164" formatCode="[$-416]d\-mmm\-yy;@"/>
    <numFmt numFmtId="165" formatCode="#,##0.00_ ;[Red]\-#,##0.00\ "/>
    <numFmt numFmtId="166" formatCode="R$ #,##0.00"/>
    <numFmt numFmtId="167" formatCode="_-&quot;R$&quot;* #,##0.00_-;\-&quot;R$&quot;* #,##0.00_-;_-&quot;R$&quot;* &quot;-&quot;??_-;_-@_-"/>
    <numFmt numFmtId="168" formatCode="_-* #,##0.00_-;\-* #,##0.00_-;_-* &quot;-&quot;??_-;_-@_-"/>
    <numFmt numFmtId="169" formatCode="_(&quot;R$&quot;\ * #,##0.00_);_(&quot;R$&quot;\ * \(#,##0.00\);_(&quot;R$&quot;\ * &quot;-&quot;??_);_(@_)"/>
  </numFmts>
  <fonts count="27">
    <font>
      <name val="Arial"/>
      <sz val="10"/>
    </font>
    <font>
      <name val="Arial"/>
      <family val="2"/>
      <sz val="10"/>
    </font>
    <font>
      <name val="MS Sans Serif"/>
      <family val="2"/>
      <color indexed="8"/>
      <sz val="10"/>
    </font>
    <font>
      <name val="Arial"/>
      <family val="2"/>
      <sz val="12"/>
    </font>
    <font>
      <name val="Arial"/>
      <family val="2"/>
      <color indexed="8"/>
      <sz val="12"/>
    </font>
    <font>
      <name val="Arial"/>
      <family val="2"/>
      <b val="1"/>
      <sz val="12"/>
    </font>
    <font>
      <name val="Calibri"/>
      <family val="2"/>
      <color theme="1"/>
      <sz val="11"/>
      <scheme val="minor"/>
    </font>
    <font>
      <name val="Arial"/>
      <family val="2"/>
      <color theme="1"/>
      <sz val="12"/>
    </font>
    <font>
      <name val="Arial"/>
      <family val="2"/>
      <b val="1"/>
      <color theme="0" tint="-0.499984740745262"/>
      <sz val="12"/>
    </font>
    <font>
      <name val="Arial"/>
      <family val="2"/>
      <b val="1"/>
      <color theme="0"/>
      <sz val="12"/>
    </font>
    <font>
      <name val="Arial"/>
      <family val="2"/>
      <b val="1"/>
      <color theme="1"/>
      <sz val="12"/>
    </font>
    <font>
      <name val="Arial"/>
      <family val="2"/>
      <color rgb="FF0000FF"/>
      <sz val="12"/>
    </font>
    <font>
      <name val="Arial"/>
      <family val="2"/>
      <color theme="0" tint="-0.499984740745262"/>
      <sz val="12"/>
    </font>
    <font>
      <name val="Arial"/>
      <family val="2"/>
      <sz val="10"/>
      <u val="single"/>
    </font>
    <font>
      <name val="Tahoma"/>
      <b val="1"/>
      <color rgb="FF204C80"/>
      <sz val="17"/>
    </font>
    <font>
      <name val="Tahoma"/>
      <b val="1"/>
      <color rgb="FF204C80"/>
      <sz val="10"/>
    </font>
    <font>
      <name val="Arial"/>
      <b val="1"/>
      <color rgb="00FFFFFF"/>
      <sz val="12"/>
    </font>
    <font>
      <name val="Arial"/>
      <color rgb="00000000"/>
      <sz val="12"/>
    </font>
    <font>
      <name val="Arial"/>
      <b val="1"/>
      <color rgb="00000000"/>
      <sz val="12"/>
    </font>
    <font>
      <b val="1"/>
    </font>
    <font>
      <name val="Arial"/>
      <color rgb="00f90000"/>
      <sz val="12"/>
    </font>
    <font>
      <name val="Arial"/>
      <b val="1"/>
      <color rgb="00141fca"/>
      <sz val="12"/>
    </font>
    <font>
      <name val="Tahoma"/>
      <b val="1"/>
      <color rgb="00204c80"/>
      <sz val="17"/>
    </font>
    <font>
      <name val="Tahoma"/>
      <b val="1"/>
      <color rgb="00204c80"/>
      <sz val="10"/>
    </font>
    <font>
      <name val="Tahoma"/>
      <color rgb="00204c80"/>
      <sz val="9"/>
    </font>
    <font>
      <name val="Tahoma"/>
      <color rgb="00204c80"/>
      <sz val="10"/>
    </font>
    <font>
      <name val="Tahoma"/>
      <b val="1"/>
      <color rgb="00204c80"/>
      <sz val="9"/>
    </font>
  </fonts>
  <fills count="11">
    <fill>
      <patternFill/>
    </fill>
    <fill>
      <patternFill patternType="gray125"/>
    </fill>
    <fill>
      <patternFill patternType="solid">
        <fgColor indexed="9"/>
        <bgColor indexed="64"/>
      </patternFill>
    </fill>
    <fill>
      <patternFill patternType="solid">
        <fgColor theme="0"/>
        <bgColor indexed="64"/>
      </patternFill>
    </fill>
    <fill>
      <patternFill patternType="solid">
        <fgColor rgb="FF1D89B9"/>
        <bgColor indexed="64"/>
      </patternFill>
    </fill>
    <fill>
      <patternFill patternType="solid">
        <fgColor theme="0" tint="-0.1499984740745262"/>
        <bgColor indexed="64"/>
      </patternFill>
    </fill>
    <fill>
      <patternFill patternType="solid">
        <fgColor theme="0" tint="-0.0499893185216834"/>
        <bgColor indexed="64"/>
      </patternFill>
    </fill>
    <fill>
      <patternFill patternType="solid">
        <fgColor theme="0" tint="-0.249977111117893"/>
        <bgColor indexed="8"/>
      </patternFill>
    </fill>
    <fill>
      <patternFill patternType="solid">
        <fgColor rgb="001c8cbc"/>
        <bgColor rgb="001c8cbc"/>
      </patternFill>
    </fill>
    <fill>
      <patternFill patternType="solid">
        <fgColor rgb="00d9d9d9"/>
        <bgColor rgb="00d9d9d9"/>
      </patternFill>
    </fill>
    <fill>
      <patternFill patternType="solid">
        <fgColor rgb="00bfbfbf"/>
        <bgColor rgb="00bfbfbf"/>
      </patternFill>
    </fill>
  </fills>
  <borders count="54">
    <border>
      <left/>
      <right/>
      <top/>
      <bottom/>
      <diagonal/>
    </border>
    <border>
      <left/>
      <right/>
      <top style="medium">
        <color theme="0"/>
      </top>
      <bottom/>
      <diagonal/>
    </border>
    <border>
      <left/>
      <right style="medium">
        <color theme="0"/>
      </right>
      <top style="medium">
        <color theme="0"/>
      </top>
      <bottom/>
      <diagonal/>
    </border>
    <border>
      <left style="medium">
        <color theme="0"/>
      </left>
      <right/>
      <top/>
      <bottom style="medium">
        <color theme="0"/>
      </bottom>
      <diagonal/>
    </border>
    <border>
      <left/>
      <right/>
      <top/>
      <bottom style="medium">
        <color theme="0"/>
      </bottom>
      <diagonal/>
    </border>
    <border>
      <left/>
      <right style="medium">
        <color theme="0"/>
      </right>
      <top/>
      <bottom style="medium">
        <color theme="0"/>
      </bottom>
      <diagonal/>
    </border>
    <border>
      <left/>
      <right/>
      <top style="medium">
        <color theme="0"/>
      </top>
      <bottom style="medium">
        <color theme="0"/>
      </bottom>
      <diagonal/>
    </border>
    <border>
      <left/>
      <right style="medium">
        <color theme="0"/>
      </right>
      <top style="medium">
        <color theme="0"/>
      </top>
      <bottom style="medium">
        <color theme="0"/>
      </bottom>
      <diagonal/>
    </border>
    <border>
      <left style="medium">
        <color theme="0"/>
      </left>
      <right style="medium">
        <color theme="0"/>
      </right>
      <top style="medium">
        <color theme="0"/>
      </top>
      <bottom/>
      <diagonal/>
    </border>
    <border>
      <left style="medium">
        <color theme="0"/>
      </left>
      <right style="medium">
        <color theme="0"/>
      </right>
      <top style="medium">
        <color theme="0"/>
      </top>
      <bottom style="medium">
        <color theme="0"/>
      </bottom>
      <diagonal/>
    </border>
    <border>
      <left style="medium">
        <color theme="0"/>
      </left>
      <right/>
      <top/>
      <bottom/>
      <diagonal/>
    </border>
    <border>
      <left/>
      <right style="medium">
        <color theme="0"/>
      </right>
      <top/>
      <bottom/>
      <diagonal/>
    </border>
    <border>
      <right style="medium"/>
    </border>
    <border>
      <left/>
      <right style="medium"/>
      <top/>
      <bottom/>
      <diagonal/>
    </border>
    <border>
      <top style="medium"/>
      <bottom style="thin"/>
    </border>
    <border>
      <right style="medium"/>
      <top style="medium"/>
      <bottom style="thin"/>
    </border>
    <border/>
    <border>
      <left style="hair"/>
      <right style="hair"/>
      <top style="hair"/>
      <bottom style="hair"/>
    </border>
    <border>
      <left style="hair"/>
      <right style="medium"/>
      <top style="hair"/>
      <bottom style="hair"/>
    </border>
    <border>
      <left style="medium"/>
      <right style="thin"/>
      <top style="thin"/>
      <bottom style="medium"/>
    </border>
    <border>
      <left style="thin"/>
      <right style="medium"/>
      <top style="thin"/>
      <bottom style="medium"/>
    </border>
    <border>
      <top style="medium"/>
      <bottom style="medium"/>
    </border>
    <border>
      <right style="medium"/>
      <top style="medium"/>
      <bottom style="medium"/>
    </border>
    <border>
      <left/>
      <right/>
      <top style="medium"/>
      <bottom/>
      <diagonal/>
    </border>
    <border>
      <left/>
      <right/>
      <top style="medium"/>
      <bottom style="medium"/>
      <diagonal/>
    </border>
    <border>
      <left style="medium"/>
      <right style="hair"/>
      <top style="hair"/>
      <bottom style="medium"/>
    </border>
    <border>
      <left style="medium"/>
      <top style="medium"/>
      <bottom style="medium"/>
    </border>
    <border>
      <left/>
      <right/>
      <top/>
      <bottom style="medium"/>
    </border>
    <border>
      <left/>
      <right style="medium"/>
      <top/>
      <bottom style="medium"/>
    </border>
    <border>
      <left/>
      <right/>
      <top style="thin"/>
      <bottom/>
      <diagonal/>
    </border>
    <border>
      <left/>
      <right style="thin"/>
      <top style="thin"/>
      <bottom/>
      <diagonal/>
    </border>
    <border>
      <left/>
      <right/>
      <top style="thin"/>
      <bottom style="medium"/>
      <diagonal/>
    </border>
    <border>
      <left/>
      <right style="thin"/>
      <top style="thin"/>
      <bottom style="medium"/>
      <diagonal/>
    </border>
    <border>
      <right/>
      <top style="medium"/>
      <bottom style="medium"/>
    </border>
    <border>
      <left/>
      <right/>
      <top style="hair"/>
      <bottom/>
      <diagonal/>
    </border>
    <border>
      <left/>
      <right style="hair"/>
      <top style="hair"/>
      <bottom/>
      <diagonal/>
    </border>
    <border>
      <left/>
      <right/>
      <top style="hair"/>
      <bottom style="medium"/>
      <diagonal/>
    </border>
    <border>
      <left/>
      <right style="hair"/>
      <top style="hair"/>
      <bottom style="medium"/>
      <diagonal/>
    </border>
    <border>
      <left style="medium"/>
      <right/>
      <top style="medium"/>
      <bottom style="medium"/>
    </border>
    <border>
      <left/>
      <right style="medium"/>
      <top/>
      <bottom style="hair"/>
      <diagonal/>
    </border>
    <border>
      <left/>
      <right/>
      <top/>
      <bottom style="hair"/>
      <diagonal/>
    </border>
    <border>
      <right style="medium"/>
      <bottom style="hair"/>
    </border>
    <border>
      <right style="medium"/>
      <bottom/>
    </border>
    <border>
      <left style="thin">
        <color rgb="00FFFFFF"/>
      </left>
      <right style="thin">
        <color rgb="00FFFFFF"/>
      </right>
      <top style="thin">
        <color rgb="00FFFFFF"/>
      </top>
      <bottom style="thin">
        <color rgb="00FFFFFF"/>
      </bottom>
    </border>
    <border>
      <left style="thin">
        <color rgb="00FFFFFF"/>
      </left>
      <right style="medium"/>
      <bottom style="thin">
        <color rgb="00FFFFFF"/>
      </bottom>
    </border>
    <border>
      <left style="thin">
        <color rgb="00FFFFFF"/>
      </left>
      <right/>
      <top/>
      <bottom/>
      <diagonal/>
    </border>
    <border>
      <left style="thin">
        <color rgb="00FFFFFF"/>
      </left>
      <right style="thin">
        <color rgb="00FFFFFF"/>
      </right>
      <top/>
      <bottom/>
      <diagonal/>
    </border>
    <border>
      <left style="thin">
        <color rgb="00FFFFFF"/>
      </left>
      <right style="thin">
        <color rgb="00FFFFFF"/>
      </right>
      <top/>
      <bottom style="thin">
        <color rgb="00FFFFFF"/>
      </bottom>
      <diagonal/>
    </border>
    <border>
      <left/>
      <right/>
      <top style="thin">
        <color rgb="00FFFFFF"/>
      </top>
      <bottom/>
      <diagonal/>
    </border>
    <border>
      <left/>
      <right style="thin">
        <color rgb="00FFFFFF"/>
      </right>
      <top style="thin">
        <color rgb="00FFFFFF"/>
      </top>
      <bottom/>
      <diagonal/>
    </border>
    <border>
      <left/>
      <right style="thin">
        <color rgb="00FFFFFF"/>
      </right>
      <top style="thin">
        <color rgb="00FFFFFF"/>
      </top>
      <bottom style="thin">
        <color rgb="00FFFFFF"/>
      </bottom>
      <diagonal/>
    </border>
    <border>
      <left style="hair">
        <color rgb="00000000"/>
      </left>
      <right style="hair">
        <color rgb="00000000"/>
      </right>
      <top style="hair">
        <color rgb="00000000"/>
      </top>
      <bottom style="hair">
        <color rgb="00000000"/>
      </bottom>
    </border>
    <border>
      <left style="thin">
        <color rgb="00FFFFFF"/>
      </left>
      <right style="medium"/>
      <top/>
      <bottom/>
      <diagonal/>
    </border>
    <border>
      <left style="thin">
        <color rgb="00FFFFFF"/>
      </left>
      <right style="medium"/>
      <top/>
      <bottom style="thin">
        <color rgb="00FFFFFF"/>
      </bottom>
      <diagonal/>
    </border>
  </borders>
  <cellStyleXfs count="50">
    <xf numFmtId="0" fontId="0" fillId="0" borderId="0"/>
    <xf numFmtId="167" fontId="1" fillId="0" borderId="0"/>
    <xf numFmtId="2" fontId="1" fillId="0" borderId="0"/>
    <xf numFmtId="0" fontId="2" fillId="0" borderId="0"/>
    <xf numFmtId="0" fontId="1" fillId="0" borderId="0"/>
    <xf numFmtId="0" fontId="6" fillId="0" borderId="0"/>
    <xf numFmtId="0" fontId="1" fillId="0" borderId="0"/>
    <xf numFmtId="43" fontId="1" fillId="0" borderId="0"/>
    <xf numFmtId="168" fontId="1" fillId="0" borderId="0"/>
    <xf numFmtId="169" fontId="1" fillId="0" borderId="0"/>
    <xf numFmtId="0" fontId="16" fillId="8" borderId="14" applyAlignment="1">
      <alignment horizontal="center" vertical="center" wrapText="1"/>
    </xf>
    <xf numFmtId="166" fontId="17" fillId="0" borderId="16" applyAlignment="1">
      <alignment horizontal="center" vertical="center" wrapText="1"/>
    </xf>
    <xf numFmtId="0" fontId="16" fillId="8" borderId="21" applyAlignment="1">
      <alignment horizontal="center" vertical="center" wrapText="1"/>
    </xf>
    <xf numFmtId="0" fontId="16" fillId="8" borderId="14" applyAlignment="1">
      <alignment horizontal="center" vertical="center" wrapText="1"/>
    </xf>
    <xf numFmtId="166" fontId="17" fillId="0" borderId="16" applyAlignment="1">
      <alignment horizontal="center" vertical="center" wrapText="1"/>
    </xf>
    <xf numFmtId="0" fontId="16" fillId="8" borderId="21" applyAlignment="1">
      <alignment horizontal="center" vertical="center" wrapText="1"/>
    </xf>
    <xf numFmtId="0" fontId="16" fillId="8" borderId="14" applyAlignment="1">
      <alignment horizontal="center" vertical="center" wrapText="1"/>
    </xf>
    <xf numFmtId="166" fontId="17" fillId="0" borderId="16" applyAlignment="1">
      <alignment horizontal="center" vertical="center" wrapText="1"/>
    </xf>
    <xf numFmtId="0" fontId="16" fillId="8" borderId="21" applyAlignment="1">
      <alignment horizontal="center" vertical="center" wrapText="1"/>
    </xf>
    <xf numFmtId="0" fontId="16" fillId="8" borderId="14" applyAlignment="1">
      <alignment horizontal="center" vertical="center" wrapText="1"/>
    </xf>
    <xf numFmtId="166" fontId="17" fillId="0" borderId="16" applyAlignment="1">
      <alignment horizontal="center" vertical="center" wrapText="1"/>
    </xf>
    <xf numFmtId="0" fontId="16" fillId="8" borderId="21" applyAlignment="1">
      <alignment horizontal="center" vertical="center" wrapText="1"/>
    </xf>
    <xf numFmtId="166" fontId="17" fillId="0" borderId="16" applyAlignment="1">
      <alignment horizontal="general" vertical="bottom" wrapText="1"/>
    </xf>
    <xf numFmtId="166" fontId="17" fillId="10" borderId="16" applyAlignment="1">
      <alignment horizontal="general" vertical="bottom" wrapText="1"/>
    </xf>
    <xf numFmtId="0" fontId="16" fillId="8" borderId="14" applyAlignment="1">
      <alignment horizontal="center" vertical="center" wrapText="1"/>
    </xf>
    <xf numFmtId="166" fontId="17" fillId="0" borderId="16" applyAlignment="1">
      <alignment horizontal="center" vertical="center" wrapText="1"/>
    </xf>
    <xf numFmtId="0" fontId="16" fillId="8" borderId="21" applyAlignment="1">
      <alignment horizontal="center" vertical="center" wrapText="1"/>
    </xf>
    <xf numFmtId="0" fontId="16" fillId="8" borderId="14" applyAlignment="1">
      <alignment horizontal="center" vertical="center" wrapText="1"/>
    </xf>
    <xf numFmtId="166" fontId="17" fillId="0" borderId="16" applyAlignment="1">
      <alignment horizontal="center" vertical="center" wrapText="1"/>
    </xf>
    <xf numFmtId="0" fontId="16" fillId="8" borderId="21" applyAlignment="1">
      <alignment horizontal="center" vertical="center" wrapText="1"/>
    </xf>
    <xf numFmtId="0" fontId="16" fillId="8" borderId="14" applyAlignment="1">
      <alignment horizontal="center" vertical="center" wrapText="1"/>
    </xf>
    <xf numFmtId="166" fontId="17" fillId="0" borderId="16" applyAlignment="1">
      <alignment horizontal="center" vertical="center" wrapText="1"/>
    </xf>
    <xf numFmtId="0" fontId="16" fillId="8" borderId="21" applyAlignment="1">
      <alignment horizontal="center" vertical="center" wrapText="1"/>
    </xf>
    <xf numFmtId="0" fontId="16" fillId="8" borderId="14" applyAlignment="1">
      <alignment horizontal="center" vertical="center" wrapText="1"/>
    </xf>
    <xf numFmtId="166" fontId="17" fillId="0" borderId="16" applyAlignment="1">
      <alignment horizontal="center" vertical="center" wrapText="1"/>
    </xf>
    <xf numFmtId="0" fontId="16" fillId="8" borderId="21" applyAlignment="1">
      <alignment horizontal="center" vertical="center" wrapText="1"/>
    </xf>
    <xf numFmtId="0" fontId="16" fillId="8" borderId="14" applyAlignment="1">
      <alignment horizontal="center" vertical="center" wrapText="1"/>
    </xf>
    <xf numFmtId="166" fontId="17" fillId="0" borderId="16" applyAlignment="1">
      <alignment horizontal="center" vertical="center" wrapText="1"/>
    </xf>
    <xf numFmtId="0" fontId="16" fillId="8" borderId="21" applyAlignment="1">
      <alignment horizontal="center" vertical="center" wrapText="1"/>
    </xf>
    <xf numFmtId="0" fontId="16" fillId="8" borderId="14" applyAlignment="1">
      <alignment horizontal="center" vertical="center" wrapText="1"/>
    </xf>
    <xf numFmtId="166" fontId="17" fillId="0" borderId="16" applyAlignment="1">
      <alignment horizontal="center" vertical="center" wrapText="1"/>
    </xf>
    <xf numFmtId="0" fontId="16" fillId="8" borderId="21" applyAlignment="1">
      <alignment horizontal="center" vertical="center" wrapText="1"/>
    </xf>
    <xf numFmtId="0" fontId="16" fillId="8" borderId="14" applyAlignment="1">
      <alignment horizontal="center" vertical="center" wrapText="1"/>
    </xf>
    <xf numFmtId="166" fontId="17" fillId="0" borderId="16" applyAlignment="1">
      <alignment horizontal="center" vertical="center" wrapText="1"/>
    </xf>
    <xf numFmtId="0" fontId="16" fillId="8" borderId="21" applyAlignment="1">
      <alignment horizontal="center" vertical="center" wrapText="1"/>
    </xf>
    <xf numFmtId="0" fontId="16" fillId="8" borderId="14" applyAlignment="1">
      <alignment horizontal="center" vertical="center" wrapText="1"/>
    </xf>
    <xf numFmtId="166" fontId="17" fillId="0" borderId="16" applyAlignment="1">
      <alignment horizontal="center" vertical="center" wrapText="1"/>
    </xf>
    <xf numFmtId="0" fontId="16" fillId="8" borderId="21" applyAlignment="1">
      <alignment horizontal="center" vertical="center" wrapText="1"/>
    </xf>
    <xf numFmtId="0" fontId="16" fillId="8" borderId="14" applyAlignment="1">
      <alignment horizontal="center" vertical="center" wrapText="1"/>
    </xf>
    <xf numFmtId="166" fontId="17" fillId="0" borderId="16" applyAlignment="1">
      <alignment horizontal="center" vertical="center" wrapText="1"/>
    </xf>
  </cellStyleXfs>
  <cellXfs count="292">
    <xf numFmtId="0" fontId="0" fillId="0" borderId="0" pivotButton="0" quotePrefix="0" xfId="0"/>
    <xf numFmtId="0" fontId="7" fillId="2" borderId="0" applyAlignment="1" pivotButton="0" quotePrefix="0" xfId="0">
      <alignment vertical="center"/>
    </xf>
    <xf numFmtId="0" fontId="7" fillId="2" borderId="0" applyAlignment="1" pivotButton="0" quotePrefix="0" xfId="0">
      <alignment vertical="center" wrapText="1"/>
    </xf>
    <xf numFmtId="0" fontId="7" fillId="3" borderId="0" applyAlignment="1" pivotButton="0" quotePrefix="0" xfId="0">
      <alignment vertical="center" wrapText="1"/>
    </xf>
    <xf numFmtId="0" fontId="3" fillId="0" borderId="0" applyAlignment="1" pivotButton="0" quotePrefix="0" xfId="0">
      <alignment vertical="center"/>
    </xf>
    <xf numFmtId="0" fontId="7" fillId="3" borderId="0" applyAlignment="1" pivotButton="0" quotePrefix="0" xfId="0">
      <alignment vertical="center"/>
    </xf>
    <xf numFmtId="0" fontId="7" fillId="3" borderId="0" applyAlignment="1" pivotButton="0" quotePrefix="0" xfId="0">
      <alignment horizontal="left" vertical="center"/>
    </xf>
    <xf numFmtId="43" fontId="3" fillId="2" borderId="0" applyAlignment="1" pivotButton="0" quotePrefix="0" xfId="7">
      <alignment vertical="center"/>
    </xf>
    <xf numFmtId="0" fontId="10" fillId="3" borderId="0" applyAlignment="1" pivotButton="0" quotePrefix="0" xfId="0">
      <alignment vertical="center"/>
    </xf>
    <xf numFmtId="4" fontId="10" fillId="5" borderId="0" applyAlignment="1" pivotButton="0" quotePrefix="0" xfId="0">
      <alignment vertical="center"/>
    </xf>
    <xf numFmtId="39" fontId="10" fillId="5" borderId="0" applyAlignment="1" pivotButton="0" quotePrefix="0" xfId="7">
      <alignment vertical="center" wrapText="1"/>
    </xf>
    <xf numFmtId="4" fontId="3" fillId="5" borderId="0" applyAlignment="1" pivotButton="0" quotePrefix="0" xfId="7">
      <alignment horizontal="center" vertical="center"/>
    </xf>
    <xf numFmtId="0" fontId="3" fillId="5" borderId="0" applyAlignment="1" pivotButton="0" quotePrefix="0" xfId="0">
      <alignment vertical="center"/>
    </xf>
    <xf numFmtId="4" fontId="10" fillId="3" borderId="0" applyAlignment="1" pivotButton="0" quotePrefix="0" xfId="0">
      <alignment vertical="center"/>
    </xf>
    <xf numFmtId="39" fontId="10" fillId="3" borderId="0" applyAlignment="1" pivotButton="0" quotePrefix="0" xfId="7">
      <alignment vertical="center" wrapText="1"/>
    </xf>
    <xf numFmtId="39" fontId="10" fillId="3" borderId="0" applyAlignment="1" pivotButton="0" quotePrefix="0" xfId="7">
      <alignment vertical="center"/>
    </xf>
    <xf numFmtId="4" fontId="7" fillId="3" borderId="0" applyAlignment="1" pivotButton="0" quotePrefix="0" xfId="0">
      <alignment vertical="center"/>
    </xf>
    <xf numFmtId="4" fontId="3" fillId="3" borderId="0" applyAlignment="1" pivotButton="0" quotePrefix="0" xfId="7">
      <alignment vertical="center"/>
    </xf>
    <xf numFmtId="0" fontId="3" fillId="3" borderId="0" applyAlignment="1" pivotButton="0" quotePrefix="0" xfId="0">
      <alignment vertical="center"/>
    </xf>
    <xf numFmtId="4" fontId="7" fillId="2" borderId="0" applyAlignment="1" pivotButton="0" quotePrefix="0" xfId="0">
      <alignment horizontal="center" vertical="center"/>
    </xf>
    <xf numFmtId="39" fontId="10" fillId="2" borderId="0" applyAlignment="1" pivotButton="0" quotePrefix="0" xfId="7">
      <alignment vertical="center" wrapText="1"/>
    </xf>
    <xf numFmtId="39" fontId="7" fillId="3" borderId="0" applyAlignment="1" pivotButton="0" quotePrefix="0" xfId="7">
      <alignment vertical="center"/>
    </xf>
    <xf numFmtId="0" fontId="10" fillId="2" borderId="0" applyAlignment="1" pivotButton="0" quotePrefix="0" xfId="0">
      <alignment vertical="center"/>
    </xf>
    <xf numFmtId="4" fontId="10" fillId="2" borderId="0" applyAlignment="1" pivotButton="0" quotePrefix="0" xfId="0">
      <alignment vertical="center"/>
    </xf>
    <xf numFmtId="4" fontId="7" fillId="2" borderId="0" applyAlignment="1" pivotButton="0" quotePrefix="0" xfId="0">
      <alignment horizontal="right" vertical="center"/>
    </xf>
    <xf numFmtId="4" fontId="7" fillId="2" borderId="0" applyAlignment="1" pivotButton="0" quotePrefix="0" xfId="0">
      <alignment vertical="center" wrapText="1"/>
    </xf>
    <xf numFmtId="39" fontId="7" fillId="3" borderId="0" applyAlignment="1" pivotButton="0" quotePrefix="0" xfId="7">
      <alignment vertical="center" wrapText="1"/>
    </xf>
    <xf numFmtId="0" fontId="7" fillId="0" borderId="0" applyAlignment="1" pivotButton="0" quotePrefix="0" xfId="0">
      <alignment vertical="center" wrapText="1"/>
    </xf>
    <xf numFmtId="4" fontId="3" fillId="0" borderId="0" applyAlignment="1" pivotButton="0" quotePrefix="0" xfId="0">
      <alignment vertical="center" wrapText="1"/>
    </xf>
    <xf numFmtId="0" fontId="3" fillId="0" borderId="0" applyAlignment="1" pivotButton="0" quotePrefix="0" xfId="0">
      <alignment vertical="center" wrapText="1"/>
    </xf>
    <xf numFmtId="4" fontId="10" fillId="2" borderId="0" applyAlignment="1" pivotButton="0" quotePrefix="0" xfId="0">
      <alignment horizontal="right" vertical="center"/>
    </xf>
    <xf numFmtId="4" fontId="3" fillId="0" borderId="0" applyAlignment="1" pivotButton="0" quotePrefix="0" xfId="0">
      <alignment vertical="center"/>
    </xf>
    <xf numFmtId="3" fontId="3" fillId="0" borderId="0" applyAlignment="1" pivotButton="0" quotePrefix="0" xfId="0">
      <alignment vertical="center"/>
    </xf>
    <xf numFmtId="43" fontId="3" fillId="0" borderId="0" applyAlignment="1" pivotButton="0" quotePrefix="0" xfId="7">
      <alignment vertical="center"/>
    </xf>
    <xf numFmtId="39" fontId="7" fillId="5" borderId="0" applyAlignment="1" pivotButton="0" quotePrefix="0" xfId="7">
      <alignment vertical="center"/>
    </xf>
    <xf numFmtId="4" fontId="7" fillId="5" borderId="0" applyAlignment="1" pivotButton="0" quotePrefix="0" xfId="0">
      <alignment horizontal="right" vertical="center"/>
    </xf>
    <xf numFmtId="4" fontId="3" fillId="5" borderId="0" applyAlignment="1" pivotButton="0" quotePrefix="0" xfId="7">
      <alignment vertical="center"/>
    </xf>
    <xf numFmtId="14" fontId="10" fillId="3" borderId="0" applyAlignment="1" pivotButton="0" quotePrefix="0" xfId="0">
      <alignment horizontal="left" vertical="center"/>
    </xf>
    <xf numFmtId="0" fontId="10" fillId="3" borderId="0" applyAlignment="1" pivotButton="0" quotePrefix="0" xfId="0">
      <alignment horizontal="left" vertical="center"/>
    </xf>
    <xf numFmtId="4" fontId="7" fillId="3" borderId="0" applyAlignment="1" pivotButton="0" quotePrefix="0" xfId="0">
      <alignment horizontal="right" vertical="center"/>
    </xf>
    <xf numFmtId="0" fontId="7" fillId="2" borderId="0" applyAlignment="1" pivotButton="0" quotePrefix="0" xfId="0">
      <alignment horizontal="left" vertical="center"/>
    </xf>
    <xf numFmtId="4" fontId="7" fillId="0" borderId="0" applyAlignment="1" pivotButton="0" quotePrefix="0" xfId="0">
      <alignment horizontal="right" vertical="center"/>
    </xf>
    <xf numFmtId="4" fontId="7" fillId="2" borderId="0" applyAlignment="1" pivotButton="0" quotePrefix="0" xfId="0">
      <alignment vertical="center"/>
    </xf>
    <xf numFmtId="4" fontId="3" fillId="0" borderId="0" applyAlignment="1" pivotButton="0" quotePrefix="0" xfId="0">
      <alignment horizontal="center" vertical="center"/>
    </xf>
    <xf numFmtId="9" fontId="7" fillId="0" borderId="0" applyAlignment="1" pivotButton="0" quotePrefix="0" xfId="0">
      <alignment vertical="center"/>
    </xf>
    <xf numFmtId="4" fontId="3" fillId="2" borderId="0" applyAlignment="1" pivotButton="0" quotePrefix="0" xfId="7">
      <alignment horizontal="center" vertical="center"/>
    </xf>
    <xf numFmtId="43" fontId="3" fillId="5" borderId="0" applyAlignment="1" pivotButton="0" quotePrefix="0" xfId="0">
      <alignment vertical="center"/>
    </xf>
    <xf numFmtId="0" fontId="5" fillId="5" borderId="0" applyAlignment="1" pivotButton="0" quotePrefix="0" xfId="0">
      <alignment horizontal="center" vertical="center"/>
    </xf>
    <xf numFmtId="43" fontId="3" fillId="0" borderId="0" applyAlignment="1" pivotButton="0" quotePrefix="0" xfId="0">
      <alignment vertical="center"/>
    </xf>
    <xf numFmtId="0" fontId="5" fillId="0" borderId="0" applyAlignment="1" pivotButton="0" quotePrefix="0" xfId="0">
      <alignment horizontal="center" vertical="center"/>
    </xf>
    <xf numFmtId="43" fontId="3" fillId="3" borderId="0" applyAlignment="1" pivotButton="0" quotePrefix="0" xfId="0">
      <alignment vertical="center"/>
    </xf>
    <xf numFmtId="0" fontId="5" fillId="3" borderId="0" applyAlignment="1" pivotButton="0" quotePrefix="0" xfId="0">
      <alignment horizontal="center" vertical="center"/>
    </xf>
    <xf numFmtId="4" fontId="5" fillId="6" borderId="0" applyAlignment="1" pivotButton="0" quotePrefix="0" xfId="7">
      <alignment vertical="center"/>
    </xf>
    <xf numFmtId="0" fontId="7" fillId="0" borderId="0" applyAlignment="1" pivotButton="0" quotePrefix="0" xfId="0">
      <alignment vertical="center"/>
    </xf>
    <xf numFmtId="0" fontId="10" fillId="5" borderId="0" applyAlignment="1" pivotButton="0" quotePrefix="0" xfId="0">
      <alignment horizontal="left" vertical="center"/>
    </xf>
    <xf numFmtId="49" fontId="7" fillId="2" borderId="0" applyAlignment="1" pivotButton="0" quotePrefix="0" xfId="0">
      <alignment horizontal="center" vertical="center"/>
    </xf>
    <xf numFmtId="2" fontId="10" fillId="3" borderId="0" applyAlignment="1" pivotButton="0" quotePrefix="0" xfId="0">
      <alignment horizontal="center"/>
    </xf>
    <xf numFmtId="2" fontId="7" fillId="3" borderId="0" applyAlignment="1" pivotButton="0" quotePrefix="0" xfId="0">
      <alignment horizontal="center"/>
    </xf>
    <xf numFmtId="0" fontId="7" fillId="2" borderId="0" applyAlignment="1" pivotButton="0" quotePrefix="0" xfId="0">
      <alignment horizontal="center" vertical="center"/>
    </xf>
    <xf numFmtId="0" fontId="10" fillId="3" borderId="0" applyAlignment="1" pivotButton="0" quotePrefix="0" xfId="0">
      <alignment horizontal="center" vertical="center"/>
    </xf>
    <xf numFmtId="0" fontId="10" fillId="2" borderId="0" applyAlignment="1" pivotButton="0" quotePrefix="0" xfId="0">
      <alignment horizontal="left" vertical="center"/>
    </xf>
    <xf numFmtId="0" fontId="10" fillId="2" borderId="0" applyAlignment="1" pivotButton="0" quotePrefix="0" xfId="0">
      <alignment horizontal="center" vertical="center"/>
    </xf>
    <xf numFmtId="49" fontId="7" fillId="2" borderId="0" applyAlignment="1" pivotButton="0" quotePrefix="0" xfId="0">
      <alignment horizontal="left" vertical="center"/>
    </xf>
    <xf numFmtId="0" fontId="13" fillId="0" borderId="0" pivotButton="0" quotePrefix="0" xfId="0"/>
    <xf numFmtId="164" fontId="10" fillId="2" borderId="0" applyAlignment="1" pivotButton="0" quotePrefix="0" xfId="0">
      <alignment horizontal="center" vertical="center"/>
    </xf>
    <xf numFmtId="164" fontId="7" fillId="2" borderId="0" applyAlignment="1" pivotButton="0" quotePrefix="0" xfId="0">
      <alignment horizontal="center" vertical="center"/>
    </xf>
    <xf numFmtId="165" fontId="11" fillId="2" borderId="0" applyAlignment="1" pivotButton="0" quotePrefix="0" xfId="0">
      <alignment horizontal="right" vertical="center"/>
    </xf>
    <xf numFmtId="164" fontId="7" fillId="2" borderId="0" applyAlignment="1" pivotButton="0" quotePrefix="0" xfId="0">
      <alignment horizontal="center" vertical="center" wrapText="1"/>
    </xf>
    <xf numFmtId="165" fontId="10" fillId="2" borderId="0" applyAlignment="1" pivotButton="0" quotePrefix="0" xfId="0">
      <alignment horizontal="right" vertical="center"/>
    </xf>
    <xf numFmtId="0" fontId="14" fillId="0" borderId="0" applyAlignment="1" pivotButton="0" quotePrefix="0" xfId="0">
      <alignment vertical="center"/>
    </xf>
    <xf numFmtId="0" fontId="0" fillId="0" borderId="0" pivotButton="0" quotePrefix="0" xfId="0"/>
    <xf numFmtId="0" fontId="15" fillId="0" borderId="0" applyAlignment="1" pivotButton="0" quotePrefix="0" xfId="0">
      <alignment vertical="center" wrapText="1"/>
    </xf>
    <xf numFmtId="0" fontId="15" fillId="0" borderId="0" applyAlignment="1" pivotButton="0" quotePrefix="0" xfId="0">
      <alignment vertical="center" wrapText="1" shrinkToFit="1"/>
    </xf>
    <xf numFmtId="0" fontId="15" fillId="0" borderId="0" applyAlignment="1" pivotButton="0" quotePrefix="0" xfId="0">
      <alignment horizontal="center" vertical="center"/>
    </xf>
    <xf numFmtId="0" fontId="0" fillId="0" borderId="0" pivotButton="0" quotePrefix="0" xfId="0"/>
    <xf numFmtId="0" fontId="9" fillId="4" borderId="9" applyAlignment="1" pivotButton="0" quotePrefix="0" xfId="0">
      <alignment horizontal="center" vertical="center" wrapText="1"/>
    </xf>
    <xf numFmtId="0" fontId="0" fillId="0" borderId="1" pivotButton="0" quotePrefix="0" xfId="0"/>
    <xf numFmtId="0" fontId="0" fillId="0" borderId="2" pivotButton="0" quotePrefix="0" xfId="0"/>
    <xf numFmtId="0" fontId="0" fillId="0" borderId="3" pivotButton="0" quotePrefix="0" xfId="0"/>
    <xf numFmtId="0" fontId="0" fillId="0" borderId="4" pivotButton="0" quotePrefix="0" xfId="0"/>
    <xf numFmtId="0" fontId="0" fillId="0" borderId="5" pivotButton="0" quotePrefix="0" xfId="0"/>
    <xf numFmtId="49" fontId="7" fillId="2" borderId="0" applyAlignment="1" pivotButton="0" quotePrefix="0" xfId="0">
      <alignment horizontal="center" vertical="center"/>
    </xf>
    <xf numFmtId="0" fontId="3" fillId="0" borderId="0" applyAlignment="1" pivotButton="0" quotePrefix="0" xfId="0">
      <alignment vertical="center"/>
    </xf>
    <xf numFmtId="0" fontId="4" fillId="3" borderId="1" applyAlignment="1" pivotButton="0" quotePrefix="0" xfId="0">
      <alignment horizontal="left" vertical="center" wrapText="1"/>
    </xf>
    <xf numFmtId="0" fontId="4" fillId="3" borderId="6" applyAlignment="1" pivotButton="0" quotePrefix="0" xfId="0">
      <alignment horizontal="left" vertical="center" wrapText="1"/>
    </xf>
    <xf numFmtId="0" fontId="0" fillId="0" borderId="6" pivotButton="0" quotePrefix="0" xfId="0"/>
    <xf numFmtId="0" fontId="10" fillId="5" borderId="0" applyAlignment="1" pivotButton="0" quotePrefix="0" xfId="0">
      <alignment horizontal="center" vertical="center"/>
    </xf>
    <xf numFmtId="0" fontId="3" fillId="5" borderId="0" applyAlignment="1" pivotButton="0" quotePrefix="0" xfId="0">
      <alignment vertical="center"/>
    </xf>
    <xf numFmtId="49" fontId="10" fillId="2" borderId="0" applyAlignment="1" pivotButton="0" quotePrefix="0" xfId="0">
      <alignment horizontal="center" vertical="center"/>
    </xf>
    <xf numFmtId="2" fontId="7" fillId="3" borderId="0" applyAlignment="1" pivotButton="0" quotePrefix="0" xfId="0">
      <alignment horizontal="center"/>
    </xf>
    <xf numFmtId="0" fontId="10" fillId="3" borderId="0" applyAlignment="1" pivotButton="0" quotePrefix="0" xfId="0">
      <alignment horizontal="center" vertical="center"/>
    </xf>
    <xf numFmtId="1" fontId="8" fillId="7" borderId="9" applyAlignment="1" pivotButton="0" quotePrefix="0" xfId="0">
      <alignment horizontal="center" vertical="center" wrapText="1"/>
    </xf>
    <xf numFmtId="0" fontId="0" fillId="0" borderId="7" pivotButton="0" quotePrefix="0" xfId="0"/>
    <xf numFmtId="14" fontId="10" fillId="5" borderId="0" applyAlignment="1" pivotButton="0" quotePrefix="0" xfId="0">
      <alignment horizontal="left" vertical="center"/>
    </xf>
    <xf numFmtId="0" fontId="3" fillId="3" borderId="0" applyAlignment="1" pivotButton="0" quotePrefix="0" xfId="0">
      <alignment horizontal="left" vertical="center" wrapText="1"/>
    </xf>
    <xf numFmtId="43" fontId="3" fillId="0" borderId="0" applyAlignment="1" pivotButton="0" quotePrefix="0" xfId="7">
      <alignment vertical="center"/>
    </xf>
    <xf numFmtId="0" fontId="10" fillId="5" borderId="0" applyAlignment="1" pivotButton="0" quotePrefix="0" xfId="0">
      <alignment horizontal="left" vertical="center"/>
    </xf>
    <xf numFmtId="0" fontId="10" fillId="3" borderId="1" applyAlignment="1" pivotButton="0" quotePrefix="0" xfId="0">
      <alignment horizontal="center" vertical="center"/>
    </xf>
    <xf numFmtId="0" fontId="3" fillId="0" borderId="0" applyAlignment="1" pivotButton="0" quotePrefix="0" xfId="0">
      <alignment vertical="center" wrapText="1"/>
    </xf>
    <xf numFmtId="0" fontId="7" fillId="2" borderId="0" applyAlignment="1" pivotButton="0" quotePrefix="0" xfId="0">
      <alignment horizontal="center" vertical="center"/>
    </xf>
    <xf numFmtId="49" fontId="7" fillId="2" borderId="0" applyAlignment="1" pivotButton="0" quotePrefix="0" xfId="0">
      <alignment horizontal="left" vertical="center" wrapText="1"/>
    </xf>
    <xf numFmtId="14" fontId="7" fillId="0" borderId="0" applyAlignment="1" pivotButton="0" quotePrefix="0" xfId="0">
      <alignment horizontal="center" vertical="center"/>
    </xf>
    <xf numFmtId="0" fontId="7" fillId="3" borderId="0" applyAlignment="1" pivotButton="0" quotePrefix="0" xfId="0">
      <alignment horizontal="center" vertical="center"/>
    </xf>
    <xf numFmtId="0" fontId="3" fillId="3" borderId="0" applyAlignment="1" pivotButton="0" quotePrefix="0" xfId="0">
      <alignment vertical="center"/>
    </xf>
    <xf numFmtId="0" fontId="9" fillId="4" borderId="8" applyAlignment="1" pivotButton="0" quotePrefix="0" xfId="0">
      <alignment horizontal="center" vertical="center" wrapText="1"/>
    </xf>
    <xf numFmtId="0" fontId="12" fillId="2" borderId="0" applyAlignment="1" pivotButton="0" quotePrefix="0" xfId="0">
      <alignment horizontal="left" vertical="center"/>
    </xf>
    <xf numFmtId="49" fontId="7" fillId="2" borderId="0" applyAlignment="1" pivotButton="0" quotePrefix="0" xfId="0">
      <alignment horizontal="left" vertical="center"/>
    </xf>
    <xf numFmtId="3" fontId="7" fillId="0" borderId="0" applyAlignment="1" pivotButton="0" quotePrefix="0" xfId="0">
      <alignment horizontal="center" vertical="center"/>
    </xf>
    <xf numFmtId="2" fontId="10" fillId="3" borderId="0" applyAlignment="1" pivotButton="0" quotePrefix="0" xfId="0">
      <alignment horizontal="center"/>
    </xf>
    <xf numFmtId="0" fontId="12" fillId="2" borderId="0" applyAlignment="1" pivotButton="0" quotePrefix="0" xfId="0">
      <alignment horizontal="center" vertical="center"/>
    </xf>
    <xf numFmtId="0" fontId="10" fillId="2" borderId="0" applyAlignment="1" pivotButton="0" quotePrefix="0" xfId="0">
      <alignment horizontal="left" vertical="center"/>
    </xf>
    <xf numFmtId="0" fontId="10" fillId="2" borderId="0" applyAlignment="1" pivotButton="0" quotePrefix="0" xfId="0">
      <alignment horizontal="center" vertical="center"/>
    </xf>
    <xf numFmtId="0" fontId="16" fillId="8" borderId="13" applyAlignment="1" pivotButton="0" quotePrefix="0" xfId="0">
      <alignment horizontal="center" vertical="center"/>
    </xf>
    <xf numFmtId="0" fontId="0" fillId="0" borderId="13" pivotButton="0" quotePrefix="0" xfId="0"/>
    <xf numFmtId="0" fontId="17" fillId="0" borderId="0" applyAlignment="1" pivotButton="0" quotePrefix="0" xfId="0">
      <alignment horizontal="left" vertical="center"/>
    </xf>
    <xf numFmtId="0" fontId="0" fillId="0" borderId="12" pivotButton="0" quotePrefix="0" xfId="0"/>
    <xf numFmtId="0" fontId="16" fillId="8" borderId="14" applyAlignment="1" pivotButton="0" quotePrefix="0" xfId="10">
      <alignment horizontal="center" vertical="center" wrapText="1"/>
    </xf>
    <xf numFmtId="0" fontId="16" fillId="8" borderId="15" applyAlignment="1" pivotButton="0" quotePrefix="0" xfId="10">
      <alignment horizontal="center" vertical="center" wrapText="1"/>
    </xf>
    <xf numFmtId="0" fontId="17" fillId="0" borderId="17" applyAlignment="1" pivotButton="0" quotePrefix="0" xfId="0">
      <alignment horizontal="center" vertical="center" wrapText="1"/>
    </xf>
    <xf numFmtId="166" fontId="17" fillId="0" borderId="18" applyAlignment="1" pivotButton="0" quotePrefix="0" xfId="11">
      <alignment horizontal="center" vertical="center" wrapText="1"/>
    </xf>
    <xf numFmtId="0" fontId="17" fillId="9" borderId="17" applyAlignment="1" pivotButton="0" quotePrefix="0" xfId="0">
      <alignment horizontal="center" vertical="center" wrapText="1"/>
    </xf>
    <xf numFmtId="166" fontId="17" fillId="9" borderId="18" applyAlignment="1" pivotButton="0" quotePrefix="0" xfId="11">
      <alignment horizontal="center" vertical="center" wrapText="1"/>
    </xf>
    <xf numFmtId="0" fontId="18" fillId="9" borderId="19" applyAlignment="1" pivotButton="0" quotePrefix="0" xfId="0">
      <alignment horizontal="center" vertical="center"/>
    </xf>
    <xf numFmtId="166" fontId="18" fillId="9" borderId="20" pivotButton="0" quotePrefix="0" xfId="0"/>
    <xf numFmtId="0" fontId="18" fillId="0" borderId="0" pivotButton="0" quotePrefix="0" xfId="0"/>
    <xf numFmtId="0" fontId="16" fillId="8" borderId="21" applyAlignment="1" pivotButton="0" quotePrefix="0" xfId="12">
      <alignment horizontal="center" vertical="center" wrapText="1"/>
    </xf>
    <xf numFmtId="0" fontId="0" fillId="0" borderId="24" pivotButton="0" quotePrefix="0" xfId="0"/>
    <xf numFmtId="0" fontId="16" fillId="8" borderId="22" applyAlignment="1" pivotButton="0" quotePrefix="0" xfId="12">
      <alignment horizontal="center" vertical="center" wrapText="1"/>
    </xf>
    <xf numFmtId="0" fontId="18" fillId="10" borderId="25" applyAlignment="1" pivotButton="0" quotePrefix="0" xfId="0">
      <alignment horizontal="center" vertical="center"/>
    </xf>
    <xf numFmtId="166" fontId="18" fillId="10" borderId="20" pivotButton="0" quotePrefix="0" xfId="0"/>
    <xf numFmtId="0" fontId="18" fillId="8" borderId="26" applyAlignment="1" pivotButton="0" quotePrefix="0" xfId="0">
      <alignment horizontal="center" vertical="center"/>
    </xf>
    <xf numFmtId="166" fontId="18" fillId="8" borderId="22" pivotButton="0" quotePrefix="0" xfId="0"/>
    <xf numFmtId="0" fontId="0" fillId="0" borderId="0" applyAlignment="1" pivotButton="0" quotePrefix="0" xfId="0">
      <alignment horizontal="center" vertical="center"/>
    </xf>
    <xf numFmtId="0" fontId="19" fillId="0" borderId="0" applyAlignment="1" pivotButton="0" quotePrefix="0" xfId="0">
      <alignment horizontal="center" vertical="center"/>
    </xf>
    <xf numFmtId="0" fontId="19" fillId="0" borderId="13" applyAlignment="1" pivotButton="0" quotePrefix="0" xfId="0">
      <alignment horizontal="center" vertical="center"/>
    </xf>
    <xf numFmtId="0" fontId="0" fillId="0" borderId="13" applyAlignment="1" pivotButton="0" quotePrefix="0" xfId="0">
      <alignment horizontal="center" vertical="center"/>
    </xf>
    <xf numFmtId="0" fontId="0" fillId="0" borderId="27" pivotButton="0" quotePrefix="0" xfId="0"/>
    <xf numFmtId="0" fontId="0" fillId="0" borderId="28" pivotButton="0" quotePrefix="0" xfId="0"/>
    <xf numFmtId="166" fontId="17" fillId="0" borderId="18" applyAlignment="1" pivotButton="0" quotePrefix="0" xfId="11">
      <alignment horizontal="center" vertical="center" wrapText="1"/>
    </xf>
    <xf numFmtId="166" fontId="17" fillId="9" borderId="18" applyAlignment="1" pivotButton="0" quotePrefix="0" xfId="11">
      <alignment horizontal="center" vertical="center" wrapText="1"/>
    </xf>
    <xf numFmtId="0" fontId="0" fillId="0" borderId="31" pivotButton="0" quotePrefix="0" xfId="0"/>
    <xf numFmtId="0" fontId="0" fillId="0" borderId="32" pivotButton="0" quotePrefix="0" xfId="0"/>
    <xf numFmtId="166" fontId="18" fillId="9" borderId="20" pivotButton="0" quotePrefix="0" xfId="0"/>
    <xf numFmtId="0" fontId="16" fillId="8" borderId="33" applyAlignment="1" pivotButton="0" quotePrefix="0" xfId="12">
      <alignment horizontal="center" vertical="center" wrapText="1"/>
    </xf>
    <xf numFmtId="0" fontId="0" fillId="0" borderId="36" pivotButton="0" quotePrefix="0" xfId="0"/>
    <xf numFmtId="0" fontId="0" fillId="0" borderId="37" pivotButton="0" quotePrefix="0" xfId="0"/>
    <xf numFmtId="166" fontId="18" fillId="10" borderId="20" pivotButton="0" quotePrefix="0" xfId="0"/>
    <xf numFmtId="166" fontId="18" fillId="8" borderId="22" pivotButton="0" quotePrefix="0" xfId="0"/>
    <xf numFmtId="0" fontId="18" fillId="8" borderId="38" applyAlignment="1" pivotButton="0" quotePrefix="0" xfId="0">
      <alignment horizontal="center" vertical="center"/>
    </xf>
    <xf numFmtId="0" fontId="16" fillId="8" borderId="14" applyAlignment="1" pivotButton="0" quotePrefix="0" xfId="13">
      <alignment horizontal="center" vertical="center" wrapText="1"/>
    </xf>
    <xf numFmtId="0" fontId="16" fillId="8" borderId="15" applyAlignment="1" pivotButton="0" quotePrefix="0" xfId="13">
      <alignment horizontal="center" vertical="center" wrapText="1"/>
    </xf>
    <xf numFmtId="166" fontId="17" fillId="0" borderId="18" applyAlignment="1" pivotButton="0" quotePrefix="0" xfId="14">
      <alignment horizontal="center" vertical="center" wrapText="1"/>
    </xf>
    <xf numFmtId="166" fontId="17" fillId="9" borderId="18" applyAlignment="1" pivotButton="0" quotePrefix="0" xfId="14">
      <alignment horizontal="center" vertical="center" wrapText="1"/>
    </xf>
    <xf numFmtId="0" fontId="16" fillId="8" borderId="21" applyAlignment="1" pivotButton="0" quotePrefix="0" xfId="15">
      <alignment horizontal="center" vertical="center" wrapText="1"/>
    </xf>
    <xf numFmtId="0" fontId="16" fillId="8" borderId="22" applyAlignment="1" pivotButton="0" quotePrefix="0" xfId="15">
      <alignment horizontal="center" vertical="center" wrapText="1"/>
    </xf>
    <xf numFmtId="0" fontId="16" fillId="8" borderId="33" applyAlignment="1" pivotButton="0" quotePrefix="0" xfId="15">
      <alignment horizontal="center" vertical="center" wrapText="1"/>
    </xf>
    <xf numFmtId="0" fontId="16" fillId="8" borderId="14" applyAlignment="1" pivotButton="0" quotePrefix="0" xfId="16">
      <alignment horizontal="center" vertical="center" wrapText="1"/>
    </xf>
    <xf numFmtId="0" fontId="16" fillId="8" borderId="15" applyAlignment="1" pivotButton="0" quotePrefix="0" xfId="16">
      <alignment horizontal="center" vertical="center" wrapText="1"/>
    </xf>
    <xf numFmtId="166" fontId="17" fillId="0" borderId="18" applyAlignment="1" pivotButton="0" quotePrefix="0" xfId="17">
      <alignment horizontal="center" vertical="center" wrapText="1"/>
    </xf>
    <xf numFmtId="166" fontId="17" fillId="9" borderId="18" applyAlignment="1" pivotButton="0" quotePrefix="0" xfId="17">
      <alignment horizontal="center" vertical="center" wrapText="1"/>
    </xf>
    <xf numFmtId="0" fontId="16" fillId="8" borderId="21" applyAlignment="1" pivotButton="0" quotePrefix="0" xfId="18">
      <alignment horizontal="center" vertical="center" wrapText="1"/>
    </xf>
    <xf numFmtId="0" fontId="16" fillId="8" borderId="22" applyAlignment="1" pivotButton="0" quotePrefix="0" xfId="18">
      <alignment horizontal="center" vertical="center" wrapText="1"/>
    </xf>
    <xf numFmtId="0" fontId="16" fillId="8" borderId="33" applyAlignment="1" pivotButton="0" quotePrefix="0" xfId="18">
      <alignment horizontal="center" vertical="center" wrapText="1"/>
    </xf>
    <xf numFmtId="0" fontId="16" fillId="8" borderId="14" applyAlignment="1" pivotButton="0" quotePrefix="0" xfId="19">
      <alignment horizontal="center" vertical="center" wrapText="1"/>
    </xf>
    <xf numFmtId="0" fontId="16" fillId="8" borderId="15" applyAlignment="1" pivotButton="0" quotePrefix="0" xfId="19">
      <alignment horizontal="center" vertical="center" wrapText="1"/>
    </xf>
    <xf numFmtId="166" fontId="17" fillId="0" borderId="18" applyAlignment="1" pivotButton="0" quotePrefix="0" xfId="20">
      <alignment horizontal="center" vertical="center" wrapText="1"/>
    </xf>
    <xf numFmtId="166" fontId="17" fillId="9" borderId="18" applyAlignment="1" pivotButton="0" quotePrefix="0" xfId="20">
      <alignment horizontal="center" vertical="center" wrapText="1"/>
    </xf>
    <xf numFmtId="0" fontId="16" fillId="8" borderId="21" applyAlignment="1" pivotButton="0" quotePrefix="0" xfId="21">
      <alignment horizontal="center" vertical="center" wrapText="1"/>
    </xf>
    <xf numFmtId="0" fontId="16" fillId="8" borderId="22" applyAlignment="1" pivotButton="0" quotePrefix="0" xfId="21">
      <alignment horizontal="center" vertical="center" wrapText="1"/>
    </xf>
    <xf numFmtId="0" fontId="16" fillId="8" borderId="33" applyAlignment="1" pivotButton="0" quotePrefix="0" xfId="21">
      <alignment horizontal="center" vertical="center" wrapText="1"/>
    </xf>
    <xf numFmtId="0" fontId="16" fillId="8" borderId="0" applyAlignment="1" pivotButton="0" quotePrefix="0" xfId="0">
      <alignment horizontal="center" vertical="center"/>
    </xf>
    <xf numFmtId="0" fontId="16" fillId="8" borderId="0" applyAlignment="1" pivotButton="0" quotePrefix="0" xfId="0">
      <alignment horizontal="left" vertical="center"/>
    </xf>
    <xf numFmtId="0" fontId="18" fillId="0" borderId="0" applyAlignment="1" pivotButton="0" quotePrefix="0" xfId="0">
      <alignment horizontal="right" vertical="center"/>
    </xf>
    <xf numFmtId="0" fontId="18" fillId="9" borderId="0" applyAlignment="1" pivotButton="0" quotePrefix="0" xfId="0">
      <alignment horizontal="center" vertical="center" wrapText="1"/>
    </xf>
    <xf numFmtId="166" fontId="18" fillId="9" borderId="16" applyAlignment="1" pivotButton="0" quotePrefix="0" xfId="22">
      <alignment horizontal="center" vertical="center" wrapText="1"/>
    </xf>
    <xf numFmtId="0" fontId="18" fillId="9" borderId="12" applyAlignment="1" pivotButton="0" quotePrefix="0" xfId="0">
      <alignment horizontal="center" vertical="center" wrapText="1"/>
    </xf>
    <xf numFmtId="0" fontId="17" fillId="0" borderId="0" applyAlignment="1" pivotButton="0" quotePrefix="0" xfId="0">
      <alignment horizontal="center" vertical="center" wrapText="1"/>
    </xf>
    <xf numFmtId="166" fontId="17" fillId="0" borderId="16" applyAlignment="1" pivotButton="0" quotePrefix="0" xfId="22">
      <alignment horizontal="center" vertical="center" wrapText="1"/>
    </xf>
    <xf numFmtId="0" fontId="17" fillId="0" borderId="12" applyAlignment="1" pivotButton="0" quotePrefix="0" xfId="0">
      <alignment horizontal="center" vertical="center" wrapText="1"/>
    </xf>
    <xf numFmtId="0" fontId="17" fillId="9" borderId="0" applyAlignment="1" pivotButton="0" quotePrefix="0" xfId="0">
      <alignment horizontal="center" vertical="center" wrapText="1"/>
    </xf>
    <xf numFmtId="166" fontId="17" fillId="9" borderId="16" applyAlignment="1" pivotButton="0" quotePrefix="0" xfId="22">
      <alignment horizontal="center" vertical="center" wrapText="1"/>
    </xf>
    <xf numFmtId="0" fontId="17" fillId="9" borderId="12" applyAlignment="1" pivotButton="0" quotePrefix="0" xfId="0">
      <alignment horizontal="center" vertical="center" wrapText="1"/>
    </xf>
    <xf numFmtId="0" fontId="18" fillId="10" borderId="0" applyAlignment="1" pivotButton="0" quotePrefix="0" xfId="0">
      <alignment horizontal="center" vertical="center" wrapText="1"/>
    </xf>
    <xf numFmtId="166" fontId="18" fillId="10" borderId="16" applyAlignment="1" pivotButton="0" quotePrefix="0" xfId="22">
      <alignment horizontal="center" vertical="center" wrapText="1"/>
    </xf>
    <xf numFmtId="0" fontId="17" fillId="10" borderId="0" applyAlignment="1" pivotButton="0" quotePrefix="0" xfId="0">
      <alignment horizontal="center" vertical="center" wrapText="1"/>
    </xf>
    <xf numFmtId="166" fontId="17" fillId="10" borderId="16" applyAlignment="1" pivotButton="0" quotePrefix="0" xfId="23">
      <alignment horizontal="general" vertical="bottom" wrapText="1"/>
    </xf>
    <xf numFmtId="0" fontId="17" fillId="9" borderId="39" applyAlignment="1" pivotButton="0" quotePrefix="0" xfId="0">
      <alignment horizontal="center" vertical="center"/>
    </xf>
    <xf numFmtId="0" fontId="0" fillId="0" borderId="40" pivotButton="0" quotePrefix="0" xfId="0"/>
    <xf numFmtId="0" fontId="19" fillId="9" borderId="0" applyAlignment="1" pivotButton="0" quotePrefix="0" xfId="0">
      <alignment horizontal="center" vertical="center"/>
    </xf>
    <xf numFmtId="0" fontId="19" fillId="9" borderId="12" applyAlignment="1" pivotButton="0" quotePrefix="0" xfId="0">
      <alignment horizontal="center" vertical="center"/>
    </xf>
    <xf numFmtId="0" fontId="17" fillId="0" borderId="0" applyAlignment="1" pivotButton="0" quotePrefix="0" xfId="0">
      <alignment horizontal="center" vertical="center"/>
    </xf>
    <xf numFmtId="0" fontId="17" fillId="0" borderId="12" applyAlignment="1" pivotButton="0" quotePrefix="0" xfId="0">
      <alignment horizontal="center" vertical="center"/>
    </xf>
    <xf numFmtId="0" fontId="17" fillId="9" borderId="0" applyAlignment="1" pivotButton="0" quotePrefix="0" xfId="0">
      <alignment horizontal="center" vertical="center"/>
    </xf>
    <xf numFmtId="0" fontId="17" fillId="9" borderId="12" applyAlignment="1" pivotButton="0" quotePrefix="0" xfId="0">
      <alignment horizontal="center" vertical="center"/>
    </xf>
    <xf numFmtId="0" fontId="0" fillId="0" borderId="39" pivotButton="0" quotePrefix="0" xfId="0"/>
    <xf numFmtId="0" fontId="17" fillId="0" borderId="27" applyAlignment="1" pivotButton="0" quotePrefix="0" xfId="0">
      <alignment horizontal="center" vertical="center" wrapText="1"/>
    </xf>
    <xf numFmtId="0" fontId="17" fillId="0" borderId="28" applyAlignment="1" pivotButton="0" quotePrefix="0" xfId="0">
      <alignment horizontal="center" vertical="center" wrapText="1"/>
    </xf>
    <xf numFmtId="0" fontId="17" fillId="9" borderId="18" applyAlignment="1" pivotButton="0" quotePrefix="0" xfId="0">
      <alignment horizontal="center" vertical="center" wrapText="1"/>
    </xf>
    <xf numFmtId="0" fontId="17" fillId="0" borderId="18" applyAlignment="1" pivotButton="0" quotePrefix="0" xfId="0">
      <alignment horizontal="center" vertical="center" wrapText="1"/>
    </xf>
    <xf numFmtId="0" fontId="17" fillId="0" borderId="13" applyAlignment="1" pivotButton="0" quotePrefix="0" xfId="0">
      <alignment horizontal="left" vertical="center"/>
    </xf>
    <xf numFmtId="0" fontId="16" fillId="8" borderId="13" applyAlignment="1" pivotButton="0" quotePrefix="0" xfId="0">
      <alignment horizontal="left" vertical="center"/>
    </xf>
    <xf numFmtId="0" fontId="18" fillId="9" borderId="13" applyAlignment="1" pivotButton="0" quotePrefix="0" xfId="0">
      <alignment horizontal="center" vertical="center" wrapText="1"/>
    </xf>
    <xf numFmtId="0" fontId="17" fillId="0" borderId="13" applyAlignment="1" pivotButton="0" quotePrefix="0" xfId="0">
      <alignment horizontal="center" vertical="center" wrapText="1"/>
    </xf>
    <xf numFmtId="0" fontId="17" fillId="9" borderId="13" applyAlignment="1" pivotButton="0" quotePrefix="0" xfId="0">
      <alignment horizontal="center" vertical="center" wrapText="1"/>
    </xf>
    <xf numFmtId="166" fontId="17" fillId="10" borderId="12" applyAlignment="1" pivotButton="0" quotePrefix="0" xfId="23">
      <alignment horizontal="general" vertical="bottom" wrapText="1"/>
    </xf>
    <xf numFmtId="0" fontId="17" fillId="9" borderId="41" applyAlignment="1" pivotButton="0" quotePrefix="0" xfId="0">
      <alignment horizontal="center" vertical="center"/>
    </xf>
    <xf numFmtId="166" fontId="17" fillId="10" borderId="42" applyAlignment="1" pivotButton="0" quotePrefix="0" xfId="23">
      <alignment horizontal="general" vertical="bottom" wrapText="1"/>
    </xf>
    <xf numFmtId="0" fontId="19" fillId="9" borderId="42" applyAlignment="1" pivotButton="0" quotePrefix="0" xfId="0">
      <alignment horizontal="center" vertical="center"/>
    </xf>
    <xf numFmtId="0" fontId="17" fillId="0" borderId="42" applyAlignment="1" pivotButton="0" quotePrefix="0" xfId="0">
      <alignment horizontal="center" vertical="center"/>
    </xf>
    <xf numFmtId="0" fontId="18" fillId="10" borderId="12" applyAlignment="1" pivotButton="0" quotePrefix="0" xfId="0">
      <alignment horizontal="center" vertical="center" wrapText="1"/>
    </xf>
    <xf numFmtId="0" fontId="18" fillId="0" borderId="0" applyAlignment="1" pivotButton="0" quotePrefix="0" xfId="0">
      <alignment horizontal="center" vertical="center" wrapText="1"/>
    </xf>
    <xf numFmtId="0" fontId="20" fillId="0" borderId="0" applyAlignment="1" pivotButton="0" quotePrefix="0" xfId="0">
      <alignment horizontal="center" vertical="center" wrapText="1"/>
    </xf>
    <xf numFmtId="0" fontId="21" fillId="0" borderId="0" applyAlignment="1" pivotButton="0" quotePrefix="0" xfId="0">
      <alignment horizontal="center" vertical="center" wrapText="1"/>
    </xf>
    <xf numFmtId="0" fontId="20" fillId="10" borderId="0" applyAlignment="1" pivotButton="0" quotePrefix="0" xfId="0">
      <alignment horizontal="center" vertical="center" wrapText="1"/>
    </xf>
    <xf numFmtId="0" fontId="21" fillId="10" borderId="0" applyAlignment="1" pivotButton="0" quotePrefix="0" xfId="0">
      <alignment horizontal="center" vertical="center" wrapText="1"/>
    </xf>
    <xf numFmtId="0" fontId="17" fillId="10" borderId="12" applyAlignment="1" pivotButton="0" quotePrefix="0" xfId="0">
      <alignment horizontal="center" vertical="center" wrapText="1"/>
    </xf>
    <xf numFmtId="0" fontId="18" fillId="10" borderId="42" applyAlignment="1" pivotButton="0" quotePrefix="0" xfId="0">
      <alignment horizontal="center" vertical="center" wrapText="1"/>
    </xf>
    <xf numFmtId="0" fontId="16" fillId="8" borderId="14" applyAlignment="1" pivotButton="0" quotePrefix="0" xfId="24">
      <alignment horizontal="center" vertical="center" wrapText="1"/>
    </xf>
    <xf numFmtId="0" fontId="16" fillId="8" borderId="15" applyAlignment="1" pivotButton="0" quotePrefix="0" xfId="24">
      <alignment horizontal="center" vertical="center" wrapText="1"/>
    </xf>
    <xf numFmtId="166" fontId="17" fillId="0" borderId="18" applyAlignment="1" pivotButton="0" quotePrefix="0" xfId="25">
      <alignment horizontal="center" vertical="center" wrapText="1"/>
    </xf>
    <xf numFmtId="166" fontId="17" fillId="9" borderId="18" applyAlignment="1" pivotButton="0" quotePrefix="0" xfId="25">
      <alignment horizontal="center" vertical="center" wrapText="1"/>
    </xf>
    <xf numFmtId="0" fontId="16" fillId="8" borderId="21" applyAlignment="1" pivotButton="0" quotePrefix="0" xfId="26">
      <alignment horizontal="center" vertical="center" wrapText="1"/>
    </xf>
    <xf numFmtId="0" fontId="16" fillId="8" borderId="22" applyAlignment="1" pivotButton="0" quotePrefix="0" xfId="26">
      <alignment horizontal="center" vertical="center" wrapText="1"/>
    </xf>
    <xf numFmtId="0" fontId="16" fillId="8" borderId="33" applyAlignment="1" pivotButton="0" quotePrefix="0" xfId="26">
      <alignment horizontal="center" vertical="center" wrapText="1"/>
    </xf>
    <xf numFmtId="0" fontId="16" fillId="8" borderId="14" applyAlignment="1" pivotButton="0" quotePrefix="0" xfId="27">
      <alignment horizontal="center" vertical="center" wrapText="1"/>
    </xf>
    <xf numFmtId="0" fontId="16" fillId="8" borderId="15" applyAlignment="1" pivotButton="0" quotePrefix="0" xfId="27">
      <alignment horizontal="center" vertical="center" wrapText="1"/>
    </xf>
    <xf numFmtId="166" fontId="17" fillId="0" borderId="18" applyAlignment="1" pivotButton="0" quotePrefix="0" xfId="28">
      <alignment horizontal="center" vertical="center" wrapText="1"/>
    </xf>
    <xf numFmtId="166" fontId="17" fillId="9" borderId="18" applyAlignment="1" pivotButton="0" quotePrefix="0" xfId="28">
      <alignment horizontal="center" vertical="center" wrapText="1"/>
    </xf>
    <xf numFmtId="0" fontId="16" fillId="8" borderId="21" applyAlignment="1" pivotButton="0" quotePrefix="0" xfId="29">
      <alignment horizontal="center" vertical="center" wrapText="1"/>
    </xf>
    <xf numFmtId="0" fontId="16" fillId="8" borderId="22" applyAlignment="1" pivotButton="0" quotePrefix="0" xfId="29">
      <alignment horizontal="center" vertical="center" wrapText="1"/>
    </xf>
    <xf numFmtId="0" fontId="16" fillId="8" borderId="33" applyAlignment="1" pivotButton="0" quotePrefix="0" xfId="29">
      <alignment horizontal="center" vertical="center" wrapText="1"/>
    </xf>
    <xf numFmtId="0" fontId="16" fillId="8" borderId="14" applyAlignment="1" pivotButton="0" quotePrefix="0" xfId="30">
      <alignment horizontal="center" vertical="center" wrapText="1"/>
    </xf>
    <xf numFmtId="0" fontId="16" fillId="8" borderId="15" applyAlignment="1" pivotButton="0" quotePrefix="0" xfId="30">
      <alignment horizontal="center" vertical="center" wrapText="1"/>
    </xf>
    <xf numFmtId="166" fontId="17" fillId="0" borderId="18" applyAlignment="1" pivotButton="0" quotePrefix="0" xfId="31">
      <alignment horizontal="center" vertical="center" wrapText="1"/>
    </xf>
    <xf numFmtId="166" fontId="17" fillId="9" borderId="18" applyAlignment="1" pivotButton="0" quotePrefix="0" xfId="31">
      <alignment horizontal="center" vertical="center" wrapText="1"/>
    </xf>
    <xf numFmtId="0" fontId="16" fillId="8" borderId="21" applyAlignment="1" pivotButton="0" quotePrefix="0" xfId="32">
      <alignment horizontal="center" vertical="center" wrapText="1"/>
    </xf>
    <xf numFmtId="0" fontId="16" fillId="8" borderId="22" applyAlignment="1" pivotButton="0" quotePrefix="0" xfId="32">
      <alignment horizontal="center" vertical="center" wrapText="1"/>
    </xf>
    <xf numFmtId="0" fontId="16" fillId="8" borderId="33" applyAlignment="1" pivotButton="0" quotePrefix="0" xfId="32">
      <alignment horizontal="center" vertical="center" wrapText="1"/>
    </xf>
    <xf numFmtId="0" fontId="16" fillId="8" borderId="14" applyAlignment="1" pivotButton="0" quotePrefix="0" xfId="33">
      <alignment horizontal="center" vertical="center" wrapText="1"/>
    </xf>
    <xf numFmtId="0" fontId="16" fillId="8" borderId="15" applyAlignment="1" pivotButton="0" quotePrefix="0" xfId="33">
      <alignment horizontal="center" vertical="center" wrapText="1"/>
    </xf>
    <xf numFmtId="166" fontId="17" fillId="0" borderId="18" applyAlignment="1" pivotButton="0" quotePrefix="0" xfId="34">
      <alignment horizontal="center" vertical="center" wrapText="1"/>
    </xf>
    <xf numFmtId="166" fontId="17" fillId="9" borderId="18" applyAlignment="1" pivotButton="0" quotePrefix="0" xfId="34">
      <alignment horizontal="center" vertical="center" wrapText="1"/>
    </xf>
    <xf numFmtId="0" fontId="16" fillId="8" borderId="21" applyAlignment="1" pivotButton="0" quotePrefix="0" xfId="35">
      <alignment horizontal="center" vertical="center" wrapText="1"/>
    </xf>
    <xf numFmtId="0" fontId="16" fillId="8" borderId="22" applyAlignment="1" pivotButton="0" quotePrefix="0" xfId="35">
      <alignment horizontal="center" vertical="center" wrapText="1"/>
    </xf>
    <xf numFmtId="0" fontId="16" fillId="8" borderId="33" applyAlignment="1" pivotButton="0" quotePrefix="0" xfId="35">
      <alignment horizontal="center" vertical="center" wrapText="1"/>
    </xf>
    <xf numFmtId="0" fontId="16" fillId="8" borderId="14" applyAlignment="1" pivotButton="0" quotePrefix="0" xfId="36">
      <alignment horizontal="center" vertical="center" wrapText="1"/>
    </xf>
    <xf numFmtId="0" fontId="16" fillId="8" borderId="15" applyAlignment="1" pivotButton="0" quotePrefix="0" xfId="36">
      <alignment horizontal="center" vertical="center" wrapText="1"/>
    </xf>
    <xf numFmtId="166" fontId="17" fillId="0" borderId="18" applyAlignment="1" pivotButton="0" quotePrefix="0" xfId="37">
      <alignment horizontal="center" vertical="center" wrapText="1"/>
    </xf>
    <xf numFmtId="166" fontId="17" fillId="9" borderId="18" applyAlignment="1" pivotButton="0" quotePrefix="0" xfId="37">
      <alignment horizontal="center" vertical="center" wrapText="1"/>
    </xf>
    <xf numFmtId="0" fontId="16" fillId="8" borderId="21" applyAlignment="1" pivotButton="0" quotePrefix="0" xfId="38">
      <alignment horizontal="center" vertical="center" wrapText="1"/>
    </xf>
    <xf numFmtId="0" fontId="16" fillId="8" borderId="22" applyAlignment="1" pivotButton="0" quotePrefix="0" xfId="38">
      <alignment horizontal="center" vertical="center" wrapText="1"/>
    </xf>
    <xf numFmtId="0" fontId="16" fillId="8" borderId="33" applyAlignment="1" pivotButton="0" quotePrefix="0" xfId="38">
      <alignment horizontal="center" vertical="center" wrapText="1"/>
    </xf>
    <xf numFmtId="0" fontId="16" fillId="8" borderId="14" applyAlignment="1" pivotButton="0" quotePrefix="0" xfId="39">
      <alignment horizontal="center" vertical="center" wrapText="1"/>
    </xf>
    <xf numFmtId="0" fontId="16" fillId="8" borderId="15" applyAlignment="1" pivotButton="0" quotePrefix="0" xfId="39">
      <alignment horizontal="center" vertical="center" wrapText="1"/>
    </xf>
    <xf numFmtId="166" fontId="17" fillId="0" borderId="18" applyAlignment="1" pivotButton="0" quotePrefix="0" xfId="40">
      <alignment horizontal="center" vertical="center" wrapText="1"/>
    </xf>
    <xf numFmtId="166" fontId="17" fillId="9" borderId="18" applyAlignment="1" pivotButton="0" quotePrefix="0" xfId="40">
      <alignment horizontal="center" vertical="center" wrapText="1"/>
    </xf>
    <xf numFmtId="0" fontId="16" fillId="8" borderId="21" applyAlignment="1" pivotButton="0" quotePrefix="0" xfId="41">
      <alignment horizontal="center" vertical="center" wrapText="1"/>
    </xf>
    <xf numFmtId="0" fontId="16" fillId="8" borderId="22" applyAlignment="1" pivotButton="0" quotePrefix="0" xfId="41">
      <alignment horizontal="center" vertical="center" wrapText="1"/>
    </xf>
    <xf numFmtId="0" fontId="16" fillId="8" borderId="33" applyAlignment="1" pivotButton="0" quotePrefix="0" xfId="41">
      <alignment horizontal="center" vertical="center" wrapText="1"/>
    </xf>
    <xf numFmtId="0" fontId="16" fillId="8" borderId="14" applyAlignment="1" pivotButton="0" quotePrefix="0" xfId="42">
      <alignment horizontal="center" vertical="center" wrapText="1"/>
    </xf>
    <xf numFmtId="0" fontId="16" fillId="8" borderId="15" applyAlignment="1" pivotButton="0" quotePrefix="0" xfId="42">
      <alignment horizontal="center" vertical="center" wrapText="1"/>
    </xf>
    <xf numFmtId="166" fontId="17" fillId="0" borderId="18" applyAlignment="1" pivotButton="0" quotePrefix="0" xfId="43">
      <alignment horizontal="center" vertical="center" wrapText="1"/>
    </xf>
    <xf numFmtId="166" fontId="17" fillId="9" borderId="18" applyAlignment="1" pivotButton="0" quotePrefix="0" xfId="43">
      <alignment horizontal="center" vertical="center" wrapText="1"/>
    </xf>
    <xf numFmtId="0" fontId="16" fillId="8" borderId="21" applyAlignment="1" pivotButton="0" quotePrefix="0" xfId="44">
      <alignment horizontal="center" vertical="center" wrapText="1"/>
    </xf>
    <xf numFmtId="0" fontId="16" fillId="8" borderId="22" applyAlignment="1" pivotButton="0" quotePrefix="0" xfId="44">
      <alignment horizontal="center" vertical="center" wrapText="1"/>
    </xf>
    <xf numFmtId="0" fontId="16" fillId="8" borderId="33" applyAlignment="1" pivotButton="0" quotePrefix="0" xfId="44">
      <alignment horizontal="center" vertical="center" wrapText="1"/>
    </xf>
    <xf numFmtId="0" fontId="16" fillId="8" borderId="14" applyAlignment="1" pivotButton="0" quotePrefix="0" xfId="45">
      <alignment horizontal="center" vertical="center" wrapText="1"/>
    </xf>
    <xf numFmtId="0" fontId="16" fillId="8" borderId="15" applyAlignment="1" pivotButton="0" quotePrefix="0" xfId="45">
      <alignment horizontal="center" vertical="center" wrapText="1"/>
    </xf>
    <xf numFmtId="166" fontId="17" fillId="0" borderId="18" applyAlignment="1" pivotButton="0" quotePrefix="0" xfId="46">
      <alignment horizontal="center" vertical="center" wrapText="1"/>
    </xf>
    <xf numFmtId="166" fontId="17" fillId="9" borderId="18" applyAlignment="1" pivotButton="0" quotePrefix="0" xfId="46">
      <alignment horizontal="center" vertical="center" wrapText="1"/>
    </xf>
    <xf numFmtId="0" fontId="16" fillId="8" borderId="21" applyAlignment="1" pivotButton="0" quotePrefix="0" xfId="47">
      <alignment horizontal="center" vertical="center" wrapText="1"/>
    </xf>
    <xf numFmtId="0" fontId="16" fillId="8" borderId="22" applyAlignment="1" pivotButton="0" quotePrefix="0" xfId="47">
      <alignment horizontal="center" vertical="center" wrapText="1"/>
    </xf>
    <xf numFmtId="0" fontId="16" fillId="9" borderId="13" applyAlignment="1" pivotButton="0" quotePrefix="0" xfId="0">
      <alignment horizontal="center" vertical="center"/>
    </xf>
    <xf numFmtId="166" fontId="17" fillId="0" borderId="12" applyAlignment="1" pivotButton="0" quotePrefix="0" xfId="49">
      <alignment horizontal="center" vertical="center" wrapText="1"/>
    </xf>
    <xf numFmtId="0" fontId="16" fillId="8" borderId="43" applyAlignment="1" pivotButton="0" quotePrefix="0" xfId="48">
      <alignment horizontal="center" vertical="center" wrapText="1"/>
    </xf>
    <xf numFmtId="0" fontId="0" fillId="0" borderId="50" pivotButton="0" quotePrefix="0" xfId="0"/>
    <xf numFmtId="166" fontId="16" fillId="8" borderId="44" applyAlignment="1" pivotButton="0" quotePrefix="0" xfId="49">
      <alignment horizontal="center" vertical="center" wrapText="1"/>
    </xf>
    <xf numFmtId="0" fontId="0" fillId="0" borderId="47" pivotButton="0" quotePrefix="0" xfId="0"/>
    <xf numFmtId="0" fontId="0" fillId="9" borderId="51" pivotButton="0" quotePrefix="0" xfId="0"/>
    <xf numFmtId="166" fontId="17" fillId="9" borderId="18" applyAlignment="1" pivotButton="0" quotePrefix="0" xfId="49">
      <alignment horizontal="center" vertical="center" wrapText="1"/>
    </xf>
    <xf numFmtId="166" fontId="17" fillId="0" borderId="18" applyAlignment="1" pivotButton="0" quotePrefix="0" xfId="49">
      <alignment horizontal="center" vertical="center" wrapText="1"/>
    </xf>
    <xf numFmtId="0" fontId="0" fillId="0" borderId="53" pivotButton="0" quotePrefix="0" xfId="0"/>
    <xf numFmtId="0" fontId="22" fillId="0" borderId="0" applyAlignment="1" pivotButton="0" quotePrefix="0" xfId="0">
      <alignment horizontal="center" vertical="center"/>
    </xf>
    <xf numFmtId="0" fontId="23" fillId="0" borderId="0" applyAlignment="1" pivotButton="0" quotePrefix="0" xfId="0">
      <alignment horizontal="center" vertical="center"/>
    </xf>
    <xf numFmtId="0" fontId="23" fillId="0" borderId="0" applyAlignment="1" pivotButton="0" quotePrefix="0" xfId="0">
      <alignment horizontal="justify" vertical="center" wrapText="1"/>
    </xf>
    <xf numFmtId="0" fontId="24" fillId="0" borderId="0" applyAlignment="1" pivotButton="0" quotePrefix="0" xfId="0">
      <alignment horizontal="center" vertical="center" wrapText="1"/>
    </xf>
    <xf numFmtId="0" fontId="23" fillId="0" borderId="0" applyAlignment="1" pivotButton="0" quotePrefix="0" xfId="0">
      <alignment horizontal="center" vertical="center" wrapText="1"/>
    </xf>
    <xf numFmtId="0" fontId="25" fillId="0" borderId="0" applyAlignment="1" pivotButton="0" quotePrefix="0" xfId="0">
      <alignment horizontal="center" vertical="center" wrapText="1"/>
    </xf>
    <xf numFmtId="0" fontId="25" fillId="0" borderId="0" applyAlignment="1" pivotButton="0" quotePrefix="0" xfId="0">
      <alignment horizontal="center" vertical="center"/>
    </xf>
    <xf numFmtId="0" fontId="26" fillId="0" borderId="0" applyAlignment="1" pivotButton="0" quotePrefix="0" xfId="0">
      <alignment horizontal="center" vertical="center" wrapText="1"/>
    </xf>
    <xf numFmtId="0" fontId="25" fillId="0" borderId="0" applyAlignment="1" pivotButton="0" quotePrefix="0" xfId="0">
      <alignment horizontal="left" vertical="center"/>
    </xf>
    <xf numFmtId="0" fontId="23" fillId="0" borderId="0" applyAlignment="1" pivotButton="0" quotePrefix="0" xfId="0">
      <alignment horizontal="left" vertical="center" wrapText="1" shrinkToFit="1"/>
    </xf>
  </cellXfs>
  <cellStyles count="50">
    <cellStyle name="Normal" xfId="0" builtinId="0"/>
    <cellStyle name="Moeda 2" xfId="1"/>
    <cellStyle name="Normal 2" xfId="2"/>
    <cellStyle name="Normal 2 2" xfId="3"/>
    <cellStyle name="Normal 2 3" xfId="4"/>
    <cellStyle name="Normal 3" xfId="5"/>
    <cellStyle name="Normal 4" xfId="6"/>
    <cellStyle name="Vírgula" xfId="7" builtinId="3"/>
    <cellStyle name="Vírgula 2" xfId="8"/>
    <cellStyle name="Moeda 3" xfId="9"/>
    <cellStyle name="rowStylepessoaFisica" xfId="10" hidden="0"/>
    <cellStyle name="customNumberpessoaFisica" xfId="11" hidden="0"/>
    <cellStyle name="row_style_diaria_appendpessoaFisica" xfId="12" hidden="0"/>
    <cellStyle name="rowStylepessoaJuridica" xfId="13" hidden="0"/>
    <cellStyle name="customNumberpessoaJuridica" xfId="14" hidden="0"/>
    <cellStyle name="row_style_diaria_appendpessoaJuridica" xfId="15" hidden="0"/>
    <cellStyle name="rowStylepassagenDespLocomo" xfId="16" hidden="0"/>
    <cellStyle name="customNumberpassagenDespLocomo" xfId="17" hidden="0"/>
    <cellStyle name="row_style_diaria_appendpassagenDespLocomo" xfId="18" hidden="0"/>
    <cellStyle name="rowStyleobrigacoesTribu" xfId="19" hidden="0"/>
    <cellStyle name="customNumberobrigacoesTribu" xfId="20" hidden="0"/>
    <cellStyle name="row_style_diaria_appendobrigacoesTribu" xfId="21" hidden="0"/>
    <cellStyle name="custom_number_format_conciliacoes" xfId="22" hidden="0"/>
    <cellStyle name="saldodiposnivelformat_conciliacoes" xfId="23" hidden="0"/>
    <cellStyle name="rowStylediarias" xfId="24" hidden="0"/>
    <cellStyle name="customNumberdiarias" xfId="25" hidden="0"/>
    <cellStyle name="row_style_diaria_appenddiarias" xfId="26" hidden="0"/>
    <cellStyle name="rowStyleauxilioEstudante" xfId="27" hidden="0"/>
    <cellStyle name="customNumberauxilioEstudante" xfId="28" hidden="0"/>
    <cellStyle name="row_style_diaria_appendauxilioEstudante" xfId="29" hidden="0"/>
    <cellStyle name="rowStylebolsaExtensao" xfId="30" hidden="0"/>
    <cellStyle name="customNumberbolsaExtensao" xfId="31" hidden="0"/>
    <cellStyle name="row_style_diaria_appendbolsaExtensao" xfId="32" hidden="0"/>
    <cellStyle name="rowStyleestagiario" xfId="33" hidden="0"/>
    <cellStyle name="customNumberestagiario" xfId="34" hidden="0"/>
    <cellStyle name="row_style_diaria_appendestagiario" xfId="35" hidden="0"/>
    <cellStyle name="rowStylecustosIndiretos" xfId="36" hidden="0"/>
    <cellStyle name="customNumbercustosIndiretos" xfId="37" hidden="0"/>
    <cellStyle name="row_style_diaria_appendcustosIndiretos" xfId="38" hidden="0"/>
    <cellStyle name="rowStylematerialDeConsumo" xfId="39" hidden="0"/>
    <cellStyle name="customNumbermaterialDeConsumo" xfId="40" hidden="0"/>
    <cellStyle name="row_style_diaria_appendmaterialDeConsumo" xfId="41" hidden="0"/>
    <cellStyle name="rowStyleequipamentoMaterialPermanente" xfId="42" hidden="0"/>
    <cellStyle name="customNumberequipamentoMaterialPermanente" xfId="43" hidden="0"/>
    <cellStyle name="row_style_diaria_appendequipamentoMaterialPermanente" xfId="44" hidden="0"/>
    <cellStyle name="row_style_demonstrativo" xfId="45" hidden="0"/>
    <cellStyle name="custom_number_format_demonstrativo" xfId="46" hidden="0"/>
    <cellStyle name="row_style_demonstrativo_append" xfId="47" hidden="0"/>
    <cellStyle name="rowStylematerial" xfId="48" hidden="0"/>
    <cellStyle name="customNumbermaterial" xfId="49"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worksheet" Target="/xl/worksheets/sheet9.xml" Id="rId9" /><Relationship Type="http://schemas.openxmlformats.org/officeDocument/2006/relationships/worksheet" Target="/xl/worksheets/sheet10.xml" Id="rId10" /><Relationship Type="http://schemas.openxmlformats.org/officeDocument/2006/relationships/worksheet" Target="/xl/worksheets/sheet11.xml" Id="rId11" /><Relationship Type="http://schemas.openxmlformats.org/officeDocument/2006/relationships/worksheet" Target="/xl/worksheets/sheet12.xml" Id="rId12" /><Relationship Type="http://schemas.openxmlformats.org/officeDocument/2006/relationships/worksheet" Target="/xl/worksheets/sheet13.xml" Id="rId13" /><Relationship Type="http://schemas.openxmlformats.org/officeDocument/2006/relationships/worksheet" Target="/xl/worksheets/sheet14.xml" Id="rId14" /><Relationship Type="http://schemas.openxmlformats.org/officeDocument/2006/relationships/worksheet" Target="/xl/worksheets/sheet15.xml" Id="rId15" /><Relationship Type="http://schemas.openxmlformats.org/officeDocument/2006/relationships/worksheet" Target="/xl/worksheets/sheet16.xml" Id="rId16" /><Relationship Type="http://schemas.openxmlformats.org/officeDocument/2006/relationships/worksheet" Target="/xl/worksheets/sheet17.xml" Id="rId17" /><Relationship Type="http://schemas.openxmlformats.org/officeDocument/2006/relationships/externalLink" Target="/xl/externalLinks/externalLink1.xml" Id="rId18" /><Relationship Type="http://schemas.openxmlformats.org/officeDocument/2006/relationships/styles" Target="styles.xml" Id="rId19" /><Relationship Type="http://schemas.openxmlformats.org/officeDocument/2006/relationships/theme" Target="theme/theme1.xml" Id="rId20" /></Relationships>
</file>

<file path=xl/drawings/_rels/drawing1.xml.rels><Relationships xmlns="http://schemas.openxmlformats.org/package/2006/relationships"><Relationship Type="http://schemas.openxmlformats.org/officeDocument/2006/relationships/image" Target="/xl/media/image1.png" Id="rId1" /><Relationship Type="http://schemas.openxmlformats.org/officeDocument/2006/relationships/image" Target="/xl/media/image2.png" Id="rId2" /><Relationship Type="http://schemas.openxmlformats.org/officeDocument/2006/relationships/image" Target="/xl/media/image3.png" Id="rId3" /><Relationship Type="http://schemas.openxmlformats.org/officeDocument/2006/relationships/image" Target="/xl/media/image4.png" Id="rId4" /><Relationship Type="http://schemas.openxmlformats.org/officeDocument/2006/relationships/image" Target="/xl/media/image5.png" Id="rId5" /><Relationship Type="http://schemas.openxmlformats.org/officeDocument/2006/relationships/image" Target="/xl/media/image6.png" Id="rId6" /><Relationship Type="http://schemas.openxmlformats.org/officeDocument/2006/relationships/image" Target="/xl/media/image7.png" Id="rId7" /><Relationship Type="http://schemas.openxmlformats.org/officeDocument/2006/relationships/image" Target="/xl/media/image8.png" Id="rId8" /><Relationship Type="http://schemas.openxmlformats.org/officeDocument/2006/relationships/image" Target="/xl/media/image9.png" Id="rId9" /><Relationship Type="http://schemas.openxmlformats.org/officeDocument/2006/relationships/image" Target="/xl/media/image10.png" Id="rId10" /><Relationship Type="http://schemas.openxmlformats.org/officeDocument/2006/relationships/image" Target="/xl/media/image11.png" Id="rId11" /><Relationship Type="http://schemas.openxmlformats.org/officeDocument/2006/relationships/image" Target="/xl/media/image12.png" Id="rId12" /><Relationship Type="http://schemas.openxmlformats.org/officeDocument/2006/relationships/image" Target="/xl/media/image13.png" Id="rId13" /><Relationship Type="http://schemas.openxmlformats.org/officeDocument/2006/relationships/image" Target="/xl/media/image14.png" Id="rId14" /><Relationship Type="http://schemas.openxmlformats.org/officeDocument/2006/relationships/image" Target="/xl/media/image15.png" Id="rId15" /><Relationship Type="http://schemas.openxmlformats.org/officeDocument/2006/relationships/image" Target="/xl/media/image16.png" Id="rId16" /><Relationship Type="http://schemas.openxmlformats.org/officeDocument/2006/relationships/image" Target="/xl/media/image17.png" Id="rId17" /><Relationship Type="http://schemas.openxmlformats.org/officeDocument/2006/relationships/image" Target="/xl/media/image18.png" Id="rId18" /><Relationship Type="http://schemas.openxmlformats.org/officeDocument/2006/relationships/image" Target="/xl/media/image19.png" Id="rId19" /><Relationship Type="http://schemas.openxmlformats.org/officeDocument/2006/relationships/image" Target="/xl/media/image20.png" Id="rId20" /><Relationship Type="http://schemas.openxmlformats.org/officeDocument/2006/relationships/image" Target="/xl/media/image21.png" Id="rId21" /><Relationship Type="http://schemas.openxmlformats.org/officeDocument/2006/relationships/image" Target="/xl/media/image22.png" Id="rId22" /><Relationship Type="http://schemas.openxmlformats.org/officeDocument/2006/relationships/image" Target="/xl/media/image23.png" Id="rId23" /><Relationship Type="http://schemas.openxmlformats.org/officeDocument/2006/relationships/image" Target="/xl/media/image24.png" Id="rId24" /><Relationship Type="http://schemas.openxmlformats.org/officeDocument/2006/relationships/image" Target="/xl/media/image25.png" Id="rId25" /><Relationship Type="http://schemas.openxmlformats.org/officeDocument/2006/relationships/image" Target="/xl/media/image26.png" Id="rId26" /><Relationship Type="http://schemas.openxmlformats.org/officeDocument/2006/relationships/image" Target="/xl/media/image27.png" Id="rId27" /></Relationships>
</file>

<file path=xl/drawings/drawing1.xml><?xml version="1.0" encoding="utf-8"?>
<wsDr xmlns:a="http://schemas.openxmlformats.org/drawingml/2006/main" xmlns:r="http://schemas.openxmlformats.org/officeDocument/2006/relationships" xmlns="http://schemas.openxmlformats.org/drawingml/2006/spreadsheetDrawing">
  <oneCellAnchor>
    <from>
      <col>1</col>
      <colOff>0</colOff>
      <row>1</row>
      <rowOff>0</rowOff>
    </from>
    <ext cx="6686550" cy="295275"/>
    <pic>
      <nvPicPr>
        <cNvPr id="1" name="Image 1" descr="Picture"/>
        <cNvPicPr/>
      </nvPicPr>
      <blipFill>
        <a:blip cstate="print" r:embed="rId1"/>
        <a:stretch>
          <a:fillRect/>
        </a:stretch>
      </blipFill>
      <spPr>
        <a:prstGeom prst="rect"/>
      </spPr>
    </pic>
    <clientData/>
  </oneCellAnchor>
  <oneCellAnchor>
    <from>
      <col>1</col>
      <colOff>0</colOff>
      <row>3</row>
      <rowOff>0</rowOff>
    </from>
    <ext cx="6677025" cy="238125"/>
    <pic>
      <nvPicPr>
        <cNvPr id="2" name="Image 2" descr="Picture"/>
        <cNvPicPr/>
      </nvPicPr>
      <blipFill>
        <a:blip cstate="print" r:embed="rId2"/>
        <a:stretch>
          <a:fillRect/>
        </a:stretch>
      </blipFill>
      <spPr>
        <a:prstGeom prst="rect"/>
      </spPr>
    </pic>
    <clientData/>
  </oneCellAnchor>
  <oneCellAnchor>
    <from>
      <col>1</col>
      <colOff>0</colOff>
      <row>5</row>
      <rowOff>0</rowOff>
    </from>
    <ext cx="1543050" cy="333375"/>
    <pic>
      <nvPicPr>
        <cNvPr id="3" name="Image 3" descr="Picture"/>
        <cNvPicPr/>
      </nvPicPr>
      <blipFill>
        <a:blip cstate="print" r:embed="rId3"/>
        <a:stretch>
          <a:fillRect/>
        </a:stretch>
      </blipFill>
      <spPr>
        <a:prstGeom prst="rect"/>
      </spPr>
    </pic>
    <clientData/>
  </oneCellAnchor>
  <oneCellAnchor>
    <from>
      <col>4</col>
      <colOff>0</colOff>
      <row>5</row>
      <rowOff>0</rowOff>
    </from>
    <ext cx="5124450" cy="333375"/>
    <pic>
      <nvPicPr>
        <cNvPr id="4" name="Image 4" descr="Picture"/>
        <cNvPicPr/>
      </nvPicPr>
      <blipFill>
        <a:blip cstate="print" r:embed="rId4"/>
        <a:stretch>
          <a:fillRect/>
        </a:stretch>
      </blipFill>
      <spPr>
        <a:prstGeom prst="rect"/>
      </spPr>
    </pic>
    <clientData/>
  </oneCellAnchor>
  <oneCellAnchor>
    <from>
      <col>1</col>
      <colOff>0</colOff>
      <row>8</row>
      <rowOff>0</rowOff>
    </from>
    <ext cx="1543050" cy="752475"/>
    <pic>
      <nvPicPr>
        <cNvPr id="5" name="Image 5" descr="Picture"/>
        <cNvPicPr/>
      </nvPicPr>
      <blipFill>
        <a:blip cstate="print" r:embed="rId5"/>
        <a:stretch>
          <a:fillRect/>
        </a:stretch>
      </blipFill>
      <spPr>
        <a:prstGeom prst="rect"/>
      </spPr>
    </pic>
    <clientData/>
  </oneCellAnchor>
  <oneCellAnchor>
    <from>
      <col>4</col>
      <colOff>0</colOff>
      <row>8</row>
      <rowOff>0</rowOff>
    </from>
    <ext cx="5124450" cy="742950"/>
    <pic>
      <nvPicPr>
        <cNvPr id="6" name="Image 6" descr="Picture"/>
        <cNvPicPr/>
      </nvPicPr>
      <blipFill>
        <a:blip cstate="print" r:embed="rId6"/>
        <a:stretch>
          <a:fillRect/>
        </a:stretch>
      </blipFill>
      <spPr>
        <a:prstGeom prst="rect"/>
      </spPr>
    </pic>
    <clientData/>
  </oneCellAnchor>
  <oneCellAnchor>
    <from>
      <col>1</col>
      <colOff>0</colOff>
      <row>13</row>
      <rowOff>0</rowOff>
    </from>
    <ext cx="1543050" cy="314325"/>
    <pic>
      <nvPicPr>
        <cNvPr id="7" name="Image 7" descr="Picture"/>
        <cNvPicPr/>
      </nvPicPr>
      <blipFill>
        <a:blip cstate="print" r:embed="rId7"/>
        <a:stretch>
          <a:fillRect/>
        </a:stretch>
      </blipFill>
      <spPr>
        <a:prstGeom prst="rect"/>
      </spPr>
    </pic>
    <clientData/>
  </oneCellAnchor>
  <oneCellAnchor>
    <from>
      <col>4</col>
      <colOff>0</colOff>
      <row>13</row>
      <rowOff>0</rowOff>
    </from>
    <ext cx="5143500" cy="295275"/>
    <pic>
      <nvPicPr>
        <cNvPr id="8" name="Image 8" descr="Picture"/>
        <cNvPicPr/>
      </nvPicPr>
      <blipFill>
        <a:blip cstate="print" r:embed="rId8"/>
        <a:stretch>
          <a:fillRect/>
        </a:stretch>
      </blipFill>
      <spPr>
        <a:prstGeom prst="rect"/>
      </spPr>
    </pic>
    <clientData/>
  </oneCellAnchor>
  <oneCellAnchor>
    <from>
      <col>1</col>
      <colOff>0</colOff>
      <row>16</row>
      <rowOff>0</rowOff>
    </from>
    <ext cx="1543050" cy="304800"/>
    <pic>
      <nvPicPr>
        <cNvPr id="9" name="Image 9" descr="Picture"/>
        <cNvPicPr/>
      </nvPicPr>
      <blipFill>
        <a:blip cstate="print" r:embed="rId9"/>
        <a:stretch>
          <a:fillRect/>
        </a:stretch>
      </blipFill>
      <spPr>
        <a:prstGeom prst="rect"/>
      </spPr>
    </pic>
    <clientData/>
  </oneCellAnchor>
  <oneCellAnchor>
    <from>
      <col>4</col>
      <colOff>0</colOff>
      <row>16</row>
      <rowOff>0</rowOff>
    </from>
    <ext cx="1790700" cy="295275"/>
    <pic>
      <nvPicPr>
        <cNvPr id="10" name="Image 10" descr="Picture"/>
        <cNvPicPr/>
      </nvPicPr>
      <blipFill>
        <a:blip cstate="print" r:embed="rId10"/>
        <a:stretch>
          <a:fillRect/>
        </a:stretch>
      </blipFill>
      <spPr>
        <a:prstGeom prst="rect"/>
      </spPr>
    </pic>
    <clientData/>
  </oneCellAnchor>
  <oneCellAnchor>
    <from>
      <col>7</col>
      <colOff>0</colOff>
      <row>16</row>
      <rowOff>0</rowOff>
    </from>
    <ext cx="1590675" cy="295275"/>
    <pic>
      <nvPicPr>
        <cNvPr id="11" name="Image 11" descr="Picture"/>
        <cNvPicPr/>
      </nvPicPr>
      <blipFill>
        <a:blip cstate="print" r:embed="rId11"/>
        <a:stretch>
          <a:fillRect/>
        </a:stretch>
      </blipFill>
      <spPr>
        <a:prstGeom prst="rect"/>
      </spPr>
    </pic>
    <clientData/>
  </oneCellAnchor>
  <oneCellAnchor>
    <from>
      <col>10</col>
      <colOff>0</colOff>
      <row>16</row>
      <rowOff>0</rowOff>
    </from>
    <ext cx="1695450" cy="314325"/>
    <pic>
      <nvPicPr>
        <cNvPr id="12" name="Image 12" descr="Picture"/>
        <cNvPicPr/>
      </nvPicPr>
      <blipFill>
        <a:blip cstate="print" r:embed="rId12"/>
        <a:stretch>
          <a:fillRect/>
        </a:stretch>
      </blipFill>
      <spPr>
        <a:prstGeom prst="rect"/>
      </spPr>
    </pic>
    <clientData/>
  </oneCellAnchor>
  <oneCellAnchor>
    <from>
      <col>7</col>
      <colOff>0</colOff>
      <row>18</row>
      <rowOff>0</rowOff>
    </from>
    <ext cx="1590675" cy="276225"/>
    <pic>
      <nvPicPr>
        <cNvPr id="13" name="Image 13" descr="Picture"/>
        <cNvPicPr/>
      </nvPicPr>
      <blipFill>
        <a:blip cstate="print" r:embed="rId13"/>
        <a:stretch>
          <a:fillRect/>
        </a:stretch>
      </blipFill>
      <spPr>
        <a:prstGeom prst="rect"/>
      </spPr>
    </pic>
    <clientData/>
  </oneCellAnchor>
  <oneCellAnchor>
    <from>
      <col>10</col>
      <colOff>0</colOff>
      <row>18</row>
      <rowOff>0</rowOff>
    </from>
    <ext cx="1695450" cy="314325"/>
    <pic>
      <nvPicPr>
        <cNvPr id="14" name="Image 14" descr="Picture"/>
        <cNvPicPr/>
      </nvPicPr>
      <blipFill>
        <a:blip cstate="print" r:embed="rId14"/>
        <a:stretch>
          <a:fillRect/>
        </a:stretch>
      </blipFill>
      <spPr>
        <a:prstGeom prst="rect"/>
      </spPr>
    </pic>
    <clientData/>
  </oneCellAnchor>
  <oneCellAnchor>
    <from>
      <col>7</col>
      <colOff>0</colOff>
      <row>20</row>
      <rowOff>0</rowOff>
    </from>
    <ext cx="1590675" cy="295275"/>
    <pic>
      <nvPicPr>
        <cNvPr id="15" name="Image 15" descr="Picture"/>
        <cNvPicPr/>
      </nvPicPr>
      <blipFill>
        <a:blip cstate="print" r:embed="rId15"/>
        <a:stretch>
          <a:fillRect/>
        </a:stretch>
      </blipFill>
      <spPr>
        <a:prstGeom prst="rect"/>
      </spPr>
    </pic>
    <clientData/>
  </oneCellAnchor>
  <oneCellAnchor>
    <from>
      <col>10</col>
      <colOff>0</colOff>
      <row>20</row>
      <rowOff>0</rowOff>
    </from>
    <ext cx="1695450" cy="314325"/>
    <pic>
      <nvPicPr>
        <cNvPr id="16" name="Image 16" descr="Picture"/>
        <cNvPicPr/>
      </nvPicPr>
      <blipFill>
        <a:blip cstate="print" r:embed="rId16"/>
        <a:stretch>
          <a:fillRect/>
        </a:stretch>
      </blipFill>
      <spPr>
        <a:prstGeom prst="rect"/>
      </spPr>
    </pic>
    <clientData/>
  </oneCellAnchor>
  <oneCellAnchor>
    <from>
      <col>1</col>
      <colOff>0</colOff>
      <row>18</row>
      <rowOff>0</rowOff>
    </from>
    <ext cx="1543050" cy="304800"/>
    <pic>
      <nvPicPr>
        <cNvPr id="17" name="Image 17" descr="Picture"/>
        <cNvPicPr/>
      </nvPicPr>
      <blipFill>
        <a:blip cstate="print" r:embed="rId17"/>
        <a:stretch>
          <a:fillRect/>
        </a:stretch>
      </blipFill>
      <spPr>
        <a:prstGeom prst="rect"/>
      </spPr>
    </pic>
    <clientData/>
  </oneCellAnchor>
  <oneCellAnchor>
    <from>
      <col>4</col>
      <colOff>0</colOff>
      <row>18</row>
      <rowOff>0</rowOff>
    </from>
    <ext cx="1790700" cy="295275"/>
    <pic>
      <nvPicPr>
        <cNvPr id="18" name="Image 18" descr="Picture"/>
        <cNvPicPr/>
      </nvPicPr>
      <blipFill>
        <a:blip cstate="print" r:embed="rId18"/>
        <a:stretch>
          <a:fillRect/>
        </a:stretch>
      </blipFill>
      <spPr>
        <a:prstGeom prst="rect"/>
      </spPr>
    </pic>
    <clientData/>
  </oneCellAnchor>
  <oneCellAnchor>
    <from>
      <col>1</col>
      <colOff>0</colOff>
      <row>20</row>
      <rowOff>0</rowOff>
    </from>
    <ext cx="1543050" cy="323850"/>
    <pic>
      <nvPicPr>
        <cNvPr id="19" name="Image 19" descr="Picture"/>
        <cNvPicPr/>
      </nvPicPr>
      <blipFill>
        <a:blip cstate="print" r:embed="rId19"/>
        <a:stretch>
          <a:fillRect/>
        </a:stretch>
      </blipFill>
      <spPr>
        <a:prstGeom prst="rect"/>
      </spPr>
    </pic>
    <clientData/>
  </oneCellAnchor>
  <oneCellAnchor>
    <from>
      <col>4</col>
      <colOff>0</colOff>
      <row>20</row>
      <rowOff>0</rowOff>
    </from>
    <ext cx="1800225" cy="314325"/>
    <pic>
      <nvPicPr>
        <cNvPr id="20" name="Image 20" descr="Picture"/>
        <cNvPicPr/>
      </nvPicPr>
      <blipFill>
        <a:blip cstate="print" r:embed="rId20"/>
        <a:stretch>
          <a:fillRect/>
        </a:stretch>
      </blipFill>
      <spPr>
        <a:prstGeom prst="rect"/>
      </spPr>
    </pic>
    <clientData/>
  </oneCellAnchor>
  <oneCellAnchor>
    <from>
      <col>1</col>
      <colOff>0</colOff>
      <row>29</row>
      <rowOff>0</rowOff>
    </from>
    <ext cx="1552575" cy="552450"/>
    <pic>
      <nvPicPr>
        <cNvPr id="21" name="Image 21" descr="Picture"/>
        <cNvPicPr/>
      </nvPicPr>
      <blipFill>
        <a:blip cstate="print" r:embed="rId21"/>
        <a:stretch>
          <a:fillRect/>
        </a:stretch>
      </blipFill>
      <spPr>
        <a:prstGeom prst="rect"/>
      </spPr>
    </pic>
    <clientData/>
  </oneCellAnchor>
  <oneCellAnchor>
    <from>
      <col>4</col>
      <colOff>0</colOff>
      <row>29</row>
      <rowOff>0</rowOff>
    </from>
    <ext cx="5076825" cy="542925"/>
    <pic>
      <nvPicPr>
        <cNvPr id="22" name="Image 22" descr="Picture"/>
        <cNvPicPr/>
      </nvPicPr>
      <blipFill>
        <a:blip cstate="print" r:embed="rId22"/>
        <a:stretch>
          <a:fillRect/>
        </a:stretch>
      </blipFill>
      <spPr>
        <a:prstGeom prst="rect"/>
      </spPr>
    </pic>
    <clientData/>
  </oneCellAnchor>
  <oneCellAnchor>
    <from>
      <col>1</col>
      <colOff>0</colOff>
      <row>25</row>
      <rowOff>0</rowOff>
    </from>
    <ext cx="1552575" cy="523875"/>
    <pic>
      <nvPicPr>
        <cNvPr id="23" name="Image 23" descr="Picture"/>
        <cNvPicPr/>
      </nvPicPr>
      <blipFill>
        <a:blip cstate="print" r:embed="rId23"/>
        <a:stretch>
          <a:fillRect/>
        </a:stretch>
      </blipFill>
      <spPr>
        <a:prstGeom prst="rect"/>
      </spPr>
    </pic>
    <clientData/>
  </oneCellAnchor>
  <oneCellAnchor>
    <from>
      <col>4</col>
      <colOff>0</colOff>
      <row>25</row>
      <rowOff>0</rowOff>
    </from>
    <ext cx="5114925" cy="504825"/>
    <pic>
      <nvPicPr>
        <cNvPr id="24" name="Image 24" descr="Picture"/>
        <cNvPicPr/>
      </nvPicPr>
      <blipFill>
        <a:blip cstate="print" r:embed="rId24"/>
        <a:stretch>
          <a:fillRect/>
        </a:stretch>
      </blipFill>
      <spPr>
        <a:prstGeom prst="rect"/>
      </spPr>
    </pic>
    <clientData/>
  </oneCellAnchor>
  <oneCellAnchor>
    <from>
      <col>1</col>
      <colOff>0</colOff>
      <row>33</row>
      <rowOff>0</rowOff>
    </from>
    <ext cx="1552575" cy="504825"/>
    <pic>
      <nvPicPr>
        <cNvPr id="25" name="Image 25" descr="Picture"/>
        <cNvPicPr/>
      </nvPicPr>
      <blipFill>
        <a:blip cstate="print" r:embed="rId25"/>
        <a:stretch>
          <a:fillRect/>
        </a:stretch>
      </blipFill>
      <spPr>
        <a:prstGeom prst="rect"/>
      </spPr>
    </pic>
    <clientData/>
  </oneCellAnchor>
  <oneCellAnchor>
    <from>
      <col>4</col>
      <colOff>0</colOff>
      <row>33</row>
      <rowOff>0</rowOff>
    </from>
    <ext cx="5086350" cy="495300"/>
    <pic>
      <nvPicPr>
        <cNvPr id="26" name="Image 26" descr="Picture"/>
        <cNvPicPr/>
      </nvPicPr>
      <blipFill>
        <a:blip cstate="print" r:embed="rId26"/>
        <a:stretch>
          <a:fillRect/>
        </a:stretch>
      </blipFill>
      <spPr>
        <a:prstGeom prst="rect"/>
      </spPr>
    </pic>
    <clientData/>
  </oneCellAnchor>
  <oneCellAnchor>
    <from>
      <col>1</col>
      <colOff>0</colOff>
      <row>22</row>
      <rowOff>0</rowOff>
    </from>
    <ext cx="6686550" cy="285750"/>
    <pic>
      <nvPicPr>
        <cNvPr id="27" name="Image 27" descr="Picture"/>
        <cNvPicPr/>
      </nvPicPr>
      <blipFill>
        <a:blip cstate="print" r:embed="rId27"/>
        <a:stretch>
          <a:fillRect/>
        </a:stretch>
      </blipFill>
      <spPr>
        <a:prstGeom prst="rect"/>
      </spPr>
    </pic>
    <clientData/>
  </oneCellAnchor>
</wsDr>
</file>

<file path=xl/externalLinks/_rels/externalLink1.xml.rels><Relationships xmlns="http://schemas.openxmlformats.org/package/2006/relationships"><Relationship Type="http://schemas.openxmlformats.org/officeDocument/2006/relationships/externalLinkPath" Target="Brisa/remodelospreenchidosbrisa/PC%20FINAL-%20FUB%20FD%20-%206858%2001-01-22%20&#224;%2031-01-2023.xls" TargetMode="External" Id="rId1" /></Relationships>
</file>

<file path=xl/externalLinks/externalLink1.xml><?xml version="1.0" encoding="utf-8"?>
<externalLink xmlns:r="http://schemas.openxmlformats.org/officeDocument/2006/relationships" xmlns="http://schemas.openxmlformats.org/spreadsheetml/2006/main">
  <externalBook r:id="rId1">
    <sheetNames>
      <sheetName val="Capa Finatec"/>
      <sheetName val="Receita x Despesa"/>
      <sheetName val="Exec. Receita e Despesa"/>
      <sheetName val="Passagens e Lomocoção"/>
      <sheetName val="Passagem "/>
      <sheetName val="Pessoa Jurídica"/>
      <sheetName val="Obrigaçoes tributárias"/>
      <sheetName val="Pessoa Fisica"/>
      <sheetName val="ISS"/>
      <sheetName val="Estagiário"/>
      <sheetName val="Serv. Terceiro CLT"/>
      <sheetName val="Material Permanente"/>
      <sheetName val="Relação de Bens"/>
      <sheetName val="Conciliação Bancária"/>
      <sheetName val="Rendimento de Aplicação"/>
      <sheetName val="Relação de Pagamentos"/>
      <sheetName val="Metas e Atividades"/>
      <sheetName val="Base_Metas e Atividades"/>
    </sheetNames>
    <sheetDataSet>
      <sheetData sheetId="0"/>
      <sheetData sheetId="1">
        <row r="42">
          <cell r="A42" t="str">
            <v>Brasília, 10 de março de 2023.</v>
          </cell>
        </row>
      </sheetData>
      <sheetData sheetId="2">
        <row r="3">
          <cell r="A3" t="str">
            <v>TÍTULO DO PROJETO:  FUB/FD - Mestrado Profissional em Direito, Regulação e Políticas Públicas</v>
          </cell>
        </row>
      </sheetData>
      <sheetData sheetId="3"/>
      <sheetData sheetId="4"/>
      <sheetData sheetId="5"/>
      <sheetData sheetId="6">
        <row r="4">
          <cell r="A4" t="str">
            <v>Executora:  Universidade de Brasília - UnB</v>
          </cell>
        </row>
      </sheetData>
      <sheetData sheetId="7"/>
      <sheetData sheetId="8"/>
      <sheetData sheetId="9"/>
      <sheetData sheetId="10"/>
      <sheetData sheetId="11"/>
      <sheetData sheetId="12"/>
      <sheetData sheetId="13"/>
      <sheetData sheetId="14"/>
      <sheetData sheetId="15"/>
      <sheetData sheetId="16">
        <row r="3">
          <cell r="R3" t="str">
            <v>M1_PREPARAÇÃO</v>
          </cell>
        </row>
      </sheetData>
      <sheetData sheetId="17"/>
    </sheetDataSet>
  </externalBook>
</externalLink>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r="http://schemas.openxmlformats.org/officeDocument/2006/relationships" xmlns="http://schemas.openxmlformats.org/spreadsheetml/2006/main">
  <sheetPr>
    <tabColor rgb="FF0070C0"/>
    <outlinePr summaryBelow="1" summaryRight="1"/>
    <pageSetUpPr/>
  </sheetPr>
  <dimension ref="B2:R36"/>
  <sheetViews>
    <sheetView topLeftCell="A19" workbookViewId="0">
      <selection activeCell="D31" sqref="D31"/>
    </sheetView>
  </sheetViews>
  <sheetFormatPr baseColWidth="8" defaultRowHeight="12.75"/>
  <cols>
    <col width="5.5703125" customWidth="1" style="74" min="4" max="4"/>
    <col width="5.85546875" customWidth="1" style="74" min="10" max="10"/>
    <col width="7.140625" customWidth="1" style="74" min="13" max="13"/>
  </cols>
  <sheetData>
    <row r="2" ht="21.75" customHeight="1" s="74">
      <c r="B2" s="282" t="inlineStr">
        <is>
          <t>PRESTAÇÃO DE CONTAS PARCIAL</t>
        </is>
      </c>
    </row>
    <row r="3" ht="8.25" customHeight="1" s="74"/>
    <row r="4">
      <c r="B4" s="283" t="inlineStr">
        <is>
          <t>DADOS DO ACORDO</t>
        </is>
      </c>
    </row>
    <row r="6">
      <c r="B6" s="284" t="inlineStr">
        <is>
          <t>AGENTE FINANCIADOR</t>
        </is>
      </c>
      <c r="E6" s="285" t="inlineStr">
        <is>
          <t>FUNDAÇÃO UNIVERSIDADE DE BRASÍLIA -UnB</t>
        </is>
      </c>
    </row>
    <row r="7"/>
    <row r="9">
      <c r="B9" s="286" t="inlineStr">
        <is>
          <t>PROJETO</t>
        </is>
      </c>
      <c r="E9" s="287" t="inlineStr">
        <is>
          <t>FUB/UnB Idiomas - "Apoio a Gestão Administrativa e Financeira do Programa Permanente de Extensão UnB Idiomas."</t>
        </is>
      </c>
    </row>
    <row r="10"/>
    <row r="11"/>
    <row r="12"/>
    <row r="13" ht="9.75" customHeight="1" s="74"/>
    <row r="14">
      <c r="B14" s="286" t="inlineStr">
        <is>
          <t>COORDENADOR</t>
        </is>
      </c>
      <c r="E14" s="287" t="inlineStr">
        <is>
          <t>EDNA GISELA PIZARRO</t>
        </is>
      </c>
    </row>
    <row r="15"/>
    <row r="16" ht="6.75" customHeight="1" s="74"/>
    <row r="17">
      <c r="B17" s="286" t="inlineStr">
        <is>
          <t>PROCESSO</t>
        </is>
      </c>
      <c r="E17" s="287" t="inlineStr">
        <is>
          <t>23106.075145/2017-38</t>
        </is>
      </c>
      <c r="H17" s="286" t="inlineStr">
        <is>
          <t>BANCO</t>
        </is>
      </c>
      <c r="K17" s="287" t="inlineStr">
        <is>
          <t>Banco do Brasil S.A.</t>
        </is>
      </c>
    </row>
    <row r="18"/>
    <row r="19">
      <c r="B19" s="286" t="inlineStr">
        <is>
          <t>CENTRO DE CUSTO</t>
        </is>
      </c>
      <c r="E19" s="288" t="n">
        <v>6411</v>
      </c>
      <c r="H19" s="286" t="inlineStr">
        <is>
          <t>CONTA CORRENTE</t>
        </is>
      </c>
      <c r="K19" s="287" t="inlineStr">
        <is>
          <t>6813-6</t>
        </is>
      </c>
    </row>
    <row r="20"/>
    <row r="21">
      <c r="B21" s="289" t="inlineStr">
        <is>
          <t>PERIODO</t>
        </is>
      </c>
      <c r="E21" s="287" t="inlineStr">
        <is>
          <t>2023-01-07 a 2023-12-14</t>
        </is>
      </c>
      <c r="H21" s="286" t="inlineStr">
        <is>
          <t>AGÊNCIA</t>
        </is>
      </c>
      <c r="K21" s="287" t="inlineStr">
        <is>
          <t>3382-0</t>
        </is>
      </c>
    </row>
    <row r="22"/>
    <row r="23">
      <c r="B23" s="283" t="inlineStr">
        <is>
          <t>ASSINATURAS - RESPONSAVEIS PELA PRESTAÇÃO DE CONTAS</t>
        </is>
      </c>
    </row>
    <row r="24">
      <c r="N24" s="63" t="n"/>
    </row>
    <row r="25" ht="6.75" customHeight="1" s="74">
      <c r="R25" s="63" t="n"/>
    </row>
    <row r="26">
      <c r="B26" s="286" t="inlineStr">
        <is>
          <t>ANALISTA</t>
        </is>
      </c>
      <c r="E26" s="288" t="inlineStr">
        <is>
          <t>CARMEN CRISTINE MAGALHAES PEREIRA</t>
        </is>
      </c>
    </row>
    <row r="27"/>
    <row r="28"/>
    <row r="30">
      <c r="B30" s="286" t="inlineStr">
        <is>
          <t>ASSISTENTE</t>
        </is>
      </c>
      <c r="E30" s="290" t="n"/>
    </row>
    <row r="31"/>
    <row r="32"/>
    <row r="34">
      <c r="B34" s="291" t="inlineStr">
        <is>
          <t>COORDENADORA DE GESTÃO DE PROJETOS</t>
        </is>
      </c>
      <c r="E34" s="290" t="n"/>
    </row>
    <row r="35"/>
    <row r="36"/>
  </sheetData>
  <mergeCells count="26">
    <mergeCell ref="B23:L23"/>
    <mergeCell ref="B4:L4"/>
    <mergeCell ref="B2:L2"/>
    <mergeCell ref="B6:D7"/>
    <mergeCell ref="E6:M7"/>
    <mergeCell ref="B9:D13"/>
    <mergeCell ref="E9:M13"/>
    <mergeCell ref="B14:D15"/>
    <mergeCell ref="E14:M15"/>
    <mergeCell ref="B17:D18"/>
    <mergeCell ref="E17:G18"/>
    <mergeCell ref="H17:J18"/>
    <mergeCell ref="K17:M18"/>
    <mergeCell ref="H19:J20"/>
    <mergeCell ref="K19:M20"/>
    <mergeCell ref="H21:J22"/>
    <mergeCell ref="K21:M22"/>
    <mergeCell ref="B19:D20"/>
    <mergeCell ref="E19:G20"/>
    <mergeCell ref="B21:D22"/>
    <mergeCell ref="E21:G22"/>
    <mergeCell ref="B30:D32"/>
    <mergeCell ref="B26:D28"/>
    <mergeCell ref="E26:M28"/>
    <mergeCell ref="B34:D36"/>
    <mergeCell ref="B23:M24"/>
  </mergeCells>
  <pageMargins left="0.511811024" right="0.511811024" top="0.787401575" bottom="0.787401575" header="0.31496062" footer="0.31496062"/>
  <pageSetup orientation="portrait" paperSize="9"/>
  <drawing r:id="rId1"/>
</worksheet>
</file>

<file path=xl/worksheets/sheet10.xml><?xml version="1.0" encoding="utf-8"?>
<worksheet xmlns="http://schemas.openxmlformats.org/spreadsheetml/2006/main">
  <sheetPr>
    <outlinePr summaryBelow="1" summaryRight="1"/>
    <pageSetUpPr/>
  </sheetPr>
  <dimension ref="A1:J41"/>
  <sheetViews>
    <sheetView showGridLines="0" workbookViewId="0">
      <selection activeCell="A1" sqref="A1"/>
    </sheetView>
  </sheetViews>
  <sheetFormatPr baseColWidth="8" defaultRowHeight="15"/>
  <cols>
    <col width="25" customWidth="1" style="74" min="1" max="1"/>
    <col width="25" customWidth="1" style="74" min="2" max="2"/>
    <col width="35" customWidth="1" style="74" min="3" max="3"/>
    <col width="35" customWidth="1" style="74" min="4" max="4"/>
    <col width="65" customWidth="1" style="74" min="5" max="5"/>
    <col width="25" customWidth="1" style="74" min="6" max="6"/>
    <col width="25" customWidth="1" style="74" min="7" max="7"/>
    <col width="25" customWidth="1" style="74" min="8" max="8"/>
    <col width="25" customWidth="1" style="74" min="9" max="9"/>
    <col width="25" customWidth="1" style="74" min="10" max="10"/>
  </cols>
  <sheetData>
    <row r="1">
      <c r="A1" s="112" t="inlineStr">
        <is>
          <t>R E L A Ç Ã O   D E   P A G A M E N T O S -  AUXÍLIO FINANCEIRO A ESTUDANTE</t>
        </is>
      </c>
      <c r="J1" s="113" t="n"/>
    </row>
    <row r="2">
      <c r="J2" s="113" t="n"/>
    </row>
    <row r="3">
      <c r="A3" s="114">
        <f>'Receita x Despesa'!A3:J3</f>
        <v/>
      </c>
      <c r="J3" s="115" t="n"/>
    </row>
    <row r="4">
      <c r="A4" s="114">
        <f>'Receita x Despesa'!A4:J4</f>
        <v/>
      </c>
      <c r="J4" s="115" t="n"/>
    </row>
    <row r="5">
      <c r="A5" s="114">
        <f>'Receita x Despesa'!A5:J5</f>
        <v/>
      </c>
      <c r="J5" s="115" t="n"/>
    </row>
    <row r="6">
      <c r="A6" s="114">
        <f>'Receita x Despesa'!A6:J6</f>
        <v/>
      </c>
      <c r="J6" s="115" t="n"/>
    </row>
    <row r="7">
      <c r="A7" s="114">
        <f>'Receita x Despesa'!A7:J7</f>
        <v/>
      </c>
      <c r="J7" s="115" t="n"/>
    </row>
    <row r="8">
      <c r="J8" s="115" t="n"/>
    </row>
    <row r="9">
      <c r="A9" s="224" t="inlineStr">
        <is>
          <t>ITEM</t>
        </is>
      </c>
      <c r="B9" s="224" t="inlineStr">
        <is>
          <t>NOME</t>
        </is>
      </c>
      <c r="C9" s="224" t="inlineStr">
        <is>
          <t>CNPJ/CPF</t>
        </is>
      </c>
      <c r="D9" s="224" t="inlineStr">
        <is>
          <t>ESPECIFICAÇÃO DA DESPESA</t>
        </is>
      </c>
      <c r="E9" s="224" t="inlineStr">
        <is>
          <t>DESCRIÇÃO</t>
        </is>
      </c>
      <c r="F9" s="224" t="inlineStr">
        <is>
          <t>Nº DO RECIBO OU EQUIVALENTE</t>
        </is>
      </c>
      <c r="G9" s="224" t="inlineStr">
        <is>
          <t>DATA DE EMISSÃO</t>
        </is>
      </c>
      <c r="H9" s="224" t="inlineStr">
        <is>
          <t>CHEQUE / ORDEM BANCÁRIA</t>
        </is>
      </c>
      <c r="I9" s="224" t="inlineStr">
        <is>
          <t>DATA DE PGTO</t>
        </is>
      </c>
      <c r="J9" s="225" t="inlineStr">
        <is>
          <t>Valor</t>
        </is>
      </c>
    </row>
    <row r="10" ht="60" customHeight="1" s="74">
      <c r="A10" s="118" t="n"/>
      <c r="B10" s="118" t="n"/>
      <c r="C10" s="118" t="n"/>
      <c r="D10" s="118" t="n"/>
      <c r="E10" s="118" t="n"/>
      <c r="F10" s="118" t="n"/>
      <c r="G10" s="118" t="n"/>
      <c r="H10" s="118" t="n"/>
      <c r="I10" s="118" t="n"/>
      <c r="J10" s="226" t="n"/>
    </row>
    <row r="11" ht="60" customHeight="1" s="74">
      <c r="A11" s="120" t="n"/>
      <c r="B11" s="120" t="n"/>
      <c r="C11" s="120" t="n"/>
      <c r="D11" s="120" t="n"/>
      <c r="E11" s="120" t="n"/>
      <c r="F11" s="120" t="n"/>
      <c r="G11" s="120" t="n"/>
      <c r="H11" s="120" t="n"/>
      <c r="I11" s="120" t="n"/>
      <c r="J11" s="227" t="n"/>
    </row>
    <row r="12" ht="60" customHeight="1" s="74">
      <c r="A12" s="118" t="n"/>
      <c r="B12" s="118" t="n"/>
      <c r="C12" s="118" t="n"/>
      <c r="D12" s="118" t="n"/>
      <c r="E12" s="118" t="n"/>
      <c r="F12" s="118" t="n"/>
      <c r="G12" s="118" t="n"/>
      <c r="H12" s="118" t="n"/>
      <c r="I12" s="118" t="n"/>
      <c r="J12" s="226" t="n"/>
    </row>
    <row r="13" ht="60" customHeight="1" s="74">
      <c r="A13" s="120" t="n"/>
      <c r="B13" s="120" t="n"/>
      <c r="C13" s="120" t="n"/>
      <c r="D13" s="120" t="n"/>
      <c r="E13" s="120" t="n"/>
      <c r="F13" s="120" t="n"/>
      <c r="G13" s="120" t="n"/>
      <c r="H13" s="120" t="n"/>
      <c r="I13" s="120" t="n"/>
      <c r="J13" s="227" t="n"/>
    </row>
    <row r="14" ht="60" customHeight="1" s="74">
      <c r="A14" s="118" t="n"/>
      <c r="B14" s="118" t="n"/>
      <c r="C14" s="118" t="n"/>
      <c r="D14" s="118" t="n"/>
      <c r="E14" s="118" t="n"/>
      <c r="F14" s="118" t="n"/>
      <c r="G14" s="118" t="n"/>
      <c r="H14" s="118" t="n"/>
      <c r="I14" s="118" t="n"/>
      <c r="J14" s="226" t="n"/>
    </row>
    <row r="15" ht="60" customHeight="1" s="74">
      <c r="A15" s="120" t="n"/>
      <c r="B15" s="120" t="n"/>
      <c r="C15" s="120" t="n"/>
      <c r="D15" s="120" t="n"/>
      <c r="E15" s="120" t="n"/>
      <c r="F15" s="120" t="n"/>
      <c r="G15" s="120" t="n"/>
      <c r="H15" s="120" t="n"/>
      <c r="I15" s="120" t="n"/>
      <c r="J15" s="227" t="n"/>
    </row>
    <row r="16" ht="60" customHeight="1" s="74">
      <c r="A16" s="118" t="n"/>
      <c r="B16" s="118" t="n"/>
      <c r="C16" s="118" t="n"/>
      <c r="D16" s="118" t="n"/>
      <c r="E16" s="118" t="n"/>
      <c r="F16" s="118" t="n"/>
      <c r="G16" s="118" t="n"/>
      <c r="H16" s="118" t="n"/>
      <c r="I16" s="118" t="n"/>
      <c r="J16" s="226" t="n"/>
    </row>
    <row r="17" ht="60" customHeight="1" s="74">
      <c r="A17" s="120" t="n"/>
      <c r="B17" s="120" t="n"/>
      <c r="C17" s="120" t="n"/>
      <c r="D17" s="120" t="n"/>
      <c r="E17" s="120" t="n"/>
      <c r="F17" s="120" t="n"/>
      <c r="G17" s="120" t="n"/>
      <c r="H17" s="120" t="n"/>
      <c r="I17" s="120" t="n"/>
      <c r="J17" s="227" t="n"/>
    </row>
    <row r="18" ht="60" customHeight="1" s="74">
      <c r="A18" s="118" t="n"/>
      <c r="B18" s="118" t="n"/>
      <c r="C18" s="118" t="n"/>
      <c r="D18" s="118" t="n"/>
      <c r="E18" s="118" t="n"/>
      <c r="F18" s="118" t="n"/>
      <c r="G18" s="118" t="n"/>
      <c r="H18" s="118" t="n"/>
      <c r="I18" s="118" t="n"/>
      <c r="J18" s="226" t="n"/>
    </row>
    <row r="19" ht="60" customHeight="1" s="74">
      <c r="A19" s="120" t="n"/>
      <c r="B19" s="120" t="n"/>
      <c r="C19" s="120" t="n"/>
      <c r="D19" s="120" t="n"/>
      <c r="E19" s="120" t="n"/>
      <c r="F19" s="120" t="n"/>
      <c r="G19" s="120" t="n"/>
      <c r="H19" s="120" t="n"/>
      <c r="I19" s="120" t="n"/>
      <c r="J19" s="227" t="n"/>
    </row>
    <row r="20" ht="60" customHeight="1" s="74">
      <c r="A20" s="118" t="n"/>
      <c r="B20" s="118" t="n"/>
      <c r="C20" s="118" t="n"/>
      <c r="D20" s="118" t="n"/>
      <c r="E20" s="118" t="n"/>
      <c r="F20" s="118" t="n"/>
      <c r="G20" s="118" t="n"/>
      <c r="H20" s="118" t="n"/>
      <c r="I20" s="118" t="n"/>
      <c r="J20" s="226" t="n"/>
    </row>
    <row r="21" ht="60" customHeight="1" s="74">
      <c r="A21" s="120" t="n"/>
      <c r="B21" s="120" t="n"/>
      <c r="C21" s="120" t="n"/>
      <c r="D21" s="120" t="n"/>
      <c r="E21" s="120" t="n"/>
      <c r="F21" s="120" t="n"/>
      <c r="G21" s="120" t="n"/>
      <c r="H21" s="120" t="n"/>
      <c r="I21" s="120" t="n"/>
      <c r="J21" s="227" t="n"/>
    </row>
    <row r="22" ht="60" customHeight="1" s="74">
      <c r="A22" s="118" t="n"/>
      <c r="B22" s="118" t="n"/>
      <c r="C22" s="118" t="n"/>
      <c r="D22" s="118" t="n"/>
      <c r="E22" s="118" t="n"/>
      <c r="F22" s="118" t="n"/>
      <c r="G22" s="118" t="n"/>
      <c r="H22" s="118" t="n"/>
      <c r="I22" s="118" t="n"/>
      <c r="J22" s="226" t="n"/>
    </row>
    <row r="23" ht="60" customHeight="1" s="74">
      <c r="A23" s="120" t="n"/>
      <c r="B23" s="120" t="n"/>
      <c r="C23" s="120" t="n"/>
      <c r="D23" s="120" t="n"/>
      <c r="E23" s="120" t="n"/>
      <c r="F23" s="120" t="n"/>
      <c r="G23" s="120" t="n"/>
      <c r="H23" s="120" t="n"/>
      <c r="I23" s="120" t="n"/>
      <c r="J23" s="227" t="n"/>
    </row>
    <row r="24" ht="60" customHeight="1" s="74">
      <c r="A24" s="118" t="n"/>
      <c r="B24" s="118" t="n"/>
      <c r="C24" s="118" t="n"/>
      <c r="D24" s="118" t="n"/>
      <c r="E24" s="118" t="n"/>
      <c r="F24" s="118" t="n"/>
      <c r="G24" s="118" t="n"/>
      <c r="H24" s="118" t="n"/>
      <c r="I24" s="118" t="n"/>
      <c r="J24" s="226" t="n"/>
    </row>
    <row r="25" ht="60" customHeight="1" s="74">
      <c r="A25" s="120" t="n"/>
      <c r="B25" s="120" t="n"/>
      <c r="C25" s="120" t="n"/>
      <c r="D25" s="120" t="n"/>
      <c r="E25" s="120" t="n"/>
      <c r="F25" s="120" t="n"/>
      <c r="G25" s="120" t="n"/>
      <c r="H25" s="120" t="n"/>
      <c r="I25" s="120" t="n"/>
      <c r="J25" s="227" t="n"/>
    </row>
    <row r="26" ht="60" customHeight="1" s="74">
      <c r="A26" s="118" t="n"/>
      <c r="B26" s="118" t="n"/>
      <c r="C26" s="118" t="n"/>
      <c r="D26" s="118" t="n"/>
      <c r="E26" s="118" t="n"/>
      <c r="F26" s="118" t="n"/>
      <c r="G26" s="118" t="n"/>
      <c r="H26" s="118" t="n"/>
      <c r="I26" s="118" t="n"/>
      <c r="J26" s="226" t="n"/>
    </row>
    <row r="27" ht="60" customHeight="1" s="74">
      <c r="A27" s="120" t="n"/>
      <c r="B27" s="120" t="n"/>
      <c r="C27" s="120" t="n"/>
      <c r="D27" s="120" t="n"/>
      <c r="E27" s="120" t="n"/>
      <c r="F27" s="120" t="n"/>
      <c r="G27" s="120" t="n"/>
      <c r="H27" s="120" t="n"/>
      <c r="I27" s="120" t="n"/>
      <c r="J27" s="227" t="n"/>
    </row>
    <row r="28" ht="60" customHeight="1" s="74">
      <c r="A28" s="118" t="n"/>
      <c r="B28" s="118" t="n"/>
      <c r="C28" s="118" t="n"/>
      <c r="D28" s="118" t="n"/>
      <c r="E28" s="118" t="n"/>
      <c r="F28" s="118" t="n"/>
      <c r="G28" s="118" t="n"/>
      <c r="H28" s="118" t="n"/>
      <c r="I28" s="118" t="n"/>
      <c r="J28" s="226" t="n"/>
    </row>
    <row r="29" ht="60" customHeight="1" s="74">
      <c r="A29" s="120" t="n"/>
      <c r="B29" s="120" t="n"/>
      <c r="C29" s="120" t="n"/>
      <c r="D29" s="120" t="n"/>
      <c r="E29" s="120" t="n"/>
      <c r="F29" s="120" t="n"/>
      <c r="G29" s="120" t="n"/>
      <c r="H29" s="120" t="n"/>
      <c r="I29" s="120" t="n"/>
      <c r="J29" s="227" t="n"/>
    </row>
    <row r="30" ht="60" customHeight="1" s="74">
      <c r="A30" s="118" t="n"/>
      <c r="B30" s="118" t="n"/>
      <c r="C30" s="118" t="n"/>
      <c r="D30" s="118" t="n"/>
      <c r="E30" s="118" t="n"/>
      <c r="F30" s="118" t="n"/>
      <c r="G30" s="118" t="n"/>
      <c r="H30" s="118" t="n"/>
      <c r="I30" s="118" t="n"/>
      <c r="J30" s="226" t="n"/>
    </row>
    <row r="31">
      <c r="J31" s="115" t="n"/>
    </row>
    <row r="32" ht="56.25" customHeight="1" s="74">
      <c r="A32" s="122" t="inlineStr">
        <is>
          <t>Sub Total1</t>
        </is>
      </c>
      <c r="B32" s="140" t="n"/>
      <c r="C32" s="140" t="n"/>
      <c r="D32" s="140" t="n"/>
      <c r="E32" s="140" t="n"/>
      <c r="F32" s="140" t="n"/>
      <c r="G32" s="140" t="n"/>
      <c r="H32" s="140" t="n"/>
      <c r="I32" s="141" t="n"/>
      <c r="J32" s="142">
        <f>SUM(J10:J30)</f>
        <v/>
      </c>
    </row>
    <row r="33" ht="30" customHeight="1" s="74">
      <c r="A33" s="124" t="inlineStr">
        <is>
          <t>RESTITUIÇÕES CREDITADAS</t>
        </is>
      </c>
      <c r="J33" s="115" t="n"/>
    </row>
    <row r="34">
      <c r="A34" s="228" t="inlineStr">
        <is>
          <t>Item</t>
        </is>
      </c>
      <c r="B34" s="228" t="inlineStr">
        <is>
          <t>Restituidor</t>
        </is>
      </c>
      <c r="C34" s="228" t="inlineStr">
        <is>
          <t>CNPJ/CPF</t>
        </is>
      </c>
      <c r="D34" s="230" t="inlineStr">
        <is>
          <t>Descrição</t>
        </is>
      </c>
      <c r="E34" s="126" t="n"/>
      <c r="F34" s="228" t="inlineStr">
        <is>
          <t>Cheque equivalente</t>
        </is>
      </c>
      <c r="G34" s="228" t="inlineStr">
        <is>
          <t>Data do Cheque</t>
        </is>
      </c>
      <c r="H34" s="228" t="inlineStr">
        <is>
          <t>Nº do Depósito</t>
        </is>
      </c>
      <c r="I34" s="228" t="inlineStr">
        <is>
          <t>Data da Devolução</t>
        </is>
      </c>
      <c r="J34" s="229" t="inlineStr">
        <is>
          <t>Valor</t>
        </is>
      </c>
    </row>
    <row r="35">
      <c r="A35" s="128" t="inlineStr">
        <is>
          <t>Sub Total 2</t>
        </is>
      </c>
      <c r="B35" s="144" t="n"/>
      <c r="C35" s="144" t="n"/>
      <c r="D35" s="144" t="n"/>
      <c r="E35" s="144" t="n"/>
      <c r="F35" s="144" t="n"/>
      <c r="G35" s="144" t="n"/>
      <c r="H35" s="144" t="n"/>
      <c r="I35" s="145" t="n"/>
      <c r="J35" s="146" t="n"/>
    </row>
    <row r="36" ht="30" customHeight="1" s="74">
      <c r="A36" s="148" t="inlineStr">
        <is>
          <t>Total(1-2)</t>
        </is>
      </c>
      <c r="B36" s="126" t="n"/>
      <c r="C36" s="126" t="n"/>
      <c r="D36" s="126" t="n"/>
      <c r="E36" s="126" t="n"/>
      <c r="F36" s="126" t="n"/>
      <c r="G36" s="126" t="n"/>
      <c r="H36" s="126" t="n"/>
      <c r="I36" s="126" t="n"/>
      <c r="J36" s="147">
        <f>J30</f>
        <v/>
      </c>
    </row>
    <row r="37">
      <c r="A37" s="132">
        <f>'Receita x Despesa'!A42:J42</f>
        <v/>
      </c>
      <c r="J37" s="115" t="n"/>
    </row>
    <row r="38">
      <c r="A38" s="133">
        <f>'Receita x Despesa'!A45</f>
        <v/>
      </c>
      <c r="F38" s="134">
        <f>'Receita x Despesa'!H45</f>
        <v/>
      </c>
      <c r="J38" s="113" t="n"/>
    </row>
    <row r="39">
      <c r="A39" s="132">
        <f>'Receita x Despesa'!A46</f>
        <v/>
      </c>
      <c r="F39" s="135">
        <f>'Receita x Despesa'!H46</f>
        <v/>
      </c>
      <c r="J39" s="113" t="n"/>
    </row>
    <row r="40">
      <c r="A40" s="132">
        <f>'Receita x Despesa'!A47</f>
        <v/>
      </c>
      <c r="F40" s="135">
        <f>'Receita x Despesa'!H47</f>
        <v/>
      </c>
      <c r="J40" s="113" t="n"/>
    </row>
    <row r="41">
      <c r="A41" s="136" t="n"/>
      <c r="B41" s="136" t="n"/>
      <c r="C41" s="136" t="n"/>
      <c r="D41" s="136" t="n"/>
      <c r="E41" s="136" t="n"/>
      <c r="F41" s="136" t="n"/>
      <c r="G41" s="136" t="n"/>
      <c r="H41" s="136" t="n"/>
      <c r="I41" s="136" t="n"/>
      <c r="J41" s="137" t="n"/>
    </row>
  </sheetData>
  <mergeCells count="17">
    <mergeCell ref="A1:J2"/>
    <mergeCell ref="A3:F3"/>
    <mergeCell ref="A4:F4"/>
    <mergeCell ref="A5:F5"/>
    <mergeCell ref="A6:F6"/>
    <mergeCell ref="A7:F7"/>
    <mergeCell ref="A32:I32"/>
    <mergeCell ref="D34:E34"/>
    <mergeCell ref="A35:I35"/>
    <mergeCell ref="A36:I36"/>
    <mergeCell ref="A37:I37"/>
    <mergeCell ref="A38:D38"/>
    <mergeCell ref="A39:D39"/>
    <mergeCell ref="A40:D40"/>
    <mergeCell ref="F38:J38"/>
    <mergeCell ref="F39:J39"/>
    <mergeCell ref="F40:J40"/>
  </mergeCells>
  <pageMargins left="0.75" right="0.75" top="1" bottom="1" header="0.5" footer="0.5"/>
</worksheet>
</file>

<file path=xl/worksheets/sheet11.xml><?xml version="1.0" encoding="utf-8"?>
<worksheet xmlns="http://schemas.openxmlformats.org/spreadsheetml/2006/main">
  <sheetPr>
    <outlinePr summaryBelow="1" summaryRight="1"/>
    <pageSetUpPr/>
  </sheetPr>
  <dimension ref="A1:J41"/>
  <sheetViews>
    <sheetView showGridLines="0" workbookViewId="0">
      <selection activeCell="A1" sqref="A1"/>
    </sheetView>
  </sheetViews>
  <sheetFormatPr baseColWidth="8" defaultRowHeight="15"/>
  <cols>
    <col width="25" customWidth="1" style="74" min="1" max="1"/>
    <col width="25" customWidth="1" style="74" min="2" max="2"/>
    <col width="35" customWidth="1" style="74" min="3" max="3"/>
    <col width="35" customWidth="1" style="74" min="4" max="4"/>
    <col width="65" customWidth="1" style="74" min="5" max="5"/>
    <col width="25" customWidth="1" style="74" min="6" max="6"/>
    <col width="25" customWidth="1" style="74" min="7" max="7"/>
    <col width="25" customWidth="1" style="74" min="8" max="8"/>
    <col width="25" customWidth="1" style="74" min="9" max="9"/>
    <col width="25" customWidth="1" style="74" min="10" max="10"/>
  </cols>
  <sheetData>
    <row r="1">
      <c r="A1" s="112" t="inlineStr">
        <is>
          <t>R E L A Ç Ã O   D E   P A G A M E N T O S -  BOLSA DE EXTENSÃO</t>
        </is>
      </c>
      <c r="J1" s="113" t="n"/>
    </row>
    <row r="2">
      <c r="J2" s="113" t="n"/>
    </row>
    <row r="3">
      <c r="A3" s="114">
        <f>'Receita x Despesa'!A3:J3</f>
        <v/>
      </c>
      <c r="J3" s="115" t="n"/>
    </row>
    <row r="4">
      <c r="A4" s="114">
        <f>'Receita x Despesa'!A4:J4</f>
        <v/>
      </c>
      <c r="J4" s="115" t="n"/>
    </row>
    <row r="5">
      <c r="A5" s="114">
        <f>'Receita x Despesa'!A5:J5</f>
        <v/>
      </c>
      <c r="J5" s="115" t="n"/>
    </row>
    <row r="6">
      <c r="A6" s="114">
        <f>'Receita x Despesa'!A6:J6</f>
        <v/>
      </c>
      <c r="J6" s="115" t="n"/>
    </row>
    <row r="7">
      <c r="A7" s="114">
        <f>'Receita x Despesa'!A7:J7</f>
        <v/>
      </c>
      <c r="J7" s="115" t="n"/>
    </row>
    <row r="8">
      <c r="J8" s="115" t="n"/>
    </row>
    <row r="9">
      <c r="A9" s="231" t="inlineStr">
        <is>
          <t>ITEM</t>
        </is>
      </c>
      <c r="B9" s="231" t="inlineStr">
        <is>
          <t>NOME</t>
        </is>
      </c>
      <c r="C9" s="231" t="inlineStr">
        <is>
          <t>CNPJ/CPF</t>
        </is>
      </c>
      <c r="D9" s="231" t="inlineStr">
        <is>
          <t>ESPECIFICAÇÃO DA DESPESA</t>
        </is>
      </c>
      <c r="E9" s="231" t="inlineStr">
        <is>
          <t>DESCRIÇÃO</t>
        </is>
      </c>
      <c r="F9" s="231" t="inlineStr">
        <is>
          <t>Nº DO RECIBO OU EQUIVALENTE</t>
        </is>
      </c>
      <c r="G9" s="231" t="inlineStr">
        <is>
          <t>DATA DE EMISSÃO</t>
        </is>
      </c>
      <c r="H9" s="231" t="inlineStr">
        <is>
          <t>CHEQUE / ORDEM BANCÁRIA</t>
        </is>
      </c>
      <c r="I9" s="231" t="inlineStr">
        <is>
          <t>DATA DE PGTO</t>
        </is>
      </c>
      <c r="J9" s="232" t="inlineStr">
        <is>
          <t>Valor</t>
        </is>
      </c>
    </row>
    <row r="10" ht="60" customHeight="1" s="74">
      <c r="A10" s="118" t="n"/>
      <c r="B10" s="118" t="n"/>
      <c r="C10" s="118" t="n"/>
      <c r="D10" s="118" t="n"/>
      <c r="E10" s="118" t="n"/>
      <c r="F10" s="118" t="n"/>
      <c r="G10" s="118" t="n"/>
      <c r="H10" s="118" t="n"/>
      <c r="I10" s="118" t="n"/>
      <c r="J10" s="233" t="n"/>
    </row>
    <row r="11" ht="60" customHeight="1" s="74">
      <c r="A11" s="120" t="n"/>
      <c r="B11" s="120" t="n"/>
      <c r="C11" s="120" t="n"/>
      <c r="D11" s="120" t="n"/>
      <c r="E11" s="120" t="n"/>
      <c r="F11" s="120" t="n"/>
      <c r="G11" s="120" t="n"/>
      <c r="H11" s="120" t="n"/>
      <c r="I11" s="120" t="n"/>
      <c r="J11" s="234" t="n"/>
    </row>
    <row r="12" ht="60" customHeight="1" s="74">
      <c r="A12" s="118" t="n"/>
      <c r="B12" s="118" t="n"/>
      <c r="C12" s="118" t="n"/>
      <c r="D12" s="118" t="n"/>
      <c r="E12" s="118" t="n"/>
      <c r="F12" s="118" t="n"/>
      <c r="G12" s="118" t="n"/>
      <c r="H12" s="118" t="n"/>
      <c r="I12" s="118" t="n"/>
      <c r="J12" s="233" t="n"/>
    </row>
    <row r="13" ht="60" customHeight="1" s="74">
      <c r="A13" s="120" t="n"/>
      <c r="B13" s="120" t="n"/>
      <c r="C13" s="120" t="n"/>
      <c r="D13" s="120" t="n"/>
      <c r="E13" s="120" t="n"/>
      <c r="F13" s="120" t="n"/>
      <c r="G13" s="120" t="n"/>
      <c r="H13" s="120" t="n"/>
      <c r="I13" s="120" t="n"/>
      <c r="J13" s="234" t="n"/>
    </row>
    <row r="14" ht="60" customHeight="1" s="74">
      <c r="A14" s="118" t="n"/>
      <c r="B14" s="118" t="n"/>
      <c r="C14" s="118" t="n"/>
      <c r="D14" s="118" t="n"/>
      <c r="E14" s="118" t="n"/>
      <c r="F14" s="118" t="n"/>
      <c r="G14" s="118" t="n"/>
      <c r="H14" s="118" t="n"/>
      <c r="I14" s="118" t="n"/>
      <c r="J14" s="233" t="n"/>
    </row>
    <row r="15" ht="60" customHeight="1" s="74">
      <c r="A15" s="120" t="n"/>
      <c r="B15" s="120" t="n"/>
      <c r="C15" s="120" t="n"/>
      <c r="D15" s="120" t="n"/>
      <c r="E15" s="120" t="n"/>
      <c r="F15" s="120" t="n"/>
      <c r="G15" s="120" t="n"/>
      <c r="H15" s="120" t="n"/>
      <c r="I15" s="120" t="n"/>
      <c r="J15" s="234" t="n"/>
    </row>
    <row r="16" ht="60" customHeight="1" s="74">
      <c r="A16" s="118" t="n"/>
      <c r="B16" s="118" t="n"/>
      <c r="C16" s="118" t="n"/>
      <c r="D16" s="118" t="n"/>
      <c r="E16" s="118" t="n"/>
      <c r="F16" s="118" t="n"/>
      <c r="G16" s="118" t="n"/>
      <c r="H16" s="118" t="n"/>
      <c r="I16" s="118" t="n"/>
      <c r="J16" s="233" t="n"/>
    </row>
    <row r="17" ht="60" customHeight="1" s="74">
      <c r="A17" s="120" t="n"/>
      <c r="B17" s="120" t="n"/>
      <c r="C17" s="120" t="n"/>
      <c r="D17" s="120" t="n"/>
      <c r="E17" s="120" t="n"/>
      <c r="F17" s="120" t="n"/>
      <c r="G17" s="120" t="n"/>
      <c r="H17" s="120" t="n"/>
      <c r="I17" s="120" t="n"/>
      <c r="J17" s="234" t="n"/>
    </row>
    <row r="18" ht="60" customHeight="1" s="74">
      <c r="A18" s="118" t="n"/>
      <c r="B18" s="118" t="n"/>
      <c r="C18" s="118" t="n"/>
      <c r="D18" s="118" t="n"/>
      <c r="E18" s="118" t="n"/>
      <c r="F18" s="118" t="n"/>
      <c r="G18" s="118" t="n"/>
      <c r="H18" s="118" t="n"/>
      <c r="I18" s="118" t="n"/>
      <c r="J18" s="233" t="n"/>
    </row>
    <row r="19" ht="60" customHeight="1" s="74">
      <c r="A19" s="120" t="n"/>
      <c r="B19" s="120" t="n"/>
      <c r="C19" s="120" t="n"/>
      <c r="D19" s="120" t="n"/>
      <c r="E19" s="120" t="n"/>
      <c r="F19" s="120" t="n"/>
      <c r="G19" s="120" t="n"/>
      <c r="H19" s="120" t="n"/>
      <c r="I19" s="120" t="n"/>
      <c r="J19" s="234" t="n"/>
    </row>
    <row r="20" ht="60" customHeight="1" s="74">
      <c r="A20" s="118" t="n"/>
      <c r="B20" s="118" t="n"/>
      <c r="C20" s="118" t="n"/>
      <c r="D20" s="118" t="n"/>
      <c r="E20" s="118" t="n"/>
      <c r="F20" s="118" t="n"/>
      <c r="G20" s="118" t="n"/>
      <c r="H20" s="118" t="n"/>
      <c r="I20" s="118" t="n"/>
      <c r="J20" s="233" t="n"/>
    </row>
    <row r="21" ht="60" customHeight="1" s="74">
      <c r="A21" s="120" t="n"/>
      <c r="B21" s="120" t="n"/>
      <c r="C21" s="120" t="n"/>
      <c r="D21" s="120" t="n"/>
      <c r="E21" s="120" t="n"/>
      <c r="F21" s="120" t="n"/>
      <c r="G21" s="120" t="n"/>
      <c r="H21" s="120" t="n"/>
      <c r="I21" s="120" t="n"/>
      <c r="J21" s="234" t="n"/>
    </row>
    <row r="22" ht="60" customHeight="1" s="74">
      <c r="A22" s="118" t="n"/>
      <c r="B22" s="118" t="n"/>
      <c r="C22" s="118" t="n"/>
      <c r="D22" s="118" t="n"/>
      <c r="E22" s="118" t="n"/>
      <c r="F22" s="118" t="n"/>
      <c r="G22" s="118" t="n"/>
      <c r="H22" s="118" t="n"/>
      <c r="I22" s="118" t="n"/>
      <c r="J22" s="233" t="n"/>
    </row>
    <row r="23" ht="60" customHeight="1" s="74">
      <c r="A23" s="120" t="n"/>
      <c r="B23" s="120" t="n"/>
      <c r="C23" s="120" t="n"/>
      <c r="D23" s="120" t="n"/>
      <c r="E23" s="120" t="n"/>
      <c r="F23" s="120" t="n"/>
      <c r="G23" s="120" t="n"/>
      <c r="H23" s="120" t="n"/>
      <c r="I23" s="120" t="n"/>
      <c r="J23" s="234" t="n"/>
    </row>
    <row r="24" ht="60" customHeight="1" s="74">
      <c r="A24" s="118" t="n"/>
      <c r="B24" s="118" t="n"/>
      <c r="C24" s="118" t="n"/>
      <c r="D24" s="118" t="n"/>
      <c r="E24" s="118" t="n"/>
      <c r="F24" s="118" t="n"/>
      <c r="G24" s="118" t="n"/>
      <c r="H24" s="118" t="n"/>
      <c r="I24" s="118" t="n"/>
      <c r="J24" s="233" t="n"/>
    </row>
    <row r="25" ht="60" customHeight="1" s="74">
      <c r="A25" s="120" t="n"/>
      <c r="B25" s="120" t="n"/>
      <c r="C25" s="120" t="n"/>
      <c r="D25" s="120" t="n"/>
      <c r="E25" s="120" t="n"/>
      <c r="F25" s="120" t="n"/>
      <c r="G25" s="120" t="n"/>
      <c r="H25" s="120" t="n"/>
      <c r="I25" s="120" t="n"/>
      <c r="J25" s="234" t="n"/>
    </row>
    <row r="26" ht="60" customHeight="1" s="74">
      <c r="A26" s="118" t="n"/>
      <c r="B26" s="118" t="n"/>
      <c r="C26" s="118" t="n"/>
      <c r="D26" s="118" t="n"/>
      <c r="E26" s="118" t="n"/>
      <c r="F26" s="118" t="n"/>
      <c r="G26" s="118" t="n"/>
      <c r="H26" s="118" t="n"/>
      <c r="I26" s="118" t="n"/>
      <c r="J26" s="233" t="n"/>
    </row>
    <row r="27" ht="60" customHeight="1" s="74">
      <c r="A27" s="120" t="n"/>
      <c r="B27" s="120" t="n"/>
      <c r="C27" s="120" t="n"/>
      <c r="D27" s="120" t="n"/>
      <c r="E27" s="120" t="n"/>
      <c r="F27" s="120" t="n"/>
      <c r="G27" s="120" t="n"/>
      <c r="H27" s="120" t="n"/>
      <c r="I27" s="120" t="n"/>
      <c r="J27" s="234" t="n"/>
    </row>
    <row r="28" ht="60" customHeight="1" s="74">
      <c r="A28" s="118" t="n"/>
      <c r="B28" s="118" t="n"/>
      <c r="C28" s="118" t="n"/>
      <c r="D28" s="118" t="n"/>
      <c r="E28" s="118" t="n"/>
      <c r="F28" s="118" t="n"/>
      <c r="G28" s="118" t="n"/>
      <c r="H28" s="118" t="n"/>
      <c r="I28" s="118" t="n"/>
      <c r="J28" s="233" t="n"/>
    </row>
    <row r="29" ht="60" customHeight="1" s="74">
      <c r="A29" s="120" t="n"/>
      <c r="B29" s="120" t="n"/>
      <c r="C29" s="120" t="n"/>
      <c r="D29" s="120" t="n"/>
      <c r="E29" s="120" t="n"/>
      <c r="F29" s="120" t="n"/>
      <c r="G29" s="120" t="n"/>
      <c r="H29" s="120" t="n"/>
      <c r="I29" s="120" t="n"/>
      <c r="J29" s="234" t="n"/>
    </row>
    <row r="30" ht="60" customHeight="1" s="74">
      <c r="A30" s="118" t="n"/>
      <c r="B30" s="118" t="n"/>
      <c r="C30" s="118" t="n"/>
      <c r="D30" s="118" t="n"/>
      <c r="E30" s="118" t="n"/>
      <c r="F30" s="118" t="n"/>
      <c r="G30" s="118" t="n"/>
      <c r="H30" s="118" t="n"/>
      <c r="I30" s="118" t="n"/>
      <c r="J30" s="233" t="n"/>
    </row>
    <row r="31">
      <c r="J31" s="115" t="n"/>
    </row>
    <row r="32" ht="56.25" customHeight="1" s="74">
      <c r="A32" s="122" t="inlineStr">
        <is>
          <t>Sub Total1</t>
        </is>
      </c>
      <c r="B32" s="140" t="n"/>
      <c r="C32" s="140" t="n"/>
      <c r="D32" s="140" t="n"/>
      <c r="E32" s="140" t="n"/>
      <c r="F32" s="140" t="n"/>
      <c r="G32" s="140" t="n"/>
      <c r="H32" s="140" t="n"/>
      <c r="I32" s="141" t="n"/>
      <c r="J32" s="142">
        <f>SUM(J10:J30)</f>
        <v/>
      </c>
    </row>
    <row r="33" ht="30" customHeight="1" s="74">
      <c r="A33" s="124" t="inlineStr">
        <is>
          <t>RESTITUIÇÕES CREDITADAS</t>
        </is>
      </c>
      <c r="J33" s="115" t="n"/>
    </row>
    <row r="34">
      <c r="A34" s="235" t="inlineStr">
        <is>
          <t>Item</t>
        </is>
      </c>
      <c r="B34" s="235" t="inlineStr">
        <is>
          <t>Restituidor</t>
        </is>
      </c>
      <c r="C34" s="235" t="inlineStr">
        <is>
          <t>CNPJ/CPF</t>
        </is>
      </c>
      <c r="D34" s="237" t="inlineStr">
        <is>
          <t>Descrição</t>
        </is>
      </c>
      <c r="E34" s="126" t="n"/>
      <c r="F34" s="235" t="inlineStr">
        <is>
          <t>Cheque equivalente</t>
        </is>
      </c>
      <c r="G34" s="235" t="inlineStr">
        <is>
          <t>Data do Cheque</t>
        </is>
      </c>
      <c r="H34" s="235" t="inlineStr">
        <is>
          <t>Nº do Depósito</t>
        </is>
      </c>
      <c r="I34" s="235" t="inlineStr">
        <is>
          <t>Data da Devolução</t>
        </is>
      </c>
      <c r="J34" s="236" t="inlineStr">
        <is>
          <t>Valor</t>
        </is>
      </c>
    </row>
    <row r="35">
      <c r="A35" s="128" t="inlineStr">
        <is>
          <t>Sub Total 2</t>
        </is>
      </c>
      <c r="B35" s="144" t="n"/>
      <c r="C35" s="144" t="n"/>
      <c r="D35" s="144" t="n"/>
      <c r="E35" s="144" t="n"/>
      <c r="F35" s="144" t="n"/>
      <c r="G35" s="144" t="n"/>
      <c r="H35" s="144" t="n"/>
      <c r="I35" s="145" t="n"/>
      <c r="J35" s="146" t="n"/>
    </row>
    <row r="36" ht="30" customHeight="1" s="74">
      <c r="A36" s="148" t="inlineStr">
        <is>
          <t>Total(1-2)</t>
        </is>
      </c>
      <c r="B36" s="126" t="n"/>
      <c r="C36" s="126" t="n"/>
      <c r="D36" s="126" t="n"/>
      <c r="E36" s="126" t="n"/>
      <c r="F36" s="126" t="n"/>
      <c r="G36" s="126" t="n"/>
      <c r="H36" s="126" t="n"/>
      <c r="I36" s="126" t="n"/>
      <c r="J36" s="147">
        <f>J30</f>
        <v/>
      </c>
    </row>
    <row r="37">
      <c r="A37" s="132">
        <f>'Receita x Despesa'!A42:J42</f>
        <v/>
      </c>
      <c r="J37" s="115" t="n"/>
    </row>
    <row r="38">
      <c r="A38" s="133">
        <f>'Receita x Despesa'!A45</f>
        <v/>
      </c>
      <c r="F38" s="134">
        <f>'Receita x Despesa'!H45</f>
        <v/>
      </c>
      <c r="J38" s="113" t="n"/>
    </row>
    <row r="39">
      <c r="A39" s="132">
        <f>'Receita x Despesa'!A46</f>
        <v/>
      </c>
      <c r="F39" s="135">
        <f>'Receita x Despesa'!H46</f>
        <v/>
      </c>
      <c r="J39" s="113" t="n"/>
    </row>
    <row r="40">
      <c r="A40" s="132">
        <f>'Receita x Despesa'!A47</f>
        <v/>
      </c>
      <c r="F40" s="135">
        <f>'Receita x Despesa'!H47</f>
        <v/>
      </c>
      <c r="J40" s="113" t="n"/>
    </row>
    <row r="41">
      <c r="A41" s="136" t="n"/>
      <c r="B41" s="136" t="n"/>
      <c r="C41" s="136" t="n"/>
      <c r="D41" s="136" t="n"/>
      <c r="E41" s="136" t="n"/>
      <c r="F41" s="136" t="n"/>
      <c r="G41" s="136" t="n"/>
      <c r="H41" s="136" t="n"/>
      <c r="I41" s="136" t="n"/>
      <c r="J41" s="137" t="n"/>
    </row>
  </sheetData>
  <mergeCells count="17">
    <mergeCell ref="A1:J2"/>
    <mergeCell ref="A3:F3"/>
    <mergeCell ref="A4:F4"/>
    <mergeCell ref="A5:F5"/>
    <mergeCell ref="A6:F6"/>
    <mergeCell ref="A7:F7"/>
    <mergeCell ref="A32:I32"/>
    <mergeCell ref="D34:E34"/>
    <mergeCell ref="A35:I35"/>
    <mergeCell ref="A36:I36"/>
    <mergeCell ref="A37:I37"/>
    <mergeCell ref="A38:D38"/>
    <mergeCell ref="A39:D39"/>
    <mergeCell ref="A40:D40"/>
    <mergeCell ref="F38:J38"/>
    <mergeCell ref="F39:J39"/>
    <mergeCell ref="F40:J40"/>
  </mergeCells>
  <pageMargins left="0.75" right="0.75" top="1" bottom="1" header="0.5" footer="0.5"/>
</worksheet>
</file>

<file path=xl/worksheets/sheet12.xml><?xml version="1.0" encoding="utf-8"?>
<worksheet xmlns="http://schemas.openxmlformats.org/spreadsheetml/2006/main">
  <sheetPr>
    <outlinePr summaryBelow="1" summaryRight="1"/>
    <pageSetUpPr/>
  </sheetPr>
  <dimension ref="A1:J41"/>
  <sheetViews>
    <sheetView showGridLines="0" workbookViewId="0">
      <selection activeCell="A1" sqref="A1"/>
    </sheetView>
  </sheetViews>
  <sheetFormatPr baseColWidth="8" defaultRowHeight="15"/>
  <cols>
    <col width="25" customWidth="1" style="74" min="1" max="1"/>
    <col width="25" customWidth="1" style="74" min="2" max="2"/>
    <col width="35" customWidth="1" style="74" min="3" max="3"/>
    <col width="35" customWidth="1" style="74" min="4" max="4"/>
    <col width="65" customWidth="1" style="74" min="5" max="5"/>
    <col width="25" customWidth="1" style="74" min="6" max="6"/>
    <col width="25" customWidth="1" style="74" min="7" max="7"/>
    <col width="25" customWidth="1" style="74" min="8" max="8"/>
    <col width="25" customWidth="1" style="74" min="9" max="9"/>
    <col width="25" customWidth="1" style="74" min="10" max="10"/>
  </cols>
  <sheetData>
    <row r="1">
      <c r="A1" s="112" t="inlineStr">
        <is>
          <t>R E L A Ç Ã O   D E   P A G A M E N T O S -  ESTAGIÁRIO</t>
        </is>
      </c>
      <c r="J1" s="113" t="n"/>
    </row>
    <row r="2">
      <c r="J2" s="113" t="n"/>
    </row>
    <row r="3">
      <c r="A3" s="114">
        <f>'Receita x Despesa'!A3:J3</f>
        <v/>
      </c>
      <c r="J3" s="115" t="n"/>
    </row>
    <row r="4">
      <c r="A4" s="114">
        <f>'Receita x Despesa'!A4:J4</f>
        <v/>
      </c>
      <c r="J4" s="115" t="n"/>
    </row>
    <row r="5">
      <c r="A5" s="114">
        <f>'Receita x Despesa'!A5:J5</f>
        <v/>
      </c>
      <c r="J5" s="115" t="n"/>
    </row>
    <row r="6">
      <c r="A6" s="114">
        <f>'Receita x Despesa'!A6:J6</f>
        <v/>
      </c>
      <c r="J6" s="115" t="n"/>
    </row>
    <row r="7">
      <c r="A7" s="114">
        <f>'Receita x Despesa'!A7:J7</f>
        <v/>
      </c>
      <c r="J7" s="115" t="n"/>
    </row>
    <row r="8">
      <c r="J8" s="115" t="n"/>
    </row>
    <row r="9">
      <c r="A9" s="238" t="inlineStr">
        <is>
          <t>ITEM</t>
        </is>
      </c>
      <c r="B9" s="238" t="inlineStr">
        <is>
          <t>NOME</t>
        </is>
      </c>
      <c r="C9" s="238" t="inlineStr">
        <is>
          <t>CNPJ/CPF</t>
        </is>
      </c>
      <c r="D9" s="238" t="inlineStr">
        <is>
          <t>ESPECIFICAÇÃO DA DESPESA</t>
        </is>
      </c>
      <c r="E9" s="238" t="inlineStr">
        <is>
          <t>DESCRIÇÃO</t>
        </is>
      </c>
      <c r="F9" s="238" t="inlineStr">
        <is>
          <t>Nº DO RECIBO OU EQUIVALENTE</t>
        </is>
      </c>
      <c r="G9" s="238" t="inlineStr">
        <is>
          <t>DATA DE EMISSÃO</t>
        </is>
      </c>
      <c r="H9" s="238" t="inlineStr">
        <is>
          <t>CHEQUE / ORDEM BANCÁRIA</t>
        </is>
      </c>
      <c r="I9" s="238" t="inlineStr">
        <is>
          <t>DATA DE PGTO</t>
        </is>
      </c>
      <c r="J9" s="239" t="inlineStr">
        <is>
          <t>Valor</t>
        </is>
      </c>
    </row>
    <row r="10" ht="60" customHeight="1" s="74">
      <c r="A10" s="118" t="n"/>
      <c r="B10" s="118" t="n"/>
      <c r="C10" s="118" t="n"/>
      <c r="D10" s="118" t="n"/>
      <c r="E10" s="118" t="n"/>
      <c r="F10" s="118" t="n"/>
      <c r="G10" s="118" t="n"/>
      <c r="H10" s="118" t="n"/>
      <c r="I10" s="118" t="n"/>
      <c r="J10" s="240" t="n"/>
    </row>
    <row r="11" ht="60" customHeight="1" s="74">
      <c r="A11" s="120" t="n"/>
      <c r="B11" s="120" t="n"/>
      <c r="C11" s="120" t="n"/>
      <c r="D11" s="120" t="n"/>
      <c r="E11" s="120" t="n"/>
      <c r="F11" s="120" t="n"/>
      <c r="G11" s="120" t="n"/>
      <c r="H11" s="120" t="n"/>
      <c r="I11" s="120" t="n"/>
      <c r="J11" s="241" t="n"/>
    </row>
    <row r="12" ht="60" customHeight="1" s="74">
      <c r="A12" s="118" t="n"/>
      <c r="B12" s="118" t="n"/>
      <c r="C12" s="118" t="n"/>
      <c r="D12" s="118" t="n"/>
      <c r="E12" s="118" t="n"/>
      <c r="F12" s="118" t="n"/>
      <c r="G12" s="118" t="n"/>
      <c r="H12" s="118" t="n"/>
      <c r="I12" s="118" t="n"/>
      <c r="J12" s="240" t="n"/>
    </row>
    <row r="13" ht="60" customHeight="1" s="74">
      <c r="A13" s="120" t="n"/>
      <c r="B13" s="120" t="n"/>
      <c r="C13" s="120" t="n"/>
      <c r="D13" s="120" t="n"/>
      <c r="E13" s="120" t="n"/>
      <c r="F13" s="120" t="n"/>
      <c r="G13" s="120" t="n"/>
      <c r="H13" s="120" t="n"/>
      <c r="I13" s="120" t="n"/>
      <c r="J13" s="241" t="n"/>
    </row>
    <row r="14" ht="60" customHeight="1" s="74">
      <c r="A14" s="118" t="n"/>
      <c r="B14" s="118" t="n"/>
      <c r="C14" s="118" t="n"/>
      <c r="D14" s="118" t="n"/>
      <c r="E14" s="118" t="n"/>
      <c r="F14" s="118" t="n"/>
      <c r="G14" s="118" t="n"/>
      <c r="H14" s="118" t="n"/>
      <c r="I14" s="118" t="n"/>
      <c r="J14" s="240" t="n"/>
    </row>
    <row r="15" ht="60" customHeight="1" s="74">
      <c r="A15" s="120" t="n"/>
      <c r="B15" s="120" t="n"/>
      <c r="C15" s="120" t="n"/>
      <c r="D15" s="120" t="n"/>
      <c r="E15" s="120" t="n"/>
      <c r="F15" s="120" t="n"/>
      <c r="G15" s="120" t="n"/>
      <c r="H15" s="120" t="n"/>
      <c r="I15" s="120" t="n"/>
      <c r="J15" s="241" t="n"/>
    </row>
    <row r="16" ht="60" customHeight="1" s="74">
      <c r="A16" s="118" t="n"/>
      <c r="B16" s="118" t="n"/>
      <c r="C16" s="118" t="n"/>
      <c r="D16" s="118" t="n"/>
      <c r="E16" s="118" t="n"/>
      <c r="F16" s="118" t="n"/>
      <c r="G16" s="118" t="n"/>
      <c r="H16" s="118" t="n"/>
      <c r="I16" s="118" t="n"/>
      <c r="J16" s="240" t="n"/>
    </row>
    <row r="17" ht="60" customHeight="1" s="74">
      <c r="A17" s="120" t="n"/>
      <c r="B17" s="120" t="n"/>
      <c r="C17" s="120" t="n"/>
      <c r="D17" s="120" t="n"/>
      <c r="E17" s="120" t="n"/>
      <c r="F17" s="120" t="n"/>
      <c r="G17" s="120" t="n"/>
      <c r="H17" s="120" t="n"/>
      <c r="I17" s="120" t="n"/>
      <c r="J17" s="241" t="n"/>
    </row>
    <row r="18" ht="60" customHeight="1" s="74">
      <c r="A18" s="118" t="n"/>
      <c r="B18" s="118" t="n"/>
      <c r="C18" s="118" t="n"/>
      <c r="D18" s="118" t="n"/>
      <c r="E18" s="118" t="n"/>
      <c r="F18" s="118" t="n"/>
      <c r="G18" s="118" t="n"/>
      <c r="H18" s="118" t="n"/>
      <c r="I18" s="118" t="n"/>
      <c r="J18" s="240" t="n"/>
    </row>
    <row r="19" ht="60" customHeight="1" s="74">
      <c r="A19" s="120" t="n"/>
      <c r="B19" s="120" t="n"/>
      <c r="C19" s="120" t="n"/>
      <c r="D19" s="120" t="n"/>
      <c r="E19" s="120" t="n"/>
      <c r="F19" s="120" t="n"/>
      <c r="G19" s="120" t="n"/>
      <c r="H19" s="120" t="n"/>
      <c r="I19" s="120" t="n"/>
      <c r="J19" s="241" t="n"/>
    </row>
    <row r="20" ht="60" customHeight="1" s="74">
      <c r="A20" s="118" t="n"/>
      <c r="B20" s="118" t="n"/>
      <c r="C20" s="118" t="n"/>
      <c r="D20" s="118" t="n"/>
      <c r="E20" s="118" t="n"/>
      <c r="F20" s="118" t="n"/>
      <c r="G20" s="118" t="n"/>
      <c r="H20" s="118" t="n"/>
      <c r="I20" s="118" t="n"/>
      <c r="J20" s="240" t="n"/>
    </row>
    <row r="21" ht="60" customHeight="1" s="74">
      <c r="A21" s="120" t="n"/>
      <c r="B21" s="120" t="n"/>
      <c r="C21" s="120" t="n"/>
      <c r="D21" s="120" t="n"/>
      <c r="E21" s="120" t="n"/>
      <c r="F21" s="120" t="n"/>
      <c r="G21" s="120" t="n"/>
      <c r="H21" s="120" t="n"/>
      <c r="I21" s="120" t="n"/>
      <c r="J21" s="241" t="n"/>
    </row>
    <row r="22" ht="60" customHeight="1" s="74">
      <c r="A22" s="118" t="n"/>
      <c r="B22" s="118" t="n"/>
      <c r="C22" s="118" t="n"/>
      <c r="D22" s="118" t="n"/>
      <c r="E22" s="118" t="n"/>
      <c r="F22" s="118" t="n"/>
      <c r="G22" s="118" t="n"/>
      <c r="H22" s="118" t="n"/>
      <c r="I22" s="118" t="n"/>
      <c r="J22" s="240" t="n"/>
    </row>
    <row r="23" ht="60" customHeight="1" s="74">
      <c r="A23" s="120" t="n"/>
      <c r="B23" s="120" t="n"/>
      <c r="C23" s="120" t="n"/>
      <c r="D23" s="120" t="n"/>
      <c r="E23" s="120" t="n"/>
      <c r="F23" s="120" t="n"/>
      <c r="G23" s="120" t="n"/>
      <c r="H23" s="120" t="n"/>
      <c r="I23" s="120" t="n"/>
      <c r="J23" s="241" t="n"/>
    </row>
    <row r="24" ht="60" customHeight="1" s="74">
      <c r="A24" s="118" t="n"/>
      <c r="B24" s="118" t="n"/>
      <c r="C24" s="118" t="n"/>
      <c r="D24" s="118" t="n"/>
      <c r="E24" s="118" t="n"/>
      <c r="F24" s="118" t="n"/>
      <c r="G24" s="118" t="n"/>
      <c r="H24" s="118" t="n"/>
      <c r="I24" s="118" t="n"/>
      <c r="J24" s="240" t="n"/>
    </row>
    <row r="25" ht="60" customHeight="1" s="74">
      <c r="A25" s="120" t="n"/>
      <c r="B25" s="120" t="n"/>
      <c r="C25" s="120" t="n"/>
      <c r="D25" s="120" t="n"/>
      <c r="E25" s="120" t="n"/>
      <c r="F25" s="120" t="n"/>
      <c r="G25" s="120" t="n"/>
      <c r="H25" s="120" t="n"/>
      <c r="I25" s="120" t="n"/>
      <c r="J25" s="241" t="n"/>
    </row>
    <row r="26" ht="60" customHeight="1" s="74">
      <c r="A26" s="118" t="n"/>
      <c r="B26" s="118" t="n"/>
      <c r="C26" s="118" t="n"/>
      <c r="D26" s="118" t="n"/>
      <c r="E26" s="118" t="n"/>
      <c r="F26" s="118" t="n"/>
      <c r="G26" s="118" t="n"/>
      <c r="H26" s="118" t="n"/>
      <c r="I26" s="118" t="n"/>
      <c r="J26" s="240" t="n"/>
    </row>
    <row r="27" ht="60" customHeight="1" s="74">
      <c r="A27" s="120" t="n"/>
      <c r="B27" s="120" t="n"/>
      <c r="C27" s="120" t="n"/>
      <c r="D27" s="120" t="n"/>
      <c r="E27" s="120" t="n"/>
      <c r="F27" s="120" t="n"/>
      <c r="G27" s="120" t="n"/>
      <c r="H27" s="120" t="n"/>
      <c r="I27" s="120" t="n"/>
      <c r="J27" s="241" t="n"/>
    </row>
    <row r="28" ht="60" customHeight="1" s="74">
      <c r="A28" s="118" t="n"/>
      <c r="B28" s="118" t="n"/>
      <c r="C28" s="118" t="n"/>
      <c r="D28" s="118" t="n"/>
      <c r="E28" s="118" t="n"/>
      <c r="F28" s="118" t="n"/>
      <c r="G28" s="118" t="n"/>
      <c r="H28" s="118" t="n"/>
      <c r="I28" s="118" t="n"/>
      <c r="J28" s="240" t="n"/>
    </row>
    <row r="29" ht="60" customHeight="1" s="74">
      <c r="A29" s="120" t="n"/>
      <c r="B29" s="120" t="n"/>
      <c r="C29" s="120" t="n"/>
      <c r="D29" s="120" t="n"/>
      <c r="E29" s="120" t="n"/>
      <c r="F29" s="120" t="n"/>
      <c r="G29" s="120" t="n"/>
      <c r="H29" s="120" t="n"/>
      <c r="I29" s="120" t="n"/>
      <c r="J29" s="241" t="n"/>
    </row>
    <row r="30" ht="60" customHeight="1" s="74">
      <c r="A30" s="118" t="n"/>
      <c r="B30" s="118" t="n"/>
      <c r="C30" s="118" t="n"/>
      <c r="D30" s="118" t="n"/>
      <c r="E30" s="118" t="n"/>
      <c r="F30" s="118" t="n"/>
      <c r="G30" s="118" t="n"/>
      <c r="H30" s="118" t="n"/>
      <c r="I30" s="118" t="n"/>
      <c r="J30" s="240" t="n"/>
    </row>
    <row r="31">
      <c r="J31" s="115" t="n"/>
    </row>
    <row r="32" ht="56.25" customHeight="1" s="74">
      <c r="A32" s="122" t="inlineStr">
        <is>
          <t>Sub Total1</t>
        </is>
      </c>
      <c r="B32" s="140" t="n"/>
      <c r="C32" s="140" t="n"/>
      <c r="D32" s="140" t="n"/>
      <c r="E32" s="140" t="n"/>
      <c r="F32" s="140" t="n"/>
      <c r="G32" s="140" t="n"/>
      <c r="H32" s="140" t="n"/>
      <c r="I32" s="141" t="n"/>
      <c r="J32" s="142">
        <f>SUM(J10:J30)</f>
        <v/>
      </c>
    </row>
    <row r="33" ht="30" customHeight="1" s="74">
      <c r="A33" s="124" t="inlineStr">
        <is>
          <t>RESTITUIÇÕES CREDITADAS</t>
        </is>
      </c>
      <c r="J33" s="115" t="n"/>
    </row>
    <row r="34">
      <c r="A34" s="242" t="inlineStr">
        <is>
          <t>Item</t>
        </is>
      </c>
      <c r="B34" s="242" t="inlineStr">
        <is>
          <t>Restituidor</t>
        </is>
      </c>
      <c r="C34" s="242" t="inlineStr">
        <is>
          <t>CNPJ/CPF</t>
        </is>
      </c>
      <c r="D34" s="244" t="inlineStr">
        <is>
          <t>Descrição</t>
        </is>
      </c>
      <c r="E34" s="126" t="n"/>
      <c r="F34" s="242" t="inlineStr">
        <is>
          <t>Cheque equivalente</t>
        </is>
      </c>
      <c r="G34" s="242" t="inlineStr">
        <is>
          <t>Data do Cheque</t>
        </is>
      </c>
      <c r="H34" s="242" t="inlineStr">
        <is>
          <t>Nº do Depósito</t>
        </is>
      </c>
      <c r="I34" s="242" t="inlineStr">
        <is>
          <t>Data da Devolução</t>
        </is>
      </c>
      <c r="J34" s="243" t="inlineStr">
        <is>
          <t>Valor</t>
        </is>
      </c>
    </row>
    <row r="35">
      <c r="A35" s="128" t="inlineStr">
        <is>
          <t>Sub Total 2</t>
        </is>
      </c>
      <c r="B35" s="144" t="n"/>
      <c r="C35" s="144" t="n"/>
      <c r="D35" s="144" t="n"/>
      <c r="E35" s="144" t="n"/>
      <c r="F35" s="144" t="n"/>
      <c r="G35" s="144" t="n"/>
      <c r="H35" s="144" t="n"/>
      <c r="I35" s="145" t="n"/>
      <c r="J35" s="146" t="n"/>
    </row>
    <row r="36" ht="30" customHeight="1" s="74">
      <c r="A36" s="148" t="inlineStr">
        <is>
          <t>Total(1-2)</t>
        </is>
      </c>
      <c r="B36" s="126" t="n"/>
      <c r="C36" s="126" t="n"/>
      <c r="D36" s="126" t="n"/>
      <c r="E36" s="126" t="n"/>
      <c r="F36" s="126" t="n"/>
      <c r="G36" s="126" t="n"/>
      <c r="H36" s="126" t="n"/>
      <c r="I36" s="126" t="n"/>
      <c r="J36" s="147">
        <f>J30</f>
        <v/>
      </c>
    </row>
    <row r="37">
      <c r="A37" s="132">
        <f>'Receita x Despesa'!A42:J42</f>
        <v/>
      </c>
      <c r="J37" s="115" t="n"/>
    </row>
    <row r="38">
      <c r="A38" s="133">
        <f>'Receita x Despesa'!A45</f>
        <v/>
      </c>
      <c r="F38" s="134">
        <f>'Receita x Despesa'!H45</f>
        <v/>
      </c>
      <c r="J38" s="113" t="n"/>
    </row>
    <row r="39">
      <c r="A39" s="132">
        <f>'Receita x Despesa'!A46</f>
        <v/>
      </c>
      <c r="F39" s="135">
        <f>'Receita x Despesa'!H46</f>
        <v/>
      </c>
      <c r="J39" s="113" t="n"/>
    </row>
    <row r="40">
      <c r="A40" s="132">
        <f>'Receita x Despesa'!A47</f>
        <v/>
      </c>
      <c r="F40" s="135">
        <f>'Receita x Despesa'!H47</f>
        <v/>
      </c>
      <c r="J40" s="113" t="n"/>
    </row>
    <row r="41">
      <c r="A41" s="136" t="n"/>
      <c r="B41" s="136" t="n"/>
      <c r="C41" s="136" t="n"/>
      <c r="D41" s="136" t="n"/>
      <c r="E41" s="136" t="n"/>
      <c r="F41" s="136" t="n"/>
      <c r="G41" s="136" t="n"/>
      <c r="H41" s="136" t="n"/>
      <c r="I41" s="136" t="n"/>
      <c r="J41" s="137" t="n"/>
    </row>
  </sheetData>
  <mergeCells count="17">
    <mergeCell ref="A1:J2"/>
    <mergeCell ref="A3:F3"/>
    <mergeCell ref="A4:F4"/>
    <mergeCell ref="A5:F5"/>
    <mergeCell ref="A6:F6"/>
    <mergeCell ref="A7:F7"/>
    <mergeCell ref="A32:I32"/>
    <mergeCell ref="D34:E34"/>
    <mergeCell ref="A35:I35"/>
    <mergeCell ref="A36:I36"/>
    <mergeCell ref="A37:I37"/>
    <mergeCell ref="A38:D38"/>
    <mergeCell ref="A39:D39"/>
    <mergeCell ref="A40:D40"/>
    <mergeCell ref="F38:J38"/>
    <mergeCell ref="F39:J39"/>
    <mergeCell ref="F40:J40"/>
  </mergeCells>
  <pageMargins left="0.75" right="0.75" top="1" bottom="1" header="0.5" footer="0.5"/>
</worksheet>
</file>

<file path=xl/worksheets/sheet13.xml><?xml version="1.0" encoding="utf-8"?>
<worksheet xmlns="http://schemas.openxmlformats.org/spreadsheetml/2006/main">
  <sheetPr>
    <outlinePr summaryBelow="1" summaryRight="1"/>
    <pageSetUpPr/>
  </sheetPr>
  <dimension ref="A1:J41"/>
  <sheetViews>
    <sheetView showGridLines="0" workbookViewId="0">
      <selection activeCell="A1" sqref="A1"/>
    </sheetView>
  </sheetViews>
  <sheetFormatPr baseColWidth="8" defaultRowHeight="15"/>
  <cols>
    <col width="25" customWidth="1" style="74" min="1" max="1"/>
    <col width="25" customWidth="1" style="74" min="2" max="2"/>
    <col width="35" customWidth="1" style="74" min="3" max="3"/>
    <col width="35" customWidth="1" style="74" min="4" max="4"/>
    <col width="65" customWidth="1" style="74" min="5" max="5"/>
    <col width="25" customWidth="1" style="74" min="6" max="6"/>
    <col width="25" customWidth="1" style="74" min="7" max="7"/>
    <col width="25" customWidth="1" style="74" min="8" max="8"/>
    <col width="25" customWidth="1" style="74" min="9" max="9"/>
    <col width="25" customWidth="1" style="74" min="10" max="10"/>
  </cols>
  <sheetData>
    <row r="1">
      <c r="A1" s="112" t="inlineStr">
        <is>
          <t>R E L A Ç Ã O   D E   P A G A M E N T O S - CUSTOS INDIRETOS - FUB</t>
        </is>
      </c>
      <c r="J1" s="113" t="n"/>
    </row>
    <row r="2">
      <c r="J2" s="113" t="n"/>
    </row>
    <row r="3">
      <c r="A3" s="114">
        <f>'Receita x Despesa'!A3:J3</f>
        <v/>
      </c>
      <c r="J3" s="115" t="n"/>
    </row>
    <row r="4">
      <c r="A4" s="114">
        <f>'Receita x Despesa'!A4:J4</f>
        <v/>
      </c>
      <c r="J4" s="115" t="n"/>
    </row>
    <row r="5">
      <c r="A5" s="114">
        <f>'Receita x Despesa'!A5:J5</f>
        <v/>
      </c>
      <c r="J5" s="115" t="n"/>
    </row>
    <row r="6">
      <c r="A6" s="114">
        <f>'Receita x Despesa'!A6:J6</f>
        <v/>
      </c>
      <c r="J6" s="115" t="n"/>
    </row>
    <row r="7">
      <c r="A7" s="114">
        <f>'Receita x Despesa'!A7:J7</f>
        <v/>
      </c>
      <c r="J7" s="115" t="n"/>
    </row>
    <row r="8">
      <c r="J8" s="115" t="n"/>
    </row>
    <row r="9">
      <c r="A9" s="245" t="inlineStr">
        <is>
          <t>ITEM</t>
        </is>
      </c>
      <c r="B9" s="245" t="inlineStr">
        <is>
          <t>NOME</t>
        </is>
      </c>
      <c r="C9" s="245" t="inlineStr">
        <is>
          <t>CNPJ/CPF</t>
        </is>
      </c>
      <c r="D9" s="245" t="inlineStr">
        <is>
          <t>ESPECIFICAÇÃO DA DESPESA</t>
        </is>
      </c>
      <c r="E9" s="245" t="inlineStr">
        <is>
          <t>DESCRIÇÃO</t>
        </is>
      </c>
      <c r="F9" s="245" t="inlineStr">
        <is>
          <t>Nº DO RECIBO OU EQUIVALENTE</t>
        </is>
      </c>
      <c r="G9" s="245" t="inlineStr">
        <is>
          <t>DATA DE EMISSÃO</t>
        </is>
      </c>
      <c r="H9" s="245" t="inlineStr">
        <is>
          <t>CHEQUE / ORDEM BANCÁRIA</t>
        </is>
      </c>
      <c r="I9" s="245" t="inlineStr">
        <is>
          <t>DATA DE PGTO</t>
        </is>
      </c>
      <c r="J9" s="246" t="inlineStr">
        <is>
          <t>Valor</t>
        </is>
      </c>
    </row>
    <row r="10" ht="60" customHeight="1" s="74">
      <c r="A10" s="118" t="n"/>
      <c r="B10" s="118" t="n"/>
      <c r="C10" s="118" t="n"/>
      <c r="D10" s="118" t="n"/>
      <c r="E10" s="118" t="n"/>
      <c r="F10" s="118" t="n"/>
      <c r="G10" s="118" t="n"/>
      <c r="H10" s="118" t="n"/>
      <c r="I10" s="118" t="n"/>
      <c r="J10" s="247" t="n"/>
    </row>
    <row r="11" ht="60" customHeight="1" s="74">
      <c r="A11" s="120" t="n"/>
      <c r="B11" s="120" t="n"/>
      <c r="C11" s="120" t="n"/>
      <c r="D11" s="120" t="n"/>
      <c r="E11" s="120" t="n"/>
      <c r="F11" s="120" t="n"/>
      <c r="G11" s="120" t="n"/>
      <c r="H11" s="120" t="n"/>
      <c r="I11" s="120" t="n"/>
      <c r="J11" s="248" t="n"/>
    </row>
    <row r="12" ht="60" customHeight="1" s="74">
      <c r="A12" s="118" t="n"/>
      <c r="B12" s="118" t="n"/>
      <c r="C12" s="118" t="n"/>
      <c r="D12" s="118" t="n"/>
      <c r="E12" s="118" t="n"/>
      <c r="F12" s="118" t="n"/>
      <c r="G12" s="118" t="n"/>
      <c r="H12" s="118" t="n"/>
      <c r="I12" s="118" t="n"/>
      <c r="J12" s="247" t="n"/>
    </row>
    <row r="13" ht="60" customHeight="1" s="74">
      <c r="A13" s="120" t="n"/>
      <c r="B13" s="120" t="n"/>
      <c r="C13" s="120" t="n"/>
      <c r="D13" s="120" t="n"/>
      <c r="E13" s="120" t="n"/>
      <c r="F13" s="120" t="n"/>
      <c r="G13" s="120" t="n"/>
      <c r="H13" s="120" t="n"/>
      <c r="I13" s="120" t="n"/>
      <c r="J13" s="248" t="n"/>
    </row>
    <row r="14" ht="60" customHeight="1" s="74">
      <c r="A14" s="118" t="n"/>
      <c r="B14" s="118" t="n"/>
      <c r="C14" s="118" t="n"/>
      <c r="D14" s="118" t="n"/>
      <c r="E14" s="118" t="n"/>
      <c r="F14" s="118" t="n"/>
      <c r="G14" s="118" t="n"/>
      <c r="H14" s="118" t="n"/>
      <c r="I14" s="118" t="n"/>
      <c r="J14" s="247" t="n"/>
    </row>
    <row r="15" ht="60" customHeight="1" s="74">
      <c r="A15" s="120" t="n"/>
      <c r="B15" s="120" t="n"/>
      <c r="C15" s="120" t="n"/>
      <c r="D15" s="120" t="n"/>
      <c r="E15" s="120" t="n"/>
      <c r="F15" s="120" t="n"/>
      <c r="G15" s="120" t="n"/>
      <c r="H15" s="120" t="n"/>
      <c r="I15" s="120" t="n"/>
      <c r="J15" s="248" t="n"/>
    </row>
    <row r="16" ht="60" customHeight="1" s="74">
      <c r="A16" s="118" t="n"/>
      <c r="B16" s="118" t="n"/>
      <c r="C16" s="118" t="n"/>
      <c r="D16" s="118" t="n"/>
      <c r="E16" s="118" t="n"/>
      <c r="F16" s="118" t="n"/>
      <c r="G16" s="118" t="n"/>
      <c r="H16" s="118" t="n"/>
      <c r="I16" s="118" t="n"/>
      <c r="J16" s="247" t="n"/>
    </row>
    <row r="17" ht="60" customHeight="1" s="74">
      <c r="A17" s="120" t="n"/>
      <c r="B17" s="120" t="n"/>
      <c r="C17" s="120" t="n"/>
      <c r="D17" s="120" t="n"/>
      <c r="E17" s="120" t="n"/>
      <c r="F17" s="120" t="n"/>
      <c r="G17" s="120" t="n"/>
      <c r="H17" s="120" t="n"/>
      <c r="I17" s="120" t="n"/>
      <c r="J17" s="248" t="n"/>
    </row>
    <row r="18" ht="60" customHeight="1" s="74">
      <c r="A18" s="118" t="n"/>
      <c r="B18" s="118" t="n"/>
      <c r="C18" s="118" t="n"/>
      <c r="D18" s="118" t="n"/>
      <c r="E18" s="118" t="n"/>
      <c r="F18" s="118" t="n"/>
      <c r="G18" s="118" t="n"/>
      <c r="H18" s="118" t="n"/>
      <c r="I18" s="118" t="n"/>
      <c r="J18" s="247" t="n"/>
    </row>
    <row r="19" ht="60" customHeight="1" s="74">
      <c r="A19" s="120" t="n"/>
      <c r="B19" s="120" t="n"/>
      <c r="C19" s="120" t="n"/>
      <c r="D19" s="120" t="n"/>
      <c r="E19" s="120" t="n"/>
      <c r="F19" s="120" t="n"/>
      <c r="G19" s="120" t="n"/>
      <c r="H19" s="120" t="n"/>
      <c r="I19" s="120" t="n"/>
      <c r="J19" s="248" t="n"/>
    </row>
    <row r="20" ht="60" customHeight="1" s="74">
      <c r="A20" s="118" t="n"/>
      <c r="B20" s="118" t="n"/>
      <c r="C20" s="118" t="n"/>
      <c r="D20" s="118" t="n"/>
      <c r="E20" s="118" t="n"/>
      <c r="F20" s="118" t="n"/>
      <c r="G20" s="118" t="n"/>
      <c r="H20" s="118" t="n"/>
      <c r="I20" s="118" t="n"/>
      <c r="J20" s="247" t="n"/>
    </row>
    <row r="21" ht="60" customHeight="1" s="74">
      <c r="A21" s="120" t="n"/>
      <c r="B21" s="120" t="n"/>
      <c r="C21" s="120" t="n"/>
      <c r="D21" s="120" t="n"/>
      <c r="E21" s="120" t="n"/>
      <c r="F21" s="120" t="n"/>
      <c r="G21" s="120" t="n"/>
      <c r="H21" s="120" t="n"/>
      <c r="I21" s="120" t="n"/>
      <c r="J21" s="248" t="n"/>
    </row>
    <row r="22" ht="60" customHeight="1" s="74">
      <c r="A22" s="118" t="n"/>
      <c r="B22" s="118" t="n"/>
      <c r="C22" s="118" t="n"/>
      <c r="D22" s="118" t="n"/>
      <c r="E22" s="118" t="n"/>
      <c r="F22" s="118" t="n"/>
      <c r="G22" s="118" t="n"/>
      <c r="H22" s="118" t="n"/>
      <c r="I22" s="118" t="n"/>
      <c r="J22" s="247" t="n"/>
    </row>
    <row r="23" ht="60" customHeight="1" s="74">
      <c r="A23" s="120" t="n"/>
      <c r="B23" s="120" t="n"/>
      <c r="C23" s="120" t="n"/>
      <c r="D23" s="120" t="n"/>
      <c r="E23" s="120" t="n"/>
      <c r="F23" s="120" t="n"/>
      <c r="G23" s="120" t="n"/>
      <c r="H23" s="120" t="n"/>
      <c r="I23" s="120" t="n"/>
      <c r="J23" s="248" t="n"/>
    </row>
    <row r="24" ht="60" customHeight="1" s="74">
      <c r="A24" s="118" t="n"/>
      <c r="B24" s="118" t="n"/>
      <c r="C24" s="118" t="n"/>
      <c r="D24" s="118" t="n"/>
      <c r="E24" s="118" t="n"/>
      <c r="F24" s="118" t="n"/>
      <c r="G24" s="118" t="n"/>
      <c r="H24" s="118" t="n"/>
      <c r="I24" s="118" t="n"/>
      <c r="J24" s="247" t="n"/>
    </row>
    <row r="25" ht="60" customHeight="1" s="74">
      <c r="A25" s="120" t="n"/>
      <c r="B25" s="120" t="n"/>
      <c r="C25" s="120" t="n"/>
      <c r="D25" s="120" t="n"/>
      <c r="E25" s="120" t="n"/>
      <c r="F25" s="120" t="n"/>
      <c r="G25" s="120" t="n"/>
      <c r="H25" s="120" t="n"/>
      <c r="I25" s="120" t="n"/>
      <c r="J25" s="248" t="n"/>
    </row>
    <row r="26" ht="60" customHeight="1" s="74">
      <c r="A26" s="118" t="n"/>
      <c r="B26" s="118" t="n"/>
      <c r="C26" s="118" t="n"/>
      <c r="D26" s="118" t="n"/>
      <c r="E26" s="118" t="n"/>
      <c r="F26" s="118" t="n"/>
      <c r="G26" s="118" t="n"/>
      <c r="H26" s="118" t="n"/>
      <c r="I26" s="118" t="n"/>
      <c r="J26" s="247" t="n"/>
    </row>
    <row r="27" ht="60" customHeight="1" s="74">
      <c r="A27" s="120" t="n"/>
      <c r="B27" s="120" t="n"/>
      <c r="C27" s="120" t="n"/>
      <c r="D27" s="120" t="n"/>
      <c r="E27" s="120" t="n"/>
      <c r="F27" s="120" t="n"/>
      <c r="G27" s="120" t="n"/>
      <c r="H27" s="120" t="n"/>
      <c r="I27" s="120" t="n"/>
      <c r="J27" s="248" t="n"/>
    </row>
    <row r="28" ht="60" customHeight="1" s="74">
      <c r="A28" s="118" t="n"/>
      <c r="B28" s="118" t="n"/>
      <c r="C28" s="118" t="n"/>
      <c r="D28" s="118" t="n"/>
      <c r="E28" s="118" t="n"/>
      <c r="F28" s="118" t="n"/>
      <c r="G28" s="118" t="n"/>
      <c r="H28" s="118" t="n"/>
      <c r="I28" s="118" t="n"/>
      <c r="J28" s="247" t="n"/>
    </row>
    <row r="29" ht="60" customHeight="1" s="74">
      <c r="A29" s="120" t="n"/>
      <c r="B29" s="120" t="n"/>
      <c r="C29" s="120" t="n"/>
      <c r="D29" s="120" t="n"/>
      <c r="E29" s="120" t="n"/>
      <c r="F29" s="120" t="n"/>
      <c r="G29" s="120" t="n"/>
      <c r="H29" s="120" t="n"/>
      <c r="I29" s="120" t="n"/>
      <c r="J29" s="248" t="n"/>
    </row>
    <row r="30" ht="60" customHeight="1" s="74">
      <c r="A30" s="118" t="n"/>
      <c r="B30" s="118" t="n"/>
      <c r="C30" s="118" t="n"/>
      <c r="D30" s="118" t="n"/>
      <c r="E30" s="118" t="n"/>
      <c r="F30" s="118" t="n"/>
      <c r="G30" s="118" t="n"/>
      <c r="H30" s="118" t="n"/>
      <c r="I30" s="118" t="n"/>
      <c r="J30" s="247" t="n"/>
    </row>
    <row r="31">
      <c r="J31" s="115" t="n"/>
    </row>
    <row r="32" ht="56.25" customHeight="1" s="74">
      <c r="A32" s="122" t="inlineStr">
        <is>
          <t>Sub Total1</t>
        </is>
      </c>
      <c r="B32" s="140" t="n"/>
      <c r="C32" s="140" t="n"/>
      <c r="D32" s="140" t="n"/>
      <c r="E32" s="140" t="n"/>
      <c r="F32" s="140" t="n"/>
      <c r="G32" s="140" t="n"/>
      <c r="H32" s="140" t="n"/>
      <c r="I32" s="141" t="n"/>
      <c r="J32" s="142">
        <f>SUM(J10:J30)</f>
        <v/>
      </c>
    </row>
    <row r="33" ht="30" customHeight="1" s="74">
      <c r="A33" s="124" t="inlineStr">
        <is>
          <t>RESTITUIÇÕES CREDITADAS</t>
        </is>
      </c>
      <c r="J33" s="115" t="n"/>
    </row>
    <row r="34">
      <c r="A34" s="249" t="inlineStr">
        <is>
          <t>Item</t>
        </is>
      </c>
      <c r="B34" s="249" t="inlineStr">
        <is>
          <t>Restituidor</t>
        </is>
      </c>
      <c r="C34" s="249" t="inlineStr">
        <is>
          <t>CNPJ/CPF</t>
        </is>
      </c>
      <c r="D34" s="251" t="inlineStr">
        <is>
          <t>Descrição</t>
        </is>
      </c>
      <c r="E34" s="126" t="n"/>
      <c r="F34" s="249" t="inlineStr">
        <is>
          <t>Cheque equivalente</t>
        </is>
      </c>
      <c r="G34" s="249" t="inlineStr">
        <is>
          <t>Data do Cheque</t>
        </is>
      </c>
      <c r="H34" s="249" t="inlineStr">
        <is>
          <t>Nº do Depósito</t>
        </is>
      </c>
      <c r="I34" s="249" t="inlineStr">
        <is>
          <t>Data da Devolução</t>
        </is>
      </c>
      <c r="J34" s="250" t="inlineStr">
        <is>
          <t>Valor</t>
        </is>
      </c>
    </row>
    <row r="35">
      <c r="A35" s="128" t="inlineStr">
        <is>
          <t>Sub Total 2</t>
        </is>
      </c>
      <c r="B35" s="144" t="n"/>
      <c r="C35" s="144" t="n"/>
      <c r="D35" s="144" t="n"/>
      <c r="E35" s="144" t="n"/>
      <c r="F35" s="144" t="n"/>
      <c r="G35" s="144" t="n"/>
      <c r="H35" s="144" t="n"/>
      <c r="I35" s="145" t="n"/>
      <c r="J35" s="146" t="n"/>
    </row>
    <row r="36" ht="30" customHeight="1" s="74">
      <c r="A36" s="148" t="inlineStr">
        <is>
          <t>Total(1-2)</t>
        </is>
      </c>
      <c r="B36" s="126" t="n"/>
      <c r="C36" s="126" t="n"/>
      <c r="D36" s="126" t="n"/>
      <c r="E36" s="126" t="n"/>
      <c r="F36" s="126" t="n"/>
      <c r="G36" s="126" t="n"/>
      <c r="H36" s="126" t="n"/>
      <c r="I36" s="126" t="n"/>
      <c r="J36" s="147">
        <f>J30</f>
        <v/>
      </c>
    </row>
    <row r="37">
      <c r="A37" s="132">
        <f>'Receita x Despesa'!A42:J42</f>
        <v/>
      </c>
      <c r="J37" s="115" t="n"/>
    </row>
    <row r="38">
      <c r="A38" s="133">
        <f>'Receita x Despesa'!A45</f>
        <v/>
      </c>
      <c r="F38" s="134">
        <f>'Receita x Despesa'!H45</f>
        <v/>
      </c>
      <c r="J38" s="113" t="n"/>
    </row>
    <row r="39">
      <c r="A39" s="132">
        <f>'Receita x Despesa'!A46</f>
        <v/>
      </c>
      <c r="F39" s="135">
        <f>'Receita x Despesa'!H46</f>
        <v/>
      </c>
      <c r="J39" s="113" t="n"/>
    </row>
    <row r="40">
      <c r="A40" s="132">
        <f>'Receita x Despesa'!A47</f>
        <v/>
      </c>
      <c r="F40" s="135">
        <f>'Receita x Despesa'!H47</f>
        <v/>
      </c>
      <c r="J40" s="113" t="n"/>
    </row>
    <row r="41">
      <c r="A41" s="136" t="n"/>
      <c r="B41" s="136" t="n"/>
      <c r="C41" s="136" t="n"/>
      <c r="D41" s="136" t="n"/>
      <c r="E41" s="136" t="n"/>
      <c r="F41" s="136" t="n"/>
      <c r="G41" s="136" t="n"/>
      <c r="H41" s="136" t="n"/>
      <c r="I41" s="136" t="n"/>
      <c r="J41" s="137" t="n"/>
    </row>
  </sheetData>
  <mergeCells count="17">
    <mergeCell ref="A1:J2"/>
    <mergeCell ref="A3:F3"/>
    <mergeCell ref="A4:F4"/>
    <mergeCell ref="A5:F5"/>
    <mergeCell ref="A6:F6"/>
    <mergeCell ref="A7:F7"/>
    <mergeCell ref="A32:I32"/>
    <mergeCell ref="D34:E34"/>
    <mergeCell ref="A35:I35"/>
    <mergeCell ref="A36:I36"/>
    <mergeCell ref="A37:I37"/>
    <mergeCell ref="A38:D38"/>
    <mergeCell ref="A39:D39"/>
    <mergeCell ref="A40:D40"/>
    <mergeCell ref="F38:J38"/>
    <mergeCell ref="F39:J39"/>
    <mergeCell ref="F40:J40"/>
  </mergeCells>
  <pageMargins left="0.75" right="0.75" top="1" bottom="1" header="0.5" footer="0.5"/>
</worksheet>
</file>

<file path=xl/worksheets/sheet14.xml><?xml version="1.0" encoding="utf-8"?>
<worksheet xmlns="http://schemas.openxmlformats.org/spreadsheetml/2006/main">
  <sheetPr>
    <outlinePr summaryBelow="1" summaryRight="1"/>
    <pageSetUpPr/>
  </sheetPr>
  <dimension ref="A1:J41"/>
  <sheetViews>
    <sheetView showGridLines="0" workbookViewId="0">
      <selection activeCell="A1" sqref="A1"/>
    </sheetView>
  </sheetViews>
  <sheetFormatPr baseColWidth="8" defaultRowHeight="15"/>
  <cols>
    <col width="25" customWidth="1" style="74" min="1" max="1"/>
    <col width="25" customWidth="1" style="74" min="2" max="2"/>
    <col width="35" customWidth="1" style="74" min="3" max="3"/>
    <col width="35" customWidth="1" style="74" min="4" max="4"/>
    <col width="65" customWidth="1" style="74" min="5" max="5"/>
    <col width="25" customWidth="1" style="74" min="6" max="6"/>
    <col width="25" customWidth="1" style="74" min="7" max="7"/>
    <col width="25" customWidth="1" style="74" min="8" max="8"/>
    <col width="25" customWidth="1" style="74" min="9" max="9"/>
    <col width="25" customWidth="1" style="74" min="10" max="10"/>
  </cols>
  <sheetData>
    <row r="1">
      <c r="A1" s="112" t="inlineStr">
        <is>
          <t>R E L A Ç Ã O   D E   P A G A M E N T O S -  MATERIAL DE CONSUMO</t>
        </is>
      </c>
      <c r="J1" s="113" t="n"/>
    </row>
    <row r="2">
      <c r="J2" s="113" t="n"/>
    </row>
    <row r="3">
      <c r="A3" s="114">
        <f>'Receita x Despesa'!A3:J3</f>
        <v/>
      </c>
      <c r="J3" s="115" t="n"/>
    </row>
    <row r="4">
      <c r="A4" s="114">
        <f>'Receita x Despesa'!A4:J4</f>
        <v/>
      </c>
      <c r="J4" s="115" t="n"/>
    </row>
    <row r="5">
      <c r="A5" s="114">
        <f>'Receita x Despesa'!A5:J5</f>
        <v/>
      </c>
      <c r="J5" s="115" t="n"/>
    </row>
    <row r="6">
      <c r="A6" s="114">
        <f>'Receita x Despesa'!A6:J6</f>
        <v/>
      </c>
      <c r="J6" s="115" t="n"/>
    </row>
    <row r="7">
      <c r="A7" s="114">
        <f>'Receita x Despesa'!A7:J7</f>
        <v/>
      </c>
      <c r="J7" s="115" t="n"/>
    </row>
    <row r="8">
      <c r="J8" s="115" t="n"/>
    </row>
    <row r="9">
      <c r="A9" s="252" t="inlineStr">
        <is>
          <t>ITEM</t>
        </is>
      </c>
      <c r="B9" s="252" t="inlineStr">
        <is>
          <t>NOME</t>
        </is>
      </c>
      <c r="C9" s="252" t="inlineStr">
        <is>
          <t>CNPJ/CPF</t>
        </is>
      </c>
      <c r="D9" s="252" t="inlineStr">
        <is>
          <t>ESPECIFICAÇÃO DA DESPESA</t>
        </is>
      </c>
      <c r="E9" s="252" t="inlineStr">
        <is>
          <t>DESCRIÇÃO</t>
        </is>
      </c>
      <c r="F9" s="252" t="inlineStr">
        <is>
          <t>Nº DO RECIBO OU EQUIVALENTE</t>
        </is>
      </c>
      <c r="G9" s="252" t="inlineStr">
        <is>
          <t>DATA DE EMISSÃO</t>
        </is>
      </c>
      <c r="H9" s="252" t="inlineStr">
        <is>
          <t>CHEQUE / ORDEM BANCÁRIA</t>
        </is>
      </c>
      <c r="I9" s="252" t="inlineStr">
        <is>
          <t>DATA DE PGTO</t>
        </is>
      </c>
      <c r="J9" s="253" t="inlineStr">
        <is>
          <t>Valor</t>
        </is>
      </c>
    </row>
    <row r="10" ht="60" customHeight="1" s="74">
      <c r="A10" s="118" t="n"/>
      <c r="B10" s="118" t="n"/>
      <c r="C10" s="118" t="n"/>
      <c r="D10" s="118" t="n"/>
      <c r="E10" s="118" t="n"/>
      <c r="F10" s="118" t="n"/>
      <c r="G10" s="118" t="n"/>
      <c r="H10" s="118" t="n"/>
      <c r="I10" s="118" t="n"/>
      <c r="J10" s="254" t="n"/>
    </row>
    <row r="11" ht="60" customHeight="1" s="74">
      <c r="A11" s="120" t="n"/>
      <c r="B11" s="120" t="n"/>
      <c r="C11" s="120" t="n"/>
      <c r="D11" s="120" t="n"/>
      <c r="E11" s="120" t="n"/>
      <c r="F11" s="120" t="n"/>
      <c r="G11" s="120" t="n"/>
      <c r="H11" s="120" t="n"/>
      <c r="I11" s="120" t="n"/>
      <c r="J11" s="255" t="n"/>
    </row>
    <row r="12" ht="60" customHeight="1" s="74">
      <c r="A12" s="118" t="n"/>
      <c r="B12" s="118" t="n"/>
      <c r="C12" s="118" t="n"/>
      <c r="D12" s="118" t="n"/>
      <c r="E12" s="118" t="n"/>
      <c r="F12" s="118" t="n"/>
      <c r="G12" s="118" t="n"/>
      <c r="H12" s="118" t="n"/>
      <c r="I12" s="118" t="n"/>
      <c r="J12" s="254" t="n"/>
    </row>
    <row r="13" ht="60" customHeight="1" s="74">
      <c r="A13" s="120" t="n"/>
      <c r="B13" s="120" t="n"/>
      <c r="C13" s="120" t="n"/>
      <c r="D13" s="120" t="n"/>
      <c r="E13" s="120" t="n"/>
      <c r="F13" s="120" t="n"/>
      <c r="G13" s="120" t="n"/>
      <c r="H13" s="120" t="n"/>
      <c r="I13" s="120" t="n"/>
      <c r="J13" s="255" t="n"/>
    </row>
    <row r="14" ht="60" customHeight="1" s="74">
      <c r="A14" s="118" t="n"/>
      <c r="B14" s="118" t="n"/>
      <c r="C14" s="118" t="n"/>
      <c r="D14" s="118" t="n"/>
      <c r="E14" s="118" t="n"/>
      <c r="F14" s="118" t="n"/>
      <c r="G14" s="118" t="n"/>
      <c r="H14" s="118" t="n"/>
      <c r="I14" s="118" t="n"/>
      <c r="J14" s="254" t="n"/>
    </row>
    <row r="15" ht="60" customHeight="1" s="74">
      <c r="A15" s="120" t="n"/>
      <c r="B15" s="120" t="n"/>
      <c r="C15" s="120" t="n"/>
      <c r="D15" s="120" t="n"/>
      <c r="E15" s="120" t="n"/>
      <c r="F15" s="120" t="n"/>
      <c r="G15" s="120" t="n"/>
      <c r="H15" s="120" t="n"/>
      <c r="I15" s="120" t="n"/>
      <c r="J15" s="255" t="n"/>
    </row>
    <row r="16" ht="60" customHeight="1" s="74">
      <c r="A16" s="118" t="n"/>
      <c r="B16" s="118" t="n"/>
      <c r="C16" s="118" t="n"/>
      <c r="D16" s="118" t="n"/>
      <c r="E16" s="118" t="n"/>
      <c r="F16" s="118" t="n"/>
      <c r="G16" s="118" t="n"/>
      <c r="H16" s="118" t="n"/>
      <c r="I16" s="118" t="n"/>
      <c r="J16" s="254" t="n"/>
    </row>
    <row r="17" ht="60" customHeight="1" s="74">
      <c r="A17" s="120" t="n"/>
      <c r="B17" s="120" t="n"/>
      <c r="C17" s="120" t="n"/>
      <c r="D17" s="120" t="n"/>
      <c r="E17" s="120" t="n"/>
      <c r="F17" s="120" t="n"/>
      <c r="G17" s="120" t="n"/>
      <c r="H17" s="120" t="n"/>
      <c r="I17" s="120" t="n"/>
      <c r="J17" s="255" t="n"/>
    </row>
    <row r="18" ht="60" customHeight="1" s="74">
      <c r="A18" s="118" t="n"/>
      <c r="B18" s="118" t="n"/>
      <c r="C18" s="118" t="n"/>
      <c r="D18" s="118" t="n"/>
      <c r="E18" s="118" t="n"/>
      <c r="F18" s="118" t="n"/>
      <c r="G18" s="118" t="n"/>
      <c r="H18" s="118" t="n"/>
      <c r="I18" s="118" t="n"/>
      <c r="J18" s="254" t="n"/>
    </row>
    <row r="19" ht="60" customHeight="1" s="74">
      <c r="A19" s="120" t="n"/>
      <c r="B19" s="120" t="n"/>
      <c r="C19" s="120" t="n"/>
      <c r="D19" s="120" t="n"/>
      <c r="E19" s="120" t="n"/>
      <c r="F19" s="120" t="n"/>
      <c r="G19" s="120" t="n"/>
      <c r="H19" s="120" t="n"/>
      <c r="I19" s="120" t="n"/>
      <c r="J19" s="255" t="n"/>
    </row>
    <row r="20" ht="60" customHeight="1" s="74">
      <c r="A20" s="118" t="n"/>
      <c r="B20" s="118" t="n"/>
      <c r="C20" s="118" t="n"/>
      <c r="D20" s="118" t="n"/>
      <c r="E20" s="118" t="n"/>
      <c r="F20" s="118" t="n"/>
      <c r="G20" s="118" t="n"/>
      <c r="H20" s="118" t="n"/>
      <c r="I20" s="118" t="n"/>
      <c r="J20" s="254" t="n"/>
    </row>
    <row r="21" ht="60" customHeight="1" s="74">
      <c r="A21" s="120" t="n"/>
      <c r="B21" s="120" t="n"/>
      <c r="C21" s="120" t="n"/>
      <c r="D21" s="120" t="n"/>
      <c r="E21" s="120" t="n"/>
      <c r="F21" s="120" t="n"/>
      <c r="G21" s="120" t="n"/>
      <c r="H21" s="120" t="n"/>
      <c r="I21" s="120" t="n"/>
      <c r="J21" s="255" t="n"/>
    </row>
    <row r="22" ht="60" customHeight="1" s="74">
      <c r="A22" s="118" t="n"/>
      <c r="B22" s="118" t="n"/>
      <c r="C22" s="118" t="n"/>
      <c r="D22" s="118" t="n"/>
      <c r="E22" s="118" t="n"/>
      <c r="F22" s="118" t="n"/>
      <c r="G22" s="118" t="n"/>
      <c r="H22" s="118" t="n"/>
      <c r="I22" s="118" t="n"/>
      <c r="J22" s="254" t="n"/>
    </row>
    <row r="23" ht="60" customHeight="1" s="74">
      <c r="A23" s="120" t="n"/>
      <c r="B23" s="120" t="n"/>
      <c r="C23" s="120" t="n"/>
      <c r="D23" s="120" t="n"/>
      <c r="E23" s="120" t="n"/>
      <c r="F23" s="120" t="n"/>
      <c r="G23" s="120" t="n"/>
      <c r="H23" s="120" t="n"/>
      <c r="I23" s="120" t="n"/>
      <c r="J23" s="255" t="n"/>
    </row>
    <row r="24" ht="60" customHeight="1" s="74">
      <c r="A24" s="118" t="n"/>
      <c r="B24" s="118" t="n"/>
      <c r="C24" s="118" t="n"/>
      <c r="D24" s="118" t="n"/>
      <c r="E24" s="118" t="n"/>
      <c r="F24" s="118" t="n"/>
      <c r="G24" s="118" t="n"/>
      <c r="H24" s="118" t="n"/>
      <c r="I24" s="118" t="n"/>
      <c r="J24" s="254" t="n"/>
    </row>
    <row r="25" ht="60" customHeight="1" s="74">
      <c r="A25" s="120" t="n"/>
      <c r="B25" s="120" t="n"/>
      <c r="C25" s="120" t="n"/>
      <c r="D25" s="120" t="n"/>
      <c r="E25" s="120" t="n"/>
      <c r="F25" s="120" t="n"/>
      <c r="G25" s="120" t="n"/>
      <c r="H25" s="120" t="n"/>
      <c r="I25" s="120" t="n"/>
      <c r="J25" s="255" t="n"/>
    </row>
    <row r="26" ht="60" customHeight="1" s="74">
      <c r="A26" s="118" t="n"/>
      <c r="B26" s="118" t="n"/>
      <c r="C26" s="118" t="n"/>
      <c r="D26" s="118" t="n"/>
      <c r="E26" s="118" t="n"/>
      <c r="F26" s="118" t="n"/>
      <c r="G26" s="118" t="n"/>
      <c r="H26" s="118" t="n"/>
      <c r="I26" s="118" t="n"/>
      <c r="J26" s="254" t="n"/>
    </row>
    <row r="27" ht="60" customHeight="1" s="74">
      <c r="A27" s="120" t="n"/>
      <c r="B27" s="120" t="n"/>
      <c r="C27" s="120" t="n"/>
      <c r="D27" s="120" t="n"/>
      <c r="E27" s="120" t="n"/>
      <c r="F27" s="120" t="n"/>
      <c r="G27" s="120" t="n"/>
      <c r="H27" s="120" t="n"/>
      <c r="I27" s="120" t="n"/>
      <c r="J27" s="255" t="n"/>
    </row>
    <row r="28" ht="60" customHeight="1" s="74">
      <c r="A28" s="118" t="n"/>
      <c r="B28" s="118" t="n"/>
      <c r="C28" s="118" t="n"/>
      <c r="D28" s="118" t="n"/>
      <c r="E28" s="118" t="n"/>
      <c r="F28" s="118" t="n"/>
      <c r="G28" s="118" t="n"/>
      <c r="H28" s="118" t="n"/>
      <c r="I28" s="118" t="n"/>
      <c r="J28" s="254" t="n"/>
    </row>
    <row r="29" ht="60" customHeight="1" s="74">
      <c r="A29" s="120" t="n"/>
      <c r="B29" s="120" t="n"/>
      <c r="C29" s="120" t="n"/>
      <c r="D29" s="120" t="n"/>
      <c r="E29" s="120" t="n"/>
      <c r="F29" s="120" t="n"/>
      <c r="G29" s="120" t="n"/>
      <c r="H29" s="120" t="n"/>
      <c r="I29" s="120" t="n"/>
      <c r="J29" s="255" t="n"/>
    </row>
    <row r="30" ht="60" customHeight="1" s="74">
      <c r="A30" s="118" t="n"/>
      <c r="B30" s="118" t="n"/>
      <c r="C30" s="118" t="n"/>
      <c r="D30" s="118" t="n"/>
      <c r="E30" s="118" t="n"/>
      <c r="F30" s="118" t="n"/>
      <c r="G30" s="118" t="n"/>
      <c r="H30" s="118" t="n"/>
      <c r="I30" s="118" t="n"/>
      <c r="J30" s="254" t="n"/>
    </row>
    <row r="31">
      <c r="J31" s="115" t="n"/>
    </row>
    <row r="32" ht="56.25" customHeight="1" s="74">
      <c r="A32" s="122" t="inlineStr">
        <is>
          <t>Sub Total1</t>
        </is>
      </c>
      <c r="B32" s="140" t="n"/>
      <c r="C32" s="140" t="n"/>
      <c r="D32" s="140" t="n"/>
      <c r="E32" s="140" t="n"/>
      <c r="F32" s="140" t="n"/>
      <c r="G32" s="140" t="n"/>
      <c r="H32" s="140" t="n"/>
      <c r="I32" s="141" t="n"/>
      <c r="J32" s="142">
        <f>SUM(J10:J30)</f>
        <v/>
      </c>
    </row>
    <row r="33" ht="30" customHeight="1" s="74">
      <c r="A33" s="124" t="inlineStr">
        <is>
          <t>RESTITUIÇÕES CREDITADAS</t>
        </is>
      </c>
      <c r="J33" s="115" t="n"/>
    </row>
    <row r="34">
      <c r="A34" s="256" t="inlineStr">
        <is>
          <t>Item</t>
        </is>
      </c>
      <c r="B34" s="256" t="inlineStr">
        <is>
          <t>Restituidor</t>
        </is>
      </c>
      <c r="C34" s="256" t="inlineStr">
        <is>
          <t>CNPJ/CPF</t>
        </is>
      </c>
      <c r="D34" s="258" t="inlineStr">
        <is>
          <t>Descrição</t>
        </is>
      </c>
      <c r="E34" s="126" t="n"/>
      <c r="F34" s="256" t="inlineStr">
        <is>
          <t>Cheque equivalente</t>
        </is>
      </c>
      <c r="G34" s="256" t="inlineStr">
        <is>
          <t>Data do Cheque</t>
        </is>
      </c>
      <c r="H34" s="256" t="inlineStr">
        <is>
          <t>Nº do Depósito</t>
        </is>
      </c>
      <c r="I34" s="256" t="inlineStr">
        <is>
          <t>Data da Devolução</t>
        </is>
      </c>
      <c r="J34" s="257" t="inlineStr">
        <is>
          <t>Valor</t>
        </is>
      </c>
    </row>
    <row r="35">
      <c r="A35" s="128" t="inlineStr">
        <is>
          <t>Sub Total 2</t>
        </is>
      </c>
      <c r="B35" s="144" t="n"/>
      <c r="C35" s="144" t="n"/>
      <c r="D35" s="144" t="n"/>
      <c r="E35" s="144" t="n"/>
      <c r="F35" s="144" t="n"/>
      <c r="G35" s="144" t="n"/>
      <c r="H35" s="144" t="n"/>
      <c r="I35" s="145" t="n"/>
      <c r="J35" s="146" t="n"/>
    </row>
    <row r="36" ht="30" customHeight="1" s="74">
      <c r="A36" s="148" t="inlineStr">
        <is>
          <t>Total(1-2)</t>
        </is>
      </c>
      <c r="B36" s="126" t="n"/>
      <c r="C36" s="126" t="n"/>
      <c r="D36" s="126" t="n"/>
      <c r="E36" s="126" t="n"/>
      <c r="F36" s="126" t="n"/>
      <c r="G36" s="126" t="n"/>
      <c r="H36" s="126" t="n"/>
      <c r="I36" s="126" t="n"/>
      <c r="J36" s="147">
        <f>J30</f>
        <v/>
      </c>
    </row>
    <row r="37">
      <c r="A37" s="132">
        <f>'Receita x Despesa'!A42:J42</f>
        <v/>
      </c>
      <c r="J37" s="115" t="n"/>
    </row>
    <row r="38">
      <c r="A38" s="133">
        <f>'Receita x Despesa'!A45</f>
        <v/>
      </c>
      <c r="F38" s="134">
        <f>'Receita x Despesa'!H45</f>
        <v/>
      </c>
      <c r="J38" s="113" t="n"/>
    </row>
    <row r="39">
      <c r="A39" s="132">
        <f>'Receita x Despesa'!A46</f>
        <v/>
      </c>
      <c r="F39" s="135">
        <f>'Receita x Despesa'!H46</f>
        <v/>
      </c>
      <c r="J39" s="113" t="n"/>
    </row>
    <row r="40">
      <c r="A40" s="132">
        <f>'Receita x Despesa'!A47</f>
        <v/>
      </c>
      <c r="F40" s="135">
        <f>'Receita x Despesa'!H47</f>
        <v/>
      </c>
      <c r="J40" s="113" t="n"/>
    </row>
    <row r="41">
      <c r="A41" s="136" t="n"/>
      <c r="B41" s="136" t="n"/>
      <c r="C41" s="136" t="n"/>
      <c r="D41" s="136" t="n"/>
      <c r="E41" s="136" t="n"/>
      <c r="F41" s="136" t="n"/>
      <c r="G41" s="136" t="n"/>
      <c r="H41" s="136" t="n"/>
      <c r="I41" s="136" t="n"/>
      <c r="J41" s="137" t="n"/>
    </row>
  </sheetData>
  <mergeCells count="17">
    <mergeCell ref="A1:J2"/>
    <mergeCell ref="A3:F3"/>
    <mergeCell ref="A4:F4"/>
    <mergeCell ref="A5:F5"/>
    <mergeCell ref="A6:F6"/>
    <mergeCell ref="A7:F7"/>
    <mergeCell ref="A32:I32"/>
    <mergeCell ref="D34:E34"/>
    <mergeCell ref="A35:I35"/>
    <mergeCell ref="A36:I36"/>
    <mergeCell ref="A37:I37"/>
    <mergeCell ref="A38:D38"/>
    <mergeCell ref="A39:D39"/>
    <mergeCell ref="A40:D40"/>
    <mergeCell ref="F38:J38"/>
    <mergeCell ref="F39:J39"/>
    <mergeCell ref="F40:J40"/>
  </mergeCells>
  <pageMargins left="0.75" right="0.75" top="1" bottom="1" header="0.5" footer="0.5"/>
</worksheet>
</file>

<file path=xl/worksheets/sheet15.xml><?xml version="1.0" encoding="utf-8"?>
<worksheet xmlns="http://schemas.openxmlformats.org/spreadsheetml/2006/main">
  <sheetPr>
    <outlinePr summaryBelow="1" summaryRight="1"/>
    <pageSetUpPr/>
  </sheetPr>
  <dimension ref="A1:J41"/>
  <sheetViews>
    <sheetView showGridLines="0" workbookViewId="0">
      <selection activeCell="A1" sqref="A1"/>
    </sheetView>
  </sheetViews>
  <sheetFormatPr baseColWidth="8" defaultRowHeight="15"/>
  <cols>
    <col width="25" customWidth="1" style="74" min="1" max="1"/>
    <col width="25" customWidth="1" style="74" min="2" max="2"/>
    <col width="35" customWidth="1" style="74" min="3" max="3"/>
    <col width="35" customWidth="1" style="74" min="4" max="4"/>
    <col width="65" customWidth="1" style="74" min="5" max="5"/>
    <col width="25" customWidth="1" style="74" min="6" max="6"/>
    <col width="25" customWidth="1" style="74" min="7" max="7"/>
    <col width="25" customWidth="1" style="74" min="8" max="8"/>
    <col width="25" customWidth="1" style="74" min="9" max="9"/>
    <col width="25" customWidth="1" style="74" min="10" max="10"/>
  </cols>
  <sheetData>
    <row r="1">
      <c r="A1" s="112" t="inlineStr">
        <is>
          <t>R E L A Ç Ã O   D E   P A G A M E N T O S -  EQUIPAMENTO E MATERIAL PERMANENTE</t>
        </is>
      </c>
      <c r="J1" s="113" t="n"/>
    </row>
    <row r="2">
      <c r="J2" s="113" t="n"/>
    </row>
    <row r="3">
      <c r="A3" s="114">
        <f>'Receita x Despesa'!A3:J3</f>
        <v/>
      </c>
      <c r="J3" s="115" t="n"/>
    </row>
    <row r="4">
      <c r="A4" s="114">
        <f>'Receita x Despesa'!A4:J4</f>
        <v/>
      </c>
      <c r="J4" s="115" t="n"/>
    </row>
    <row r="5">
      <c r="A5" s="114">
        <f>'Receita x Despesa'!A5:J5</f>
        <v/>
      </c>
      <c r="J5" s="115" t="n"/>
    </row>
    <row r="6">
      <c r="A6" s="114">
        <f>'Receita x Despesa'!A6:J6</f>
        <v/>
      </c>
      <c r="J6" s="115" t="n"/>
    </row>
    <row r="7">
      <c r="A7" s="114">
        <f>'Receita x Despesa'!A7:J7</f>
        <v/>
      </c>
      <c r="J7" s="115" t="n"/>
    </row>
    <row r="8">
      <c r="J8" s="115" t="n"/>
    </row>
    <row r="9">
      <c r="A9" s="259" t="inlineStr">
        <is>
          <t>ITEM</t>
        </is>
      </c>
      <c r="B9" s="259" t="inlineStr">
        <is>
          <t>NOME</t>
        </is>
      </c>
      <c r="C9" s="259" t="inlineStr">
        <is>
          <t>CNPJ/CPF</t>
        </is>
      </c>
      <c r="D9" s="259" t="inlineStr">
        <is>
          <t>ESPECIFICAÇÃO DA DESPESA</t>
        </is>
      </c>
      <c r="E9" s="259" t="inlineStr">
        <is>
          <t>DESCRIÇÃO</t>
        </is>
      </c>
      <c r="F9" s="259" t="inlineStr">
        <is>
          <t>Nº DO RECIBO OU EQUIVALENTE</t>
        </is>
      </c>
      <c r="G9" s="259" t="inlineStr">
        <is>
          <t>DATA DE EMISSÃO</t>
        </is>
      </c>
      <c r="H9" s="259" t="inlineStr">
        <is>
          <t>CHEQUE / ORDEM BANCÁRIA</t>
        </is>
      </c>
      <c r="I9" s="259" t="inlineStr">
        <is>
          <t>DATA DE PGTO</t>
        </is>
      </c>
      <c r="J9" s="260" t="inlineStr">
        <is>
          <t>Valor</t>
        </is>
      </c>
    </row>
    <row r="10" ht="60" customHeight="1" s="74">
      <c r="A10" s="118" t="n"/>
      <c r="B10" s="118" t="n"/>
      <c r="C10" s="118" t="n"/>
      <c r="D10" s="118" t="n"/>
      <c r="E10" s="118" t="n"/>
      <c r="F10" s="118" t="n"/>
      <c r="G10" s="118" t="n"/>
      <c r="H10" s="118" t="n"/>
      <c r="I10" s="118" t="n"/>
      <c r="J10" s="261" t="n"/>
    </row>
    <row r="11" ht="60" customHeight="1" s="74">
      <c r="A11" s="120" t="n"/>
      <c r="B11" s="120" t="n"/>
      <c r="C11" s="120" t="n"/>
      <c r="D11" s="120" t="n"/>
      <c r="E11" s="120" t="n"/>
      <c r="F11" s="120" t="n"/>
      <c r="G11" s="120" t="n"/>
      <c r="H11" s="120" t="n"/>
      <c r="I11" s="120" t="n"/>
      <c r="J11" s="262" t="n"/>
    </row>
    <row r="12" ht="60" customHeight="1" s="74">
      <c r="A12" s="118" t="n"/>
      <c r="B12" s="118" t="n"/>
      <c r="C12" s="118" t="n"/>
      <c r="D12" s="118" t="n"/>
      <c r="E12" s="118" t="n"/>
      <c r="F12" s="118" t="n"/>
      <c r="G12" s="118" t="n"/>
      <c r="H12" s="118" t="n"/>
      <c r="I12" s="118" t="n"/>
      <c r="J12" s="261" t="n"/>
    </row>
    <row r="13" ht="60" customHeight="1" s="74">
      <c r="A13" s="120" t="n"/>
      <c r="B13" s="120" t="n"/>
      <c r="C13" s="120" t="n"/>
      <c r="D13" s="120" t="n"/>
      <c r="E13" s="120" t="n"/>
      <c r="F13" s="120" t="n"/>
      <c r="G13" s="120" t="n"/>
      <c r="H13" s="120" t="n"/>
      <c r="I13" s="120" t="n"/>
      <c r="J13" s="262" t="n"/>
    </row>
    <row r="14" ht="60" customHeight="1" s="74">
      <c r="A14" s="118" t="n"/>
      <c r="B14" s="118" t="n"/>
      <c r="C14" s="118" t="n"/>
      <c r="D14" s="118" t="n"/>
      <c r="E14" s="118" t="n"/>
      <c r="F14" s="118" t="n"/>
      <c r="G14" s="118" t="n"/>
      <c r="H14" s="118" t="n"/>
      <c r="I14" s="118" t="n"/>
      <c r="J14" s="261" t="n"/>
    </row>
    <row r="15" ht="60" customHeight="1" s="74">
      <c r="A15" s="120" t="n"/>
      <c r="B15" s="120" t="n"/>
      <c r="C15" s="120" t="n"/>
      <c r="D15" s="120" t="n"/>
      <c r="E15" s="120" t="n"/>
      <c r="F15" s="120" t="n"/>
      <c r="G15" s="120" t="n"/>
      <c r="H15" s="120" t="n"/>
      <c r="I15" s="120" t="n"/>
      <c r="J15" s="262" t="n"/>
    </row>
    <row r="16" ht="60" customHeight="1" s="74">
      <c r="A16" s="118" t="n"/>
      <c r="B16" s="118" t="n"/>
      <c r="C16" s="118" t="n"/>
      <c r="D16" s="118" t="n"/>
      <c r="E16" s="118" t="n"/>
      <c r="F16" s="118" t="n"/>
      <c r="G16" s="118" t="n"/>
      <c r="H16" s="118" t="n"/>
      <c r="I16" s="118" t="n"/>
      <c r="J16" s="261" t="n"/>
    </row>
    <row r="17" ht="60" customHeight="1" s="74">
      <c r="A17" s="120" t="n"/>
      <c r="B17" s="120" t="n"/>
      <c r="C17" s="120" t="n"/>
      <c r="D17" s="120" t="n"/>
      <c r="E17" s="120" t="n"/>
      <c r="F17" s="120" t="n"/>
      <c r="G17" s="120" t="n"/>
      <c r="H17" s="120" t="n"/>
      <c r="I17" s="120" t="n"/>
      <c r="J17" s="262" t="n"/>
    </row>
    <row r="18" ht="60" customHeight="1" s="74">
      <c r="A18" s="118" t="n"/>
      <c r="B18" s="118" t="n"/>
      <c r="C18" s="118" t="n"/>
      <c r="D18" s="118" t="n"/>
      <c r="E18" s="118" t="n"/>
      <c r="F18" s="118" t="n"/>
      <c r="G18" s="118" t="n"/>
      <c r="H18" s="118" t="n"/>
      <c r="I18" s="118" t="n"/>
      <c r="J18" s="261" t="n"/>
    </row>
    <row r="19" ht="60" customHeight="1" s="74">
      <c r="A19" s="120" t="n"/>
      <c r="B19" s="120" t="n"/>
      <c r="C19" s="120" t="n"/>
      <c r="D19" s="120" t="n"/>
      <c r="E19" s="120" t="n"/>
      <c r="F19" s="120" t="n"/>
      <c r="G19" s="120" t="n"/>
      <c r="H19" s="120" t="n"/>
      <c r="I19" s="120" t="n"/>
      <c r="J19" s="262" t="n"/>
    </row>
    <row r="20" ht="60" customHeight="1" s="74">
      <c r="A20" s="118" t="n"/>
      <c r="B20" s="118" t="n"/>
      <c r="C20" s="118" t="n"/>
      <c r="D20" s="118" t="n"/>
      <c r="E20" s="118" t="n"/>
      <c r="F20" s="118" t="n"/>
      <c r="G20" s="118" t="n"/>
      <c r="H20" s="118" t="n"/>
      <c r="I20" s="118" t="n"/>
      <c r="J20" s="261" t="n"/>
    </row>
    <row r="21" ht="60" customHeight="1" s="74">
      <c r="A21" s="120" t="n"/>
      <c r="B21" s="120" t="n"/>
      <c r="C21" s="120" t="n"/>
      <c r="D21" s="120" t="n"/>
      <c r="E21" s="120" t="n"/>
      <c r="F21" s="120" t="n"/>
      <c r="G21" s="120" t="n"/>
      <c r="H21" s="120" t="n"/>
      <c r="I21" s="120" t="n"/>
      <c r="J21" s="262" t="n"/>
    </row>
    <row r="22" ht="60" customHeight="1" s="74">
      <c r="A22" s="118" t="n"/>
      <c r="B22" s="118" t="n"/>
      <c r="C22" s="118" t="n"/>
      <c r="D22" s="118" t="n"/>
      <c r="E22" s="118" t="n"/>
      <c r="F22" s="118" t="n"/>
      <c r="G22" s="118" t="n"/>
      <c r="H22" s="118" t="n"/>
      <c r="I22" s="118" t="n"/>
      <c r="J22" s="261" t="n"/>
    </row>
    <row r="23" ht="60" customHeight="1" s="74">
      <c r="A23" s="120" t="n"/>
      <c r="B23" s="120" t="n"/>
      <c r="C23" s="120" t="n"/>
      <c r="D23" s="120" t="n"/>
      <c r="E23" s="120" t="n"/>
      <c r="F23" s="120" t="n"/>
      <c r="G23" s="120" t="n"/>
      <c r="H23" s="120" t="n"/>
      <c r="I23" s="120" t="n"/>
      <c r="J23" s="262" t="n"/>
    </row>
    <row r="24" ht="60" customHeight="1" s="74">
      <c r="A24" s="118" t="n"/>
      <c r="B24" s="118" t="n"/>
      <c r="C24" s="118" t="n"/>
      <c r="D24" s="118" t="n"/>
      <c r="E24" s="118" t="n"/>
      <c r="F24" s="118" t="n"/>
      <c r="G24" s="118" t="n"/>
      <c r="H24" s="118" t="n"/>
      <c r="I24" s="118" t="n"/>
      <c r="J24" s="261" t="n"/>
    </row>
    <row r="25" ht="60" customHeight="1" s="74">
      <c r="A25" s="120" t="n"/>
      <c r="B25" s="120" t="n"/>
      <c r="C25" s="120" t="n"/>
      <c r="D25" s="120" t="n"/>
      <c r="E25" s="120" t="n"/>
      <c r="F25" s="120" t="n"/>
      <c r="G25" s="120" t="n"/>
      <c r="H25" s="120" t="n"/>
      <c r="I25" s="120" t="n"/>
      <c r="J25" s="262" t="n"/>
    </row>
    <row r="26" ht="60" customHeight="1" s="74">
      <c r="A26" s="118" t="n"/>
      <c r="B26" s="118" t="n"/>
      <c r="C26" s="118" t="n"/>
      <c r="D26" s="118" t="n"/>
      <c r="E26" s="118" t="n"/>
      <c r="F26" s="118" t="n"/>
      <c r="G26" s="118" t="n"/>
      <c r="H26" s="118" t="n"/>
      <c r="I26" s="118" t="n"/>
      <c r="J26" s="261" t="n"/>
    </row>
    <row r="27" ht="60" customHeight="1" s="74">
      <c r="A27" s="120" t="n"/>
      <c r="B27" s="120" t="n"/>
      <c r="C27" s="120" t="n"/>
      <c r="D27" s="120" t="n"/>
      <c r="E27" s="120" t="n"/>
      <c r="F27" s="120" t="n"/>
      <c r="G27" s="120" t="n"/>
      <c r="H27" s="120" t="n"/>
      <c r="I27" s="120" t="n"/>
      <c r="J27" s="262" t="n"/>
    </row>
    <row r="28" ht="60" customHeight="1" s="74">
      <c r="A28" s="118" t="n"/>
      <c r="B28" s="118" t="n"/>
      <c r="C28" s="118" t="n"/>
      <c r="D28" s="118" t="n"/>
      <c r="E28" s="118" t="n"/>
      <c r="F28" s="118" t="n"/>
      <c r="G28" s="118" t="n"/>
      <c r="H28" s="118" t="n"/>
      <c r="I28" s="118" t="n"/>
      <c r="J28" s="261" t="n"/>
    </row>
    <row r="29" ht="60" customHeight="1" s="74">
      <c r="A29" s="120" t="n"/>
      <c r="B29" s="120" t="n"/>
      <c r="C29" s="120" t="n"/>
      <c r="D29" s="120" t="n"/>
      <c r="E29" s="120" t="n"/>
      <c r="F29" s="120" t="n"/>
      <c r="G29" s="120" t="n"/>
      <c r="H29" s="120" t="n"/>
      <c r="I29" s="120" t="n"/>
      <c r="J29" s="262" t="n"/>
    </row>
    <row r="30" ht="60" customHeight="1" s="74">
      <c r="A30" s="118" t="n"/>
      <c r="B30" s="118" t="n"/>
      <c r="C30" s="118" t="n"/>
      <c r="D30" s="118" t="n"/>
      <c r="E30" s="118" t="n"/>
      <c r="F30" s="118" t="n"/>
      <c r="G30" s="118" t="n"/>
      <c r="H30" s="118" t="n"/>
      <c r="I30" s="118" t="n"/>
      <c r="J30" s="261" t="n"/>
    </row>
    <row r="31">
      <c r="J31" s="115" t="n"/>
    </row>
    <row r="32" ht="56.25" customHeight="1" s="74">
      <c r="A32" s="122" t="inlineStr">
        <is>
          <t>Sub Total1</t>
        </is>
      </c>
      <c r="B32" s="140" t="n"/>
      <c r="C32" s="140" t="n"/>
      <c r="D32" s="140" t="n"/>
      <c r="E32" s="140" t="n"/>
      <c r="F32" s="140" t="n"/>
      <c r="G32" s="140" t="n"/>
      <c r="H32" s="140" t="n"/>
      <c r="I32" s="141" t="n"/>
      <c r="J32" s="142">
        <f>SUM(J10:J30)</f>
        <v/>
      </c>
    </row>
    <row r="33" ht="30" customHeight="1" s="74">
      <c r="A33" s="124" t="inlineStr">
        <is>
          <t>RESTITUIÇÕES CREDITADAS</t>
        </is>
      </c>
      <c r="J33" s="115" t="n"/>
    </row>
    <row r="34">
      <c r="A34" s="263" t="inlineStr">
        <is>
          <t>Item</t>
        </is>
      </c>
      <c r="B34" s="263" t="inlineStr">
        <is>
          <t>Restituidor</t>
        </is>
      </c>
      <c r="C34" s="263" t="inlineStr">
        <is>
          <t>CNPJ/CPF</t>
        </is>
      </c>
      <c r="D34" s="265" t="inlineStr">
        <is>
          <t>Descrição</t>
        </is>
      </c>
      <c r="E34" s="126" t="n"/>
      <c r="F34" s="263" t="inlineStr">
        <is>
          <t>Cheque equivalente</t>
        </is>
      </c>
      <c r="G34" s="263" t="inlineStr">
        <is>
          <t>Data do Cheque</t>
        </is>
      </c>
      <c r="H34" s="263" t="inlineStr">
        <is>
          <t>Nº do Depósito</t>
        </is>
      </c>
      <c r="I34" s="263" t="inlineStr">
        <is>
          <t>Data da Devolução</t>
        </is>
      </c>
      <c r="J34" s="264" t="inlineStr">
        <is>
          <t>Valor</t>
        </is>
      </c>
    </row>
    <row r="35">
      <c r="A35" s="128" t="inlineStr">
        <is>
          <t>Sub Total 2</t>
        </is>
      </c>
      <c r="B35" s="144" t="n"/>
      <c r="C35" s="144" t="n"/>
      <c r="D35" s="144" t="n"/>
      <c r="E35" s="144" t="n"/>
      <c r="F35" s="144" t="n"/>
      <c r="G35" s="144" t="n"/>
      <c r="H35" s="144" t="n"/>
      <c r="I35" s="145" t="n"/>
      <c r="J35" s="146" t="n"/>
    </row>
    <row r="36" ht="30" customHeight="1" s="74">
      <c r="A36" s="148" t="inlineStr">
        <is>
          <t>Total(1-2)</t>
        </is>
      </c>
      <c r="B36" s="126" t="n"/>
      <c r="C36" s="126" t="n"/>
      <c r="D36" s="126" t="n"/>
      <c r="E36" s="126" t="n"/>
      <c r="F36" s="126" t="n"/>
      <c r="G36" s="126" t="n"/>
      <c r="H36" s="126" t="n"/>
      <c r="I36" s="126" t="n"/>
      <c r="J36" s="147">
        <f>J30</f>
        <v/>
      </c>
    </row>
    <row r="37">
      <c r="A37" s="132">
        <f>'Receita x Despesa'!A42:J42</f>
        <v/>
      </c>
      <c r="J37" s="115" t="n"/>
    </row>
    <row r="38">
      <c r="A38" s="133">
        <f>'Receita x Despesa'!A45</f>
        <v/>
      </c>
      <c r="F38" s="134">
        <f>'Receita x Despesa'!H45</f>
        <v/>
      </c>
      <c r="J38" s="113" t="n"/>
    </row>
    <row r="39">
      <c r="A39" s="132">
        <f>'Receita x Despesa'!A46</f>
        <v/>
      </c>
      <c r="F39" s="135">
        <f>'Receita x Despesa'!H46</f>
        <v/>
      </c>
      <c r="J39" s="113" t="n"/>
    </row>
    <row r="40">
      <c r="A40" s="132">
        <f>'Receita x Despesa'!A47</f>
        <v/>
      </c>
      <c r="F40" s="135">
        <f>'Receita x Despesa'!H47</f>
        <v/>
      </c>
      <c r="J40" s="113" t="n"/>
    </row>
    <row r="41">
      <c r="A41" s="136" t="n"/>
      <c r="B41" s="136" t="n"/>
      <c r="C41" s="136" t="n"/>
      <c r="D41" s="136" t="n"/>
      <c r="E41" s="136" t="n"/>
      <c r="F41" s="136" t="n"/>
      <c r="G41" s="136" t="n"/>
      <c r="H41" s="136" t="n"/>
      <c r="I41" s="136" t="n"/>
      <c r="J41" s="137" t="n"/>
    </row>
  </sheetData>
  <mergeCells count="17">
    <mergeCell ref="A1:J2"/>
    <mergeCell ref="A3:F3"/>
    <mergeCell ref="A4:F4"/>
    <mergeCell ref="A5:F5"/>
    <mergeCell ref="A6:F6"/>
    <mergeCell ref="A7:F7"/>
    <mergeCell ref="A32:I32"/>
    <mergeCell ref="D34:E34"/>
    <mergeCell ref="A35:I35"/>
    <mergeCell ref="A36:I36"/>
    <mergeCell ref="A37:I37"/>
    <mergeCell ref="A38:D38"/>
    <mergeCell ref="A39:D39"/>
    <mergeCell ref="A40:D40"/>
    <mergeCell ref="F38:J38"/>
    <mergeCell ref="F39:J39"/>
    <mergeCell ref="F40:J40"/>
  </mergeCells>
  <pageMargins left="0.75" right="0.75" top="1" bottom="1" header="0.5" footer="0.5"/>
</worksheet>
</file>

<file path=xl/worksheets/sheet16.xml><?xml version="1.0" encoding="utf-8"?>
<worksheet xmlns="http://schemas.openxmlformats.org/spreadsheetml/2006/main">
  <sheetPr>
    <outlinePr summaryBelow="1" summaryRight="1"/>
    <pageSetUpPr/>
  </sheetPr>
  <dimension ref="A1:D41"/>
  <sheetViews>
    <sheetView showGridLines="0" workbookViewId="0">
      <selection activeCell="A1" sqref="A1"/>
    </sheetView>
  </sheetViews>
  <sheetFormatPr baseColWidth="8" defaultRowHeight="15"/>
  <cols>
    <col width="35" customWidth="1" style="74" min="1" max="1"/>
    <col width="35" customWidth="1" style="74" min="2" max="2"/>
    <col width="35" customWidth="1" style="74" min="3" max="3"/>
    <col width="35" customWidth="1" style="74" min="4" max="4"/>
  </cols>
  <sheetData>
    <row r="1">
      <c r="A1" s="112" t="inlineStr">
        <is>
          <t>D E M O N S T R A T I V O   D E   R E C E I T A</t>
        </is>
      </c>
      <c r="D1" s="113" t="n"/>
    </row>
    <row r="2">
      <c r="D2" s="113" t="n"/>
    </row>
    <row r="3">
      <c r="A3" s="199">
        <f>'Receita x Despesa'!A3:J3</f>
        <v/>
      </c>
      <c r="D3" s="113" t="n"/>
    </row>
    <row r="4">
      <c r="A4" s="199">
        <f>'Receita x Despesa'!A4:J4</f>
        <v/>
      </c>
      <c r="D4" s="113" t="n"/>
    </row>
    <row r="5">
      <c r="A5" s="199">
        <f>'Receita x Despesa'!A5:J5</f>
        <v/>
      </c>
      <c r="D5" s="113" t="n"/>
    </row>
    <row r="6">
      <c r="A6" s="199">
        <f>'Receita x Despesa'!A6:J6</f>
        <v/>
      </c>
      <c r="D6" s="113" t="n"/>
    </row>
    <row r="7">
      <c r="A7" s="199">
        <f>'Receita x Despesa'!A7:J7</f>
        <v/>
      </c>
      <c r="D7" s="113" t="n"/>
    </row>
    <row r="8">
      <c r="D8" s="115" t="n"/>
    </row>
    <row r="9">
      <c r="A9" s="266" t="inlineStr">
        <is>
          <t>Data de Entrada</t>
        </is>
      </c>
      <c r="B9" s="266" t="inlineStr">
        <is>
          <t>Cod.BB_Histórico</t>
        </is>
      </c>
      <c r="C9" s="266" t="inlineStr">
        <is>
          <t>Documento</t>
        </is>
      </c>
      <c r="D9" s="267" t="inlineStr">
        <is>
          <t>Valor</t>
        </is>
      </c>
    </row>
    <row r="10" ht="35" customHeight="1" s="74">
      <c r="A10" s="118" t="n"/>
      <c r="B10" s="118" t="n"/>
      <c r="C10" s="118" t="n"/>
      <c r="D10" s="268" t="n"/>
    </row>
    <row r="11" ht="35" customHeight="1" s="74">
      <c r="A11" s="120" t="n"/>
      <c r="B11" s="120" t="n"/>
      <c r="C11" s="120" t="n"/>
      <c r="D11" s="269" t="n"/>
    </row>
    <row r="12" ht="35" customHeight="1" s="74">
      <c r="A12" s="118" t="n"/>
      <c r="B12" s="118" t="n"/>
      <c r="C12" s="118" t="n"/>
      <c r="D12" s="268" t="n"/>
    </row>
    <row r="13" ht="35" customHeight="1" s="74">
      <c r="A13" s="120" t="n"/>
      <c r="B13" s="120" t="n"/>
      <c r="C13" s="120" t="n"/>
      <c r="D13" s="269" t="n"/>
    </row>
    <row r="14" ht="35" customHeight="1" s="74">
      <c r="A14" s="118" t="n"/>
      <c r="B14" s="118" t="n"/>
      <c r="C14" s="118" t="n"/>
      <c r="D14" s="268" t="n"/>
    </row>
    <row r="15" ht="35" customHeight="1" s="74">
      <c r="A15" s="120" t="n"/>
      <c r="B15" s="120" t="n"/>
      <c r="C15" s="120" t="n"/>
      <c r="D15" s="269" t="n"/>
    </row>
    <row r="16" ht="35" customHeight="1" s="74">
      <c r="A16" s="118" t="n"/>
      <c r="B16" s="118" t="n"/>
      <c r="C16" s="118" t="n"/>
      <c r="D16" s="268" t="n"/>
    </row>
    <row r="17" ht="35" customHeight="1" s="74">
      <c r="A17" s="120" t="n"/>
      <c r="B17" s="120" t="n"/>
      <c r="C17" s="120" t="n"/>
      <c r="D17" s="269" t="n"/>
    </row>
    <row r="18" ht="35" customHeight="1" s="74">
      <c r="A18" s="118" t="n"/>
      <c r="B18" s="118" t="n"/>
      <c r="C18" s="118" t="n"/>
      <c r="D18" s="268" t="n"/>
    </row>
    <row r="19" ht="35" customHeight="1" s="74">
      <c r="A19" s="120" t="n"/>
      <c r="B19" s="120" t="n"/>
      <c r="C19" s="120" t="n"/>
      <c r="D19" s="269" t="n"/>
    </row>
    <row r="20" ht="35" customHeight="1" s="74">
      <c r="A20" s="118" t="n"/>
      <c r="B20" s="118" t="n"/>
      <c r="C20" s="118" t="n"/>
      <c r="D20" s="268" t="n"/>
    </row>
    <row r="21" ht="35" customHeight="1" s="74">
      <c r="A21" s="120" t="n"/>
      <c r="B21" s="120" t="n"/>
      <c r="C21" s="120" t="n"/>
      <c r="D21" s="269" t="n"/>
    </row>
    <row r="22" ht="35" customHeight="1" s="74">
      <c r="A22" s="118" t="n"/>
      <c r="B22" s="118" t="n"/>
      <c r="C22" s="118" t="n"/>
      <c r="D22" s="268" t="n"/>
    </row>
    <row r="23" ht="35" customHeight="1" s="74">
      <c r="A23" s="120" t="n"/>
      <c r="B23" s="120" t="n"/>
      <c r="C23" s="120" t="n"/>
      <c r="D23" s="269" t="n"/>
    </row>
    <row r="24" ht="35" customHeight="1" s="74">
      <c r="A24" s="118" t="n"/>
      <c r="B24" s="118" t="n"/>
      <c r="C24" s="118" t="n"/>
      <c r="D24" s="268" t="n"/>
    </row>
    <row r="25" ht="35" customHeight="1" s="74">
      <c r="A25" s="120" t="n"/>
      <c r="B25" s="120" t="n"/>
      <c r="C25" s="120" t="n"/>
      <c r="D25" s="269" t="n"/>
    </row>
    <row r="26" ht="35" customHeight="1" s="74">
      <c r="A26" s="118" t="n"/>
      <c r="B26" s="118" t="n"/>
      <c r="C26" s="118" t="n"/>
      <c r="D26" s="268" t="n"/>
    </row>
    <row r="27" ht="35" customHeight="1" s="74">
      <c r="A27" s="120" t="n"/>
      <c r="B27" s="120" t="n"/>
      <c r="C27" s="120" t="n"/>
      <c r="D27" s="269" t="n"/>
    </row>
    <row r="28" ht="35" customHeight="1" s="74">
      <c r="A28" s="118" t="n"/>
      <c r="B28" s="118" t="n"/>
      <c r="C28" s="118" t="n"/>
      <c r="D28" s="268" t="n"/>
    </row>
    <row r="29" ht="35" customHeight="1" s="74">
      <c r="A29" s="120" t="n"/>
      <c r="B29" s="120" t="n"/>
      <c r="C29" s="120" t="n"/>
      <c r="D29" s="269" t="n"/>
    </row>
    <row r="30" ht="35" customHeight="1" s="74">
      <c r="A30" s="118" t="n"/>
      <c r="B30" s="118" t="n"/>
      <c r="C30" s="118" t="n"/>
      <c r="D30" s="268" t="n"/>
    </row>
    <row r="31">
      <c r="D31" s="115" t="n"/>
    </row>
    <row r="32" ht="56.25" customHeight="1" s="74">
      <c r="A32" s="122" t="inlineStr">
        <is>
          <t>Sub Total1</t>
        </is>
      </c>
      <c r="B32" s="140" t="n"/>
      <c r="C32" s="141" t="n"/>
      <c r="D32" s="142">
        <f>SUM(D10:D30)</f>
        <v/>
      </c>
    </row>
    <row r="33" ht="30" customHeight="1" s="74">
      <c r="A33" s="124" t="inlineStr">
        <is>
          <t>Estorno de Mensalidades</t>
        </is>
      </c>
      <c r="D33" s="115" t="n"/>
    </row>
    <row r="34">
      <c r="A34" s="270" t="inlineStr">
        <is>
          <t>Data de Entrada</t>
        </is>
      </c>
      <c r="B34" s="270" t="inlineStr">
        <is>
          <t>Cod.BB_Histórico</t>
        </is>
      </c>
      <c r="C34" s="270" t="inlineStr">
        <is>
          <t>Documento</t>
        </is>
      </c>
      <c r="D34" s="271" t="inlineStr">
        <is>
          <t>Valor</t>
        </is>
      </c>
    </row>
    <row r="35">
      <c r="A35" s="128" t="inlineStr">
        <is>
          <t>Sub Total 2</t>
        </is>
      </c>
      <c r="B35" s="144" t="n"/>
      <c r="C35" s="145" t="n"/>
      <c r="D35" s="146" t="n"/>
    </row>
    <row r="36" ht="30" customHeight="1" s="74">
      <c r="A36" s="148" t="inlineStr">
        <is>
          <t>Total(1-2)</t>
        </is>
      </c>
      <c r="B36" s="126" t="n"/>
      <c r="C36" s="126" t="n"/>
      <c r="D36" s="147">
        <f>D30</f>
        <v/>
      </c>
    </row>
    <row r="37">
      <c r="A37" s="135">
        <f>'Receita x Despesa'!A42:D42</f>
        <v/>
      </c>
      <c r="D37" s="113" t="n"/>
    </row>
    <row r="38">
      <c r="A38" s="133">
        <f>'Receita x Despesa'!A45</f>
        <v/>
      </c>
      <c r="C38" s="134">
        <f>'Receita x Despesa'!H45</f>
        <v/>
      </c>
      <c r="D38" s="113" t="n"/>
    </row>
    <row r="39">
      <c r="A39" s="132">
        <f>'Receita x Despesa'!A46</f>
        <v/>
      </c>
      <c r="C39" s="135">
        <f>'Receita x Despesa'!H46</f>
        <v/>
      </c>
      <c r="D39" s="113" t="n"/>
    </row>
    <row r="40">
      <c r="A40" s="132">
        <f>'Receita x Despesa'!A47</f>
        <v/>
      </c>
      <c r="C40" s="135">
        <f>'Receita x Despesa'!H47</f>
        <v/>
      </c>
      <c r="D40" s="113" t="n"/>
    </row>
    <row r="41">
      <c r="A41" s="136" t="n"/>
      <c r="B41" s="136" t="n"/>
      <c r="C41" s="136" t="n"/>
      <c r="D41" s="137" t="n"/>
    </row>
  </sheetData>
  <mergeCells count="16">
    <mergeCell ref="A1:D2"/>
    <mergeCell ref="A3:D3"/>
    <mergeCell ref="A4:D4"/>
    <mergeCell ref="A5:D5"/>
    <mergeCell ref="A6:D6"/>
    <mergeCell ref="A7:D7"/>
    <mergeCell ref="A32:C32"/>
    <mergeCell ref="A35:C35"/>
    <mergeCell ref="A36:C36"/>
    <mergeCell ref="A37:D37"/>
    <mergeCell ref="A38:B38"/>
    <mergeCell ref="A39:B39"/>
    <mergeCell ref="A40:B40"/>
    <mergeCell ref="C38:D38"/>
    <mergeCell ref="C39:D39"/>
    <mergeCell ref="C40:D40"/>
  </mergeCells>
  <pageMargins left="0.75" right="0.75" top="1" bottom="1" header="0.5" footer="0.5"/>
</worksheet>
</file>

<file path=xl/worksheets/sheet17.xml><?xml version="1.0" encoding="utf-8"?>
<worksheet xmlns="http://schemas.openxmlformats.org/spreadsheetml/2006/main">
  <sheetPr>
    <outlinePr summaryBelow="1" summaryRight="1"/>
    <pageSetUpPr/>
  </sheetPr>
  <dimension ref="A1:J32"/>
  <sheetViews>
    <sheetView showGridLines="0" workbookViewId="0">
      <selection activeCell="A1" sqref="A1"/>
    </sheetView>
  </sheetViews>
  <sheetFormatPr baseColWidth="8" defaultRowHeight="15"/>
  <cols>
    <col width="25" customWidth="1" style="74" min="1" max="1"/>
    <col width="25" customWidth="1" style="74" min="2" max="2"/>
    <col width="35" customWidth="1" style="74" min="3" max="3"/>
    <col width="35" customWidth="1" style="74" min="4" max="4"/>
    <col width="40" customWidth="1" style="74" min="5" max="5"/>
    <col width="25" customWidth="1" style="74" min="6" max="6"/>
    <col width="25" customWidth="1" style="74" min="7" max="7"/>
    <col width="25" customWidth="1" style="74" min="8" max="8"/>
    <col width="25" customWidth="1" style="74" min="9" max="9"/>
    <col width="25" customWidth="1" style="74" min="10" max="10"/>
  </cols>
  <sheetData>
    <row r="1">
      <c r="A1" s="112" t="inlineStr">
        <is>
          <t>RELAÇÃO DE BENS</t>
        </is>
      </c>
      <c r="J1" s="113" t="n"/>
    </row>
    <row r="2">
      <c r="J2" s="113" t="n"/>
    </row>
    <row r="3">
      <c r="A3" s="272" t="inlineStr">
        <is>
          <t>(ADQUIRIDOS, PRODUZIDOS OU CONSTRUÍDOS COM RECURSOS)</t>
        </is>
      </c>
      <c r="J3" s="113" t="n"/>
    </row>
    <row r="4">
      <c r="J4" s="113" t="n"/>
    </row>
    <row r="5">
      <c r="A5" s="114">
        <f>'Receita x Despesa'!A3:J3</f>
        <v/>
      </c>
      <c r="J5" s="115" t="n"/>
    </row>
    <row r="6">
      <c r="A6" s="114">
        <f>'Receita x Despesa'!A4:J4</f>
        <v/>
      </c>
      <c r="J6" s="115" t="n"/>
    </row>
    <row r="7">
      <c r="A7" s="114">
        <f>'Receita x Despesa'!A5:J5</f>
        <v/>
      </c>
      <c r="J7" s="115" t="n"/>
    </row>
    <row r="8">
      <c r="A8" s="114">
        <f>'Receita x Despesa'!A6:J6</f>
        <v/>
      </c>
      <c r="J8" s="115" t="n"/>
    </row>
    <row r="9">
      <c r="A9" s="114">
        <f>'Receita x Despesa'!A7:J7</f>
        <v/>
      </c>
      <c r="J9" s="115" t="n"/>
    </row>
    <row r="10" ht="2" customHeight="1" s="74">
      <c r="J10" s="273" t="n"/>
    </row>
    <row r="11" ht="35" customHeight="1" s="74">
      <c r="A11" s="274" t="inlineStr">
        <is>
          <t>Nº DO ITEM</t>
        </is>
      </c>
      <c r="B11" s="274" t="inlineStr">
        <is>
          <t>DESCRIÇÃO DO BEM</t>
        </is>
      </c>
      <c r="C11" s="274" t="inlineStr">
        <is>
          <t>NÚMERO PATRIMONIAL DO BEM</t>
        </is>
      </c>
      <c r="D11" s="274" t="inlineStr">
        <is>
          <t>DOCUMENTAÇÃO FISCAL</t>
        </is>
      </c>
      <c r="E11" s="275" t="n"/>
      <c r="F11" s="274" t="inlineStr">
        <is>
          <t>LOCALIZAÇÃO</t>
        </is>
      </c>
      <c r="G11" s="274" t="inlineStr">
        <is>
          <t>QTD.</t>
        </is>
      </c>
      <c r="H11" s="274" t="inlineStr">
        <is>
          <t>VALOR (R$)</t>
        </is>
      </c>
      <c r="I11" s="275" t="n"/>
      <c r="J11" s="276" t="inlineStr">
        <is>
          <t>RESPONSÁVEL PELA GUARDA DO BEM</t>
        </is>
      </c>
    </row>
    <row r="12" ht="35" customHeight="1" s="74">
      <c r="A12" s="277" t="n"/>
      <c r="B12" s="277" t="n"/>
      <c r="C12" s="277" t="n"/>
      <c r="D12" s="278" t="inlineStr">
        <is>
          <t>DATA</t>
        </is>
      </c>
      <c r="E12" s="278" t="inlineStr">
        <is>
          <t xml:space="preserve">Nº </t>
        </is>
      </c>
      <c r="F12" s="277" t="n"/>
      <c r="G12" s="277" t="n"/>
      <c r="H12" s="278" t="inlineStr">
        <is>
          <t>Unitário</t>
        </is>
      </c>
      <c r="I12" s="278" t="inlineStr">
        <is>
          <t>Total</t>
        </is>
      </c>
      <c r="J12" s="281" t="n"/>
    </row>
    <row r="13" ht="35" customHeight="1" s="74">
      <c r="A13" s="120" t="n"/>
      <c r="B13" s="120" t="n"/>
      <c r="C13" s="120" t="n"/>
      <c r="D13" s="120" t="n"/>
      <c r="E13" s="120" t="n"/>
      <c r="F13" s="120" t="n"/>
      <c r="G13" s="120" t="n"/>
      <c r="H13" s="120" t="n"/>
      <c r="I13" s="120" t="n"/>
      <c r="J13" s="279" t="n"/>
    </row>
    <row r="14" ht="35" customHeight="1" s="74">
      <c r="A14" s="118" t="n"/>
      <c r="B14" s="118" t="n"/>
      <c r="C14" s="118" t="n"/>
      <c r="D14" s="118" t="n"/>
      <c r="E14" s="118" t="n"/>
      <c r="F14" s="118" t="n"/>
      <c r="G14" s="118" t="n"/>
      <c r="H14" s="118" t="n"/>
      <c r="I14" s="118" t="n"/>
      <c r="J14" s="280" t="n"/>
    </row>
    <row r="15" ht="35" customHeight="1" s="74">
      <c r="A15" s="120" t="n"/>
      <c r="B15" s="120" t="n"/>
      <c r="C15" s="120" t="n"/>
      <c r="D15" s="120" t="n"/>
      <c r="E15" s="120" t="n"/>
      <c r="F15" s="120" t="n"/>
      <c r="G15" s="120" t="n"/>
      <c r="H15" s="120" t="n"/>
      <c r="I15" s="120" t="n"/>
      <c r="J15" s="279" t="n"/>
    </row>
    <row r="16" ht="35" customHeight="1" s="74">
      <c r="A16" s="118" t="n"/>
      <c r="B16" s="118" t="n"/>
      <c r="C16" s="118" t="n"/>
      <c r="D16" s="118" t="n"/>
      <c r="E16" s="118" t="n"/>
      <c r="F16" s="118" t="n"/>
      <c r="G16" s="118" t="n"/>
      <c r="H16" s="118" t="n"/>
      <c r="I16" s="118" t="n"/>
      <c r="J16" s="280" t="n"/>
    </row>
    <row r="17" ht="35" customHeight="1" s="74">
      <c r="A17" s="120" t="n"/>
      <c r="B17" s="120" t="n"/>
      <c r="C17" s="120" t="n"/>
      <c r="D17" s="120" t="n"/>
      <c r="E17" s="120" t="n"/>
      <c r="F17" s="120" t="n"/>
      <c r="G17" s="120" t="n"/>
      <c r="H17" s="120" t="n"/>
      <c r="I17" s="120" t="n"/>
      <c r="J17" s="279" t="n"/>
    </row>
    <row r="18" ht="35" customHeight="1" s="74">
      <c r="A18" s="118" t="n"/>
      <c r="B18" s="118" t="n"/>
      <c r="C18" s="118" t="n"/>
      <c r="D18" s="118" t="n"/>
      <c r="E18" s="118" t="n"/>
      <c r="F18" s="118" t="n"/>
      <c r="G18" s="118" t="n"/>
      <c r="H18" s="118" t="n"/>
      <c r="I18" s="118" t="n"/>
      <c r="J18" s="280" t="n"/>
    </row>
    <row r="19" ht="35" customHeight="1" s="74">
      <c r="A19" s="120" t="n"/>
      <c r="B19" s="120" t="n"/>
      <c r="C19" s="120" t="n"/>
      <c r="D19" s="120" t="n"/>
      <c r="E19" s="120" t="n"/>
      <c r="F19" s="120" t="n"/>
      <c r="G19" s="120" t="n"/>
      <c r="H19" s="120" t="n"/>
      <c r="I19" s="120" t="n"/>
      <c r="J19" s="279" t="n"/>
    </row>
    <row r="20" ht="35" customHeight="1" s="74">
      <c r="A20" s="118" t="n"/>
      <c r="B20" s="118" t="n"/>
      <c r="C20" s="118" t="n"/>
      <c r="D20" s="118" t="n"/>
      <c r="E20" s="118" t="n"/>
      <c r="F20" s="118" t="n"/>
      <c r="G20" s="118" t="n"/>
      <c r="H20" s="118" t="n"/>
      <c r="I20" s="118" t="n"/>
      <c r="J20" s="280" t="n"/>
    </row>
    <row r="21" ht="35" customHeight="1" s="74">
      <c r="A21" s="120" t="n"/>
      <c r="B21" s="120" t="n"/>
      <c r="C21" s="120" t="n"/>
      <c r="D21" s="120" t="n"/>
      <c r="E21" s="120" t="n"/>
      <c r="F21" s="120" t="n"/>
      <c r="G21" s="120" t="n"/>
      <c r="H21" s="120" t="n"/>
      <c r="I21" s="120" t="n"/>
      <c r="J21" s="279" t="n"/>
    </row>
    <row r="22">
      <c r="J22" s="115" t="n"/>
    </row>
    <row r="23" ht="56.25" customHeight="1" s="74">
      <c r="A23" s="122" t="inlineStr">
        <is>
          <t>TOTAL</t>
        </is>
      </c>
      <c r="B23" s="140" t="n"/>
      <c r="C23" s="140" t="n"/>
      <c r="D23" s="140" t="n"/>
      <c r="E23" s="140" t="n"/>
      <c r="F23" s="140" t="n"/>
      <c r="G23" s="140" t="n"/>
      <c r="H23" s="140" t="n"/>
      <c r="I23" s="141" t="n"/>
      <c r="J23" s="142">
        <f>SUM(J10:J21)</f>
        <v/>
      </c>
    </row>
    <row r="24">
      <c r="J24" s="115" t="n"/>
    </row>
    <row r="25">
      <c r="J25" s="115" t="n"/>
    </row>
    <row r="26">
      <c r="J26" s="115" t="n"/>
    </row>
    <row r="27">
      <c r="J27" s="115" t="n"/>
    </row>
    <row r="28">
      <c r="A28" s="132">
        <f>'Receita x Despesa'!A42:J42</f>
        <v/>
      </c>
      <c r="J28" s="115" t="n"/>
    </row>
    <row r="29">
      <c r="A29" s="133">
        <f>'Receita x Despesa'!A45</f>
        <v/>
      </c>
      <c r="F29" s="134">
        <f>'Receita x Despesa'!H45</f>
        <v/>
      </c>
      <c r="J29" s="113" t="n"/>
    </row>
    <row r="30">
      <c r="A30" s="132">
        <f>'Receita x Despesa'!A46</f>
        <v/>
      </c>
      <c r="F30" s="135">
        <f>'Receita x Despesa'!H46</f>
        <v/>
      </c>
      <c r="J30" s="113" t="n"/>
    </row>
    <row r="31">
      <c r="A31" s="132">
        <f>'Receita x Despesa'!A47</f>
        <v/>
      </c>
      <c r="F31" s="135">
        <f>'Receita x Despesa'!H47</f>
        <v/>
      </c>
      <c r="J31" s="113" t="n"/>
    </row>
    <row r="32">
      <c r="A32" s="136" t="n"/>
      <c r="B32" s="136" t="n"/>
      <c r="C32" s="136" t="n"/>
      <c r="D32" s="136" t="n"/>
      <c r="E32" s="136" t="n"/>
      <c r="F32" s="136" t="n"/>
      <c r="G32" s="136" t="n"/>
      <c r="H32" s="136" t="n"/>
      <c r="I32" s="136" t="n"/>
      <c r="J32" s="137" t="n"/>
    </row>
  </sheetData>
  <mergeCells count="23">
    <mergeCell ref="A1:J2"/>
    <mergeCell ref="A3:J4"/>
    <mergeCell ref="A5:F5"/>
    <mergeCell ref="A6:F6"/>
    <mergeCell ref="A7:F7"/>
    <mergeCell ref="A8:F8"/>
    <mergeCell ref="A9:F9"/>
    <mergeCell ref="A11:A12"/>
    <mergeCell ref="B11:B12"/>
    <mergeCell ref="C11:C12"/>
    <mergeCell ref="D11:E11"/>
    <mergeCell ref="F11:F12"/>
    <mergeCell ref="G11:G12"/>
    <mergeCell ref="H11:I11"/>
    <mergeCell ref="A23:I23"/>
    <mergeCell ref="A28:I28"/>
    <mergeCell ref="A29:D29"/>
    <mergeCell ref="A30:D30"/>
    <mergeCell ref="A31:D31"/>
    <mergeCell ref="F29:J29"/>
    <mergeCell ref="F30:J30"/>
    <mergeCell ref="F31:J31"/>
    <mergeCell ref="J11:J12"/>
  </mergeCells>
  <pageMargins left="0.75" right="0.75" top="1" bottom="1" header="0.5" footer="0.5"/>
</worksheet>
</file>

<file path=xl/worksheets/sheet2.xml><?xml version="1.0" encoding="utf-8"?>
<worksheet xmlns="http://schemas.openxmlformats.org/spreadsheetml/2006/main">
  <sheetPr codeName="Plan1">
    <tabColor rgb="FF1D89B9"/>
    <outlinePr summaryBelow="1" summaryRight="1"/>
    <pageSetUpPr fitToPage="1"/>
  </sheetPr>
  <dimension ref="A1:M75"/>
  <sheetViews>
    <sheetView showGridLines="0" tabSelected="1" view="pageBreakPreview" zoomScale="90" zoomScaleNormal="90" zoomScaleSheetLayoutView="90" workbookViewId="0">
      <selection activeCell="H45" sqref="H45:I45"/>
    </sheetView>
  </sheetViews>
  <sheetFormatPr baseColWidth="8" defaultRowHeight="15"/>
  <cols>
    <col width="15" customWidth="1" style="82" min="1" max="1"/>
    <col width="25.28515625" customWidth="1" style="82" min="2" max="2"/>
    <col width="17.7109375" customWidth="1" style="82" min="3" max="3"/>
    <col width="32.140625" customWidth="1" style="82" min="4" max="4"/>
    <col width="11" customWidth="1" style="82" min="5" max="5"/>
    <col width="16.28515625" customWidth="1" style="82" min="6" max="6"/>
    <col width="1.5703125" customWidth="1" style="95" min="7" max="7"/>
    <col width="64" customWidth="1" style="82" min="8" max="8"/>
    <col width="16.28515625" customWidth="1" style="82" min="9" max="10"/>
    <col width="16.7109375" customWidth="1" style="95" min="11" max="11"/>
    <col width="11.7109375" bestFit="1" customWidth="1" style="82" min="12" max="12"/>
    <col width="12.140625" customWidth="1" style="82" min="13" max="13"/>
    <col width="9.140625" customWidth="1" style="82" min="14" max="14"/>
    <col width="9.140625" customWidth="1" style="82" min="15" max="16384"/>
  </cols>
  <sheetData>
    <row r="1" ht="18" customHeight="1" s="74">
      <c r="A1" s="75" t="inlineStr">
        <is>
          <t>D E M O N S T R A T I V O   D E   R E C E I T A   E   D E S P E S A</t>
        </is>
      </c>
      <c r="B1" s="76" t="n"/>
      <c r="C1" s="76" t="n"/>
      <c r="D1" s="76" t="n"/>
      <c r="E1" s="76" t="n"/>
      <c r="F1" s="76" t="n"/>
      <c r="G1" s="76" t="n"/>
      <c r="H1" s="76" t="n"/>
      <c r="I1" s="76" t="n"/>
      <c r="J1" s="77" t="n"/>
      <c r="K1" s="82" t="n"/>
    </row>
    <row r="2" ht="12" customHeight="1" s="74" thickBot="1">
      <c r="A2" s="78" t="n"/>
      <c r="B2" s="79" t="n"/>
      <c r="C2" s="79" t="n"/>
      <c r="D2" s="79" t="n"/>
      <c r="E2" s="79" t="n"/>
      <c r="F2" s="79" t="n"/>
      <c r="G2" s="79" t="n"/>
      <c r="H2" s="79" t="n"/>
      <c r="I2" s="79" t="n"/>
      <c r="J2" s="80" t="n"/>
      <c r="K2" s="82" t="n"/>
    </row>
    <row r="3" ht="18" customHeight="1" s="74" thickBot="1">
      <c r="A3" s="83" t="inlineStr">
        <is>
          <t>Título do Projeto: FUB/UnB Idiomas - "Apoio a Gestão Administrativa e Financeira do Programa Permanente de Extensão UnB Idiomas."</t>
        </is>
      </c>
      <c r="B3" s="76" t="n"/>
      <c r="C3" s="76" t="n"/>
      <c r="D3" s="76" t="n"/>
      <c r="E3" s="76" t="n"/>
      <c r="F3" s="76" t="n"/>
      <c r="G3" s="76" t="n"/>
      <c r="H3" s="76" t="n"/>
      <c r="I3" s="76" t="n"/>
      <c r="J3" s="76" t="n"/>
      <c r="K3" s="3" t="n"/>
    </row>
    <row r="4" ht="18" customHeight="1" s="74" thickBot="1">
      <c r="A4" s="84" t="inlineStr">
        <is>
          <t>Executora: COMUNIDADE EM GERAL</t>
        </is>
      </c>
      <c r="B4" s="85" t="n"/>
      <c r="C4" s="85" t="n"/>
      <c r="D4" s="85" t="n"/>
      <c r="E4" s="85" t="n"/>
      <c r="F4" s="85" t="n"/>
      <c r="G4" s="85" t="n"/>
      <c r="H4" s="85" t="n"/>
      <c r="I4" s="85" t="n"/>
      <c r="J4" s="85" t="n"/>
      <c r="K4" s="5" t="n"/>
    </row>
    <row r="5" ht="18" customHeight="1" s="74" thickBot="1">
      <c r="A5" s="84" t="inlineStr">
        <is>
          <t>Partícipe: Fundação de Empreendimentos Científicos e Tecnológicos - FINATEC</t>
        </is>
      </c>
      <c r="B5" s="85" t="n"/>
      <c r="C5" s="85" t="n"/>
      <c r="D5" s="85" t="n"/>
      <c r="E5" s="85" t="n"/>
      <c r="F5" s="85" t="n"/>
      <c r="G5" s="85" t="n"/>
      <c r="H5" s="85" t="n"/>
      <c r="I5" s="85" t="n"/>
      <c r="J5" s="85" t="n"/>
      <c r="K5" s="5" t="n"/>
    </row>
    <row r="6" ht="17.25" customHeight="1" s="74">
      <c r="A6" s="83" t="inlineStr">
        <is>
          <t>Período de Execução Físico-Financeiro: 09/11/2017  a 09/01/2024</t>
        </is>
      </c>
      <c r="B6" s="76" t="n"/>
      <c r="C6" s="76" t="n"/>
      <c r="D6" s="76" t="n"/>
      <c r="E6" s="76" t="n"/>
      <c r="F6" s="76" t="n"/>
      <c r="G6" s="76" t="n"/>
      <c r="H6" s="76" t="n"/>
      <c r="I6" s="76" t="n"/>
      <c r="J6" s="76" t="n"/>
      <c r="K6" s="6" t="n"/>
    </row>
    <row r="7" ht="17.25" customHeight="1" s="74">
      <c r="A7" s="94" t="inlineStr">
        <is>
          <t>Período que abrange esta prestação: 07/01/2023 a 14/12/2023</t>
        </is>
      </c>
    </row>
    <row r="8" ht="9" customHeight="1" s="74" thickBot="1"/>
    <row r="9" ht="12.75" customHeight="1" s="74">
      <c r="A9" s="75" t="inlineStr">
        <is>
          <t>R E C E I T A   E   D E S P E S A</t>
        </is>
      </c>
      <c r="B9" s="76" t="n"/>
      <c r="C9" s="76" t="n"/>
      <c r="D9" s="76" t="n"/>
      <c r="E9" s="76" t="n"/>
      <c r="F9" s="76" t="n"/>
      <c r="G9" s="76" t="n"/>
      <c r="H9" s="76" t="n"/>
      <c r="I9" s="76" t="n"/>
      <c r="J9" s="77" t="n"/>
      <c r="K9" s="7" t="n"/>
    </row>
    <row r="10" ht="12.75" customHeight="1" s="74" thickBot="1">
      <c r="A10" s="78" t="n"/>
      <c r="B10" s="79" t="n"/>
      <c r="C10" s="79" t="n"/>
      <c r="D10" s="79" t="n"/>
      <c r="E10" s="79" t="n"/>
      <c r="F10" s="79" t="n"/>
      <c r="G10" s="79" t="n"/>
      <c r="H10" s="79" t="n"/>
      <c r="I10" s="79" t="n"/>
      <c r="J10" s="80" t="n"/>
      <c r="K10" s="7" t="n"/>
    </row>
    <row r="11" ht="8.25" customHeight="1" s="74" thickBot="1">
      <c r="A11" s="91" t="inlineStr">
        <is>
          <t xml:space="preserve"> </t>
        </is>
      </c>
      <c r="B11" s="85" t="n"/>
      <c r="C11" s="85" t="n"/>
      <c r="D11" s="85" t="n"/>
      <c r="E11" s="85" t="n"/>
      <c r="F11" s="85" t="n"/>
      <c r="G11" s="85" t="n"/>
      <c r="H11" s="85" t="n"/>
      <c r="I11" s="85" t="n"/>
      <c r="J11" s="92" t="n"/>
      <c r="K11" s="7" t="n"/>
    </row>
    <row r="12" ht="21" customHeight="1" s="74">
      <c r="A12" s="97" t="inlineStr">
        <is>
          <t>RECEITA</t>
        </is>
      </c>
      <c r="B12" s="76" t="n"/>
      <c r="C12" s="76" t="n"/>
      <c r="D12" s="76" t="n"/>
      <c r="E12" s="76" t="n"/>
      <c r="F12" s="76" t="n"/>
      <c r="G12" s="8" t="n"/>
      <c r="H12" s="90" t="inlineStr">
        <is>
          <t>DESPESA</t>
        </is>
      </c>
      <c r="K12" s="7" t="n"/>
    </row>
    <row r="13" ht="20.25" customFormat="1" customHeight="1" s="87">
      <c r="A13" s="96" t="inlineStr">
        <is>
          <t>Valores Recebidos no Período</t>
        </is>
      </c>
      <c r="F13" s="9">
        <f>SUM(E14:E28)</f>
        <v/>
      </c>
      <c r="G13" s="10" t="n"/>
      <c r="H13" s="96" t="inlineStr">
        <is>
          <t>Despesas Realizadas</t>
        </is>
      </c>
      <c r="J13" s="9">
        <f>SUM(I15+I23)</f>
        <v/>
      </c>
      <c r="K13" s="11" t="n"/>
    </row>
    <row r="14" ht="21" customFormat="1" customHeight="1" s="103">
      <c r="A14" s="8" t="inlineStr">
        <is>
          <t>Saldo anterior</t>
        </is>
      </c>
      <c r="B14" s="8" t="n"/>
      <c r="C14" s="5" t="n"/>
      <c r="D14" s="5" t="n"/>
      <c r="E14" s="13" t="n"/>
      <c r="F14" s="14" t="n"/>
      <c r="G14" s="15" t="n"/>
      <c r="H14" s="8" t="n"/>
      <c r="I14" s="16" t="n"/>
      <c r="J14" s="5" t="n"/>
      <c r="K14" s="17" t="n"/>
    </row>
    <row r="15" ht="15" customHeight="1" s="74">
      <c r="A15" s="64" t="inlineStr">
        <is>
          <t>Data</t>
        </is>
      </c>
      <c r="B15" s="64" t="inlineStr">
        <is>
          <t>Doc.</t>
        </is>
      </c>
      <c r="C15" s="88" t="inlineStr">
        <is>
          <t>Origem</t>
        </is>
      </c>
      <c r="E15" s="19" t="n"/>
      <c r="F15" s="20" t="n"/>
      <c r="G15" s="21" t="n"/>
      <c r="H15" s="22" t="inlineStr">
        <is>
          <t>I. DESPESAS CORRENTES</t>
        </is>
      </c>
      <c r="I15" s="23">
        <f>SUM(I16:I22)</f>
        <v/>
      </c>
      <c r="J15" s="53" t="n"/>
      <c r="K15" s="17" t="n"/>
    </row>
    <row r="16" ht="18" customHeight="1" s="74">
      <c r="A16" s="65" t="n"/>
      <c r="B16" s="81" t="n"/>
      <c r="C16" s="81" t="n"/>
      <c r="E16" s="66" t="n"/>
      <c r="F16" s="1" t="n"/>
      <c r="G16" s="21" t="n"/>
      <c r="H16" s="1" t="inlineStr">
        <is>
          <t>339014 - Diárias</t>
        </is>
      </c>
      <c r="I16" s="24">
        <f>#REF!</f>
        <v/>
      </c>
      <c r="J16" s="53" t="n"/>
      <c r="K16" s="17" t="n"/>
    </row>
    <row r="17" ht="18" customHeight="1" s="74">
      <c r="A17" s="65" t="n"/>
      <c r="B17" s="81" t="n"/>
      <c r="C17" s="81" t="n"/>
      <c r="E17" s="66" t="n"/>
      <c r="F17" s="1" t="n"/>
      <c r="G17" s="21" t="n"/>
      <c r="H17" s="2" t="inlineStr">
        <is>
          <t>339033 - Passagens e despesas com locomoção</t>
        </is>
      </c>
      <c r="I17" s="24">
        <f>#REF!</f>
        <v/>
      </c>
      <c r="J17" s="53" t="n"/>
      <c r="K17" s="17" t="n"/>
    </row>
    <row r="18" ht="18" customHeight="1" s="74">
      <c r="A18" s="65" t="n"/>
      <c r="B18" s="81" t="n"/>
      <c r="C18" s="81" t="n"/>
      <c r="E18" s="66" t="n"/>
      <c r="F18" s="1" t="n"/>
      <c r="G18" s="21" t="n"/>
      <c r="H18" s="1" t="inlineStr">
        <is>
          <t>339039 - Outros Serviços de Terceiros - PJ</t>
        </is>
      </c>
      <c r="I18" s="24">
        <f>#REF!</f>
        <v/>
      </c>
      <c r="J18" s="53" t="n"/>
      <c r="K18" s="17" t="n"/>
    </row>
    <row r="19" ht="18" customHeight="1" s="74">
      <c r="A19" s="65" t="n"/>
      <c r="B19" s="81" t="n"/>
      <c r="C19" s="81" t="n"/>
      <c r="E19" s="66" t="n"/>
      <c r="F19" s="1" t="n"/>
      <c r="G19" s="21" t="n"/>
      <c r="H19" s="1" t="inlineStr">
        <is>
          <t>339147 - Obrigaçoes tributárias e Contributivas</t>
        </is>
      </c>
      <c r="I19" s="24">
        <f>#REF!</f>
        <v/>
      </c>
      <c r="J19" s="53" t="n"/>
      <c r="K19" s="17" t="n"/>
    </row>
    <row r="20" ht="18" customHeight="1" s="74">
      <c r="A20" s="65" t="n"/>
      <c r="B20" s="81" t="n"/>
      <c r="C20" s="81" t="n"/>
      <c r="E20" s="66" t="n"/>
      <c r="F20" s="1" t="n"/>
      <c r="G20" s="21" t="n"/>
      <c r="H20" s="1" t="inlineStr">
        <is>
          <t>339036 - Outros Serviços de Terceiros - PF</t>
        </is>
      </c>
      <c r="I20" s="24">
        <f>#REF!</f>
        <v/>
      </c>
      <c r="J20" s="53" t="n"/>
      <c r="K20" s="17" t="n"/>
    </row>
    <row r="21" ht="18" customHeight="1" s="74">
      <c r="A21" s="65" t="n"/>
      <c r="B21" s="81" t="n"/>
      <c r="C21" s="81" t="n"/>
      <c r="E21" s="66" t="n"/>
      <c r="F21" s="1" t="n"/>
      <c r="G21" s="21" t="n"/>
      <c r="H21" s="1" t="inlineStr">
        <is>
          <t>339018 - Auxílio Financeiro Estudante.</t>
        </is>
      </c>
      <c r="I21" s="24">
        <f>#REF!</f>
        <v/>
      </c>
      <c r="J21" s="53" t="n"/>
      <c r="K21" s="17" t="n"/>
    </row>
    <row r="22" ht="18" customFormat="1" customHeight="1" s="98">
      <c r="A22" s="65" t="n"/>
      <c r="B22" s="81" t="n"/>
      <c r="C22" s="81" t="n"/>
      <c r="E22" s="66" t="n"/>
      <c r="F22" s="25" t="n"/>
      <c r="G22" s="26" t="n"/>
      <c r="H22" s="1" t="inlineStr">
        <is>
          <t>339020 - Bolsa Extensão</t>
        </is>
      </c>
      <c r="I22" s="24" t="n"/>
      <c r="J22" s="27" t="n"/>
      <c r="K22" s="17" t="n"/>
      <c r="L22" s="28" t="n"/>
    </row>
    <row r="23" ht="18" customHeight="1" s="74">
      <c r="A23" s="65" t="n"/>
      <c r="B23" s="81" t="n"/>
      <c r="C23" s="81" t="n"/>
      <c r="E23" s="66" t="n"/>
      <c r="F23" s="1" t="n"/>
      <c r="G23" s="21" t="n"/>
      <c r="H23" s="22" t="inlineStr">
        <is>
          <t>II. DESPESAS DE CAPITAL</t>
        </is>
      </c>
      <c r="I23" s="30">
        <f>SUM(I24:I25)</f>
        <v/>
      </c>
      <c r="J23" s="53" t="n"/>
      <c r="K23" s="17" t="n"/>
      <c r="L23" s="31" t="n"/>
    </row>
    <row r="24" ht="18" customHeight="1" s="74">
      <c r="A24" s="65" t="n"/>
      <c r="B24" s="32" t="n"/>
      <c r="C24" s="81" t="n"/>
      <c r="E24" s="66" t="n"/>
      <c r="F24" s="1" t="n"/>
      <c r="G24" s="21" t="n"/>
      <c r="H24" s="1" t="inlineStr">
        <is>
          <t>449151 - Obras e Instalações</t>
        </is>
      </c>
      <c r="I24" s="24" t="n">
        <v>0</v>
      </c>
      <c r="J24" s="53" t="n"/>
      <c r="K24" s="17" t="n"/>
      <c r="L24" s="31" t="n"/>
    </row>
    <row r="25" ht="18" customHeight="1" s="74">
      <c r="A25" s="65" t="n"/>
      <c r="B25" s="81" t="n"/>
      <c r="C25" s="81" t="n"/>
      <c r="E25" s="66" t="n"/>
      <c r="F25" s="1" t="n"/>
      <c r="G25" s="21" t="n"/>
      <c r="H25" s="22" t="inlineStr">
        <is>
          <t>449052 - Equipamentos e Material Permanente</t>
        </is>
      </c>
      <c r="I25" s="30">
        <f>SUM(I26:I27)</f>
        <v/>
      </c>
      <c r="J25" s="53" t="n"/>
      <c r="K25" s="17" t="n"/>
      <c r="L25" s="31" t="n"/>
    </row>
    <row r="26" ht="17.25" customFormat="1" customHeight="1" s="98">
      <c r="A26" s="65" t="n"/>
      <c r="B26" s="81" t="n"/>
      <c r="C26" s="81" t="n"/>
      <c r="E26" s="66" t="n"/>
      <c r="F26" s="2" t="n"/>
      <c r="G26" s="26" t="n"/>
      <c r="H26" s="1" t="inlineStr">
        <is>
          <t xml:space="preserve">      a) Nacional</t>
        </is>
      </c>
      <c r="I26" s="24">
        <f>#REF!</f>
        <v/>
      </c>
      <c r="J26" s="27" t="n"/>
      <c r="K26" s="17" t="n"/>
      <c r="L26" s="28" t="n"/>
    </row>
    <row r="27" customFormat="1" s="98">
      <c r="A27" s="65" t="n"/>
      <c r="B27" s="81" t="n"/>
      <c r="C27" s="81" t="n"/>
      <c r="E27" s="66" t="n"/>
      <c r="F27" s="2" t="n"/>
      <c r="G27" s="26" t="n"/>
      <c r="H27" s="1" t="inlineStr">
        <is>
          <t xml:space="preserve">      b) Importado</t>
        </is>
      </c>
      <c r="I27" s="24" t="n">
        <v>0</v>
      </c>
      <c r="J27" s="27" t="n"/>
      <c r="K27" s="17" t="n"/>
      <c r="L27" s="28" t="n"/>
    </row>
    <row r="28" ht="18" customHeight="1" s="74">
      <c r="A28" s="65" t="n"/>
      <c r="B28" s="81" t="n"/>
      <c r="C28" s="81" t="n"/>
      <c r="E28" s="66" t="n"/>
      <c r="F28" s="1" t="n"/>
      <c r="G28" s="21" t="n"/>
      <c r="H28" s="22" t="n"/>
      <c r="I28" s="30" t="n"/>
      <c r="J28" s="53" t="n"/>
      <c r="K28" s="17" t="n"/>
      <c r="L28" s="31" t="n"/>
    </row>
    <row r="29" ht="8.25" customHeight="1" s="74">
      <c r="A29" s="67" t="n"/>
      <c r="B29" s="81" t="n"/>
      <c r="C29" s="81" t="n"/>
      <c r="D29" s="81" t="n"/>
      <c r="E29" s="66" t="n"/>
      <c r="F29" s="1" t="n"/>
      <c r="G29" s="21" t="n"/>
      <c r="H29" s="1" t="n"/>
      <c r="I29" s="24" t="n"/>
      <c r="J29" s="53" t="n"/>
      <c r="L29" s="31" t="n"/>
    </row>
    <row r="30" ht="24" customFormat="1" customHeight="1" s="87">
      <c r="A30" s="93" t="inlineStr">
        <is>
          <t>Rendimento de Aplicação financeira</t>
        </is>
      </c>
      <c r="F30" s="9">
        <f>SUM(E32)</f>
        <v/>
      </c>
      <c r="G30" s="34" t="n"/>
      <c r="H30" s="96" t="inlineStr">
        <is>
          <t xml:space="preserve">Saldo Conciliado </t>
        </is>
      </c>
      <c r="I30" s="35" t="n"/>
      <c r="J30" s="9">
        <f>SUM(I32+I33+I34+I37)</f>
        <v/>
      </c>
      <c r="K30" s="36" t="n"/>
    </row>
    <row r="31" ht="9.75" customHeight="1" s="74">
      <c r="A31" s="37" t="n"/>
      <c r="B31" s="8" t="n"/>
      <c r="C31" s="13" t="n"/>
      <c r="D31" s="13" t="n"/>
      <c r="E31" s="16" t="n"/>
      <c r="F31" s="13" t="n"/>
      <c r="G31" s="21" t="n"/>
      <c r="H31" s="38" t="n"/>
      <c r="I31" s="39" t="n"/>
      <c r="J31" s="13" t="n"/>
      <c r="K31" s="17" t="n"/>
    </row>
    <row r="32" ht="15" customHeight="1" s="74">
      <c r="A32" s="22" t="inlineStr">
        <is>
          <t>Aplicações Curto Prazo</t>
        </is>
      </c>
      <c r="B32" s="22" t="n"/>
      <c r="C32" s="22" t="n"/>
      <c r="D32" s="22" t="n"/>
      <c r="E32" s="23">
        <f>#REF!</f>
        <v/>
      </c>
      <c r="F32" s="20" t="n"/>
      <c r="G32" s="21" t="n"/>
      <c r="H32" s="40" t="inlineStr">
        <is>
          <t>Devolução de Recursos - GRU SIMPLES</t>
        </is>
      </c>
      <c r="I32" s="41" t="n">
        <v>0</v>
      </c>
      <c r="J32" s="42" t="n"/>
      <c r="K32" s="17" t="n"/>
    </row>
    <row r="33" ht="15" customHeight="1" s="74">
      <c r="F33" s="20" t="n"/>
      <c r="G33" s="21" t="n"/>
      <c r="H33" s="40" t="inlineStr">
        <is>
          <t>Conta Corrente</t>
        </is>
      </c>
      <c r="I33" s="24" t="n">
        <v>0</v>
      </c>
      <c r="J33" s="42" t="n"/>
      <c r="K33" s="17" t="n"/>
    </row>
    <row r="34" ht="15" customHeight="1" s="74">
      <c r="A34" s="101" t="n"/>
      <c r="E34" s="43" t="n"/>
      <c r="F34" s="20" t="n"/>
      <c r="G34" s="21" t="n"/>
      <c r="H34" s="110" t="inlineStr">
        <is>
          <t>Tarifa Bancária - Saldo</t>
        </is>
      </c>
      <c r="I34" s="68">
        <f>I35-I36</f>
        <v/>
      </c>
      <c r="J34" s="42" t="n"/>
      <c r="K34" s="17" t="n"/>
    </row>
    <row r="35" ht="15" customHeight="1" s="74">
      <c r="F35" s="20" t="n"/>
      <c r="G35" s="21" t="n"/>
      <c r="H35" s="40" t="inlineStr">
        <is>
          <t>Tarifa Bancária - Despesa (-)</t>
        </is>
      </c>
      <c r="I35" s="24">
        <f>#REF!</f>
        <v/>
      </c>
      <c r="J35" s="42" t="n"/>
      <c r="K35" s="17" t="n"/>
    </row>
    <row r="36" ht="15" customHeight="1" s="74">
      <c r="A36" s="44" t="n"/>
      <c r="B36" s="106" t="n"/>
      <c r="E36" s="42" t="n"/>
      <c r="F36" s="1" t="n"/>
      <c r="G36" s="21" t="n"/>
      <c r="H36" s="40" t="inlineStr">
        <is>
          <t>Tarifa Bancária - Restituição (+)</t>
        </is>
      </c>
      <c r="I36" s="24">
        <f>#REF!</f>
        <v/>
      </c>
      <c r="J36" s="42" t="n"/>
      <c r="K36" s="45" t="n"/>
    </row>
    <row r="37" ht="16.5" customHeight="1" s="74">
      <c r="A37" s="44" t="n"/>
      <c r="B37" s="100" t="n"/>
      <c r="E37" s="42" t="n"/>
      <c r="F37" s="1" t="n"/>
      <c r="G37" s="21" t="n"/>
      <c r="H37" s="110" t="inlineStr">
        <is>
          <t>Aplicação Financeira</t>
        </is>
      </c>
      <c r="I37" s="30">
        <f>SUM(I38:I38)</f>
        <v/>
      </c>
      <c r="J37" s="42" t="n"/>
      <c r="K37" s="45" t="n"/>
    </row>
    <row r="38">
      <c r="A38" s="1" t="n"/>
      <c r="B38" s="1" t="n"/>
      <c r="C38" s="1" t="n"/>
      <c r="D38" s="1" t="n"/>
      <c r="E38" s="42" t="n"/>
      <c r="F38" s="1" t="n"/>
      <c r="G38" s="21" t="n"/>
      <c r="H38" s="106" t="inlineStr">
        <is>
          <t>Rendimento de aplicação financeira</t>
        </is>
      </c>
      <c r="I38" s="24" t="n">
        <v>0</v>
      </c>
      <c r="J38" s="42" t="n"/>
      <c r="K38" s="45" t="n"/>
    </row>
    <row r="39" ht="20.1" customFormat="1" customHeight="1" s="87">
      <c r="A39" s="86" t="inlineStr">
        <is>
          <t>TOTAL</t>
        </is>
      </c>
      <c r="F39" s="9">
        <f>SUM(F13,F30)</f>
        <v/>
      </c>
      <c r="G39" s="34" t="n"/>
      <c r="H39" s="86" t="inlineStr">
        <is>
          <t>TOTAL</t>
        </is>
      </c>
      <c r="J39" s="9">
        <f>SUM(J13+J30)</f>
        <v/>
      </c>
      <c r="K39" s="36">
        <f>F39-J39</f>
        <v/>
      </c>
      <c r="L39" s="46" t="n"/>
      <c r="M39" s="47" t="n"/>
    </row>
    <row r="40" ht="12" customHeight="1" s="74" thickBot="1">
      <c r="A40" s="90" t="n"/>
      <c r="B40" s="90" t="n"/>
      <c r="C40" s="90" t="n"/>
      <c r="D40" s="90" t="n"/>
      <c r="E40" s="90" t="n"/>
      <c r="F40" s="13" t="n"/>
      <c r="G40" s="21" t="n"/>
      <c r="H40" s="90" t="n"/>
      <c r="I40" s="90" t="n"/>
      <c r="J40" s="13" t="n"/>
      <c r="K40" s="17" t="n"/>
      <c r="L40" s="48" t="n"/>
      <c r="M40" s="49" t="n"/>
    </row>
    <row r="41" ht="15.75" customHeight="1" s="74">
      <c r="A41" s="104" t="n"/>
      <c r="B41" s="76" t="n"/>
      <c r="C41" s="76" t="n"/>
      <c r="D41" s="76" t="n"/>
      <c r="E41" s="76" t="n"/>
      <c r="F41" s="76" t="n"/>
      <c r="G41" s="76" t="n"/>
      <c r="H41" s="76" t="n"/>
      <c r="I41" s="76" t="n"/>
      <c r="J41" s="77" t="n"/>
      <c r="K41" s="17" t="n"/>
      <c r="L41" s="48" t="n"/>
      <c r="M41" s="49" t="n"/>
    </row>
    <row r="42" ht="15.75" customFormat="1" customHeight="1" s="103">
      <c r="A42" s="102" t="inlineStr">
        <is>
          <t>Brasilia,7 de Dezembro de 2023</t>
        </is>
      </c>
      <c r="K42" s="17" t="n"/>
      <c r="L42" s="50" t="n"/>
      <c r="M42" s="51" t="n"/>
    </row>
    <row r="43" ht="15" customHeight="1" s="74">
      <c r="A43" s="111" t="n"/>
      <c r="H43" s="110" t="n"/>
      <c r="K43" s="52" t="n"/>
    </row>
    <row r="44" ht="15" customHeight="1" s="74">
      <c r="A44" s="111" t="n"/>
      <c r="B44" s="111" t="n"/>
      <c r="C44" s="111" t="n"/>
      <c r="D44" s="111" t="n"/>
      <c r="E44" s="111" t="n"/>
      <c r="F44" s="111" t="n"/>
      <c r="G44" s="111" t="n"/>
      <c r="H44" s="110" t="n"/>
      <c r="I44" s="110" t="n"/>
      <c r="J44" s="110" t="n"/>
      <c r="K44" s="52" t="n"/>
    </row>
    <row r="45" ht="15" customHeight="1" s="74">
      <c r="A45" s="108" t="inlineStr">
        <is>
          <t xml:space="preserve">Daniel Monteiro Rosa </t>
        </is>
      </c>
      <c r="D45" s="108" t="n"/>
      <c r="E45" s="108" t="n"/>
      <c r="F45" s="111" t="n"/>
      <c r="G45" s="111" t="n"/>
      <c r="H45" s="108" t="inlineStr">
        <is>
          <t>EDNA GISELA PIZARRO</t>
        </is>
      </c>
      <c r="J45" s="110" t="n"/>
      <c r="K45" s="52" t="n"/>
    </row>
    <row r="46" ht="15" customHeight="1" s="74">
      <c r="A46" s="89" t="inlineStr">
        <is>
          <t>Diretor-Financeiro</t>
        </is>
      </c>
      <c r="D46" s="89" t="n"/>
      <c r="E46" s="89" t="n"/>
      <c r="F46" s="111" t="n"/>
      <c r="G46" s="22" t="n"/>
      <c r="H46" s="89" t="inlineStr">
        <is>
          <t>Coordenadora</t>
        </is>
      </c>
      <c r="J46" s="22" t="n"/>
      <c r="K46" s="52" t="n"/>
      <c r="L46" s="31" t="n"/>
    </row>
    <row r="47">
      <c r="A47" s="89" t="inlineStr">
        <is>
          <t>450.720.272-87</t>
        </is>
      </c>
      <c r="D47" s="89" t="n"/>
      <c r="E47" s="89" t="n"/>
      <c r="F47" s="99" t="n"/>
      <c r="G47" s="1" t="n"/>
      <c r="H47" s="89" t="inlineStr">
        <is>
          <t>517.181.890-87</t>
        </is>
      </c>
      <c r="J47" s="1" t="n"/>
      <c r="K47" s="17" t="n"/>
    </row>
    <row r="48" ht="15.75" customHeight="1" s="74">
      <c r="A48" s="53" t="n"/>
      <c r="B48" s="99" t="n"/>
      <c r="C48" s="1" t="n"/>
      <c r="D48" s="1" t="n"/>
      <c r="E48" s="53" t="n"/>
      <c r="F48" s="99" t="n"/>
      <c r="G48" s="1" t="n"/>
      <c r="H48" s="53" t="n"/>
      <c r="I48" s="1" t="n"/>
      <c r="J48" s="1" t="n"/>
      <c r="K48" s="82" t="n"/>
    </row>
    <row r="49">
      <c r="A49" s="99" t="n"/>
      <c r="H49" s="53" t="n"/>
      <c r="I49" s="53" t="n"/>
      <c r="J49" s="53" t="n"/>
      <c r="K49" s="82" t="n"/>
    </row>
    <row r="50">
      <c r="A50" s="99" t="n"/>
      <c r="H50" s="53" t="n"/>
      <c r="I50" s="53" t="n"/>
      <c r="J50" s="53" t="n"/>
      <c r="K50" s="82" t="n"/>
    </row>
    <row r="51">
      <c r="A51" s="99" t="n"/>
      <c r="H51" s="53" t="n"/>
      <c r="I51" s="53" t="n"/>
      <c r="J51" s="53" t="n"/>
      <c r="K51" s="82" t="n"/>
    </row>
    <row r="52">
      <c r="A52" s="99" t="n"/>
      <c r="H52" s="53" t="n"/>
      <c r="I52" s="53" t="n"/>
      <c r="J52" s="53" t="n"/>
      <c r="K52" s="82" t="n"/>
    </row>
    <row r="53">
      <c r="A53" s="99" t="n"/>
      <c r="H53" s="53" t="n"/>
      <c r="I53" s="53" t="n"/>
      <c r="J53" s="53" t="n"/>
      <c r="K53" s="82" t="n"/>
    </row>
    <row r="54">
      <c r="A54" s="99" t="n"/>
      <c r="H54" s="53" t="n"/>
      <c r="I54" s="53" t="n"/>
      <c r="J54" s="53" t="n"/>
    </row>
    <row r="55">
      <c r="A55" s="99" t="n"/>
      <c r="H55" s="53" t="n"/>
      <c r="I55" s="53" t="n"/>
      <c r="J55" s="53" t="n"/>
    </row>
    <row r="56">
      <c r="A56" s="99" t="n"/>
      <c r="H56" s="53" t="n"/>
      <c r="I56" s="53" t="n"/>
      <c r="J56" s="53" t="n"/>
    </row>
    <row r="57">
      <c r="A57" s="99" t="n"/>
      <c r="H57" s="53" t="n"/>
      <c r="I57" s="53" t="n"/>
      <c r="J57" s="53" t="n"/>
    </row>
    <row r="58">
      <c r="A58" s="99" t="n"/>
      <c r="H58" s="53" t="n"/>
      <c r="I58" s="53" t="n"/>
      <c r="J58" s="53" t="n"/>
    </row>
    <row r="59">
      <c r="A59" s="99" t="n"/>
      <c r="H59" s="53" t="n"/>
      <c r="I59" s="53" t="n"/>
      <c r="J59" s="53" t="n"/>
    </row>
    <row r="60">
      <c r="A60" s="99" t="n"/>
      <c r="H60" s="53" t="n"/>
      <c r="I60" s="53" t="n"/>
      <c r="J60" s="53" t="n"/>
    </row>
    <row r="61">
      <c r="A61" s="99" t="n"/>
      <c r="H61" s="53" t="n"/>
      <c r="I61" s="53" t="n"/>
      <c r="J61" s="53" t="n"/>
    </row>
    <row r="62">
      <c r="A62" s="99" t="n"/>
      <c r="H62" s="53" t="n"/>
      <c r="I62" s="53" t="n"/>
      <c r="J62" s="53" t="n"/>
    </row>
    <row r="63">
      <c r="A63" s="99" t="n"/>
      <c r="H63" s="53" t="n"/>
      <c r="I63" s="53" t="n"/>
      <c r="J63" s="53" t="n"/>
    </row>
    <row r="64">
      <c r="A64" s="99" t="n"/>
      <c r="H64" s="53" t="n"/>
      <c r="I64" s="53" t="n"/>
      <c r="J64" s="53" t="n"/>
    </row>
    <row r="65">
      <c r="A65" s="99" t="n"/>
      <c r="H65" s="53" t="n"/>
      <c r="I65" s="53" t="n"/>
      <c r="J65" s="53" t="n"/>
    </row>
    <row r="66">
      <c r="A66" s="99" t="n"/>
      <c r="H66" s="53" t="n"/>
      <c r="I66" s="53" t="n"/>
      <c r="J66" s="53" t="n"/>
    </row>
    <row r="67">
      <c r="A67" s="99" t="n"/>
      <c r="H67" s="53" t="n"/>
      <c r="I67" s="53" t="n"/>
      <c r="J67" s="53" t="n"/>
    </row>
    <row r="68">
      <c r="A68" s="99" t="n"/>
      <c r="H68" s="53" t="n"/>
      <c r="I68" s="53" t="n"/>
      <c r="J68" s="53" t="n"/>
    </row>
    <row r="69">
      <c r="A69" s="99" t="n"/>
      <c r="H69" s="53" t="n"/>
      <c r="I69" s="53" t="n"/>
      <c r="J69" s="53" t="n"/>
    </row>
    <row r="70">
      <c r="A70" s="99" t="n"/>
      <c r="H70" s="53" t="n"/>
      <c r="I70" s="53" t="n"/>
      <c r="J70" s="53" t="n"/>
    </row>
    <row r="71">
      <c r="A71" s="99" t="n"/>
      <c r="H71" s="53" t="n"/>
      <c r="I71" s="53" t="n"/>
      <c r="J71" s="53" t="n"/>
    </row>
    <row r="72">
      <c r="A72" s="99" t="n"/>
      <c r="H72" s="53" t="n"/>
      <c r="I72" s="53" t="n"/>
      <c r="J72" s="53" t="n"/>
    </row>
    <row r="73">
      <c r="A73" s="99" t="n"/>
      <c r="H73" s="53" t="n"/>
      <c r="I73" s="53" t="n"/>
      <c r="J73" s="53" t="n"/>
    </row>
    <row r="74">
      <c r="A74" s="99" t="n"/>
      <c r="H74" s="107" t="n"/>
    </row>
    <row r="75">
      <c r="A75" s="109" t="n"/>
      <c r="H75" s="105" t="n"/>
    </row>
  </sheetData>
  <mergeCells count="71">
    <mergeCell ref="A75:G75"/>
    <mergeCell ref="H43:J43"/>
    <mergeCell ref="A66:G66"/>
    <mergeCell ref="A74:G74"/>
    <mergeCell ref="A56:G56"/>
    <mergeCell ref="A45:C45"/>
    <mergeCell ref="A55:G55"/>
    <mergeCell ref="A50:G50"/>
    <mergeCell ref="A57:G57"/>
    <mergeCell ref="A71:G71"/>
    <mergeCell ref="A65:G65"/>
    <mergeCell ref="H47:I47"/>
    <mergeCell ref="A54:G54"/>
    <mergeCell ref="A72:G72"/>
    <mergeCell ref="A52:G52"/>
    <mergeCell ref="A43:G43"/>
    <mergeCell ref="H75:J75"/>
    <mergeCell ref="A64:G64"/>
    <mergeCell ref="A59:G59"/>
    <mergeCell ref="C22:D22"/>
    <mergeCell ref="A60:G60"/>
    <mergeCell ref="A73:G73"/>
    <mergeCell ref="A51:G51"/>
    <mergeCell ref="A49:G49"/>
    <mergeCell ref="A61:G61"/>
    <mergeCell ref="B36:D36"/>
    <mergeCell ref="H74:J74"/>
    <mergeCell ref="A70:G70"/>
    <mergeCell ref="H45:I45"/>
    <mergeCell ref="A69:G69"/>
    <mergeCell ref="C27:D27"/>
    <mergeCell ref="C23:D23"/>
    <mergeCell ref="A68:G68"/>
    <mergeCell ref="A63:G63"/>
    <mergeCell ref="C20:D20"/>
    <mergeCell ref="A58:G58"/>
    <mergeCell ref="B37:D37"/>
    <mergeCell ref="A47:C47"/>
    <mergeCell ref="A67:G67"/>
    <mergeCell ref="A34:D34"/>
    <mergeCell ref="C25:D25"/>
    <mergeCell ref="C21:D21"/>
    <mergeCell ref="A46:C46"/>
    <mergeCell ref="A53:G53"/>
    <mergeCell ref="A62:G62"/>
    <mergeCell ref="A42:J42"/>
    <mergeCell ref="A41:J41"/>
    <mergeCell ref="C28:D28"/>
    <mergeCell ref="H46:I46"/>
    <mergeCell ref="H12:J12"/>
    <mergeCell ref="A11:J11"/>
    <mergeCell ref="A6:J6"/>
    <mergeCell ref="A30:E30"/>
    <mergeCell ref="A39:E39"/>
    <mergeCell ref="A7:M7"/>
    <mergeCell ref="H13:I13"/>
    <mergeCell ref="C17:D17"/>
    <mergeCell ref="A9:J10"/>
    <mergeCell ref="C19:D19"/>
    <mergeCell ref="A13:E13"/>
    <mergeCell ref="C18:D18"/>
    <mergeCell ref="A12:F12"/>
    <mergeCell ref="C26:D26"/>
    <mergeCell ref="C16:D16"/>
    <mergeCell ref="A1:J2"/>
    <mergeCell ref="C24:D24"/>
    <mergeCell ref="A3:J3"/>
    <mergeCell ref="A4:J4"/>
    <mergeCell ref="H39:I39"/>
    <mergeCell ref="A5:J5"/>
    <mergeCell ref="C15:D15"/>
  </mergeCells>
  <printOptions horizontalCentered="1" gridLinesSet="0"/>
  <pageMargins left="0.7086614173228347" right="0.7086614173228347" top="0.9448818897637796" bottom="0.7480314960629921" header="0.3149606299212598" footer="0.3149606299212598"/>
  <pageSetup orientation="landscape" paperSize="9" scale="62" fitToHeight="0"/>
  <headerFooter alignWithMargins="0">
    <oddHeader>&amp;R&amp;G</oddHeader>
    <oddFooter/>
    <evenHeader/>
    <evenFooter/>
    <firstHeader/>
    <firstFooter/>
  </headerFooter>
</worksheet>
</file>

<file path=xl/worksheets/sheet3.xml><?xml version="1.0" encoding="utf-8"?>
<worksheet xmlns="http://schemas.openxmlformats.org/spreadsheetml/2006/main">
  <sheetPr>
    <outlinePr summaryBelow="1" summaryRight="1"/>
    <pageSetUpPr/>
  </sheetPr>
  <dimension ref="A1:J275"/>
  <sheetViews>
    <sheetView showGridLines="0" workbookViewId="0">
      <selection activeCell="A1" sqref="A1"/>
    </sheetView>
  </sheetViews>
  <sheetFormatPr baseColWidth="8" defaultRowHeight="15"/>
  <cols>
    <col width="25" customWidth="1" style="74" min="1" max="1"/>
    <col width="25" customWidth="1" style="74" min="2" max="2"/>
    <col width="35" customWidth="1" style="74" min="3" max="3"/>
    <col width="35" customWidth="1" style="74" min="4" max="4"/>
    <col width="65" customWidth="1" style="74" min="5" max="5"/>
    <col width="25" customWidth="1" style="74" min="6" max="6"/>
    <col width="25" customWidth="1" style="74" min="7" max="7"/>
    <col width="25" customWidth="1" style="74" min="8" max="8"/>
    <col width="25" customWidth="1" style="74" min="9" max="9"/>
    <col width="25" customWidth="1" style="74" min="10" max="10"/>
  </cols>
  <sheetData>
    <row r="1">
      <c r="A1" s="112" t="inlineStr">
        <is>
          <t>R E L A Ç Ã O   D E   P A G A M E N T O S -  OUTROS SERVIÇOS DE TERCEIROS - PF</t>
        </is>
      </c>
      <c r="J1" s="113" t="n"/>
    </row>
    <row r="2">
      <c r="J2" s="113" t="n"/>
    </row>
    <row r="3">
      <c r="A3" s="114">
        <f>'Receita x Despesa'!A3:J3</f>
        <v/>
      </c>
      <c r="J3" s="115" t="n"/>
    </row>
    <row r="4">
      <c r="A4" s="114">
        <f>'Receita x Despesa'!A4:J4</f>
        <v/>
      </c>
      <c r="J4" s="115" t="n"/>
    </row>
    <row r="5">
      <c r="A5" s="114">
        <f>'Receita x Despesa'!A5:J5</f>
        <v/>
      </c>
      <c r="J5" s="115" t="n"/>
    </row>
    <row r="6">
      <c r="A6" s="114">
        <f>'Receita x Despesa'!A6:J6</f>
        <v/>
      </c>
      <c r="J6" s="115" t="n"/>
    </row>
    <row r="7">
      <c r="A7" s="114">
        <f>'Receita x Despesa'!A7:J7</f>
        <v/>
      </c>
      <c r="J7" s="115" t="n"/>
    </row>
    <row r="8">
      <c r="J8" s="115" t="n"/>
    </row>
    <row r="9">
      <c r="A9" s="116" t="inlineStr">
        <is>
          <t>ITEM</t>
        </is>
      </c>
      <c r="B9" s="116" t="inlineStr">
        <is>
          <t>NOME</t>
        </is>
      </c>
      <c r="C9" s="116" t="inlineStr">
        <is>
          <t>CNPJ/CPF</t>
        </is>
      </c>
      <c r="D9" s="116" t="inlineStr">
        <is>
          <t>ESPECIFICAÇÃO DA DESPESA</t>
        </is>
      </c>
      <c r="E9" s="116" t="inlineStr">
        <is>
          <t>DESCRIÇÃO</t>
        </is>
      </c>
      <c r="F9" s="116" t="inlineStr">
        <is>
          <t>Nº DO RECIBO OU EQUIVALENTE</t>
        </is>
      </c>
      <c r="G9" s="116" t="inlineStr">
        <is>
          <t>DATA DE EMISSÃO</t>
        </is>
      </c>
      <c r="H9" s="116" t="inlineStr">
        <is>
          <t>CHEQUE / ORDEM BANCÁRIA</t>
        </is>
      </c>
      <c r="I9" s="116" t="inlineStr">
        <is>
          <t>DATA DE PGTO</t>
        </is>
      </c>
      <c r="J9" s="117" t="inlineStr">
        <is>
          <t>Valor</t>
        </is>
      </c>
    </row>
    <row r="10" ht="60" customHeight="1" s="74">
      <c r="A10" s="118" t="n">
        <v>1</v>
      </c>
      <c r="B10" s="118" t="n"/>
      <c r="C10" s="118" t="inlineStr">
        <is>
          <t>7305</t>
        </is>
      </c>
      <c r="D10" s="118" t="inlineStr">
        <is>
          <t>Transferência entre Projetos</t>
        </is>
      </c>
      <c r="E10" s="118" t="inlineStr">
        <is>
          <t>Ref. a rateio de folha de celetista do mês 11/2022 - ADRIANA DE MORAES VIEIR, ALEXANDRE LOPES DA SILVA, ANDREA TEIXEIRA DOS SANTOS. ANTONIO JOSE DA SILVA CABRAL, BEATRIZ LEMES DOS REIS, INGRID ABREU ABAD, INGRID TORRES OLIVEIRA, JANAINA THAYONARA GIL CESA</t>
        </is>
      </c>
      <c r="F10" s="118" t="n"/>
      <c r="G10" s="118" t="n"/>
      <c r="H10" s="118" t="n"/>
      <c r="I10" s="118" t="inlineStr">
        <is>
          <t>27/03/2023</t>
        </is>
      </c>
      <c r="J10" s="138" t="n">
        <v>20809</v>
      </c>
    </row>
    <row r="11" ht="60" customHeight="1" s="74">
      <c r="A11" s="120" t="n">
        <v>2</v>
      </c>
      <c r="B11" s="120" t="n"/>
      <c r="C11" s="120" t="inlineStr">
        <is>
          <t>7305</t>
        </is>
      </c>
      <c r="D11" s="120" t="inlineStr">
        <is>
          <t>Transferência entre Projetos</t>
        </is>
      </c>
      <c r="E11" s="120" t="inlineStr">
        <is>
          <t>Ref. a rateio de folha de celetista do mês 12/2022 - ADRIANA DE MORAES VIEIR, ANTONIO JOSE DA SILVA CABRAL, INGRID ABREU ABAD, JANAINA THAYONARA GIL CESAR, MARCELO VELLOSO GARCIA ,MARÍLIA GALVÃO BARBOSA, SARA DE OLIVEIRA COSTA, SOLANGE ANDREZA RODRIGUES D</t>
        </is>
      </c>
      <c r="F11" s="120" t="n"/>
      <c r="G11" s="120" t="n"/>
      <c r="H11" s="120" t="n"/>
      <c r="I11" s="120" t="inlineStr">
        <is>
          <t>27/03/2023</t>
        </is>
      </c>
      <c r="J11" s="139" t="n">
        <v>11733.08</v>
      </c>
    </row>
    <row r="12" ht="60" customHeight="1" s="74">
      <c r="A12" s="118" t="n">
        <v>3</v>
      </c>
      <c r="B12" s="118" t="n"/>
      <c r="C12" s="118" t="inlineStr">
        <is>
          <t>7305</t>
        </is>
      </c>
      <c r="D12" s="118" t="inlineStr">
        <is>
          <t>Transferência entre Projetos</t>
        </is>
      </c>
      <c r="E12" s="118" t="inlineStr">
        <is>
          <t>Ref. a rateio de folha de celetista do mês 01/2023 - ADRIANA DE MORAES VIEIR, ANTONIO JOSE DA SILVA CABRAL, INGRID ABREU ABAD, JANAINA THAYONARA GIL CESAR, MARCELO VELLOSO GARCIA ,MARÍLIA GALVÃO BARBOSA, SARA DE OLIVEIRA COSTA, SOLANGE ANDREZA RODRIGUES D</t>
        </is>
      </c>
      <c r="F12" s="118" t="n"/>
      <c r="G12" s="118" t="n"/>
      <c r="H12" s="118" t="n"/>
      <c r="I12" s="118" t="inlineStr">
        <is>
          <t>27/03/2023</t>
        </is>
      </c>
      <c r="J12" s="138" t="n">
        <v>22561.12</v>
      </c>
    </row>
    <row r="13" ht="60" customHeight="1" s="74">
      <c r="A13" s="120" t="n">
        <v>4</v>
      </c>
      <c r="B13" s="120" t="n"/>
      <c r="C13" s="120" t="n"/>
      <c r="D13" s="120" t="inlineStr">
        <is>
          <t>Folha de Pagamento</t>
        </is>
      </c>
      <c r="E13" s="120" t="inlineStr">
        <is>
          <t>IRRF Férias e rescisão - Competência 122022 - Projeto 06411</t>
        </is>
      </c>
      <c r="F13" s="120" t="n"/>
      <c r="G13" s="120" t="n"/>
      <c r="H13" s="120" t="n"/>
      <c r="I13" s="120" t="inlineStr">
        <is>
          <t>17/01/2023</t>
        </is>
      </c>
      <c r="J13" s="139" t="n">
        <v>2328.32</v>
      </c>
    </row>
    <row r="14" ht="60" customHeight="1" s="74">
      <c r="A14" s="118" t="n">
        <v>5</v>
      </c>
      <c r="B14" s="118" t="n"/>
      <c r="C14" s="118" t="n"/>
      <c r="D14" s="118" t="inlineStr">
        <is>
          <t>Folha de Pagamento</t>
        </is>
      </c>
      <c r="E14" s="118" t="inlineStr">
        <is>
          <t>PIS - Competência 122022 - Projeto 06411</t>
        </is>
      </c>
      <c r="F14" s="118" t="n"/>
      <c r="G14" s="118" t="n"/>
      <c r="H14" s="118" t="n"/>
      <c r="I14" s="118" t="inlineStr">
        <is>
          <t>17/01/2023</t>
        </is>
      </c>
      <c r="J14" s="138" t="n">
        <v>5074.8</v>
      </c>
    </row>
    <row r="15" ht="60" customHeight="1" s="74">
      <c r="A15" s="120" t="n">
        <v>6</v>
      </c>
      <c r="B15" s="120" t="inlineStr">
        <is>
          <t>Ministerio da Previdencia Social</t>
        </is>
      </c>
      <c r="C15" s="120" t="inlineStr">
        <is>
          <t>00394528000435</t>
        </is>
      </c>
      <c r="D15" s="120" t="inlineStr">
        <is>
          <t>Folha de Pagamento</t>
        </is>
      </c>
      <c r="E15" s="120" t="inlineStr">
        <is>
          <t>INSS - Competência 122022 - Projeto 06411</t>
        </is>
      </c>
      <c r="F15" s="120" t="n"/>
      <c r="G15" s="120" t="n"/>
      <c r="H15" s="120" t="n"/>
      <c r="I15" s="120" t="inlineStr">
        <is>
          <t>17/01/2023</t>
        </is>
      </c>
      <c r="J15" s="139" t="n">
        <v>118875.24</v>
      </c>
    </row>
    <row r="16" ht="60" customHeight="1" s="74">
      <c r="A16" s="118" t="n">
        <v>7</v>
      </c>
      <c r="B16" s="118" t="inlineStr">
        <is>
          <t>Ministerio da Previdencia Social</t>
        </is>
      </c>
      <c r="C16" s="118" t="inlineStr">
        <is>
          <t>00394528000435</t>
        </is>
      </c>
      <c r="D16" s="118" t="inlineStr">
        <is>
          <t>Folha de Pagamento</t>
        </is>
      </c>
      <c r="E16" s="118" t="inlineStr">
        <is>
          <t>INSS 13º Salário - Competência 122022 - Projeto 06411</t>
        </is>
      </c>
      <c r="F16" s="118" t="n"/>
      <c r="G16" s="118" t="n"/>
      <c r="H16" s="118" t="n"/>
      <c r="I16" s="118" t="inlineStr">
        <is>
          <t>17/01/2023</t>
        </is>
      </c>
      <c r="J16" s="138" t="n">
        <v>60335.17</v>
      </c>
    </row>
    <row r="17" ht="60" customHeight="1" s="74">
      <c r="A17" s="120" t="n">
        <v>8</v>
      </c>
      <c r="B17" s="120" t="n"/>
      <c r="C17" s="120" t="n"/>
      <c r="D17" s="120" t="inlineStr">
        <is>
          <t>Folha de Pagamento</t>
        </is>
      </c>
      <c r="E17" s="120" t="inlineStr">
        <is>
          <t>Verbas Rescisórias Colaborador Vitor Almeida Souza - Falecido Depósito na conta do Genitor - Denilson Souza</t>
        </is>
      </c>
      <c r="F17" s="120" t="n"/>
      <c r="G17" s="120" t="n"/>
      <c r="H17" s="120" t="n"/>
      <c r="I17" s="120" t="inlineStr">
        <is>
          <t>10/01/2023</t>
        </is>
      </c>
      <c r="J17" s="139" t="n">
        <v>25.59</v>
      </c>
    </row>
    <row r="18" ht="60" customHeight="1" s="74">
      <c r="A18" s="118" t="n">
        <v>9</v>
      </c>
      <c r="B18" s="118" t="n"/>
      <c r="C18" s="118" t="inlineStr">
        <is>
          <t>7305</t>
        </is>
      </c>
      <c r="D18" s="118" t="inlineStr">
        <is>
          <t>Transferência entre Projetos</t>
        </is>
      </c>
      <c r="E18" s="118" t="inlineStr">
        <is>
          <t>Ref. a rateio de folha de celetista do mês 12/2022 a 06/2022 - Ana Cláudia - Valor mensal R$ 3.704,40 - 1º ANO</t>
        </is>
      </c>
      <c r="F18" s="118" t="n"/>
      <c r="G18" s="118" t="n"/>
      <c r="H18" s="118" t="n"/>
      <c r="I18" s="118" t="inlineStr">
        <is>
          <t>27/06/2023</t>
        </is>
      </c>
      <c r="J18" s="138" t="n">
        <v>25930.8</v>
      </c>
    </row>
    <row r="19" ht="60" customHeight="1" s="74">
      <c r="A19" s="120" t="n">
        <v>10</v>
      </c>
      <c r="B19" s="120" t="n"/>
      <c r="C19" s="120" t="inlineStr">
        <is>
          <t>7305</t>
        </is>
      </c>
      <c r="D19" s="120" t="inlineStr">
        <is>
          <t>Transferência entre Projetos</t>
        </is>
      </c>
      <c r="E19" s="120" t="inlineStr">
        <is>
          <t>Ref. a rateio de folha de nivelamento inicio da oferta.</t>
        </is>
      </c>
      <c r="F19" s="120" t="n"/>
      <c r="G19" s="120" t="n"/>
      <c r="H19" s="120" t="n"/>
      <c r="I19" s="120" t="inlineStr">
        <is>
          <t>27/06/2023</t>
        </is>
      </c>
      <c r="J19" s="139" t="n">
        <v>8427.67</v>
      </c>
    </row>
    <row r="20" ht="60" customHeight="1" s="74">
      <c r="A20" s="118" t="n">
        <v>11</v>
      </c>
      <c r="B20" s="118" t="n"/>
      <c r="C20" s="118" t="inlineStr">
        <is>
          <t>7305</t>
        </is>
      </c>
      <c r="D20" s="118" t="inlineStr">
        <is>
          <t>Transferência entre Projetos</t>
        </is>
      </c>
      <c r="E20" s="118" t="inlineStr">
        <is>
          <t>Ref. a rateio de folha de pagamento dos instrutores de Espanhol do período de 12/22 a 06/2023</t>
        </is>
      </c>
      <c r="F20" s="118" t="n"/>
      <c r="G20" s="118" t="n"/>
      <c r="H20" s="118" t="n"/>
      <c r="I20" s="118" t="inlineStr">
        <is>
          <t>27/06/2023</t>
        </is>
      </c>
      <c r="J20" s="138" t="n">
        <v>15828.7</v>
      </c>
    </row>
    <row r="21" ht="60" customHeight="1" s="74">
      <c r="A21" s="120" t="n">
        <v>12</v>
      </c>
      <c r="B21" s="120" t="n"/>
      <c r="C21" s="120" t="inlineStr">
        <is>
          <t>7305</t>
        </is>
      </c>
      <c r="D21" s="120" t="inlineStr">
        <is>
          <t>Transferência entre Projetos</t>
        </is>
      </c>
      <c r="E21" s="120" t="inlineStr">
        <is>
          <t>Ref. a rateio de folha de pagamento dos supervisores do período de 12/22 a 06/2023.</t>
        </is>
      </c>
      <c r="F21" s="120" t="n"/>
      <c r="G21" s="120" t="n"/>
      <c r="H21" s="120" t="n"/>
      <c r="I21" s="120" t="inlineStr">
        <is>
          <t>27/06/2023</t>
        </is>
      </c>
      <c r="J21" s="139" t="n">
        <v>26355.63</v>
      </c>
    </row>
    <row r="22" ht="60" customHeight="1" s="74">
      <c r="A22" s="118" t="n">
        <v>13</v>
      </c>
      <c r="B22" s="118" t="n"/>
      <c r="C22" s="118" t="inlineStr">
        <is>
          <t>7305</t>
        </is>
      </c>
      <c r="D22" s="118" t="inlineStr">
        <is>
          <t>Transferência entre Projetos</t>
        </is>
      </c>
      <c r="E22" s="118" t="inlineStr">
        <is>
          <t>Ref. a rateio de folha de pagamento dos instrutores de inglês do período de 02/23 a 06/2023.</t>
        </is>
      </c>
      <c r="F22" s="118" t="n"/>
      <c r="G22" s="118" t="n"/>
      <c r="H22" s="118" t="n"/>
      <c r="I22" s="118" t="inlineStr">
        <is>
          <t>27/06/2023</t>
        </is>
      </c>
      <c r="J22" s="138" t="n">
        <v>19792.26</v>
      </c>
    </row>
    <row r="23" ht="60" customHeight="1" s="74">
      <c r="A23" s="120" t="n">
        <v>14</v>
      </c>
      <c r="B23" s="120" t="n"/>
      <c r="C23" s="120" t="n"/>
      <c r="D23" s="120" t="inlineStr">
        <is>
          <t>Folha de Pagamento</t>
        </is>
      </c>
      <c r="E23" s="120" t="inlineStr">
        <is>
          <t>Folha de Pagamento referente ao mês 02/2023 - Consignado Santander</t>
        </is>
      </c>
      <c r="F23" s="120" t="n"/>
      <c r="G23" s="120" t="n"/>
      <c r="H23" s="120" t="n"/>
      <c r="I23" s="120" t="inlineStr">
        <is>
          <t>15/03/2023</t>
        </is>
      </c>
      <c r="J23" s="139" t="n">
        <v>3135.41</v>
      </c>
    </row>
    <row r="24" ht="60" customHeight="1" s="74">
      <c r="A24" s="118" t="n">
        <v>15</v>
      </c>
      <c r="B24" s="118" t="n"/>
      <c r="C24" s="118" t="n"/>
      <c r="D24" s="118" t="inlineStr">
        <is>
          <t>Folha de Pagamento</t>
        </is>
      </c>
      <c r="E24" s="118" t="inlineStr">
        <is>
          <t>Folha de Pagamento referente ao mês 02/2023 - PIS</t>
        </is>
      </c>
      <c r="F24" s="118" t="n"/>
      <c r="G24" s="118" t="n"/>
      <c r="H24" s="118" t="n"/>
      <c r="I24" s="118" t="inlineStr">
        <is>
          <t>15/03/2023</t>
        </is>
      </c>
      <c r="J24" s="138" t="n">
        <v>1661.98</v>
      </c>
    </row>
    <row r="25" ht="60" customHeight="1" s="74">
      <c r="A25" s="120" t="n">
        <v>16</v>
      </c>
      <c r="B25" s="120" t="n"/>
      <c r="C25" s="120" t="n"/>
      <c r="D25" s="120" t="inlineStr">
        <is>
          <t>Folha de Pagamento</t>
        </is>
      </c>
      <c r="E25" s="120" t="inlineStr">
        <is>
          <t>Folha de Pagamento referente ao mês 02/2023 - SICOOB</t>
        </is>
      </c>
      <c r="F25" s="120" t="n"/>
      <c r="G25" s="120" t="n"/>
      <c r="H25" s="120" t="n"/>
      <c r="I25" s="120" t="inlineStr">
        <is>
          <t>13/03/2023</t>
        </is>
      </c>
      <c r="J25" s="139" t="n">
        <v>10</v>
      </c>
    </row>
    <row r="26" ht="60" customHeight="1" s="74">
      <c r="A26" s="118" t="n">
        <v>17</v>
      </c>
      <c r="B26" s="118" t="n"/>
      <c r="C26" s="118" t="n"/>
      <c r="D26" s="118" t="inlineStr">
        <is>
          <t>Folha de Pagamento</t>
        </is>
      </c>
      <c r="E26" s="118" t="inlineStr">
        <is>
          <t>Folha de Pagamento referente ao mês 02/2023 - FGTS</t>
        </is>
      </c>
      <c r="F26" s="118" t="n"/>
      <c r="G26" s="118" t="n"/>
      <c r="H26" s="118" t="n"/>
      <c r="I26" s="118" t="inlineStr">
        <is>
          <t>03/03/2023</t>
        </is>
      </c>
      <c r="J26" s="138" t="n">
        <v>13495.13</v>
      </c>
    </row>
    <row r="27" ht="60" customHeight="1" s="74">
      <c r="A27" s="120" t="n">
        <v>18</v>
      </c>
      <c r="B27" s="120" t="n"/>
      <c r="C27" s="120" t="n"/>
      <c r="D27" s="120" t="inlineStr">
        <is>
          <t>Folha de Pagamento</t>
        </is>
      </c>
      <c r="E27" s="120" t="inlineStr">
        <is>
          <t>Pgto de Férias - Eliasane Santos N. Patu - Projeto 06411</t>
        </is>
      </c>
      <c r="F27" s="120" t="n"/>
      <c r="G27" s="120" t="n"/>
      <c r="H27" s="120" t="n"/>
      <c r="I27" s="120" t="inlineStr">
        <is>
          <t>17/02/2023</t>
        </is>
      </c>
      <c r="J27" s="139" t="n">
        <v>3990.83</v>
      </c>
    </row>
    <row r="28" ht="60" customHeight="1" s="74">
      <c r="A28" s="118" t="n">
        <v>19</v>
      </c>
      <c r="B28" s="118" t="n"/>
      <c r="C28" s="118" t="n"/>
      <c r="D28" s="118" t="inlineStr">
        <is>
          <t>Folha de Pagamento</t>
        </is>
      </c>
      <c r="E28" s="118" t="inlineStr">
        <is>
          <t>Pgto de Férias - Luciene do Rego da Silva - Projeto 06411</t>
        </is>
      </c>
      <c r="F28" s="118" t="n"/>
      <c r="G28" s="118" t="n"/>
      <c r="H28" s="118" t="n"/>
      <c r="I28" s="118" t="inlineStr">
        <is>
          <t>08/02/2023</t>
        </is>
      </c>
      <c r="J28" s="138" t="n">
        <v>3761.88</v>
      </c>
    </row>
    <row r="29" ht="60" customHeight="1" s="74">
      <c r="A29" s="120" t="n">
        <v>20</v>
      </c>
      <c r="B29" s="120" t="n"/>
      <c r="C29" s="120" t="n"/>
      <c r="D29" s="120" t="inlineStr">
        <is>
          <t>Folha de Pagamento</t>
        </is>
      </c>
      <c r="E29" s="120" t="inlineStr">
        <is>
          <t>Folha de Pagamento referente a Férias</t>
        </is>
      </c>
      <c r="F29" s="120" t="n"/>
      <c r="G29" s="120" t="n"/>
      <c r="H29" s="120" t="n"/>
      <c r="I29" s="120" t="inlineStr">
        <is>
          <t>20/03/2023</t>
        </is>
      </c>
      <c r="J29" s="139" t="n">
        <v>1036.72</v>
      </c>
    </row>
    <row r="30" ht="60" customHeight="1" s="74">
      <c r="A30" s="118" t="n">
        <v>21</v>
      </c>
      <c r="B30" s="118" t="n"/>
      <c r="C30" s="118" t="n"/>
      <c r="D30" s="118" t="inlineStr">
        <is>
          <t>Folha de Pagamento</t>
        </is>
      </c>
      <c r="E30" s="118" t="inlineStr">
        <is>
          <t>Folha de Pagamento referente a Férias</t>
        </is>
      </c>
      <c r="F30" s="118" t="n"/>
      <c r="G30" s="118" t="n"/>
      <c r="H30" s="118" t="n"/>
      <c r="I30" s="118" t="inlineStr">
        <is>
          <t>08/03/2023</t>
        </is>
      </c>
      <c r="J30" s="138" t="n">
        <v>766.22</v>
      </c>
    </row>
    <row r="31" ht="60" customHeight="1" s="74">
      <c r="A31" s="120" t="n">
        <v>22</v>
      </c>
      <c r="B31" s="120" t="n"/>
      <c r="C31" s="120" t="n"/>
      <c r="D31" s="120" t="inlineStr">
        <is>
          <t>Folha de Pagamento</t>
        </is>
      </c>
      <c r="E31" s="120" t="inlineStr">
        <is>
          <t>Folha de Pagamento referente ao mês 02/2023 - INSS</t>
        </is>
      </c>
      <c r="F31" s="120" t="n"/>
      <c r="G31" s="120" t="n"/>
      <c r="H31" s="120" t="n"/>
      <c r="I31" s="120" t="inlineStr">
        <is>
          <t>15/03/2023</t>
        </is>
      </c>
      <c r="J31" s="139" t="n">
        <v>54322.18</v>
      </c>
    </row>
    <row r="32" ht="60" customHeight="1" s="74">
      <c r="A32" s="118" t="n">
        <v>23</v>
      </c>
      <c r="B32" s="118" t="n"/>
      <c r="C32" s="118" t="n"/>
      <c r="D32" s="118" t="inlineStr">
        <is>
          <t>Folha de Pagamento</t>
        </is>
      </c>
      <c r="E32" s="118" t="inlineStr">
        <is>
          <t>Rescisão - Projeto 06411</t>
        </is>
      </c>
      <c r="F32" s="118" t="n"/>
      <c r="G32" s="118" t="n"/>
      <c r="H32" s="118" t="n"/>
      <c r="I32" s="118" t="inlineStr">
        <is>
          <t>09/02/2023</t>
        </is>
      </c>
      <c r="J32" s="138" t="n">
        <v>1254.17</v>
      </c>
    </row>
    <row r="33" ht="60" customHeight="1" s="74">
      <c r="A33" s="120" t="n">
        <v>24</v>
      </c>
      <c r="B33" s="120" t="n"/>
      <c r="C33" s="120" t="n"/>
      <c r="D33" s="120" t="inlineStr">
        <is>
          <t>Folha de Pagamento</t>
        </is>
      </c>
      <c r="E33" s="120" t="inlineStr">
        <is>
          <t>Rateio Fopag - Competência 022023 - Projeto 06411</t>
        </is>
      </c>
      <c r="F33" s="120" t="n"/>
      <c r="G33" s="120" t="n"/>
      <c r="H33" s="120" t="n"/>
      <c r="I33" s="120" t="inlineStr">
        <is>
          <t>27/02/2023</t>
        </is>
      </c>
      <c r="J33" s="139" t="n">
        <v>137491.35</v>
      </c>
    </row>
    <row r="34" ht="60" customHeight="1" s="74">
      <c r="A34" s="118" t="n">
        <v>25</v>
      </c>
      <c r="B34" s="118" t="n"/>
      <c r="C34" s="118" t="n"/>
      <c r="D34" s="118" t="inlineStr">
        <is>
          <t>Folha de Pagamento</t>
        </is>
      </c>
      <c r="E34" s="118" t="inlineStr">
        <is>
          <t>Vale Refeição - 02/2023</t>
        </is>
      </c>
      <c r="F34" s="118" t="n"/>
      <c r="G34" s="118" t="n"/>
      <c r="H34" s="118" t="n"/>
      <c r="I34" s="118" t="inlineStr">
        <is>
          <t>15/02/2023</t>
        </is>
      </c>
      <c r="J34" s="138" t="n">
        <v>1247.08</v>
      </c>
    </row>
    <row r="35" ht="60" customHeight="1" s="74">
      <c r="A35" s="120" t="n">
        <v>26</v>
      </c>
      <c r="B35" s="120" t="n"/>
      <c r="C35" s="120" t="n"/>
      <c r="D35" s="120" t="inlineStr">
        <is>
          <t>Folha de Pagamento</t>
        </is>
      </c>
      <c r="E35" s="120" t="inlineStr">
        <is>
          <t>Folha de Pagamento referente a Férias</t>
        </is>
      </c>
      <c r="F35" s="120" t="n"/>
      <c r="G35" s="120" t="n"/>
      <c r="H35" s="120" t="n"/>
      <c r="I35" s="120" t="inlineStr">
        <is>
          <t>10/03/2023</t>
        </is>
      </c>
      <c r="J35" s="139" t="n">
        <v>3295.69</v>
      </c>
    </row>
    <row r="36" ht="60" customHeight="1" s="74">
      <c r="A36" s="118" t="n">
        <v>27</v>
      </c>
      <c r="B36" s="118" t="n"/>
      <c r="C36" s="118" t="n"/>
      <c r="D36" s="118" t="inlineStr">
        <is>
          <t>Folha de Pagamento</t>
        </is>
      </c>
      <c r="E36" s="118" t="inlineStr">
        <is>
          <t>Folha de Pagamento referente a Férias</t>
        </is>
      </c>
      <c r="F36" s="118" t="n"/>
      <c r="G36" s="118" t="n"/>
      <c r="H36" s="118" t="n"/>
      <c r="I36" s="118" t="inlineStr">
        <is>
          <t>07/03/2023</t>
        </is>
      </c>
      <c r="J36" s="138" t="n">
        <v>1480.39</v>
      </c>
    </row>
    <row r="37" ht="60" customHeight="1" s="74">
      <c r="A37" s="120" t="n">
        <v>28</v>
      </c>
      <c r="B37" s="120" t="n"/>
      <c r="C37" s="120" t="n"/>
      <c r="D37" s="120" t="inlineStr">
        <is>
          <t>Folha de Pagamento</t>
        </is>
      </c>
      <c r="E37" s="120" t="inlineStr">
        <is>
          <t>Vale Transporte - 02/2023</t>
        </is>
      </c>
      <c r="F37" s="120" t="n"/>
      <c r="G37" s="120" t="n"/>
      <c r="H37" s="120" t="n"/>
      <c r="I37" s="120" t="inlineStr">
        <is>
          <t>16/02/2023</t>
        </is>
      </c>
      <c r="J37" s="139" t="n">
        <v>368</v>
      </c>
    </row>
    <row r="38" ht="60" customHeight="1" s="74">
      <c r="A38" s="118" t="n">
        <v>29</v>
      </c>
      <c r="B38" s="118" t="n"/>
      <c r="C38" s="118" t="n"/>
      <c r="D38" s="118" t="inlineStr">
        <is>
          <t>Folha de Pagamento</t>
        </is>
      </c>
      <c r="E38" s="118" t="inlineStr">
        <is>
          <t>Vale Transporte - DFTrans 02/2023</t>
        </is>
      </c>
      <c r="F38" s="118" t="n"/>
      <c r="G38" s="118" t="n"/>
      <c r="H38" s="118" t="n"/>
      <c r="I38" s="118" t="inlineStr">
        <is>
          <t>16/02/2023</t>
        </is>
      </c>
      <c r="J38" s="138" t="n">
        <v>2704.8</v>
      </c>
    </row>
    <row r="39" ht="60" customHeight="1" s="74">
      <c r="A39" s="120" t="n">
        <v>30</v>
      </c>
      <c r="B39" s="120" t="n"/>
      <c r="C39" s="120" t="n"/>
      <c r="D39" s="120" t="inlineStr">
        <is>
          <t>Folha de Pagamento</t>
        </is>
      </c>
      <c r="E39" s="120" t="inlineStr">
        <is>
          <t>Férias - Projeto 06411</t>
        </is>
      </c>
      <c r="F39" s="120" t="n"/>
      <c r="G39" s="120" t="n"/>
      <c r="H39" s="120" t="n"/>
      <c r="I39" s="120" t="inlineStr">
        <is>
          <t>15/02/2023</t>
        </is>
      </c>
      <c r="J39" s="139" t="n">
        <v>624.03</v>
      </c>
    </row>
    <row r="40" ht="60" customHeight="1" s="74">
      <c r="A40" s="118" t="n">
        <v>31</v>
      </c>
      <c r="B40" s="118" t="inlineStr">
        <is>
          <t>AMIL ASSISTENCIA MEDICA INTERNACIONAL S.A.</t>
        </is>
      </c>
      <c r="C40" s="118" t="inlineStr">
        <is>
          <t>29309127009478</t>
        </is>
      </c>
      <c r="D40" s="118" t="inlineStr">
        <is>
          <t>Folha de Pagamento</t>
        </is>
      </c>
      <c r="E40" s="118" t="inlineStr">
        <is>
          <t>Amil Saúde - Competência 022023 - Projeto 06411</t>
        </is>
      </c>
      <c r="F40" s="118" t="n"/>
      <c r="G40" s="118" t="n"/>
      <c r="H40" s="118" t="n"/>
      <c r="I40" s="118" t="inlineStr">
        <is>
          <t>13/02/2023</t>
        </is>
      </c>
      <c r="J40" s="138" t="n">
        <v>25624.47</v>
      </c>
    </row>
    <row r="41" ht="60" customHeight="1" s="74">
      <c r="A41" s="120" t="n">
        <v>32</v>
      </c>
      <c r="B41" s="120" t="n"/>
      <c r="C41" s="120" t="n"/>
      <c r="D41" s="120" t="inlineStr">
        <is>
          <t>Folha de Pagamento</t>
        </is>
      </c>
      <c r="E41" s="120" t="inlineStr">
        <is>
          <t>Férias - Projeto 06411</t>
        </is>
      </c>
      <c r="F41" s="120" t="n"/>
      <c r="G41" s="120" t="n"/>
      <c r="H41" s="120" t="n"/>
      <c r="I41" s="120" t="inlineStr">
        <is>
          <t>22/02/2023</t>
        </is>
      </c>
      <c r="J41" s="139" t="n">
        <v>5497.37</v>
      </c>
    </row>
    <row r="42" ht="60" customHeight="1" s="74">
      <c r="A42" s="118" t="n">
        <v>33</v>
      </c>
      <c r="B42" s="118" t="n"/>
      <c r="C42" s="118" t="n"/>
      <c r="D42" s="118" t="inlineStr">
        <is>
          <t>Folha de Pagamento</t>
        </is>
      </c>
      <c r="E42" s="118" t="inlineStr">
        <is>
          <t xml:space="preserve">Folha de Pagamento referente ao mês 02/2023 IRRF Férias e Rescisão </t>
        </is>
      </c>
      <c r="F42" s="118" t="n"/>
      <c r="G42" s="118" t="n"/>
      <c r="H42" s="118" t="n"/>
      <c r="I42" s="118" t="inlineStr">
        <is>
          <t>15/03/2023</t>
        </is>
      </c>
      <c r="J42" s="138" t="n">
        <v>457.86</v>
      </c>
    </row>
    <row r="43" ht="60" customHeight="1" s="74">
      <c r="A43" s="120" t="n">
        <v>34</v>
      </c>
      <c r="B43" s="120" t="n"/>
      <c r="C43" s="120" t="n"/>
      <c r="D43" s="120" t="inlineStr">
        <is>
          <t>Folha de Pagamento</t>
        </is>
      </c>
      <c r="E43" s="120" t="inlineStr">
        <is>
          <t>Vale Alimentação 02/2023</t>
        </is>
      </c>
      <c r="F43" s="120" t="n"/>
      <c r="G43" s="120" t="n"/>
      <c r="H43" s="120" t="n"/>
      <c r="I43" s="120" t="inlineStr">
        <is>
          <t>15/02/2023</t>
        </is>
      </c>
      <c r="J43" s="139" t="n">
        <v>21504.5</v>
      </c>
    </row>
    <row r="44" ht="60" customHeight="1" s="74">
      <c r="A44" s="118" t="n">
        <v>35</v>
      </c>
      <c r="B44" s="118" t="n"/>
      <c r="C44" s="118" t="inlineStr">
        <is>
          <t>7010</t>
        </is>
      </c>
      <c r="D44" s="118" t="inlineStr">
        <is>
          <t>Transferência entre Projetos</t>
        </is>
      </c>
      <c r="E44" s="118" t="inlineStr">
        <is>
          <t>Valores referente ao rateio da folha de setembro/2022 dos instrutores, ALEXANDRE LOPES DA SILVA, ANDREA MEDEIROS DE CASTRO ALBUQUERQUE, ANDREA TEIXEIRA DOS SANTOS,  ANTONIO JOSE DA SILVA CABRAL, DANIELLE SOUSA FORRESTER,EDUARDO DE MENEZES DA SILVA, HAILAN</t>
        </is>
      </c>
      <c r="F44" s="118" t="n"/>
      <c r="G44" s="118" t="n"/>
      <c r="H44" s="118" t="n"/>
      <c r="I44" s="118" t="inlineStr">
        <is>
          <t>26/01/2023</t>
        </is>
      </c>
      <c r="J44" s="138" t="n">
        <v>27501.56</v>
      </c>
    </row>
    <row r="45" ht="60" customHeight="1" s="74">
      <c r="A45" s="120" t="n">
        <v>36</v>
      </c>
      <c r="B45" s="120" t="n"/>
      <c r="C45" s="120" t="inlineStr">
        <is>
          <t>7305</t>
        </is>
      </c>
      <c r="D45" s="120" t="inlineStr">
        <is>
          <t>Transferência entre Projetos</t>
        </is>
      </c>
      <c r="E45" s="120" t="inlineStr">
        <is>
          <t>Ref. a rateio de folha de pagamento dos instrutores de francês do período de 01/23 a 07/23</t>
        </is>
      </c>
      <c r="F45" s="120" t="n"/>
      <c r="G45" s="120" t="n"/>
      <c r="H45" s="120" t="n"/>
      <c r="I45" s="120" t="inlineStr">
        <is>
          <t>21/07/2023</t>
        </is>
      </c>
      <c r="J45" s="139" t="n">
        <v>4469.22</v>
      </c>
    </row>
    <row r="46" ht="60" customHeight="1" s="74">
      <c r="A46" s="118" t="n">
        <v>37</v>
      </c>
      <c r="B46" s="118" t="n"/>
      <c r="C46" s="118" t="inlineStr">
        <is>
          <t>7303</t>
        </is>
      </c>
      <c r="D46" s="118" t="inlineStr">
        <is>
          <t>Transferência entre Projetos</t>
        </is>
      </c>
      <c r="E46" s="118" t="inlineStr">
        <is>
          <t>Ref. a rateio de nivelamento</t>
        </is>
      </c>
      <c r="F46" s="118" t="n"/>
      <c r="G46" s="118" t="n"/>
      <c r="H46" s="118" t="n"/>
      <c r="I46" s="118" t="inlineStr">
        <is>
          <t>21/07/2023</t>
        </is>
      </c>
      <c r="J46" s="138" t="n">
        <v>285.59</v>
      </c>
    </row>
    <row r="47" ht="60" customHeight="1" s="74">
      <c r="A47" s="120" t="n">
        <v>38</v>
      </c>
      <c r="B47" s="120" t="n"/>
      <c r="C47" s="120" t="inlineStr">
        <is>
          <t>7303</t>
        </is>
      </c>
      <c r="D47" s="120" t="inlineStr">
        <is>
          <t>Transferência entre Projetos</t>
        </is>
      </c>
      <c r="E47" s="120" t="inlineStr">
        <is>
          <t>Ref. a rateio de folha de pagamento dos instrutores de inglês do período de 12/2022 a 07/2023.</t>
        </is>
      </c>
      <c r="F47" s="120" t="n"/>
      <c r="G47" s="120" t="n"/>
      <c r="H47" s="120" t="n"/>
      <c r="I47" s="120" t="inlineStr">
        <is>
          <t>21/07/2023</t>
        </is>
      </c>
      <c r="J47" s="139" t="n">
        <v>20559.6</v>
      </c>
    </row>
    <row r="48" ht="60" customHeight="1" s="74">
      <c r="A48" s="118" t="n">
        <v>39</v>
      </c>
      <c r="B48" s="118" t="n"/>
      <c r="C48" s="118" t="inlineStr">
        <is>
          <t>7303</t>
        </is>
      </c>
      <c r="D48" s="118" t="inlineStr">
        <is>
          <t>Transferência entre Projetos</t>
        </is>
      </c>
      <c r="E48" s="118" t="inlineStr">
        <is>
          <t>Ref. a rateio de folha de pagamento dos instrutores de espanhol do período de 12/2022 a 07/2023.</t>
        </is>
      </c>
      <c r="F48" s="118" t="n"/>
      <c r="G48" s="118" t="n"/>
      <c r="H48" s="118" t="n"/>
      <c r="I48" s="118" t="inlineStr">
        <is>
          <t>21/07/2023</t>
        </is>
      </c>
      <c r="J48" s="138" t="n">
        <v>2055.96</v>
      </c>
    </row>
    <row r="49" ht="60" customHeight="1" s="74">
      <c r="A49" s="120" t="n">
        <v>40</v>
      </c>
      <c r="B49" s="120" t="n"/>
      <c r="C49" s="120" t="inlineStr">
        <is>
          <t>7303</t>
        </is>
      </c>
      <c r="D49" s="120" t="inlineStr">
        <is>
          <t>Transferência entre Projetos</t>
        </is>
      </c>
      <c r="E49" s="120" t="inlineStr">
        <is>
          <t>Ref. a rateio de folha de pagamento dos instrutores de Francês do período de 12/2022 a 07/2023.</t>
        </is>
      </c>
      <c r="F49" s="120" t="n"/>
      <c r="G49" s="120" t="n"/>
      <c r="H49" s="120" t="n"/>
      <c r="I49" s="120" t="inlineStr">
        <is>
          <t>21/07/2023</t>
        </is>
      </c>
      <c r="J49" s="139" t="n">
        <v>4111.92</v>
      </c>
    </row>
    <row r="50" ht="60" customHeight="1" s="74">
      <c r="A50" s="118" t="n">
        <v>41</v>
      </c>
      <c r="B50" s="118" t="n"/>
      <c r="C50" s="118" t="inlineStr">
        <is>
          <t>7010</t>
        </is>
      </c>
      <c r="D50" s="118" t="inlineStr">
        <is>
          <t>Transferência entre Projetos</t>
        </is>
      </c>
      <c r="E50" s="118" t="inlineStr">
        <is>
          <t xml:space="preserve">Valores referente ao rateio da folha de supervisão acadêmica de jan a julho/23.
</t>
        </is>
      </c>
      <c r="F50" s="118" t="n"/>
      <c r="G50" s="118" t="n"/>
      <c r="H50" s="118" t="n"/>
      <c r="I50" s="118" t="inlineStr">
        <is>
          <t>21/07/2023</t>
        </is>
      </c>
      <c r="J50" s="138" t="n">
        <v>28038.53</v>
      </c>
    </row>
    <row r="51" ht="60" customHeight="1" s="74">
      <c r="A51" s="120" t="n">
        <v>42</v>
      </c>
      <c r="B51" s="120" t="n"/>
      <c r="C51" s="120" t="inlineStr">
        <is>
          <t>7010</t>
        </is>
      </c>
      <c r="D51" s="120" t="inlineStr">
        <is>
          <t>Transferência entre Projetos</t>
        </is>
      </c>
      <c r="E51" s="120" t="inlineStr">
        <is>
          <t xml:space="preserve">Valores referente ao rateio da folha de 2022 de supervisão acadêmica. </t>
        </is>
      </c>
      <c r="F51" s="120" t="n"/>
      <c r="G51" s="120" t="n"/>
      <c r="H51" s="120" t="n"/>
      <c r="I51" s="120" t="inlineStr">
        <is>
          <t>21/07/2023</t>
        </is>
      </c>
      <c r="J51" s="139" t="n">
        <v>48066.05</v>
      </c>
    </row>
    <row r="52" ht="60" customHeight="1" s="74">
      <c r="A52" s="118" t="n">
        <v>43</v>
      </c>
      <c r="B52" s="118" t="n"/>
      <c r="C52" s="118" t="inlineStr">
        <is>
          <t>7010</t>
        </is>
      </c>
      <c r="D52" s="118" t="inlineStr">
        <is>
          <t>Transferência entre Projetos</t>
        </is>
      </c>
      <c r="E52" s="118" t="inlineStr">
        <is>
          <t>Valores referente ao rateio de nivelamento</t>
        </is>
      </c>
      <c r="F52" s="118" t="n"/>
      <c r="G52" s="118" t="n"/>
      <c r="H52" s="118" t="n"/>
      <c r="I52" s="118" t="inlineStr">
        <is>
          <t>21/07/2023</t>
        </is>
      </c>
      <c r="J52" s="138" t="n">
        <v>913.92</v>
      </c>
    </row>
    <row r="53" ht="60" customHeight="1" s="74">
      <c r="A53" s="120" t="n">
        <v>44</v>
      </c>
      <c r="B53" s="120" t="n"/>
      <c r="C53" s="120" t="inlineStr">
        <is>
          <t>7010</t>
        </is>
      </c>
      <c r="D53" s="120" t="inlineStr">
        <is>
          <t>Transferência entre Projetos</t>
        </is>
      </c>
      <c r="E53" s="120" t="inlineStr">
        <is>
          <t xml:space="preserve">Valores referente ao rateio da folha de supervisão acadêmica diferença entre meses de 12/2020 a 07/2023
</t>
        </is>
      </c>
      <c r="F53" s="120" t="n"/>
      <c r="G53" s="120" t="n"/>
      <c r="H53" s="120" t="n"/>
      <c r="I53" s="120" t="inlineStr">
        <is>
          <t>29/09/2023</t>
        </is>
      </c>
      <c r="J53" s="139" t="n">
        <v>32762.06</v>
      </c>
    </row>
    <row r="54" ht="60" customHeight="1" s="74">
      <c r="A54" s="118" t="n">
        <v>45</v>
      </c>
      <c r="B54" s="118" t="n"/>
      <c r="C54" s="118" t="n"/>
      <c r="D54" s="118" t="inlineStr">
        <is>
          <t>Folha de Pagamento</t>
        </is>
      </c>
      <c r="E54" s="118" t="inlineStr">
        <is>
          <t>Folha de Pagamento referente ao mês 03/2023 - SICOOB</t>
        </is>
      </c>
      <c r="F54" s="118" t="n"/>
      <c r="G54" s="118" t="n"/>
      <c r="H54" s="118" t="n"/>
      <c r="I54" s="118" t="inlineStr">
        <is>
          <t>10/04/2023</t>
        </is>
      </c>
      <c r="J54" s="138" t="n">
        <v>10</v>
      </c>
    </row>
    <row r="55" ht="60" customHeight="1" s="74">
      <c r="A55" s="120" t="n">
        <v>46</v>
      </c>
      <c r="B55" s="120" t="n"/>
      <c r="C55" s="120" t="n"/>
      <c r="D55" s="120" t="inlineStr">
        <is>
          <t>Folha de Pagamento</t>
        </is>
      </c>
      <c r="E55" s="120" t="inlineStr">
        <is>
          <t>Folha de Pagamento referente ao mês 03/2023</t>
        </is>
      </c>
      <c r="F55" s="120" t="n"/>
      <c r="G55" s="120" t="n"/>
      <c r="H55" s="120" t="n"/>
      <c r="I55" s="120" t="inlineStr">
        <is>
          <t>21/03/2023</t>
        </is>
      </c>
      <c r="J55" s="139" t="n">
        <v>10345.5</v>
      </c>
    </row>
    <row r="56" ht="60" customHeight="1" s="74">
      <c r="A56" s="118" t="n">
        <v>47</v>
      </c>
      <c r="B56" s="118" t="n"/>
      <c r="C56" s="118" t="n"/>
      <c r="D56" s="118" t="inlineStr">
        <is>
          <t>Folha de Pagamento</t>
        </is>
      </c>
      <c r="E56" s="118" t="inlineStr">
        <is>
          <t>Folha de Pagamento referente ao mês 03/2023 - IRRF Férias/Rescisão</t>
        </is>
      </c>
      <c r="F56" s="118" t="n"/>
      <c r="G56" s="118" t="n"/>
      <c r="H56" s="118" t="n"/>
      <c r="I56" s="118" t="inlineStr">
        <is>
          <t>18/04/2023</t>
        </is>
      </c>
      <c r="J56" s="138" t="n">
        <v>307.98</v>
      </c>
    </row>
    <row r="57" ht="60" customHeight="1" s="74">
      <c r="A57" s="120" t="n">
        <v>48</v>
      </c>
      <c r="B57" s="120" t="inlineStr">
        <is>
          <t>Dftrans</t>
        </is>
      </c>
      <c r="C57" s="120" t="inlineStr">
        <is>
          <t>05764629000121</t>
        </is>
      </c>
      <c r="D57" s="120" t="inlineStr">
        <is>
          <t>Vale Transporte</t>
        </is>
      </c>
      <c r="E57" s="120" t="inlineStr">
        <is>
          <t xml:space="preserve">Folha de Pagamento referente ao mês 03/2023 - Vale Transporte </t>
        </is>
      </c>
      <c r="F57" s="120" t="n"/>
      <c r="G57" s="120" t="n"/>
      <c r="H57" s="120" t="n"/>
      <c r="I57" s="120" t="inlineStr">
        <is>
          <t>29/03/2023</t>
        </is>
      </c>
      <c r="J57" s="139" t="n">
        <v>288</v>
      </c>
    </row>
    <row r="58" ht="60" customHeight="1" s="74">
      <c r="A58" s="118" t="n">
        <v>49</v>
      </c>
      <c r="B58" s="118" t="inlineStr">
        <is>
          <t>AMIL ASSISTENCIA MEDICA INTERNACIONAL S.A.</t>
        </is>
      </c>
      <c r="C58" s="118" t="inlineStr">
        <is>
          <t>29309127009478</t>
        </is>
      </c>
      <c r="D58" s="118" t="inlineStr">
        <is>
          <t>Folha de Pagamento</t>
        </is>
      </c>
      <c r="E58" s="118" t="inlineStr">
        <is>
          <t>Folha de Pagamento referente ao mês 03/2023 (Plano de Saúde)</t>
        </is>
      </c>
      <c r="F58" s="118" t="n"/>
      <c r="G58" s="118" t="n"/>
      <c r="H58" s="118" t="n"/>
      <c r="I58" s="118" t="inlineStr">
        <is>
          <t>14/03/2023</t>
        </is>
      </c>
      <c r="J58" s="138" t="n">
        <v>23231.4</v>
      </c>
    </row>
    <row r="59" ht="60" customHeight="1" s="74">
      <c r="A59" s="120" t="n">
        <v>50</v>
      </c>
      <c r="B59" s="120" t="n"/>
      <c r="C59" s="120" t="n"/>
      <c r="D59" s="120" t="inlineStr">
        <is>
          <t>Folha de Pagamento</t>
        </is>
      </c>
      <c r="E59" s="120" t="inlineStr">
        <is>
          <t>Folha de Pagamento referente ao mês 03/2023 - Contribuição sindical</t>
        </is>
      </c>
      <c r="F59" s="120" t="n"/>
      <c r="G59" s="120" t="n"/>
      <c r="H59" s="120" t="n"/>
      <c r="I59" s="120" t="inlineStr">
        <is>
          <t>08/03/2023</t>
        </is>
      </c>
      <c r="J59" s="139" t="n">
        <v>32.2</v>
      </c>
    </row>
    <row r="60" ht="60" customHeight="1" s="74">
      <c r="A60" s="118" t="n">
        <v>51</v>
      </c>
      <c r="B60" s="118" t="inlineStr">
        <is>
          <t>Selecione um favorecido</t>
        </is>
      </c>
      <c r="C60" s="118" t="inlineStr">
        <is>
          <t>0</t>
        </is>
      </c>
      <c r="D60" s="118" t="inlineStr">
        <is>
          <t>Folha de Pagamento</t>
        </is>
      </c>
      <c r="E60" s="118" t="inlineStr">
        <is>
          <t>Folha de Pagamento referente ao mês 03/2023 - Líquido Fopag</t>
        </is>
      </c>
      <c r="F60" s="118" t="n"/>
      <c r="G60" s="118" t="n"/>
      <c r="H60" s="118" t="n"/>
      <c r="I60" s="118" t="inlineStr">
        <is>
          <t>29/03/2023</t>
        </is>
      </c>
      <c r="J60" s="138" t="n">
        <v>127616.97</v>
      </c>
    </row>
    <row r="61" ht="60" customHeight="1" s="74">
      <c r="A61" s="120" t="n">
        <v>52</v>
      </c>
      <c r="B61" s="120" t="n"/>
      <c r="C61" s="120" t="n"/>
      <c r="D61" s="120" t="inlineStr">
        <is>
          <t>Folha de Pagamento</t>
        </is>
      </c>
      <c r="E61" s="120" t="inlineStr">
        <is>
          <t>Folha de Pagamento referente ao mês 03/2023 - Vale Refeição</t>
        </is>
      </c>
      <c r="F61" s="120" t="n"/>
      <c r="G61" s="120" t="n"/>
      <c r="H61" s="120" t="n"/>
      <c r="I61" s="120" t="inlineStr">
        <is>
          <t>21/03/2023</t>
        </is>
      </c>
      <c r="J61" s="139" t="n">
        <v>470.25</v>
      </c>
    </row>
    <row r="62" ht="60" customHeight="1" s="74">
      <c r="A62" s="118" t="n">
        <v>53</v>
      </c>
      <c r="B62" s="118" t="inlineStr">
        <is>
          <t>Secretaria Da Receita Federal - SRF</t>
        </is>
      </c>
      <c r="C62" s="118" t="inlineStr">
        <is>
          <t>00394460005887</t>
        </is>
      </c>
      <c r="D62" s="118" t="inlineStr">
        <is>
          <t>IRRF Pessoa Física</t>
        </is>
      </c>
      <c r="E62" s="118" t="inlineStr">
        <is>
          <t>Folha de Pagamento referente ao mês 03/2023 - IRRF - Fopag</t>
        </is>
      </c>
      <c r="F62" s="118" t="n"/>
      <c r="G62" s="118" t="n"/>
      <c r="H62" s="118" t="n"/>
      <c r="I62" s="118" t="inlineStr">
        <is>
          <t>16/05/2023</t>
        </is>
      </c>
      <c r="J62" s="138" t="n">
        <v>5791.2</v>
      </c>
    </row>
    <row r="63" ht="60" customHeight="1" s="74">
      <c r="A63" s="120" t="n">
        <v>54</v>
      </c>
      <c r="B63" s="120" t="n"/>
      <c r="C63" s="120" t="n"/>
      <c r="D63" s="120" t="inlineStr">
        <is>
          <t>Folha de Pagamento</t>
        </is>
      </c>
      <c r="E63" s="120" t="inlineStr">
        <is>
          <t>Folha de Pagamento referente ao mês 03/2023 - IRRF Fopag</t>
        </is>
      </c>
      <c r="F63" s="120" t="n"/>
      <c r="G63" s="120" t="n"/>
      <c r="H63" s="120" t="n"/>
      <c r="I63" s="120" t="inlineStr">
        <is>
          <t>18/04/2023</t>
        </is>
      </c>
      <c r="J63" s="139" t="n">
        <v>3096.03</v>
      </c>
    </row>
    <row r="64" ht="60" customHeight="1" s="74">
      <c r="A64" s="118" t="n">
        <v>55</v>
      </c>
      <c r="B64" s="118" t="n"/>
      <c r="C64" s="118" t="n"/>
      <c r="D64" s="118" t="inlineStr">
        <is>
          <t>Folha de Pagamento</t>
        </is>
      </c>
      <c r="E64" s="118" t="inlineStr">
        <is>
          <t>Folha de Pagamento referente ao mês 03/2023 - PIS</t>
        </is>
      </c>
      <c r="F64" s="118" t="n"/>
      <c r="G64" s="118" t="n"/>
      <c r="H64" s="118" t="n"/>
      <c r="I64" s="118" t="inlineStr">
        <is>
          <t>18/04/2023</t>
        </is>
      </c>
      <c r="J64" s="138" t="n">
        <v>1676.66</v>
      </c>
    </row>
    <row r="65" ht="60" customHeight="1" s="74">
      <c r="A65" s="120" t="n">
        <v>56</v>
      </c>
      <c r="B65" s="120" t="inlineStr">
        <is>
          <t>Dftrans</t>
        </is>
      </c>
      <c r="C65" s="120" t="inlineStr">
        <is>
          <t>05764629000121</t>
        </is>
      </c>
      <c r="D65" s="120" t="inlineStr">
        <is>
          <t>Vale Transporte</t>
        </is>
      </c>
      <c r="E65" s="120" t="inlineStr">
        <is>
          <t>Folha de Pagamento referente ao mês 03/2023</t>
        </is>
      </c>
      <c r="F65" s="120" t="n"/>
      <c r="G65" s="120" t="n"/>
      <c r="H65" s="120" t="n"/>
      <c r="I65" s="120" t="inlineStr">
        <is>
          <t>29/03/2023</t>
        </is>
      </c>
      <c r="J65" s="139" t="n">
        <v>2116.8</v>
      </c>
    </row>
    <row r="66" ht="60" customHeight="1" s="74">
      <c r="A66" s="118" t="n">
        <v>57</v>
      </c>
      <c r="B66" s="118" t="n"/>
      <c r="C66" s="118" t="n"/>
      <c r="D66" s="118" t="inlineStr">
        <is>
          <t>Folha de Pagamento</t>
        </is>
      </c>
      <c r="E66" s="118" t="inlineStr">
        <is>
          <t xml:space="preserve">Folha de Pagamento referente ao mês 03/2023 - Consignado Santander </t>
        </is>
      </c>
      <c r="F66" s="118" t="n"/>
      <c r="G66" s="118" t="n"/>
      <c r="H66" s="118" t="n"/>
      <c r="I66" s="118" t="inlineStr">
        <is>
          <t>02/05/2023</t>
        </is>
      </c>
      <c r="J66" s="138" t="n">
        <v>3430.56</v>
      </c>
    </row>
    <row r="67" ht="60" customHeight="1" s="74">
      <c r="A67" s="120" t="n">
        <v>58</v>
      </c>
      <c r="B67" s="120" t="n"/>
      <c r="C67" s="120" t="n"/>
      <c r="D67" s="120" t="inlineStr">
        <is>
          <t>Folha de Pagamento</t>
        </is>
      </c>
      <c r="E67" s="120" t="inlineStr">
        <is>
          <t>Folha de Pagamento referente ao mês 03/2023 - INSS</t>
        </is>
      </c>
      <c r="F67" s="120" t="n"/>
      <c r="G67" s="120" t="n"/>
      <c r="H67" s="120" t="n"/>
      <c r="I67" s="120" t="inlineStr">
        <is>
          <t>18/04/2023</t>
        </is>
      </c>
      <c r="J67" s="139" t="n">
        <v>55469.42</v>
      </c>
    </row>
    <row r="68" ht="60" customHeight="1" s="74">
      <c r="A68" s="118" t="n">
        <v>59</v>
      </c>
      <c r="B68" s="118" t="n"/>
      <c r="C68" s="118" t="n"/>
      <c r="D68" s="118" t="inlineStr">
        <is>
          <t>Folha de Pagamento</t>
        </is>
      </c>
      <c r="E68" s="118" t="inlineStr">
        <is>
          <t>Folha de Pagamento referente ao mês 03/2023 - FGTS</t>
        </is>
      </c>
      <c r="F68" s="118" t="n"/>
      <c r="G68" s="118" t="n"/>
      <c r="H68" s="118" t="n"/>
      <c r="I68" s="118" t="inlineStr">
        <is>
          <t>04/04/2023</t>
        </is>
      </c>
      <c r="J68" s="138" t="n">
        <v>13763.12</v>
      </c>
    </row>
    <row r="69" ht="60" customHeight="1" s="74">
      <c r="A69" s="120" t="n">
        <v>60</v>
      </c>
      <c r="B69" s="120" t="n"/>
      <c r="C69" s="120" t="n"/>
      <c r="D69" s="120" t="inlineStr">
        <is>
          <t>Folha de Pagamento</t>
        </is>
      </c>
      <c r="E69" s="120" t="inlineStr">
        <is>
          <t>Folha de Pagamento referente ao mês 03/2023 - Vale Refeição</t>
        </is>
      </c>
      <c r="F69" s="120" t="n"/>
      <c r="G69" s="120" t="n"/>
      <c r="H69" s="120" t="n"/>
      <c r="I69" s="120" t="inlineStr">
        <is>
          <t>17/03/2023</t>
        </is>
      </c>
      <c r="J69" s="139" t="n">
        <v>863.2</v>
      </c>
    </row>
    <row r="70" ht="60" customHeight="1" s="74">
      <c r="A70" s="118" t="n">
        <v>61</v>
      </c>
      <c r="B70" s="118" t="n"/>
      <c r="C70" s="118" t="n"/>
      <c r="D70" s="118" t="inlineStr">
        <is>
          <t>Folha de Pagamento</t>
        </is>
      </c>
      <c r="E70" s="118" t="inlineStr">
        <is>
          <t>Folha de Pagamento referente ao mês 03/2023 - Rescisão</t>
        </is>
      </c>
      <c r="F70" s="118" t="n"/>
      <c r="G70" s="118" t="n"/>
      <c r="H70" s="118" t="n"/>
      <c r="I70" s="118" t="inlineStr">
        <is>
          <t>23/03/2023</t>
        </is>
      </c>
      <c r="J70" s="138" t="n">
        <v>4565.65</v>
      </c>
    </row>
    <row r="71" ht="60" customHeight="1" s="74">
      <c r="A71" s="120" t="n">
        <v>62</v>
      </c>
      <c r="B71" s="120" t="inlineStr">
        <is>
          <t>Selecione um favorecido</t>
        </is>
      </c>
      <c r="C71" s="120" t="inlineStr">
        <is>
          <t>0</t>
        </is>
      </c>
      <c r="D71" s="120" t="inlineStr">
        <is>
          <t>Folha de Pagamento</t>
        </is>
      </c>
      <c r="E71" s="120" t="inlineStr">
        <is>
          <t xml:space="preserve">Folha de Pagamento referente ao mês 03/2023 - Vale Alimentação </t>
        </is>
      </c>
      <c r="F71" s="120" t="n"/>
      <c r="G71" s="120" t="n"/>
      <c r="H71" s="120" t="n"/>
      <c r="I71" s="120" t="inlineStr">
        <is>
          <t>17/03/2023</t>
        </is>
      </c>
      <c r="J71" s="139" t="n">
        <v>15411.02</v>
      </c>
    </row>
    <row r="72" ht="60" customHeight="1" s="74">
      <c r="A72" s="118" t="n">
        <v>63</v>
      </c>
      <c r="B72" s="118" t="n"/>
      <c r="C72" s="118" t="n"/>
      <c r="D72" s="118" t="inlineStr">
        <is>
          <t>Folha de Pagamento</t>
        </is>
      </c>
      <c r="E72" s="118" t="inlineStr">
        <is>
          <t>Folha de Pagamento referente ao mês 04/2023 - Rateio Fopag - Complemento</t>
        </is>
      </c>
      <c r="F72" s="118" t="n"/>
      <c r="G72" s="118" t="n"/>
      <c r="H72" s="118" t="n"/>
      <c r="I72" s="118" t="inlineStr">
        <is>
          <t>02/05/2023</t>
        </is>
      </c>
      <c r="J72" s="138" t="n">
        <v>11.68</v>
      </c>
    </row>
    <row r="73" ht="60" customHeight="1" s="74">
      <c r="A73" s="120" t="n">
        <v>64</v>
      </c>
      <c r="B73" s="120" t="inlineStr">
        <is>
          <t>AMIL ASSISTENCIA MEDICA INTERNACIONAL S.A.</t>
        </is>
      </c>
      <c r="C73" s="120" t="inlineStr">
        <is>
          <t>29309127009478</t>
        </is>
      </c>
      <c r="D73" s="120" t="inlineStr">
        <is>
          <t>Folha de Pagamento</t>
        </is>
      </c>
      <c r="E73" s="120" t="inlineStr">
        <is>
          <t>Folha de Pagamento referente ao mês 04/2023 (Plano de Saúde)</t>
        </is>
      </c>
      <c r="F73" s="120" t="n"/>
      <c r="G73" s="120" t="n"/>
      <c r="H73" s="120" t="n"/>
      <c r="I73" s="120" t="inlineStr">
        <is>
          <t>13/04/2023</t>
        </is>
      </c>
      <c r="J73" s="139" t="n">
        <v>24541.26</v>
      </c>
    </row>
    <row r="74" ht="60" customHeight="1" s="74">
      <c r="A74" s="118" t="n">
        <v>65</v>
      </c>
      <c r="B74" s="118" t="n"/>
      <c r="C74" s="118" t="n"/>
      <c r="D74" s="118" t="inlineStr">
        <is>
          <t>Folha de Pagamento</t>
        </is>
      </c>
      <c r="E74" s="118" t="inlineStr">
        <is>
          <t>Folha de Pagamento referente ao mês 04/2023 - PIS</t>
        </is>
      </c>
      <c r="F74" s="118" t="n"/>
      <c r="G74" s="118" t="n"/>
      <c r="H74" s="118" t="n"/>
      <c r="I74" s="118" t="inlineStr">
        <is>
          <t>16/05/2023</t>
        </is>
      </c>
      <c r="J74" s="138" t="n">
        <v>2240.22</v>
      </c>
    </row>
    <row r="75" ht="60" customHeight="1" s="74">
      <c r="A75" s="120" t="n">
        <v>66</v>
      </c>
      <c r="B75" s="120" t="n"/>
      <c r="C75" s="120" t="n"/>
      <c r="D75" s="120" t="inlineStr">
        <is>
          <t>Folha de Pagamento</t>
        </is>
      </c>
      <c r="E75" s="120" t="inlineStr">
        <is>
          <t>Folha de Pagamento referente ao mês 04/2023 - Rescisão</t>
        </is>
      </c>
      <c r="F75" s="120" t="n"/>
      <c r="G75" s="120" t="n"/>
      <c r="H75" s="120" t="n"/>
      <c r="I75" s="120" t="inlineStr">
        <is>
          <t>04/04/2023</t>
        </is>
      </c>
      <c r="J75" s="139" t="n">
        <v>1809.26</v>
      </c>
    </row>
    <row r="76" ht="60" customHeight="1" s="74">
      <c r="A76" s="118" t="n">
        <v>67</v>
      </c>
      <c r="B76" s="118" t="n"/>
      <c r="C76" s="118" t="n"/>
      <c r="D76" s="118" t="inlineStr">
        <is>
          <t>Folha de Pagamento</t>
        </is>
      </c>
      <c r="E76" s="118" t="inlineStr">
        <is>
          <t>Folha de Pagamento referente ao mês 04/2023 - Rateio FOPAG Complemento</t>
        </is>
      </c>
      <c r="F76" s="118" t="n"/>
      <c r="G76" s="118" t="n"/>
      <c r="H76" s="118" t="n"/>
      <c r="I76" s="118" t="inlineStr">
        <is>
          <t>09/05/2023</t>
        </is>
      </c>
      <c r="J76" s="138" t="n">
        <v>1125.49</v>
      </c>
    </row>
    <row r="77" ht="60" customHeight="1" s="74">
      <c r="A77" s="120" t="n">
        <v>68</v>
      </c>
      <c r="B77" s="120" t="n"/>
      <c r="C77" s="120" t="n"/>
      <c r="D77" s="120" t="inlineStr">
        <is>
          <t>Folha de Pagamento</t>
        </is>
      </c>
      <c r="E77" s="120" t="inlineStr">
        <is>
          <t>Folha de Pagamento referente ao mês 04/2023 - INSS</t>
        </is>
      </c>
      <c r="F77" s="120" t="n"/>
      <c r="G77" s="120" t="n"/>
      <c r="H77" s="120" t="n"/>
      <c r="I77" s="120" t="inlineStr">
        <is>
          <t>16/05/2023</t>
        </is>
      </c>
      <c r="J77" s="139" t="n">
        <v>75296.56</v>
      </c>
    </row>
    <row r="78" ht="60" customHeight="1" s="74">
      <c r="A78" s="118" t="n">
        <v>69</v>
      </c>
      <c r="B78" s="118" t="n"/>
      <c r="C78" s="118" t="n"/>
      <c r="D78" s="118" t="inlineStr">
        <is>
          <t>Folha de Pagamento</t>
        </is>
      </c>
      <c r="E78" s="118" t="inlineStr">
        <is>
          <t>Folha de Pagamento referente ao mês 04/2023 - Vale Alimentação</t>
        </is>
      </c>
      <c r="F78" s="118" t="n"/>
      <c r="G78" s="118" t="n"/>
      <c r="H78" s="118" t="n"/>
      <c r="I78" s="118" t="inlineStr">
        <is>
          <t>19/04/2023</t>
        </is>
      </c>
      <c r="J78" s="138" t="n">
        <v>13458.69</v>
      </c>
    </row>
    <row r="79" ht="60" customHeight="1" s="74">
      <c r="A79" s="120" t="n">
        <v>70</v>
      </c>
      <c r="B79" s="120" t="inlineStr">
        <is>
          <t>Dftrans</t>
        </is>
      </c>
      <c r="C79" s="120" t="inlineStr">
        <is>
          <t>05764629000121</t>
        </is>
      </c>
      <c r="D79" s="120" t="inlineStr">
        <is>
          <t>Vale Transporte</t>
        </is>
      </c>
      <c r="E79" s="120" t="inlineStr">
        <is>
          <t>Folha de Pagamento referente ao mês 04/2023 - Vale Transporte</t>
        </is>
      </c>
      <c r="F79" s="120" t="n"/>
      <c r="G79" s="120" t="n"/>
      <c r="H79" s="120" t="n"/>
      <c r="I79" s="120" t="inlineStr">
        <is>
          <t>26/04/2023</t>
        </is>
      </c>
      <c r="J79" s="139" t="n">
        <v>3302</v>
      </c>
    </row>
    <row r="80" ht="60" customHeight="1" s="74">
      <c r="A80" s="118" t="n">
        <v>71</v>
      </c>
      <c r="B80" s="118" t="n"/>
      <c r="C80" s="118" t="n"/>
      <c r="D80" s="118" t="inlineStr">
        <is>
          <t>Folha de Pagamento</t>
        </is>
      </c>
      <c r="E80" s="118" t="inlineStr">
        <is>
          <t>Folha de Pagamento referente ao mês 04/2023 - FGTS</t>
        </is>
      </c>
      <c r="F80" s="118" t="n"/>
      <c r="G80" s="118" t="n"/>
      <c r="H80" s="118" t="n"/>
      <c r="I80" s="118" t="inlineStr">
        <is>
          <t>03/05/2023</t>
        </is>
      </c>
      <c r="J80" s="138" t="n">
        <v>18100.69</v>
      </c>
    </row>
    <row r="81" ht="60" customHeight="1" s="74">
      <c r="A81" s="120" t="n">
        <v>72</v>
      </c>
      <c r="B81" s="120" t="inlineStr">
        <is>
          <t>Selecione um favorecido</t>
        </is>
      </c>
      <c r="C81" s="120" t="inlineStr">
        <is>
          <t>0</t>
        </is>
      </c>
      <c r="D81" s="120" t="inlineStr">
        <is>
          <t>Folha de Pagamento</t>
        </is>
      </c>
      <c r="E81" s="120" t="inlineStr">
        <is>
          <t>Folha de Pagamento referente ao mês 04/2023 - Líquido Fopag</t>
        </is>
      </c>
      <c r="F81" s="120" t="n"/>
      <c r="G81" s="120" t="n"/>
      <c r="H81" s="120" t="n"/>
      <c r="I81" s="120" t="inlineStr">
        <is>
          <t>27/04/2023</t>
        </is>
      </c>
      <c r="J81" s="139" t="n">
        <v>188457.1</v>
      </c>
    </row>
    <row r="82" ht="60" customHeight="1" s="74">
      <c r="A82" s="118" t="n">
        <v>73</v>
      </c>
      <c r="B82" s="118" t="n"/>
      <c r="C82" s="118" t="n"/>
      <c r="D82" s="118" t="inlineStr">
        <is>
          <t>Folha de Pagamento</t>
        </is>
      </c>
      <c r="E82" s="118" t="inlineStr">
        <is>
          <t>Folha de Pagamento referente ao mês 04/2023 - Vale Refeição</t>
        </is>
      </c>
      <c r="F82" s="118" t="n"/>
      <c r="G82" s="118" t="n"/>
      <c r="H82" s="118" t="n"/>
      <c r="I82" s="118" t="inlineStr">
        <is>
          <t>19/04/2023</t>
        </is>
      </c>
      <c r="J82" s="138" t="n">
        <v>481.85</v>
      </c>
    </row>
    <row r="83" ht="60" customHeight="1" s="74">
      <c r="A83" s="120" t="n">
        <v>74</v>
      </c>
      <c r="B83" s="120" t="n"/>
      <c r="C83" s="120" t="n"/>
      <c r="D83" s="120" t="inlineStr">
        <is>
          <t>Folha de Pagamento</t>
        </is>
      </c>
      <c r="E83" s="120" t="inlineStr">
        <is>
          <t>Folha de Pagamento referente ao mês 04/2023 - Vale Alimentação</t>
        </is>
      </c>
      <c r="F83" s="120" t="n"/>
      <c r="G83" s="120" t="n"/>
      <c r="H83" s="120" t="n"/>
      <c r="I83" s="120" t="inlineStr">
        <is>
          <t>19/04/2023</t>
        </is>
      </c>
      <c r="J83" s="139" t="n">
        <v>481.85</v>
      </c>
    </row>
    <row r="84" ht="60" customHeight="1" s="74">
      <c r="A84" s="118" t="n">
        <v>75</v>
      </c>
      <c r="B84" s="118" t="n"/>
      <c r="C84" s="118" t="n"/>
      <c r="D84" s="118" t="inlineStr">
        <is>
          <t>Folha de Pagamento</t>
        </is>
      </c>
      <c r="E84" s="118" t="inlineStr">
        <is>
          <t>Folha de Pagamento referente ao mês 05/2023 - INSS Fopag</t>
        </is>
      </c>
      <c r="F84" s="118" t="n"/>
      <c r="G84" s="118" t="n"/>
      <c r="H84" s="118" t="n"/>
      <c r="I84" s="118" t="inlineStr">
        <is>
          <t>16/06/2023</t>
        </is>
      </c>
      <c r="J84" s="138" t="n">
        <v>107959.85</v>
      </c>
    </row>
    <row r="85" ht="60" customHeight="1" s="74">
      <c r="A85" s="120" t="n">
        <v>76</v>
      </c>
      <c r="B85" s="120" t="n"/>
      <c r="C85" s="120" t="n"/>
      <c r="D85" s="120" t="inlineStr">
        <is>
          <t>Folha de Pagamento</t>
        </is>
      </c>
      <c r="E85" s="120" t="inlineStr">
        <is>
          <t xml:space="preserve">Folha de Pagamento referente ao mês 05/2023 -PIS </t>
        </is>
      </c>
      <c r="F85" s="120" t="n"/>
      <c r="G85" s="120" t="n"/>
      <c r="H85" s="120" t="n"/>
      <c r="I85" s="120" t="inlineStr">
        <is>
          <t>18/07/2023</t>
        </is>
      </c>
      <c r="J85" s="139" t="n">
        <v>3104.79</v>
      </c>
    </row>
    <row r="86" ht="60" customHeight="1" s="74">
      <c r="A86" s="118" t="n">
        <v>77</v>
      </c>
      <c r="B86" s="118" t="inlineStr">
        <is>
          <t>AMIL ASSISTENCIA MEDICA INTERNACIONAL S.A.</t>
        </is>
      </c>
      <c r="C86" s="118" t="inlineStr">
        <is>
          <t>29309127009478</t>
        </is>
      </c>
      <c r="D86" s="118" t="inlineStr">
        <is>
          <t>Folha de Pagamento</t>
        </is>
      </c>
      <c r="E86" s="118" t="inlineStr">
        <is>
          <t>Folha de Pagamento referente ao mês 05/2023 - Plano de Saúde</t>
        </is>
      </c>
      <c r="F86" s="118" t="n"/>
      <c r="G86" s="118" t="n"/>
      <c r="H86" s="118" t="n"/>
      <c r="I86" s="118" t="inlineStr">
        <is>
          <t>15/05/2023</t>
        </is>
      </c>
      <c r="J86" s="138" t="n">
        <v>24819</v>
      </c>
    </row>
    <row r="87" ht="60" customHeight="1" s="74">
      <c r="A87" s="120" t="n">
        <v>78</v>
      </c>
      <c r="B87" s="120" t="inlineStr">
        <is>
          <t>Dftrans</t>
        </is>
      </c>
      <c r="C87" s="120" t="inlineStr">
        <is>
          <t>05764629000121</t>
        </is>
      </c>
      <c r="D87" s="120" t="inlineStr">
        <is>
          <t>Vale Transporte</t>
        </is>
      </c>
      <c r="E87" s="120" t="inlineStr">
        <is>
          <t>Folha de Pagamento referente ao mês 05/2023 - Vale Transporte</t>
        </is>
      </c>
      <c r="F87" s="120" t="n"/>
      <c r="G87" s="120" t="n"/>
      <c r="H87" s="120" t="n"/>
      <c r="I87" s="120" t="inlineStr">
        <is>
          <t>26/05/2023</t>
        </is>
      </c>
      <c r="J87" s="139" t="n">
        <v>3123.8</v>
      </c>
    </row>
    <row r="88" ht="60" customHeight="1" s="74">
      <c r="A88" s="118" t="n">
        <v>79</v>
      </c>
      <c r="B88" s="118" t="n"/>
      <c r="C88" s="118" t="n"/>
      <c r="D88" s="118" t="inlineStr">
        <is>
          <t>Folha de Pagamento</t>
        </is>
      </c>
      <c r="E88" s="118" t="inlineStr">
        <is>
          <t>Folha de Pagamento referente ao mês 05/2023 - Consignado Santander</t>
        </is>
      </c>
      <c r="F88" s="118" t="n"/>
      <c r="G88" s="118" t="n"/>
      <c r="H88" s="118" t="n"/>
      <c r="I88" s="118" t="inlineStr">
        <is>
          <t>12/06/2023</t>
        </is>
      </c>
      <c r="J88" s="138" t="n">
        <v>2967.44</v>
      </c>
    </row>
    <row r="89" ht="60" customHeight="1" s="74">
      <c r="A89" s="120" t="n">
        <v>80</v>
      </c>
      <c r="B89" s="120" t="n"/>
      <c r="C89" s="120" t="n"/>
      <c r="D89" s="120" t="inlineStr">
        <is>
          <t>Folha de Pagamento</t>
        </is>
      </c>
      <c r="E89" s="120" t="inlineStr">
        <is>
          <t>Folha de Pagamento referente ao mês 05/2023 - FGTS</t>
        </is>
      </c>
      <c r="F89" s="120" t="n"/>
      <c r="G89" s="120" t="n"/>
      <c r="H89" s="120" t="n"/>
      <c r="I89" s="120" t="inlineStr">
        <is>
          <t>05/06/2023</t>
        </is>
      </c>
      <c r="J89" s="139" t="n">
        <v>24974.18</v>
      </c>
    </row>
    <row r="90" ht="60" customHeight="1" s="74">
      <c r="A90" s="118" t="n">
        <v>81</v>
      </c>
      <c r="B90" s="118" t="n"/>
      <c r="C90" s="118" t="n"/>
      <c r="D90" s="118" t="inlineStr">
        <is>
          <t>Folha de Pagamento</t>
        </is>
      </c>
      <c r="E90" s="118" t="inlineStr">
        <is>
          <t>Folha de Pagamento referente ao mês 05/2023 - Férias</t>
        </is>
      </c>
      <c r="F90" s="118" t="n"/>
      <c r="G90" s="118" t="n"/>
      <c r="H90" s="118" t="n"/>
      <c r="I90" s="118" t="inlineStr">
        <is>
          <t>16/05/2023</t>
        </is>
      </c>
      <c r="J90" s="138" t="n">
        <v>793.9299999999999</v>
      </c>
    </row>
    <row r="91" ht="60" customHeight="1" s="74">
      <c r="A91" s="120" t="n">
        <v>82</v>
      </c>
      <c r="B91" s="120" t="n"/>
      <c r="C91" s="120" t="n"/>
      <c r="D91" s="120" t="inlineStr">
        <is>
          <t>Folha de Pagamento</t>
        </is>
      </c>
      <c r="E91" s="120" t="inlineStr">
        <is>
          <t>Folha de Pagamento referente ao mês 05/2023 - IRRF</t>
        </is>
      </c>
      <c r="F91" s="120" t="n"/>
      <c r="G91" s="120" t="n"/>
      <c r="H91" s="120" t="n"/>
      <c r="I91" s="120" t="inlineStr">
        <is>
          <t>15/06/2023</t>
        </is>
      </c>
      <c r="J91" s="139" t="n">
        <v>7226.26</v>
      </c>
    </row>
    <row r="92" ht="60" customHeight="1" s="74">
      <c r="A92" s="118" t="n">
        <v>83</v>
      </c>
      <c r="B92" s="118" t="n"/>
      <c r="C92" s="118" t="n"/>
      <c r="D92" s="118" t="inlineStr">
        <is>
          <t>Folha de Pagamento</t>
        </is>
      </c>
      <c r="E92" s="118" t="inlineStr">
        <is>
          <t>Folha de Pagamento referente ao mês 05/2023 - Rateio Fopag</t>
        </is>
      </c>
      <c r="F92" s="118" t="n"/>
      <c r="G92" s="118" t="n"/>
      <c r="H92" s="118" t="n"/>
      <c r="I92" s="118" t="inlineStr">
        <is>
          <t>29/05/2023</t>
        </is>
      </c>
      <c r="J92" s="138" t="n">
        <v>254845.5</v>
      </c>
    </row>
    <row r="93" ht="60" customHeight="1" s="74">
      <c r="A93" s="120" t="n">
        <v>84</v>
      </c>
      <c r="B93" s="120" t="n"/>
      <c r="C93" s="120" t="n"/>
      <c r="D93" s="120" t="inlineStr">
        <is>
          <t>Folha de Pagamento</t>
        </is>
      </c>
      <c r="E93" s="120" t="inlineStr">
        <is>
          <t>Folha de Pagamento referente ao mês 05/2023 - Vale Alimentação</t>
        </is>
      </c>
      <c r="F93" s="120" t="n"/>
      <c r="G93" s="120" t="n"/>
      <c r="H93" s="120" t="n"/>
      <c r="I93" s="120" t="inlineStr">
        <is>
          <t>18/05/2023</t>
        </is>
      </c>
      <c r="J93" s="139" t="n">
        <v>588.9299999999999</v>
      </c>
    </row>
    <row r="94" ht="60" customHeight="1" s="74">
      <c r="A94" s="118" t="n">
        <v>85</v>
      </c>
      <c r="B94" s="118" t="n"/>
      <c r="C94" s="118" t="n"/>
      <c r="D94" s="118" t="inlineStr">
        <is>
          <t>Folha de Pagamento</t>
        </is>
      </c>
      <c r="E94" s="118" t="inlineStr">
        <is>
          <t>Folha de Pagamento referente ao mês 05/2023 - Vale Alimentação</t>
        </is>
      </c>
      <c r="F94" s="118" t="n"/>
      <c r="G94" s="118" t="n"/>
      <c r="H94" s="118" t="n"/>
      <c r="I94" s="118" t="inlineStr">
        <is>
          <t>26/05/2023</t>
        </is>
      </c>
      <c r="J94" s="138" t="n">
        <v>42872.12</v>
      </c>
    </row>
    <row r="95" ht="60" customHeight="1" s="74">
      <c r="A95" s="120" t="n">
        <v>86</v>
      </c>
      <c r="B95" s="120" t="inlineStr">
        <is>
          <t>Selecione um favorecido</t>
        </is>
      </c>
      <c r="C95" s="120" t="inlineStr">
        <is>
          <t>0</t>
        </is>
      </c>
      <c r="D95" s="120" t="inlineStr">
        <is>
          <t>Folha de Pagamento</t>
        </is>
      </c>
      <c r="E95" s="120" t="inlineStr">
        <is>
          <t>Folha de Pagamento referente ao mês 05/2023 - Vale Refeição</t>
        </is>
      </c>
      <c r="F95" s="120" t="n"/>
      <c r="G95" s="120" t="n"/>
      <c r="H95" s="120" t="n"/>
      <c r="I95" s="120" t="inlineStr">
        <is>
          <t>15/05/2023</t>
        </is>
      </c>
      <c r="J95" s="139" t="n">
        <v>925.05</v>
      </c>
    </row>
    <row r="96" ht="60" customHeight="1" s="74">
      <c r="A96" s="118" t="n">
        <v>87</v>
      </c>
      <c r="B96" s="118" t="inlineStr">
        <is>
          <t>Santander Leasing Sa Arrend Mercantil</t>
        </is>
      </c>
      <c r="C96" s="118" t="inlineStr">
        <is>
          <t>47193149000106</t>
        </is>
      </c>
      <c r="D96" s="118" t="inlineStr">
        <is>
          <t>Folha de Pagamento</t>
        </is>
      </c>
      <c r="E96" s="118" t="inlineStr">
        <is>
          <t>Folha de Pagamento referente ao mês 05/2023 - Consignado Santander</t>
        </is>
      </c>
      <c r="F96" s="118" t="n"/>
      <c r="G96" s="118" t="n"/>
      <c r="H96" s="118" t="n"/>
      <c r="I96" s="118" t="inlineStr">
        <is>
          <t>10/05/2023</t>
        </is>
      </c>
      <c r="J96" s="138" t="n">
        <v>2692.17</v>
      </c>
    </row>
    <row r="97" ht="60" customHeight="1" s="74">
      <c r="A97" s="120" t="n">
        <v>88</v>
      </c>
      <c r="B97" s="120" t="inlineStr">
        <is>
          <t>Dftrans</t>
        </is>
      </c>
      <c r="C97" s="120" t="inlineStr">
        <is>
          <t>05764629000121</t>
        </is>
      </c>
      <c r="D97" s="120" t="inlineStr">
        <is>
          <t>Vale Transporte</t>
        </is>
      </c>
      <c r="E97" s="120" t="inlineStr">
        <is>
          <t>Folha de Pagamento referente ao mês 05/2023 - Vale Transporte</t>
        </is>
      </c>
      <c r="F97" s="120" t="n"/>
      <c r="G97" s="120" t="n"/>
      <c r="H97" s="120" t="n"/>
      <c r="I97" s="120" t="inlineStr">
        <is>
          <t>26/05/2023</t>
        </is>
      </c>
      <c r="J97" s="139" t="n">
        <v>208</v>
      </c>
    </row>
    <row r="98" ht="60" customHeight="1" s="74">
      <c r="A98" s="118" t="n">
        <v>89</v>
      </c>
      <c r="B98" s="118" t="n"/>
      <c r="C98" s="118" t="n"/>
      <c r="D98" s="118" t="inlineStr">
        <is>
          <t>Folha de Pagamento</t>
        </is>
      </c>
      <c r="E98" s="118" t="inlineStr">
        <is>
          <t>Folha de Pagamento referente ao mês 05/2023 - Vale Alimentação</t>
        </is>
      </c>
      <c r="F98" s="118" t="n"/>
      <c r="G98" s="118" t="n"/>
      <c r="H98" s="118" t="n"/>
      <c r="I98" s="118" t="inlineStr">
        <is>
          <t>18/05/2023</t>
        </is>
      </c>
      <c r="J98" s="138" t="n">
        <v>44879.51</v>
      </c>
    </row>
    <row r="99" ht="60" customHeight="1" s="74">
      <c r="A99" s="120" t="n">
        <v>90</v>
      </c>
      <c r="B99" s="120" t="inlineStr">
        <is>
          <t>Selecione um favorecido</t>
        </is>
      </c>
      <c r="C99" s="120" t="inlineStr">
        <is>
          <t>0</t>
        </is>
      </c>
      <c r="D99" s="120" t="inlineStr">
        <is>
          <t>Folha de Pagamento</t>
        </is>
      </c>
      <c r="E99" s="120" t="inlineStr">
        <is>
          <t xml:space="preserve">Folha de Pagamento referente ao mês 05/2023 - Vale Alimentação </t>
        </is>
      </c>
      <c r="F99" s="120" t="n"/>
      <c r="G99" s="120" t="n"/>
      <c r="H99" s="120" t="n"/>
      <c r="I99" s="120" t="inlineStr">
        <is>
          <t>23/05/2023</t>
        </is>
      </c>
      <c r="J99" s="139" t="n">
        <v>478.28</v>
      </c>
    </row>
    <row r="100" ht="60" customHeight="1" s="74">
      <c r="A100" s="118" t="n">
        <v>91</v>
      </c>
      <c r="B100" s="118" t="inlineStr">
        <is>
          <t>Dftrans</t>
        </is>
      </c>
      <c r="C100" s="118" t="inlineStr">
        <is>
          <t>05764629000121</t>
        </is>
      </c>
      <c r="D100" s="118" t="inlineStr">
        <is>
          <t>Vale Transporte</t>
        </is>
      </c>
      <c r="E100" s="118" t="inlineStr">
        <is>
          <t xml:space="preserve">Folha de Pagamento referente ao mês 05/2023 - Ref. a restituição de VT </t>
        </is>
      </c>
      <c r="F100" s="118" t="n"/>
      <c r="G100" s="118" t="n"/>
      <c r="H100" s="118" t="n"/>
      <c r="I100" s="118" t="inlineStr">
        <is>
          <t>25/05/2023</t>
        </is>
      </c>
      <c r="J100" s="138" t="n">
        <v>352</v>
      </c>
    </row>
    <row r="101" ht="60" customHeight="1" s="74">
      <c r="A101" s="120" t="n">
        <v>92</v>
      </c>
      <c r="B101" s="120" t="n"/>
      <c r="C101" s="120" t="n"/>
      <c r="D101" s="120" t="inlineStr">
        <is>
          <t>Folha de Pagamento</t>
        </is>
      </c>
      <c r="E101" s="120" t="inlineStr">
        <is>
          <t>Folha de Pagamento referente ao mês 05/2023  - Férias</t>
        </is>
      </c>
      <c r="F101" s="120" t="n"/>
      <c r="G101" s="120" t="n"/>
      <c r="H101" s="120" t="n"/>
      <c r="I101" s="120" t="inlineStr">
        <is>
          <t>19/05/2023</t>
        </is>
      </c>
      <c r="J101" s="139" t="n">
        <v>999.0599999999999</v>
      </c>
    </row>
    <row r="102" ht="60" customHeight="1" s="74">
      <c r="A102" s="118" t="n">
        <v>93</v>
      </c>
      <c r="B102" s="118" t="n"/>
      <c r="C102" s="118" t="n"/>
      <c r="D102" s="118" t="inlineStr">
        <is>
          <t>Folha de Pagamento</t>
        </is>
      </c>
      <c r="E102" s="118" t="inlineStr">
        <is>
          <t>Folha de Pagamento referente ao mês 05/2023 - Vale Alimentação</t>
        </is>
      </c>
      <c r="F102" s="118" t="n"/>
      <c r="G102" s="118" t="n"/>
      <c r="H102" s="118" t="n"/>
      <c r="I102" s="118" t="inlineStr">
        <is>
          <t>15/05/2023</t>
        </is>
      </c>
      <c r="J102" s="138" t="n">
        <v>14413.3</v>
      </c>
    </row>
    <row r="103" ht="60" customHeight="1" s="74">
      <c r="A103" s="120" t="n">
        <v>94</v>
      </c>
      <c r="B103" s="120" t="n"/>
      <c r="C103" s="120" t="n"/>
      <c r="D103" s="120" t="inlineStr">
        <is>
          <t>Folha de Pagamento</t>
        </is>
      </c>
      <c r="E103" s="120" t="inlineStr">
        <is>
          <t>Folha de Pagamento referente ao mês 05/2023 - Rescisão</t>
        </is>
      </c>
      <c r="F103" s="120" t="n"/>
      <c r="G103" s="120" t="n"/>
      <c r="H103" s="120" t="n"/>
      <c r="I103" s="120" t="inlineStr">
        <is>
          <t>16/05/2023</t>
        </is>
      </c>
      <c r="J103" s="139" t="n">
        <v>2056.48</v>
      </c>
    </row>
    <row r="104" ht="60" customHeight="1" s="74">
      <c r="A104" s="118" t="n">
        <v>95</v>
      </c>
      <c r="B104" s="118" t="n"/>
      <c r="C104" s="118" t="n"/>
      <c r="D104" s="118" t="inlineStr">
        <is>
          <t>Folha de Pagamento</t>
        </is>
      </c>
      <c r="E104" s="118" t="inlineStr">
        <is>
          <t>Folha de Pagamento referente ao mês 05/2023 - IRRF</t>
        </is>
      </c>
      <c r="F104" s="118" t="n"/>
      <c r="G104" s="118" t="n"/>
      <c r="H104" s="118" t="n"/>
      <c r="I104" s="118" t="inlineStr">
        <is>
          <t>16/06/2023</t>
        </is>
      </c>
      <c r="J104" s="138" t="n">
        <v>874.64</v>
      </c>
    </row>
    <row r="105" ht="60" customHeight="1" s="74">
      <c r="A105" s="120" t="n">
        <v>96</v>
      </c>
      <c r="B105" s="120" t="n"/>
      <c r="C105" s="120" t="n"/>
      <c r="D105" s="120" t="inlineStr">
        <is>
          <t>Folha de Pagamento</t>
        </is>
      </c>
      <c r="E105" s="120" t="inlineStr">
        <is>
          <t>Folha de Pagamento referente ao mês 06/2023 - IRRF Fopag</t>
        </is>
      </c>
      <c r="F105" s="120" t="n"/>
      <c r="G105" s="120" t="n"/>
      <c r="H105" s="120" t="n"/>
      <c r="I105" s="120" t="inlineStr">
        <is>
          <t>18/07/2023</t>
        </is>
      </c>
      <c r="J105" s="139" t="n">
        <v>15938.78</v>
      </c>
    </row>
    <row r="106" ht="60" customHeight="1" s="74">
      <c r="A106" s="118" t="n">
        <v>97</v>
      </c>
      <c r="B106" s="118" t="n"/>
      <c r="C106" s="118" t="n"/>
      <c r="D106" s="118" t="inlineStr">
        <is>
          <t>Folha de Pagamento</t>
        </is>
      </c>
      <c r="E106" s="118" t="inlineStr">
        <is>
          <t>Folha de Pagamento referente ao mês 06/2023- INSS</t>
        </is>
      </c>
      <c r="F106" s="118" t="n"/>
      <c r="G106" s="118" t="n"/>
      <c r="H106" s="118" t="n"/>
      <c r="I106" s="118" t="inlineStr">
        <is>
          <t>18/07/2023</t>
        </is>
      </c>
      <c r="J106" s="138" t="n">
        <v>96025.03</v>
      </c>
    </row>
    <row r="107" ht="60" customHeight="1" s="74">
      <c r="A107" s="120" t="n">
        <v>98</v>
      </c>
      <c r="B107" s="120" t="inlineStr">
        <is>
          <t>AMIL ASSISTENCIA MEDICA INTERNACIONAL S.A.</t>
        </is>
      </c>
      <c r="C107" s="120" t="inlineStr">
        <is>
          <t>29309127009478</t>
        </is>
      </c>
      <c r="D107" s="120" t="inlineStr">
        <is>
          <t>Folha de Pagamento</t>
        </is>
      </c>
      <c r="E107" s="120" t="inlineStr">
        <is>
          <t>Folha de Pagamento referente ao mês 06/2023 (Plano de Saúde)</t>
        </is>
      </c>
      <c r="F107" s="120" t="n"/>
      <c r="G107" s="120" t="n"/>
      <c r="H107" s="120" t="n"/>
      <c r="I107" s="120" t="inlineStr">
        <is>
          <t>07/06/2023</t>
        </is>
      </c>
      <c r="J107" s="139" t="n">
        <v>24475.89</v>
      </c>
    </row>
    <row r="108" ht="60" customHeight="1" s="74">
      <c r="A108" s="118" t="n">
        <v>99</v>
      </c>
      <c r="B108" s="118" t="n"/>
      <c r="C108" s="118" t="n"/>
      <c r="D108" s="118" t="inlineStr">
        <is>
          <t>Folha de Pagamento</t>
        </is>
      </c>
      <c r="E108" s="118" t="inlineStr">
        <is>
          <t>Folha de Pagamento referente ao mês 06/2023 - Férias</t>
        </is>
      </c>
      <c r="F108" s="118" t="n"/>
      <c r="G108" s="118" t="n"/>
      <c r="H108" s="118" t="n"/>
      <c r="I108" s="118" t="inlineStr">
        <is>
          <t>20/06/2023</t>
        </is>
      </c>
      <c r="J108" s="138" t="n">
        <v>2521.91</v>
      </c>
    </row>
    <row r="109" ht="60" customHeight="1" s="74">
      <c r="A109" s="120" t="n">
        <v>100</v>
      </c>
      <c r="B109" s="120" t="n"/>
      <c r="C109" s="120" t="n"/>
      <c r="D109" s="120" t="inlineStr">
        <is>
          <t>Folha de Pagamento</t>
        </is>
      </c>
      <c r="E109" s="120" t="inlineStr">
        <is>
          <t>Folha de Pagamento referente ao mês 06/2023 - Férias</t>
        </is>
      </c>
      <c r="F109" s="120" t="n"/>
      <c r="G109" s="120" t="n"/>
      <c r="H109" s="120" t="n"/>
      <c r="I109" s="120" t="inlineStr">
        <is>
          <t>29/06/2023</t>
        </is>
      </c>
      <c r="J109" s="139" t="n">
        <v>2430.34</v>
      </c>
    </row>
    <row r="110" ht="60" customHeight="1" s="74">
      <c r="A110" s="118" t="n">
        <v>101</v>
      </c>
      <c r="B110" s="118" t="n"/>
      <c r="C110" s="118" t="n"/>
      <c r="D110" s="118" t="inlineStr">
        <is>
          <t>Folha de Pagamento</t>
        </is>
      </c>
      <c r="E110" s="118" t="inlineStr">
        <is>
          <t>Folha de Pagamento referente ao mês 06/2023 - Férias</t>
        </is>
      </c>
      <c r="F110" s="118" t="n"/>
      <c r="G110" s="118" t="n"/>
      <c r="H110" s="118" t="n"/>
      <c r="I110" s="118" t="inlineStr">
        <is>
          <t>02/06/2023</t>
        </is>
      </c>
      <c r="J110" s="138" t="n">
        <v>1522.69</v>
      </c>
    </row>
    <row r="111" ht="60" customHeight="1" s="74">
      <c r="A111" s="120" t="n">
        <v>102</v>
      </c>
      <c r="B111" s="120" t="n"/>
      <c r="C111" s="120" t="n"/>
      <c r="D111" s="120" t="inlineStr">
        <is>
          <t>Folha de Pagamento</t>
        </is>
      </c>
      <c r="E111" s="120" t="inlineStr">
        <is>
          <t>Folha de Pagamento referente ao mês 06/2023 - Férias</t>
        </is>
      </c>
      <c r="F111" s="120" t="n"/>
      <c r="G111" s="120" t="n"/>
      <c r="H111" s="120" t="n"/>
      <c r="I111" s="120" t="inlineStr">
        <is>
          <t>29/06/2023</t>
        </is>
      </c>
      <c r="J111" s="139" t="n">
        <v>3862.08</v>
      </c>
    </row>
    <row r="112" ht="60" customHeight="1" s="74">
      <c r="A112" s="118" t="n">
        <v>103</v>
      </c>
      <c r="B112" s="118" t="n"/>
      <c r="C112" s="118" t="n"/>
      <c r="D112" s="118" t="inlineStr">
        <is>
          <t>Folha de Pagamento</t>
        </is>
      </c>
      <c r="E112" s="118" t="inlineStr">
        <is>
          <t>Folha de Pagamento referente ao mês 06/2023 - Férias</t>
        </is>
      </c>
      <c r="F112" s="118" t="n"/>
      <c r="G112" s="118" t="n"/>
      <c r="H112" s="118" t="n"/>
      <c r="I112" s="118" t="inlineStr">
        <is>
          <t>29/06/2023</t>
        </is>
      </c>
      <c r="J112" s="138" t="n">
        <v>1866.1</v>
      </c>
    </row>
    <row r="113" ht="60" customHeight="1" s="74">
      <c r="A113" s="120" t="n">
        <v>104</v>
      </c>
      <c r="B113" s="120" t="n"/>
      <c r="C113" s="120" t="n"/>
      <c r="D113" s="120" t="inlineStr">
        <is>
          <t>Folha de Pagamento</t>
        </is>
      </c>
      <c r="E113" s="120" t="inlineStr">
        <is>
          <t>Folha de Pagamento referente ao mês 06/2023 - Férias</t>
        </is>
      </c>
      <c r="F113" s="120" t="n"/>
      <c r="G113" s="120" t="n"/>
      <c r="H113" s="120" t="n"/>
      <c r="I113" s="120" t="inlineStr">
        <is>
          <t>07/06/2023</t>
        </is>
      </c>
      <c r="J113" s="139" t="n">
        <v>2023.44</v>
      </c>
    </row>
    <row r="114" ht="60" customHeight="1" s="74">
      <c r="A114" s="118" t="n">
        <v>105</v>
      </c>
      <c r="B114" s="118" t="n"/>
      <c r="C114" s="118" t="n"/>
      <c r="D114" s="118" t="inlineStr">
        <is>
          <t>Folha de Pagamento</t>
        </is>
      </c>
      <c r="E114" s="118" t="inlineStr">
        <is>
          <t>Folha de Pagamento referente ao mês 06/2023 - Férias</t>
        </is>
      </c>
      <c r="F114" s="118" t="n"/>
      <c r="G114" s="118" t="n"/>
      <c r="H114" s="118" t="n"/>
      <c r="I114" s="118" t="inlineStr">
        <is>
          <t>29/06/2023</t>
        </is>
      </c>
      <c r="J114" s="138" t="n">
        <v>2728.28</v>
      </c>
    </row>
    <row r="115" ht="60" customHeight="1" s="74">
      <c r="A115" s="120" t="n">
        <v>106</v>
      </c>
      <c r="B115" s="120" t="n"/>
      <c r="C115" s="120" t="n"/>
      <c r="D115" s="120" t="inlineStr">
        <is>
          <t>Folha de Pagamento</t>
        </is>
      </c>
      <c r="E115" s="120" t="inlineStr">
        <is>
          <t>Folha de Pagamento referente ao mês 06/2023 - Férias</t>
        </is>
      </c>
      <c r="F115" s="120" t="n"/>
      <c r="G115" s="120" t="n"/>
      <c r="H115" s="120" t="n"/>
      <c r="I115" s="120" t="inlineStr">
        <is>
          <t>29/06/2023</t>
        </is>
      </c>
      <c r="J115" s="139" t="n">
        <v>1832.42</v>
      </c>
    </row>
    <row r="116" ht="60" customHeight="1" s="74">
      <c r="A116" s="118" t="n">
        <v>107</v>
      </c>
      <c r="B116" s="118" t="inlineStr">
        <is>
          <t>Dftrans</t>
        </is>
      </c>
      <c r="C116" s="118" t="inlineStr">
        <is>
          <t>05764629000121</t>
        </is>
      </c>
      <c r="D116" s="118" t="inlineStr">
        <is>
          <t>Vale Transporte</t>
        </is>
      </c>
      <c r="E116" s="118" t="inlineStr">
        <is>
          <t>Folha de Pagamento referente ao mês 06/2023 - Vale Transporte</t>
        </is>
      </c>
      <c r="F116" s="118" t="n"/>
      <c r="G116" s="118" t="n"/>
      <c r="H116" s="118" t="n"/>
      <c r="I116" s="118" t="inlineStr">
        <is>
          <t>28/06/2023</t>
        </is>
      </c>
      <c r="J116" s="138" t="n">
        <v>2200</v>
      </c>
    </row>
    <row r="117" ht="60" customHeight="1" s="74">
      <c r="A117" s="120" t="n">
        <v>108</v>
      </c>
      <c r="B117" s="120" t="n"/>
      <c r="C117" s="120" t="n"/>
      <c r="D117" s="120" t="inlineStr">
        <is>
          <t>Folha de Pagamento</t>
        </is>
      </c>
      <c r="E117" s="120" t="inlineStr">
        <is>
          <t>Folha de Pagamento referente ao mês 06/2023  - PIS</t>
        </is>
      </c>
      <c r="F117" s="120" t="n"/>
      <c r="G117" s="120" t="n"/>
      <c r="H117" s="120" t="n"/>
      <c r="I117" s="120" t="inlineStr">
        <is>
          <t>19/07/2023</t>
        </is>
      </c>
      <c r="J117" s="139" t="n">
        <v>2762.26</v>
      </c>
    </row>
    <row r="118" ht="60" customHeight="1" s="74">
      <c r="A118" s="118" t="n">
        <v>109</v>
      </c>
      <c r="B118" s="118" t="inlineStr">
        <is>
          <t>Selecione um favorecido</t>
        </is>
      </c>
      <c r="C118" s="118" t="inlineStr">
        <is>
          <t>0</t>
        </is>
      </c>
      <c r="D118" s="118" t="inlineStr">
        <is>
          <t>Folha de Pagamento</t>
        </is>
      </c>
      <c r="E118" s="118" t="inlineStr">
        <is>
          <t>Folha de Pagamento referente ao mês 06/2023 - Férias</t>
        </is>
      </c>
      <c r="F118" s="118" t="n"/>
      <c r="G118" s="118" t="n"/>
      <c r="H118" s="118" t="n"/>
      <c r="I118" s="118" t="inlineStr">
        <is>
          <t>02/06/2023</t>
        </is>
      </c>
      <c r="J118" s="138" t="n">
        <v>2004.35</v>
      </c>
    </row>
    <row r="119" ht="60" customHeight="1" s="74">
      <c r="A119" s="120" t="n">
        <v>110</v>
      </c>
      <c r="B119" s="120" t="n"/>
      <c r="C119" s="120" t="n"/>
      <c r="D119" s="120" t="inlineStr">
        <is>
          <t>Folha de Pagamento</t>
        </is>
      </c>
      <c r="E119" s="120" t="inlineStr">
        <is>
          <t>Folha de Pagamento referente ao mês 06/2023 - Líquido FOPAG</t>
        </is>
      </c>
      <c r="F119" s="120" t="n"/>
      <c r="G119" s="120" t="n"/>
      <c r="H119" s="120" t="n"/>
      <c r="I119" s="120" t="inlineStr">
        <is>
          <t>28/06/2023</t>
        </is>
      </c>
      <c r="J119" s="139" t="n">
        <v>223673.63</v>
      </c>
    </row>
    <row r="120" ht="60" customHeight="1" s="74">
      <c r="A120" s="118" t="n">
        <v>111</v>
      </c>
      <c r="B120" s="118" t="n"/>
      <c r="C120" s="118" t="n"/>
      <c r="D120" s="118" t="inlineStr">
        <is>
          <t>Folha de Pagamento</t>
        </is>
      </c>
      <c r="E120" s="118" t="inlineStr">
        <is>
          <t>Folha de Pagamento referente ao mês 06/2023 - Férias</t>
        </is>
      </c>
      <c r="F120" s="118" t="n"/>
      <c r="G120" s="118" t="n"/>
      <c r="H120" s="118" t="n"/>
      <c r="I120" s="118" t="inlineStr">
        <is>
          <t>29/06/2023</t>
        </is>
      </c>
      <c r="J120" s="138" t="n">
        <v>1719.04</v>
      </c>
    </row>
    <row r="121" ht="60" customHeight="1" s="74">
      <c r="A121" s="120" t="n">
        <v>112</v>
      </c>
      <c r="B121" s="120" t="n"/>
      <c r="C121" s="120" t="n"/>
      <c r="D121" s="120" t="inlineStr">
        <is>
          <t>Folha de Pagamento</t>
        </is>
      </c>
      <c r="E121" s="120" t="inlineStr">
        <is>
          <t>Folha de Pagamento referente ao mês 06/2023 - Férias</t>
        </is>
      </c>
      <c r="F121" s="120" t="n"/>
      <c r="G121" s="120" t="n"/>
      <c r="H121" s="120" t="n"/>
      <c r="I121" s="120" t="inlineStr">
        <is>
          <t>29/06/2023</t>
        </is>
      </c>
      <c r="J121" s="139" t="n">
        <v>2476.57</v>
      </c>
    </row>
    <row r="122" ht="60" customHeight="1" s="74">
      <c r="A122" s="118" t="n">
        <v>113</v>
      </c>
      <c r="B122" s="118" t="inlineStr">
        <is>
          <t>Selecione um favorecido</t>
        </is>
      </c>
      <c r="C122" s="118" t="inlineStr">
        <is>
          <t>0</t>
        </is>
      </c>
      <c r="D122" s="118" t="inlineStr">
        <is>
          <t>Folha de Pagamento</t>
        </is>
      </c>
      <c r="E122" s="118" t="inlineStr">
        <is>
          <t>Folha de Pagamento referente ao mês 06/2023 - Vale Alimentação</t>
        </is>
      </c>
      <c r="F122" s="118" t="n"/>
      <c r="G122" s="118" t="n"/>
      <c r="H122" s="118" t="n"/>
      <c r="I122" s="118" t="inlineStr">
        <is>
          <t>27/06/2023</t>
        </is>
      </c>
      <c r="J122" s="138" t="n">
        <v>25144.23</v>
      </c>
    </row>
    <row r="123" ht="60" customHeight="1" s="74">
      <c r="A123" s="120" t="n">
        <v>114</v>
      </c>
      <c r="B123" s="120" t="n"/>
      <c r="C123" s="120" t="n"/>
      <c r="D123" s="120" t="inlineStr">
        <is>
          <t>Folha de Pagamento</t>
        </is>
      </c>
      <c r="E123" s="120" t="inlineStr">
        <is>
          <t>Folha de Pagamento referente ao mês 06/2023 - Férias</t>
        </is>
      </c>
      <c r="F123" s="120" t="n"/>
      <c r="G123" s="120" t="n"/>
      <c r="H123" s="120" t="n"/>
      <c r="I123" s="120" t="inlineStr">
        <is>
          <t>29/06/2023</t>
        </is>
      </c>
      <c r="J123" s="139" t="n">
        <v>1814.11</v>
      </c>
    </row>
    <row r="124" ht="60" customHeight="1" s="74">
      <c r="A124" s="118" t="n">
        <v>115</v>
      </c>
      <c r="B124" s="118" t="n"/>
      <c r="C124" s="118" t="n"/>
      <c r="D124" s="118" t="inlineStr">
        <is>
          <t>Folha de Pagamento</t>
        </is>
      </c>
      <c r="E124" s="118" t="inlineStr">
        <is>
          <t>Folha de Pagamento referente ao mês 06/2023 - Férias</t>
        </is>
      </c>
      <c r="F124" s="118" t="n"/>
      <c r="G124" s="118" t="n"/>
      <c r="H124" s="118" t="n"/>
      <c r="I124" s="118" t="inlineStr">
        <is>
          <t>29/06/2023</t>
        </is>
      </c>
      <c r="J124" s="138" t="n">
        <v>2327.58</v>
      </c>
    </row>
    <row r="125" ht="60" customHeight="1" s="74">
      <c r="A125" s="120" t="n">
        <v>116</v>
      </c>
      <c r="B125" s="120" t="n"/>
      <c r="C125" s="120" t="n"/>
      <c r="D125" s="120" t="inlineStr">
        <is>
          <t>Folha de Pagamento</t>
        </is>
      </c>
      <c r="E125" s="120" t="inlineStr">
        <is>
          <t>Folha de Pagamento referente ao mês 06/2023 - Férias</t>
        </is>
      </c>
      <c r="F125" s="120" t="n"/>
      <c r="G125" s="120" t="n"/>
      <c r="H125" s="120" t="n"/>
      <c r="I125" s="120" t="inlineStr">
        <is>
          <t>29/06/2023</t>
        </is>
      </c>
      <c r="J125" s="139" t="n">
        <v>2414.42</v>
      </c>
    </row>
    <row r="126" ht="60" customHeight="1" s="74">
      <c r="A126" s="118" t="n">
        <v>117</v>
      </c>
      <c r="B126" s="118" t="n"/>
      <c r="C126" s="118" t="n"/>
      <c r="D126" s="118" t="inlineStr">
        <is>
          <t>Folha de Pagamento</t>
        </is>
      </c>
      <c r="E126" s="118" t="inlineStr">
        <is>
          <t>Folha de Pagamento referente ao mês 06/2023 - Férias</t>
        </is>
      </c>
      <c r="F126" s="118" t="n"/>
      <c r="G126" s="118" t="n"/>
      <c r="H126" s="118" t="n"/>
      <c r="I126" s="118" t="inlineStr">
        <is>
          <t>21/06/2023</t>
        </is>
      </c>
      <c r="J126" s="138" t="n">
        <v>1139.6</v>
      </c>
    </row>
    <row r="127" ht="60" customHeight="1" s="74">
      <c r="A127" s="120" t="n">
        <v>118</v>
      </c>
      <c r="B127" s="120" t="n"/>
      <c r="C127" s="120" t="n"/>
      <c r="D127" s="120" t="inlineStr">
        <is>
          <t>Folha de Pagamento</t>
        </is>
      </c>
      <c r="E127" s="120" t="inlineStr">
        <is>
          <t>Folha de Pagamento referente ao mês 06/2023 - IRRF Fopag indevido</t>
        </is>
      </c>
      <c r="F127" s="120" t="n"/>
      <c r="G127" s="120" t="n"/>
      <c r="H127" s="120" t="n"/>
      <c r="I127" s="120" t="inlineStr">
        <is>
          <t>27/07/2023</t>
        </is>
      </c>
      <c r="J127" s="139" t="n">
        <v>8100.9</v>
      </c>
    </row>
    <row r="128" ht="60" customHeight="1" s="74">
      <c r="A128" s="118" t="n">
        <v>119</v>
      </c>
      <c r="B128" s="118" t="n"/>
      <c r="C128" s="118" t="n"/>
      <c r="D128" s="118" t="inlineStr">
        <is>
          <t>Folha de Pagamento</t>
        </is>
      </c>
      <c r="E128" s="118" t="inlineStr">
        <is>
          <t>Folha de Pagamento referente ao mês 06/2023 - Férias</t>
        </is>
      </c>
      <c r="F128" s="118" t="n"/>
      <c r="G128" s="118" t="n"/>
      <c r="H128" s="118" t="n"/>
      <c r="I128" s="118" t="inlineStr">
        <is>
          <t>29/06/2023</t>
        </is>
      </c>
      <c r="J128" s="138" t="n">
        <v>2495.61</v>
      </c>
    </row>
    <row r="129" ht="60" customHeight="1" s="74">
      <c r="A129" s="120" t="n">
        <v>120</v>
      </c>
      <c r="B129" s="120" t="n"/>
      <c r="C129" s="120" t="n"/>
      <c r="D129" s="120" t="inlineStr">
        <is>
          <t>Folha de Pagamento</t>
        </is>
      </c>
      <c r="E129" s="120" t="inlineStr">
        <is>
          <t>Folha de Pagamento referente ao mês 07/2023 - Férias</t>
        </is>
      </c>
      <c r="F129" s="120" t="n"/>
      <c r="G129" s="120" t="n"/>
      <c r="H129" s="120" t="n"/>
      <c r="I129" s="120" t="inlineStr">
        <is>
          <t>07/07/2023</t>
        </is>
      </c>
      <c r="J129" s="139" t="n">
        <v>1468.46</v>
      </c>
    </row>
    <row r="130" ht="60" customHeight="1" s="74">
      <c r="A130" s="118" t="n">
        <v>121</v>
      </c>
      <c r="B130" s="118" t="inlineStr">
        <is>
          <t>AMIL ASSISTENCIA MEDICA INTERNACIONAL S.A.</t>
        </is>
      </c>
      <c r="C130" s="118" t="inlineStr">
        <is>
          <t>29309127009478</t>
        </is>
      </c>
      <c r="D130" s="118" t="inlineStr">
        <is>
          <t>Folha de Pagamento</t>
        </is>
      </c>
      <c r="E130" s="118" t="inlineStr">
        <is>
          <t>Folha de Pagamento referente ao mês 07/2023 (Plano de Saúde)</t>
        </is>
      </c>
      <c r="F130" s="118" t="n"/>
      <c r="G130" s="118" t="n"/>
      <c r="H130" s="118" t="n"/>
      <c r="I130" s="118" t="inlineStr">
        <is>
          <t>13/07/2023</t>
        </is>
      </c>
      <c r="J130" s="138" t="n">
        <v>24664.04</v>
      </c>
    </row>
    <row r="131" ht="60" customHeight="1" s="74">
      <c r="A131" s="120" t="n">
        <v>122</v>
      </c>
      <c r="B131" s="120" t="n"/>
      <c r="C131" s="120" t="n"/>
      <c r="D131" s="120" t="inlineStr">
        <is>
          <t>Folha de Pagamento</t>
        </is>
      </c>
      <c r="E131" s="120" t="inlineStr">
        <is>
          <t xml:space="preserve">Folha de Pagamento referente ao mês 07/2023 - Férias </t>
        </is>
      </c>
      <c r="F131" s="120" t="n"/>
      <c r="G131" s="120" t="n"/>
      <c r="H131" s="120" t="n"/>
      <c r="I131" s="120" t="inlineStr">
        <is>
          <t>28/07/2023</t>
        </is>
      </c>
      <c r="J131" s="139" t="n">
        <v>2320.54</v>
      </c>
    </row>
    <row r="132" ht="60" customHeight="1" s="74">
      <c r="A132" s="118" t="n">
        <v>123</v>
      </c>
      <c r="B132" s="118" t="n"/>
      <c r="C132" s="118" t="n"/>
      <c r="D132" s="118" t="inlineStr">
        <is>
          <t>Folha de Pagamento</t>
        </is>
      </c>
      <c r="E132" s="118" t="inlineStr">
        <is>
          <t>Folha de Pagamento referente ao mês 07/2023 - FGTS</t>
        </is>
      </c>
      <c r="F132" s="118" t="n"/>
      <c r="G132" s="118" t="n"/>
      <c r="H132" s="118" t="n"/>
      <c r="I132" s="118" t="inlineStr">
        <is>
          <t>27/07/2023</t>
        </is>
      </c>
      <c r="J132" s="138" t="n">
        <v>563.45</v>
      </c>
    </row>
    <row r="133" ht="60" customHeight="1" s="74">
      <c r="A133" s="120" t="n">
        <v>124</v>
      </c>
      <c r="B133" s="120" t="n"/>
      <c r="C133" s="120" t="n"/>
      <c r="D133" s="120" t="inlineStr">
        <is>
          <t>Folha de Pagamento</t>
        </is>
      </c>
      <c r="E133" s="120" t="inlineStr">
        <is>
          <t xml:space="preserve">Folha de Pagamento referente ao mês 07/2023 - FGTS </t>
        </is>
      </c>
      <c r="F133" s="120" t="n"/>
      <c r="G133" s="120" t="n"/>
      <c r="H133" s="120" t="n"/>
      <c r="I133" s="120" t="inlineStr">
        <is>
          <t>09/08/2023</t>
        </is>
      </c>
      <c r="J133" s="139" t="n">
        <v>19858.01</v>
      </c>
    </row>
    <row r="134" ht="60" customHeight="1" s="74">
      <c r="A134" s="118" t="n">
        <v>125</v>
      </c>
      <c r="B134" s="118" t="n"/>
      <c r="C134" s="118" t="n"/>
      <c r="D134" s="118" t="inlineStr">
        <is>
          <t>Folha de Pagamento</t>
        </is>
      </c>
      <c r="E134" s="118" t="inlineStr">
        <is>
          <t>Folha de Pagamento referente ao mês 07/2023 - Consignado Santander</t>
        </is>
      </c>
      <c r="F134" s="118" t="n"/>
      <c r="G134" s="118" t="n"/>
      <c r="H134" s="118" t="n"/>
      <c r="I134" s="118" t="inlineStr">
        <is>
          <t>05/07/2023</t>
        </is>
      </c>
      <c r="J134" s="138" t="n">
        <v>2851.54</v>
      </c>
    </row>
    <row r="135" ht="60" customHeight="1" s="74">
      <c r="A135" s="120" t="n">
        <v>126</v>
      </c>
      <c r="B135" s="120" t="n"/>
      <c r="C135" s="120" t="n"/>
      <c r="D135" s="120" t="inlineStr">
        <is>
          <t>Folha de Pagamento</t>
        </is>
      </c>
      <c r="E135" s="120" t="inlineStr">
        <is>
          <t>Folha de Pagamento referente ao mês 07/2023  - Férias</t>
        </is>
      </c>
      <c r="F135" s="120" t="n"/>
      <c r="G135" s="120" t="n"/>
      <c r="H135" s="120" t="n"/>
      <c r="I135" s="120" t="inlineStr">
        <is>
          <t>07/07/2023</t>
        </is>
      </c>
      <c r="J135" s="139" t="n">
        <v>1497.46</v>
      </c>
    </row>
    <row r="136" ht="60" customHeight="1" s="74">
      <c r="A136" s="118" t="n">
        <v>127</v>
      </c>
      <c r="B136" s="118" t="n"/>
      <c r="C136" s="118" t="n"/>
      <c r="D136" s="118" t="inlineStr">
        <is>
          <t>Folha de Pagamento</t>
        </is>
      </c>
      <c r="E136" s="118" t="inlineStr">
        <is>
          <t>Folha de Pagamento referente ao mês 07/2023  - Férias</t>
        </is>
      </c>
      <c r="F136" s="118" t="n"/>
      <c r="G136" s="118" t="n"/>
      <c r="H136" s="118" t="n"/>
      <c r="I136" s="118" t="inlineStr">
        <is>
          <t>14/07/2023</t>
        </is>
      </c>
      <c r="J136" s="138" t="n">
        <v>2037.14</v>
      </c>
    </row>
    <row r="137" ht="60" customHeight="1" s="74">
      <c r="A137" s="120" t="n">
        <v>128</v>
      </c>
      <c r="B137" s="120" t="n"/>
      <c r="C137" s="120" t="n"/>
      <c r="D137" s="120" t="inlineStr">
        <is>
          <t>Folha de Pagamento</t>
        </is>
      </c>
      <c r="E137" s="120" t="inlineStr">
        <is>
          <t>Folha de Pagamento referente ao mês 07/2023 - Rescisão</t>
        </is>
      </c>
      <c r="F137" s="120" t="n"/>
      <c r="G137" s="120" t="n"/>
      <c r="H137" s="120" t="n"/>
      <c r="I137" s="120" t="inlineStr">
        <is>
          <t>27/07/2023</t>
        </is>
      </c>
      <c r="J137" s="139" t="n">
        <v>2854.14</v>
      </c>
    </row>
    <row r="138" ht="60" customHeight="1" s="74">
      <c r="A138" s="118" t="n">
        <v>129</v>
      </c>
      <c r="B138" s="118" t="n"/>
      <c r="C138" s="118" t="n"/>
      <c r="D138" s="118" t="inlineStr">
        <is>
          <t>Folha de Pagamento</t>
        </is>
      </c>
      <c r="E138" s="118" t="inlineStr">
        <is>
          <t>Folha de Pagamento referente ao mês 07/2023  - Férias</t>
        </is>
      </c>
      <c r="F138" s="118" t="n"/>
      <c r="G138" s="118" t="n"/>
      <c r="H138" s="118" t="n"/>
      <c r="I138" s="118" t="inlineStr">
        <is>
          <t>24/07/2023</t>
        </is>
      </c>
      <c r="J138" s="138" t="n">
        <v>2446.51</v>
      </c>
    </row>
    <row r="139" ht="60" customHeight="1" s="74">
      <c r="A139" s="120" t="n">
        <v>130</v>
      </c>
      <c r="B139" s="120" t="n"/>
      <c r="C139" s="120" t="n"/>
      <c r="D139" s="120" t="inlineStr">
        <is>
          <t>Folha de Pagamento</t>
        </is>
      </c>
      <c r="E139" s="120" t="inlineStr">
        <is>
          <t>Folha de Pagamento referente ao mês 07/2023  - Férias</t>
        </is>
      </c>
      <c r="F139" s="120" t="n"/>
      <c r="G139" s="120" t="n"/>
      <c r="H139" s="120" t="n"/>
      <c r="I139" s="120" t="inlineStr">
        <is>
          <t>24/07/2023</t>
        </is>
      </c>
      <c r="J139" s="139" t="n">
        <v>2296.49</v>
      </c>
    </row>
    <row r="140" ht="60" customHeight="1" s="74">
      <c r="A140" s="118" t="n">
        <v>131</v>
      </c>
      <c r="B140" s="118" t="n"/>
      <c r="C140" s="118" t="n"/>
      <c r="D140" s="118" t="inlineStr">
        <is>
          <t>Folha de Pagamento</t>
        </is>
      </c>
      <c r="E140" s="118" t="inlineStr">
        <is>
          <t>Folha de Pagamento referente ao mês 07/2023  - Férias</t>
        </is>
      </c>
      <c r="F140" s="118" t="n"/>
      <c r="G140" s="118" t="n"/>
      <c r="H140" s="118" t="n"/>
      <c r="I140" s="118" t="inlineStr">
        <is>
          <t>07/07/2023</t>
        </is>
      </c>
      <c r="J140" s="138" t="n">
        <v>1625.38</v>
      </c>
    </row>
    <row r="141" ht="60" customHeight="1" s="74">
      <c r="A141" s="120" t="n">
        <v>132</v>
      </c>
      <c r="B141" s="120" t="n"/>
      <c r="C141" s="120" t="n"/>
      <c r="D141" s="120" t="inlineStr">
        <is>
          <t>Folha de Pagamento</t>
        </is>
      </c>
      <c r="E141" s="120" t="inlineStr">
        <is>
          <t>Folha de Pagamento referente ao mês 06 e 07/2023 - IRRF Fopag + Férias e Rescisão e IRRF 13º</t>
        </is>
      </c>
      <c r="F141" s="120" t="n"/>
      <c r="G141" s="120" t="n"/>
      <c r="H141" s="120" t="n"/>
      <c r="I141" s="120" t="inlineStr">
        <is>
          <t>17/08/2023</t>
        </is>
      </c>
      <c r="J141" s="139" t="n">
        <v>11147.98</v>
      </c>
    </row>
    <row r="142" ht="60" customHeight="1" s="74">
      <c r="A142" s="118" t="n">
        <v>133</v>
      </c>
      <c r="B142" s="118" t="n"/>
      <c r="C142" s="118" t="n"/>
      <c r="D142" s="118" t="inlineStr">
        <is>
          <t>Folha de Pagamento</t>
        </is>
      </c>
      <c r="E142" s="118" t="inlineStr">
        <is>
          <t>Folha de Pagamento referente ao mês 07/2023 - Consignado Santander</t>
        </is>
      </c>
      <c r="F142" s="118" t="n"/>
      <c r="G142" s="118" t="n"/>
      <c r="H142" s="118" t="n"/>
      <c r="I142" s="118" t="inlineStr">
        <is>
          <t>16/08/2023</t>
        </is>
      </c>
      <c r="J142" s="138" t="n">
        <v>4764.47</v>
      </c>
    </row>
    <row r="143" ht="60" customHeight="1" s="74">
      <c r="A143" s="120" t="n">
        <v>134</v>
      </c>
      <c r="B143" s="120" t="n"/>
      <c r="C143" s="120" t="n"/>
      <c r="D143" s="120" t="inlineStr">
        <is>
          <t>Folha de Pagamento</t>
        </is>
      </c>
      <c r="E143" s="120" t="inlineStr">
        <is>
          <t>Folha de Pagamento referente ao mês 07/2023  - Férias</t>
        </is>
      </c>
      <c r="F143" s="120" t="n"/>
      <c r="G143" s="120" t="n"/>
      <c r="H143" s="120" t="n"/>
      <c r="I143" s="120" t="inlineStr">
        <is>
          <t>07/07/2023</t>
        </is>
      </c>
      <c r="J143" s="139" t="n">
        <v>2864.16</v>
      </c>
    </row>
    <row r="144" ht="60" customHeight="1" s="74">
      <c r="A144" s="118" t="n">
        <v>135</v>
      </c>
      <c r="B144" s="118" t="n"/>
      <c r="C144" s="118" t="n"/>
      <c r="D144" s="118" t="inlineStr">
        <is>
          <t>Folha de Pagamento</t>
        </is>
      </c>
      <c r="E144" s="118" t="inlineStr">
        <is>
          <t>Folha de Pagamento referente ao mês 07/2023  - Férias</t>
        </is>
      </c>
      <c r="F144" s="118" t="n"/>
      <c r="G144" s="118" t="n"/>
      <c r="H144" s="118" t="n"/>
      <c r="I144" s="118" t="inlineStr">
        <is>
          <t>07/07/2023</t>
        </is>
      </c>
      <c r="J144" s="138" t="n">
        <v>2380.49</v>
      </c>
    </row>
    <row r="145" ht="60" customHeight="1" s="74">
      <c r="A145" s="120" t="n">
        <v>136</v>
      </c>
      <c r="B145" s="120" t="n"/>
      <c r="C145" s="120" t="n"/>
      <c r="D145" s="120" t="inlineStr">
        <is>
          <t>Folha de Pagamento</t>
        </is>
      </c>
      <c r="E145" s="120" t="inlineStr">
        <is>
          <t>Folha de Pagamento referente ao mês 07/2023  - Férias</t>
        </is>
      </c>
      <c r="F145" s="120" t="n"/>
      <c r="G145" s="120" t="n"/>
      <c r="H145" s="120" t="n"/>
      <c r="I145" s="120" t="inlineStr">
        <is>
          <t>07/07/2023</t>
        </is>
      </c>
      <c r="J145" s="139" t="n">
        <v>1441.08</v>
      </c>
    </row>
    <row r="146" ht="60" customHeight="1" s="74">
      <c r="A146" s="118" t="n">
        <v>137</v>
      </c>
      <c r="B146" s="118" t="n"/>
      <c r="C146" s="118" t="n"/>
      <c r="D146" s="118" t="inlineStr">
        <is>
          <t>Folha de Pagamento</t>
        </is>
      </c>
      <c r="E146" s="118" t="inlineStr">
        <is>
          <t>Folha de Pagamento referente ao mês 06/2023 - FGTS</t>
        </is>
      </c>
      <c r="F146" s="118" t="n"/>
      <c r="G146" s="118" t="n"/>
      <c r="H146" s="118" t="n"/>
      <c r="I146" s="118" t="inlineStr">
        <is>
          <t>05/07/2023</t>
        </is>
      </c>
      <c r="J146" s="138" t="n">
        <v>21922.47</v>
      </c>
    </row>
    <row r="147" ht="60" customHeight="1" s="74">
      <c r="A147" s="120" t="n">
        <v>138</v>
      </c>
      <c r="B147" s="120" t="n"/>
      <c r="C147" s="120" t="n"/>
      <c r="D147" s="120" t="inlineStr">
        <is>
          <t>Folha de Pagamento</t>
        </is>
      </c>
      <c r="E147" s="120" t="inlineStr">
        <is>
          <t>Folha de Pagamento referente ao mês 07/2023  - Férias</t>
        </is>
      </c>
      <c r="F147" s="120" t="n"/>
      <c r="G147" s="120" t="n"/>
      <c r="H147" s="120" t="n"/>
      <c r="I147" s="120" t="inlineStr">
        <is>
          <t>07/07/2023</t>
        </is>
      </c>
      <c r="J147" s="139" t="n">
        <v>2580.29</v>
      </c>
    </row>
    <row r="148" ht="60" customHeight="1" s="74">
      <c r="A148" s="118" t="n">
        <v>139</v>
      </c>
      <c r="B148" s="118" t="n"/>
      <c r="C148" s="118" t="n"/>
      <c r="D148" s="118" t="inlineStr">
        <is>
          <t>Folha de Pagamento</t>
        </is>
      </c>
      <c r="E148" s="118" t="inlineStr">
        <is>
          <t>Folha de Pagamento referente ao mês 07/2023  - Férias</t>
        </is>
      </c>
      <c r="F148" s="118" t="n"/>
      <c r="G148" s="118" t="n"/>
      <c r="H148" s="118" t="n"/>
      <c r="I148" s="118" t="inlineStr">
        <is>
          <t>14/07/2023</t>
        </is>
      </c>
      <c r="J148" s="138" t="n">
        <v>4272.82</v>
      </c>
    </row>
    <row r="149" ht="60" customHeight="1" s="74">
      <c r="A149" s="120" t="n">
        <v>140</v>
      </c>
      <c r="B149" s="120" t="n"/>
      <c r="C149" s="120" t="n"/>
      <c r="D149" s="120" t="inlineStr">
        <is>
          <t>Folha de Pagamento</t>
        </is>
      </c>
      <c r="E149" s="120" t="inlineStr">
        <is>
          <t>Folha de Pagamento referente ao mês 07/2023 - PIS</t>
        </is>
      </c>
      <c r="F149" s="120" t="n"/>
      <c r="G149" s="120" t="n"/>
      <c r="H149" s="120" t="n"/>
      <c r="I149" s="120" t="inlineStr">
        <is>
          <t>17/08/2023</t>
        </is>
      </c>
      <c r="J149" s="139" t="n">
        <v>2559.5</v>
      </c>
    </row>
    <row r="150" ht="60" customHeight="1" s="74">
      <c r="A150" s="118" t="n">
        <v>141</v>
      </c>
      <c r="B150" s="118" t="n"/>
      <c r="C150" s="118" t="n"/>
      <c r="D150" s="118" t="inlineStr">
        <is>
          <t>Folha de Pagamento</t>
        </is>
      </c>
      <c r="E150" s="118" t="inlineStr">
        <is>
          <t>Folha de Pagamento referente ao mês 07/2023  - Férias</t>
        </is>
      </c>
      <c r="F150" s="118" t="n"/>
      <c r="G150" s="118" t="n"/>
      <c r="H150" s="118" t="n"/>
      <c r="I150" s="118" t="inlineStr">
        <is>
          <t>07/07/2023</t>
        </is>
      </c>
      <c r="J150" s="138" t="n">
        <v>1553.66</v>
      </c>
    </row>
    <row r="151" ht="60" customHeight="1" s="74">
      <c r="A151" s="120" t="n">
        <v>142</v>
      </c>
      <c r="B151" s="120" t="n"/>
      <c r="C151" s="120" t="n"/>
      <c r="D151" s="120" t="inlineStr">
        <is>
          <t>Folha de Pagamento</t>
        </is>
      </c>
      <c r="E151" s="120" t="inlineStr">
        <is>
          <t>Folha de Pagamento referente ao mês 07/2023  - Férias</t>
        </is>
      </c>
      <c r="F151" s="120" t="n"/>
      <c r="G151" s="120" t="n"/>
      <c r="H151" s="120" t="n"/>
      <c r="I151" s="120" t="inlineStr">
        <is>
          <t>07/07/2023</t>
        </is>
      </c>
      <c r="J151" s="139" t="n">
        <v>3255.97</v>
      </c>
    </row>
    <row r="152" ht="60" customHeight="1" s="74">
      <c r="A152" s="118" t="n">
        <v>143</v>
      </c>
      <c r="B152" s="118" t="n"/>
      <c r="C152" s="118" t="n"/>
      <c r="D152" s="118" t="inlineStr">
        <is>
          <t>Folha de Pagamento</t>
        </is>
      </c>
      <c r="E152" s="118" t="inlineStr">
        <is>
          <t>Folha de Pagamento referente ao mês 07/2023  - Férias</t>
        </is>
      </c>
      <c r="F152" s="118" t="n"/>
      <c r="G152" s="118" t="n"/>
      <c r="H152" s="118" t="n"/>
      <c r="I152" s="118" t="inlineStr">
        <is>
          <t>14/07/2023</t>
        </is>
      </c>
      <c r="J152" s="138" t="n">
        <v>1533.84</v>
      </c>
    </row>
    <row r="153" ht="60" customHeight="1" s="74">
      <c r="A153" s="120" t="n">
        <v>144</v>
      </c>
      <c r="B153" s="120" t="n"/>
      <c r="C153" s="120" t="n"/>
      <c r="D153" s="120" t="inlineStr">
        <is>
          <t>Folha de Pagamento</t>
        </is>
      </c>
      <c r="E153" s="120" t="inlineStr">
        <is>
          <t>Folha de Pagamento referente ao mês 07/2023 - Rateio Fopag</t>
        </is>
      </c>
      <c r="F153" s="120" t="n"/>
      <c r="G153" s="120" t="n"/>
      <c r="H153" s="120" t="n"/>
      <c r="I153" s="120" t="inlineStr">
        <is>
          <t>28/07/2023</t>
        </is>
      </c>
      <c r="J153" s="139" t="n">
        <v>158131.07</v>
      </c>
    </row>
    <row r="154" ht="60" customHeight="1" s="74">
      <c r="A154" s="118" t="n">
        <v>145</v>
      </c>
      <c r="B154" s="118" t="n"/>
      <c r="C154" s="118" t="n"/>
      <c r="D154" s="118" t="inlineStr">
        <is>
          <t>Folha de Pagamento</t>
        </is>
      </c>
      <c r="E154" s="118" t="inlineStr">
        <is>
          <t>Folha de Pagamento referente ao mês 07/2023 - Vale Alimentação</t>
        </is>
      </c>
      <c r="F154" s="118" t="n"/>
      <c r="G154" s="118" t="n"/>
      <c r="H154" s="118" t="n"/>
      <c r="I154" s="118" t="inlineStr">
        <is>
          <t>26/07/2023</t>
        </is>
      </c>
      <c r="J154" s="138" t="n">
        <v>32747.64</v>
      </c>
    </row>
    <row r="155" ht="60" customHeight="1" s="74">
      <c r="A155" s="120" t="n">
        <v>146</v>
      </c>
      <c r="B155" s="120" t="n"/>
      <c r="C155" s="120" t="n"/>
      <c r="D155" s="120" t="inlineStr">
        <is>
          <t>Folha de Pagamento</t>
        </is>
      </c>
      <c r="E155" s="120" t="inlineStr">
        <is>
          <t>Folha de Pagamento referente ao mês 07/2023 - Vale Alimentação</t>
        </is>
      </c>
      <c r="F155" s="120" t="n"/>
      <c r="G155" s="120" t="n"/>
      <c r="H155" s="120" t="n"/>
      <c r="I155" s="120" t="inlineStr">
        <is>
          <t>13/07/2023</t>
        </is>
      </c>
      <c r="J155" s="139" t="n">
        <v>2600</v>
      </c>
    </row>
    <row r="156" ht="60" customHeight="1" s="74">
      <c r="A156" s="118" t="n">
        <v>147</v>
      </c>
      <c r="B156" s="118" t="n"/>
      <c r="C156" s="118" t="n"/>
      <c r="D156" s="118" t="inlineStr">
        <is>
          <t>Folha de Pagamento</t>
        </is>
      </c>
      <c r="E156" s="118" t="inlineStr">
        <is>
          <t>Folha de Pagamento referente ao mês 07/2023  - Férias</t>
        </is>
      </c>
      <c r="F156" s="118" t="n"/>
      <c r="G156" s="118" t="n"/>
      <c r="H156" s="118" t="n"/>
      <c r="I156" s="118" t="inlineStr">
        <is>
          <t>24/07/2023</t>
        </is>
      </c>
      <c r="J156" s="138" t="n">
        <v>1837.96</v>
      </c>
    </row>
    <row r="157" ht="60" customHeight="1" s="74">
      <c r="A157" s="120" t="n">
        <v>148</v>
      </c>
      <c r="B157" s="120" t="n"/>
      <c r="C157" s="120" t="n"/>
      <c r="D157" s="120" t="inlineStr">
        <is>
          <t>Folha de Pagamento</t>
        </is>
      </c>
      <c r="E157" s="120" t="inlineStr">
        <is>
          <t>Folha de Pagamento referente ao mês 07/2023- Rescisão</t>
        </is>
      </c>
      <c r="F157" s="120" t="n"/>
      <c r="G157" s="120" t="n"/>
      <c r="H157" s="120" t="n"/>
      <c r="I157" s="120" t="inlineStr">
        <is>
          <t>27/07/2023</t>
        </is>
      </c>
      <c r="J157" s="139" t="n">
        <v>3819.25</v>
      </c>
    </row>
    <row r="158" ht="60" customHeight="1" s="74">
      <c r="A158" s="118" t="n">
        <v>149</v>
      </c>
      <c r="B158" s="118" t="n"/>
      <c r="C158" s="118" t="n"/>
      <c r="D158" s="118" t="inlineStr">
        <is>
          <t>Folha de Pagamento</t>
        </is>
      </c>
      <c r="E158" s="118" t="inlineStr">
        <is>
          <t>Folha de Pagamento referente ao mês 07/2023 - Devolução FGTS em duplicidade</t>
        </is>
      </c>
      <c r="F158" s="118" t="n"/>
      <c r="G158" s="118" t="n"/>
      <c r="H158" s="118" t="n"/>
      <c r="I158" s="118" t="inlineStr">
        <is>
          <t>26/09/2023</t>
        </is>
      </c>
      <c r="J158" s="138" t="n">
        <v>19858.01</v>
      </c>
    </row>
    <row r="159" ht="60" customHeight="1" s="74">
      <c r="A159" s="120" t="n">
        <v>150</v>
      </c>
      <c r="B159" s="120" t="inlineStr">
        <is>
          <t>Dftrans</t>
        </is>
      </c>
      <c r="C159" s="120" t="inlineStr">
        <is>
          <t>05764629000121</t>
        </is>
      </c>
      <c r="D159" s="120" t="inlineStr">
        <is>
          <t>Vale Transporte</t>
        </is>
      </c>
      <c r="E159" s="120" t="inlineStr">
        <is>
          <t>Folha de Pagamento referente ao mês 07/2023 - Vale Transporte</t>
        </is>
      </c>
      <c r="F159" s="120" t="n"/>
      <c r="G159" s="120" t="n"/>
      <c r="H159" s="120" t="n"/>
      <c r="I159" s="120" t="inlineStr">
        <is>
          <t>27/07/2023</t>
        </is>
      </c>
      <c r="J159" s="139" t="n">
        <v>2640</v>
      </c>
    </row>
    <row r="160" ht="60" customHeight="1" s="74">
      <c r="A160" s="118" t="n">
        <v>151</v>
      </c>
      <c r="B160" s="118" t="n"/>
      <c r="C160" s="118" t="n"/>
      <c r="D160" s="118" t="inlineStr">
        <is>
          <t>Folha de Pagamento</t>
        </is>
      </c>
      <c r="E160" s="118" t="inlineStr">
        <is>
          <t>Folha de Pagamento referente ao mês 07/2023 - INSS</t>
        </is>
      </c>
      <c r="F160" s="118" t="n"/>
      <c r="G160" s="118" t="n"/>
      <c r="H160" s="118" t="n"/>
      <c r="I160" s="118" t="inlineStr">
        <is>
          <t>16/08/2023</t>
        </is>
      </c>
      <c r="J160" s="138" t="n">
        <v>88609.17</v>
      </c>
    </row>
    <row r="161" ht="60" customHeight="1" s="74">
      <c r="A161" s="120" t="n">
        <v>152</v>
      </c>
      <c r="B161" s="120" t="n"/>
      <c r="C161" s="120" t="n"/>
      <c r="D161" s="120" t="inlineStr">
        <is>
          <t>Folha de Pagamento</t>
        </is>
      </c>
      <c r="E161" s="120" t="inlineStr">
        <is>
          <t>Folha de Pagamento referente ao mês 07/2023  - Férias</t>
        </is>
      </c>
      <c r="F161" s="120" t="n"/>
      <c r="G161" s="120" t="n"/>
      <c r="H161" s="120" t="n"/>
      <c r="I161" s="120" t="inlineStr">
        <is>
          <t>14/07/2023</t>
        </is>
      </c>
      <c r="J161" s="139" t="n">
        <v>1833.23</v>
      </c>
    </row>
    <row r="162" ht="60" customHeight="1" s="74">
      <c r="A162" s="118" t="n">
        <v>153</v>
      </c>
      <c r="B162" s="118" t="n"/>
      <c r="C162" s="118" t="n"/>
      <c r="D162" s="118" t="inlineStr">
        <is>
          <t>Folha de Pagamento</t>
        </is>
      </c>
      <c r="E162" s="118" t="inlineStr">
        <is>
          <t>Folha de Pagamento referente ao mês 07/2023  - Férias</t>
        </is>
      </c>
      <c r="F162" s="118" t="n"/>
      <c r="G162" s="118" t="n"/>
      <c r="H162" s="118" t="n"/>
      <c r="I162" s="118" t="inlineStr">
        <is>
          <t>24/07/2023</t>
        </is>
      </c>
      <c r="J162" s="138" t="n">
        <v>1741.8</v>
      </c>
    </row>
    <row r="163" ht="60" customHeight="1" s="74">
      <c r="A163" s="120" t="n">
        <v>154</v>
      </c>
      <c r="B163" s="120" t="n"/>
      <c r="C163" s="120" t="n"/>
      <c r="D163" s="120" t="inlineStr">
        <is>
          <t>Folha de Pagamento</t>
        </is>
      </c>
      <c r="E163" s="120" t="inlineStr">
        <is>
          <t>Folha de Pagamento referente ao mês 08/2023 - SICOOB</t>
        </is>
      </c>
      <c r="F163" s="120" t="n"/>
      <c r="G163" s="120" t="n"/>
      <c r="H163" s="120" t="n"/>
      <c r="I163" s="120" t="inlineStr">
        <is>
          <t>05/09/2023</t>
        </is>
      </c>
      <c r="J163" s="139" t="n">
        <v>10</v>
      </c>
    </row>
    <row r="164" ht="60" customHeight="1" s="74">
      <c r="A164" s="118" t="n">
        <v>155</v>
      </c>
      <c r="B164" s="118" t="n"/>
      <c r="C164" s="118" t="n"/>
      <c r="D164" s="118" t="inlineStr">
        <is>
          <t>Folha de Pagamento</t>
        </is>
      </c>
      <c r="E164" s="118" t="inlineStr">
        <is>
          <t>Folha de Pagamento referente ao mês 08/2023 - Rescisão</t>
        </is>
      </c>
      <c r="F164" s="118" t="n"/>
      <c r="G164" s="118" t="n"/>
      <c r="H164" s="118" t="n"/>
      <c r="I164" s="118" t="inlineStr">
        <is>
          <t>08/08/2023</t>
        </is>
      </c>
      <c r="J164" s="138" t="n">
        <v>2193.96</v>
      </c>
    </row>
    <row r="165" ht="60" customHeight="1" s="74">
      <c r="A165" s="120" t="n">
        <v>156</v>
      </c>
      <c r="B165" s="120" t="n"/>
      <c r="C165" s="120" t="n"/>
      <c r="D165" s="120" t="inlineStr">
        <is>
          <t>Folha de Pagamento</t>
        </is>
      </c>
      <c r="E165" s="120" t="inlineStr">
        <is>
          <t>Folha de Pagamento referente ao mês 08/2023 - Rescisão</t>
        </is>
      </c>
      <c r="F165" s="120" t="n"/>
      <c r="G165" s="120" t="n"/>
      <c r="H165" s="120" t="n"/>
      <c r="I165" s="120" t="inlineStr">
        <is>
          <t>22/08/2023</t>
        </is>
      </c>
      <c r="J165" s="139" t="n">
        <v>4144.99</v>
      </c>
    </row>
    <row r="166" ht="60" customHeight="1" s="74">
      <c r="A166" s="118" t="n">
        <v>157</v>
      </c>
      <c r="B166" s="118" t="n"/>
      <c r="C166" s="118" t="n"/>
      <c r="D166" s="118" t="inlineStr">
        <is>
          <t>Folha de Pagamento</t>
        </is>
      </c>
      <c r="E166" s="118" t="inlineStr">
        <is>
          <t>Folha de Pagamento referente ao mês 08/2023  - PIS</t>
        </is>
      </c>
      <c r="F166" s="118" t="n"/>
      <c r="G166" s="118" t="n"/>
      <c r="H166" s="118" t="n"/>
      <c r="I166" s="118" t="inlineStr">
        <is>
          <t>22/09/2023</t>
        </is>
      </c>
      <c r="J166" s="138" t="n">
        <v>2024.91</v>
      </c>
    </row>
    <row r="167" ht="60" customHeight="1" s="74">
      <c r="A167" s="120" t="n">
        <v>158</v>
      </c>
      <c r="B167" s="120" t="n"/>
      <c r="C167" s="120" t="n"/>
      <c r="D167" s="120" t="inlineStr">
        <is>
          <t>Folha de Pagamento</t>
        </is>
      </c>
      <c r="E167" s="120" t="inlineStr">
        <is>
          <t>Folha de Pagamento referente ao mês 08/2023 - Mensalidade Sindical</t>
        </is>
      </c>
      <c r="F167" s="120" t="n"/>
      <c r="G167" s="120" t="n"/>
      <c r="H167" s="120" t="n"/>
      <c r="I167" s="120" t="inlineStr">
        <is>
          <t>01/08/2023</t>
        </is>
      </c>
      <c r="J167" s="139" t="n">
        <v>32.2</v>
      </c>
    </row>
    <row r="168" ht="60" customHeight="1" s="74">
      <c r="A168" s="118" t="n">
        <v>159</v>
      </c>
      <c r="B168" s="118" t="n"/>
      <c r="C168" s="118" t="n"/>
      <c r="D168" s="118" t="inlineStr">
        <is>
          <t>Folha de Pagamento</t>
        </is>
      </c>
      <c r="E168" s="118" t="inlineStr">
        <is>
          <t>Folha de Pagamento referente ao mês 08/2023 - Rescisão</t>
        </is>
      </c>
      <c r="F168" s="118" t="n"/>
      <c r="G168" s="118" t="n"/>
      <c r="H168" s="118" t="n"/>
      <c r="I168" s="118" t="inlineStr">
        <is>
          <t>03/08/2023</t>
        </is>
      </c>
      <c r="J168" s="138" t="n">
        <v>4770.11</v>
      </c>
    </row>
    <row r="169" ht="60" customHeight="1" s="74">
      <c r="A169" s="120" t="n">
        <v>160</v>
      </c>
      <c r="B169" s="120" t="n"/>
      <c r="C169" s="120" t="n"/>
      <c r="D169" s="120" t="inlineStr">
        <is>
          <t>Folha de Pagamento</t>
        </is>
      </c>
      <c r="E169" s="120" t="inlineStr">
        <is>
          <t>Folha de Pagamento referente ao mês 08/2023 - Contribuição Assistencial</t>
        </is>
      </c>
      <c r="F169" s="120" t="n"/>
      <c r="G169" s="120" t="n"/>
      <c r="H169" s="120" t="n"/>
      <c r="I169" s="120" t="inlineStr">
        <is>
          <t>03/08/2023</t>
        </is>
      </c>
      <c r="J169" s="139" t="n">
        <v>4960</v>
      </c>
    </row>
    <row r="170" ht="60" customHeight="1" s="74">
      <c r="A170" s="118" t="n">
        <v>161</v>
      </c>
      <c r="B170" s="118" t="n"/>
      <c r="C170" s="118" t="n"/>
      <c r="D170" s="118" t="inlineStr">
        <is>
          <t>Folha de Pagamento</t>
        </is>
      </c>
      <c r="E170" s="118" t="inlineStr">
        <is>
          <t>Folha de Pagamento referente ao mês 08/2023 - FGTS</t>
        </is>
      </c>
      <c r="F170" s="118" t="n"/>
      <c r="G170" s="118" t="n"/>
      <c r="H170" s="118" t="n"/>
      <c r="I170" s="118" t="inlineStr">
        <is>
          <t>01/08/2023</t>
        </is>
      </c>
      <c r="J170" s="138" t="n">
        <v>4472.58</v>
      </c>
    </row>
    <row r="171" ht="60" customHeight="1" s="74">
      <c r="A171" s="120" t="n">
        <v>162</v>
      </c>
      <c r="B171" s="120" t="n"/>
      <c r="C171" s="120" t="n"/>
      <c r="D171" s="120" t="inlineStr">
        <is>
          <t>Folha de Pagamento</t>
        </is>
      </c>
      <c r="E171" s="120" t="inlineStr">
        <is>
          <t>Folha de Pagamento referente ao mês 08/2023 - FGTS</t>
        </is>
      </c>
      <c r="F171" s="120" t="n"/>
      <c r="G171" s="120" t="n"/>
      <c r="H171" s="120" t="n"/>
      <c r="I171" s="120" t="inlineStr">
        <is>
          <t>04/09/2023</t>
        </is>
      </c>
      <c r="J171" s="139" t="n">
        <v>16196.22</v>
      </c>
    </row>
    <row r="172" ht="60" customHeight="1" s="74">
      <c r="A172" s="118" t="n">
        <v>163</v>
      </c>
      <c r="B172" s="118" t="n"/>
      <c r="C172" s="118" t="n"/>
      <c r="D172" s="118" t="inlineStr">
        <is>
          <t>Folha de Pagamento</t>
        </is>
      </c>
      <c r="E172" s="118" t="inlineStr">
        <is>
          <t>Folha de Pagamento referente ao mês 08/2023 - Rateio Fopag - Líquido</t>
        </is>
      </c>
      <c r="F172" s="118" t="n"/>
      <c r="G172" s="118" t="n"/>
      <c r="H172" s="118" t="n"/>
      <c r="I172" s="118" t="inlineStr">
        <is>
          <t>29/08/2023</t>
        </is>
      </c>
      <c r="J172" s="138" t="n">
        <v>148921.52</v>
      </c>
    </row>
    <row r="173" ht="60" customHeight="1" s="74">
      <c r="A173" s="120" t="n">
        <v>164</v>
      </c>
      <c r="B173" s="120" t="inlineStr">
        <is>
          <t>AMIL ASSISTENCIA MEDICA INTERNACIONAL S.A.</t>
        </is>
      </c>
      <c r="C173" s="120" t="inlineStr">
        <is>
          <t>29309127009478</t>
        </is>
      </c>
      <c r="D173" s="120" t="inlineStr">
        <is>
          <t>Folha de Pagamento</t>
        </is>
      </c>
      <c r="E173" s="120" t="inlineStr">
        <is>
          <t>Folha de Pagamento referente ao mês 08/2023 (Plano de Saúde)</t>
        </is>
      </c>
      <c r="F173" s="120" t="n"/>
      <c r="G173" s="120" t="n"/>
      <c r="H173" s="120" t="n"/>
      <c r="I173" s="120" t="inlineStr">
        <is>
          <t>14/08/2023</t>
        </is>
      </c>
      <c r="J173" s="139" t="n">
        <v>23194.23</v>
      </c>
    </row>
    <row r="174" ht="60" customHeight="1" s="74">
      <c r="A174" s="118" t="n">
        <v>165</v>
      </c>
      <c r="B174" s="118" t="inlineStr">
        <is>
          <t>Dftrans</t>
        </is>
      </c>
      <c r="C174" s="118" t="inlineStr">
        <is>
          <t>05764629000121</t>
        </is>
      </c>
      <c r="D174" s="118" t="inlineStr">
        <is>
          <t>Vale Transporte</t>
        </is>
      </c>
      <c r="E174" s="118" t="inlineStr">
        <is>
          <t>Folha de Pagamento referente ao mês 08/2023 - Vale Transporte</t>
        </is>
      </c>
      <c r="F174" s="118" t="n"/>
      <c r="G174" s="118" t="n"/>
      <c r="H174" s="118" t="n"/>
      <c r="I174" s="118" t="inlineStr">
        <is>
          <t>29/08/2023</t>
        </is>
      </c>
      <c r="J174" s="138" t="n">
        <v>1980</v>
      </c>
    </row>
    <row r="175" ht="60" customHeight="1" s="74">
      <c r="A175" s="120" t="n">
        <v>166</v>
      </c>
      <c r="B175" s="120" t="n"/>
      <c r="C175" s="120" t="n"/>
      <c r="D175" s="120" t="inlineStr">
        <is>
          <t>Folha de Pagamento</t>
        </is>
      </c>
      <c r="E175" s="120" t="inlineStr">
        <is>
          <t>Folha de Pagamento referente ao mês 08/2023 - Vale alimentação</t>
        </is>
      </c>
      <c r="F175" s="120" t="n"/>
      <c r="G175" s="120" t="n"/>
      <c r="H175" s="120" t="n"/>
      <c r="I175" s="120" t="inlineStr">
        <is>
          <t>29/08/2023</t>
        </is>
      </c>
      <c r="J175" s="139" t="n">
        <v>19451.12</v>
      </c>
    </row>
    <row r="176" ht="60" customHeight="1" s="74">
      <c r="A176" s="118" t="n">
        <v>167</v>
      </c>
      <c r="B176" s="118" t="n"/>
      <c r="C176" s="118" t="n"/>
      <c r="D176" s="118" t="inlineStr">
        <is>
          <t>Folha de Pagamento</t>
        </is>
      </c>
      <c r="E176" s="118" t="inlineStr">
        <is>
          <t>Folha de Pagamento referente ao mês 08/2023  - Consignado Santander</t>
        </is>
      </c>
      <c r="F176" s="118" t="n"/>
      <c r="G176" s="118" t="n"/>
      <c r="H176" s="118" t="n"/>
      <c r="I176" s="118" t="inlineStr">
        <is>
          <t>05/09/2023</t>
        </is>
      </c>
      <c r="J176" s="138" t="n">
        <v>2195.93</v>
      </c>
    </row>
    <row r="177" ht="60" customHeight="1" s="74">
      <c r="A177" s="120" t="n">
        <v>168</v>
      </c>
      <c r="B177" s="120" t="n"/>
      <c r="C177" s="120" t="n"/>
      <c r="D177" s="120" t="inlineStr">
        <is>
          <t>Folha de Pagamento</t>
        </is>
      </c>
      <c r="E177" s="120" t="inlineStr">
        <is>
          <t>Folha de Pagamento referente ao mês 08/2023 - INSS</t>
        </is>
      </c>
      <c r="F177" s="120" t="n"/>
      <c r="G177" s="120" t="n"/>
      <c r="H177" s="120" t="n"/>
      <c r="I177" s="120" t="inlineStr">
        <is>
          <t>15/09/2023</t>
        </is>
      </c>
      <c r="J177" s="139" t="n">
        <v>69592.58</v>
      </c>
    </row>
    <row r="178" ht="60" customHeight="1" s="74">
      <c r="A178" s="118" t="n">
        <v>169</v>
      </c>
      <c r="B178" s="118" t="n"/>
      <c r="C178" s="118" t="n"/>
      <c r="D178" s="118" t="inlineStr">
        <is>
          <t>Folha de Pagamento</t>
        </is>
      </c>
      <c r="E178" s="118" t="inlineStr">
        <is>
          <t>Folha de Pagamento referente ao mês 09/2023 - Férias</t>
        </is>
      </c>
      <c r="F178" s="118" t="n"/>
      <c r="G178" s="118" t="n"/>
      <c r="H178" s="118" t="n"/>
      <c r="I178" s="118" t="inlineStr">
        <is>
          <t>15/09/2023</t>
        </is>
      </c>
      <c r="J178" s="138" t="n">
        <v>2521.92</v>
      </c>
    </row>
    <row r="179" ht="60" customHeight="1" s="74">
      <c r="A179" s="120" t="n">
        <v>170</v>
      </c>
      <c r="B179" s="120" t="n"/>
      <c r="C179" s="120" t="n"/>
      <c r="D179" s="120" t="inlineStr">
        <is>
          <t>Folha de Pagamento</t>
        </is>
      </c>
      <c r="E179" s="120" t="inlineStr">
        <is>
          <t>Folha de Pagamento referente ao mês 09/2023 - Férias</t>
        </is>
      </c>
      <c r="F179" s="120" t="n"/>
      <c r="G179" s="120" t="n"/>
      <c r="H179" s="120" t="n"/>
      <c r="I179" s="120" t="inlineStr">
        <is>
          <t>12/09/2023</t>
        </is>
      </c>
      <c r="J179" s="139" t="n">
        <v>2521.92</v>
      </c>
    </row>
    <row r="180" ht="60" customHeight="1" s="74">
      <c r="A180" s="118" t="n">
        <v>171</v>
      </c>
      <c r="B180" s="118" t="n"/>
      <c r="C180" s="118" t="n"/>
      <c r="D180" s="118" t="inlineStr">
        <is>
          <t>Folha de Pagamento</t>
        </is>
      </c>
      <c r="E180" s="118" t="inlineStr">
        <is>
          <t>Folha de Pagamento referente ao mês 09/2023 - Férias</t>
        </is>
      </c>
      <c r="F180" s="118" t="n"/>
      <c r="G180" s="118" t="n"/>
      <c r="H180" s="118" t="n"/>
      <c r="I180" s="118" t="inlineStr">
        <is>
          <t>05/09/2023</t>
        </is>
      </c>
      <c r="J180" s="138" t="n">
        <v>2004.63</v>
      </c>
    </row>
    <row r="181" ht="60" customHeight="1" s="74">
      <c r="A181" s="120" t="n">
        <v>172</v>
      </c>
      <c r="B181" s="120" t="n"/>
      <c r="C181" s="120" t="n"/>
      <c r="D181" s="120" t="inlineStr">
        <is>
          <t>Folha de Pagamento</t>
        </is>
      </c>
      <c r="E181" s="120" t="inlineStr">
        <is>
          <t>Folha de Pagamento referente ao mês 09/2023 - Devolução Férias em duplicidade</t>
        </is>
      </c>
      <c r="F181" s="120" t="n"/>
      <c r="G181" s="120" t="n"/>
      <c r="H181" s="120" t="n"/>
      <c r="I181" s="120" t="inlineStr">
        <is>
          <t>19/09/2023</t>
        </is>
      </c>
      <c r="J181" s="139" t="n">
        <v>2521.92</v>
      </c>
    </row>
    <row r="182" ht="60" customHeight="1" s="74">
      <c r="A182" s="118" t="n">
        <v>173</v>
      </c>
      <c r="B182" s="118" t="inlineStr">
        <is>
          <t>AMIL ASSISTENCIA MEDICA INTERNACIONAL S.A.</t>
        </is>
      </c>
      <c r="C182" s="118" t="inlineStr">
        <is>
          <t>29309127009478</t>
        </is>
      </c>
      <c r="D182" s="118" t="inlineStr">
        <is>
          <t>Folha de Pagamento</t>
        </is>
      </c>
      <c r="E182" s="118" t="inlineStr">
        <is>
          <t>Folha de Pagamento referente ao mês 09/2023 (Plano de Saúde)</t>
        </is>
      </c>
      <c r="F182" s="118" t="n"/>
      <c r="G182" s="118" t="n"/>
      <c r="H182" s="118" t="n"/>
      <c r="I182" s="118" t="inlineStr">
        <is>
          <t>13/09/2023</t>
        </is>
      </c>
      <c r="J182" s="138" t="n">
        <v>22558.93</v>
      </c>
    </row>
    <row r="183" ht="60" customHeight="1" s="74">
      <c r="A183" s="120" t="n">
        <v>174</v>
      </c>
      <c r="B183" s="120" t="n"/>
      <c r="C183" s="120" t="n"/>
      <c r="D183" s="120" t="inlineStr">
        <is>
          <t>Folha de Pagamento</t>
        </is>
      </c>
      <c r="E183" s="120" t="inlineStr">
        <is>
          <t>Folha de Pagamento referente ao mês 09/2023 - Rescisão</t>
        </is>
      </c>
      <c r="F183" s="120" t="n"/>
      <c r="G183" s="120" t="n"/>
      <c r="H183" s="120" t="n"/>
      <c r="I183" s="120" t="inlineStr">
        <is>
          <t>12/09/2023</t>
        </is>
      </c>
      <c r="J183" s="139" t="n">
        <v>83999</v>
      </c>
    </row>
    <row r="184" ht="60" customHeight="1" s="74">
      <c r="A184" s="118" t="n">
        <v>175</v>
      </c>
      <c r="B184" s="118" t="n"/>
      <c r="C184" s="118" t="n"/>
      <c r="D184" s="118" t="inlineStr">
        <is>
          <t>Folha de Pagamento</t>
        </is>
      </c>
      <c r="E184" s="118" t="inlineStr">
        <is>
          <t>Folha de Pagamento referente ao mês 09/2023  - Férias</t>
        </is>
      </c>
      <c r="F184" s="118" t="n"/>
      <c r="G184" s="118" t="n"/>
      <c r="H184" s="118" t="n"/>
      <c r="I184" s="118" t="inlineStr">
        <is>
          <t>19/09/2023</t>
        </is>
      </c>
      <c r="J184" s="138" t="n">
        <v>1576.12</v>
      </c>
    </row>
    <row r="185" ht="60" customHeight="1" s="74">
      <c r="A185" s="120" t="n">
        <v>176</v>
      </c>
      <c r="B185" s="120" t="n"/>
      <c r="C185" s="120" t="n"/>
      <c r="D185" s="120" t="inlineStr">
        <is>
          <t>Folha de Pagamento</t>
        </is>
      </c>
      <c r="E185" s="120" t="inlineStr">
        <is>
          <t>Folha de Pagamento referente ao mês 09/2023 - Rescisão</t>
        </is>
      </c>
      <c r="F185" s="120" t="n"/>
      <c r="G185" s="120" t="n"/>
      <c r="H185" s="120" t="n"/>
      <c r="I185" s="120" t="inlineStr">
        <is>
          <t>10/10/2023</t>
        </is>
      </c>
      <c r="J185" s="139" t="n">
        <v>5813.02</v>
      </c>
    </row>
    <row r="186" ht="60" customHeight="1" s="74">
      <c r="A186" s="118" t="n">
        <v>177</v>
      </c>
      <c r="B186" s="118" t="n"/>
      <c r="C186" s="118" t="n"/>
      <c r="D186" s="118" t="inlineStr">
        <is>
          <t>Folha de Pagamento</t>
        </is>
      </c>
      <c r="E186" s="118" t="inlineStr">
        <is>
          <t>Folha de Pagamento referente ao mês 09/2023 - Férias</t>
        </is>
      </c>
      <c r="F186" s="118" t="n"/>
      <c r="G186" s="118" t="n"/>
      <c r="H186" s="118" t="n"/>
      <c r="I186" s="118" t="inlineStr">
        <is>
          <t>25/10/2023</t>
        </is>
      </c>
      <c r="J186" s="138" t="n">
        <v>6294.28</v>
      </c>
    </row>
    <row r="187" ht="60" customHeight="1" s="74">
      <c r="A187" s="120" t="n">
        <v>178</v>
      </c>
      <c r="B187" s="120" t="n"/>
      <c r="C187" s="120" t="n"/>
      <c r="D187" s="120" t="inlineStr">
        <is>
          <t>Folha de Pagamento</t>
        </is>
      </c>
      <c r="E187" s="120" t="inlineStr">
        <is>
          <t>Folha de Pagamento referente ao mês 09/2023 - IRRF FOPAG - Férias / Rescisão e IRRF 13º - Comp. 08 e 10/2023</t>
        </is>
      </c>
      <c r="F187" s="120" t="n"/>
      <c r="G187" s="120" t="n"/>
      <c r="H187" s="120" t="n"/>
      <c r="I187" s="120" t="inlineStr">
        <is>
          <t>17/10/2023</t>
        </is>
      </c>
      <c r="J187" s="139" t="n">
        <v>7842.34</v>
      </c>
    </row>
    <row r="188" ht="60" customHeight="1" s="74">
      <c r="A188" s="118" t="n">
        <v>179</v>
      </c>
      <c r="B188" s="118" t="n"/>
      <c r="C188" s="118" t="n"/>
      <c r="D188" s="118" t="inlineStr">
        <is>
          <t>Folha de Pagamento</t>
        </is>
      </c>
      <c r="E188" s="118" t="inlineStr">
        <is>
          <t>Folha de Pagamento referente ao mês 09/2023 - INSS</t>
        </is>
      </c>
      <c r="F188" s="118" t="n"/>
      <c r="G188" s="118" t="n"/>
      <c r="H188" s="118" t="n"/>
      <c r="I188" s="118" t="inlineStr">
        <is>
          <t>17/10/2023</t>
        </is>
      </c>
      <c r="J188" s="138" t="n">
        <v>91594.75999999999</v>
      </c>
    </row>
    <row r="189" ht="60" customHeight="1" s="74">
      <c r="A189" s="120" t="n">
        <v>180</v>
      </c>
      <c r="B189" s="120" t="inlineStr">
        <is>
          <t>Santander Leasing Sa Arrend Mercantil</t>
        </is>
      </c>
      <c r="C189" s="120" t="inlineStr">
        <is>
          <t>47193149000106</t>
        </is>
      </c>
      <c r="D189" s="120" t="inlineStr">
        <is>
          <t>Folha de Pagamento</t>
        </is>
      </c>
      <c r="E189" s="120" t="inlineStr">
        <is>
          <t>Folha de Pagamento referente ao mês 09/2023 (Consignado Santander)</t>
        </is>
      </c>
      <c r="F189" s="120" t="n"/>
      <c r="G189" s="120" t="n"/>
      <c r="H189" s="120" t="n"/>
      <c r="I189" s="120" t="inlineStr">
        <is>
          <t>03/10/2023</t>
        </is>
      </c>
      <c r="J189" s="139" t="n">
        <v>2195.93</v>
      </c>
    </row>
    <row r="190" ht="60" customHeight="1" s="74">
      <c r="A190" s="118" t="n">
        <v>181</v>
      </c>
      <c r="B190" s="118" t="n"/>
      <c r="C190" s="118" t="n"/>
      <c r="D190" s="118" t="inlineStr">
        <is>
          <t>Folha de Pagamento</t>
        </is>
      </c>
      <c r="E190" s="118" t="inlineStr">
        <is>
          <t>Folha de Pagamento referente ao mês 09/2023 - Férias</t>
        </is>
      </c>
      <c r="F190" s="118" t="n"/>
      <c r="G190" s="118" t="n"/>
      <c r="H190" s="118" t="n"/>
      <c r="I190" s="118" t="inlineStr">
        <is>
          <t>05/10/2023</t>
        </is>
      </c>
      <c r="J190" s="138" t="n">
        <v>4643.64</v>
      </c>
    </row>
    <row r="191" ht="60" customHeight="1" s="74">
      <c r="A191" s="120" t="n">
        <v>182</v>
      </c>
      <c r="B191" s="120" t="n"/>
      <c r="C191" s="120" t="n"/>
      <c r="D191" s="120" t="inlineStr">
        <is>
          <t>Folha de Pagamento</t>
        </is>
      </c>
      <c r="E191" s="120" t="inlineStr">
        <is>
          <t>Folha de Pagamento referente ao mês 09/2023 - PIS</t>
        </is>
      </c>
      <c r="F191" s="120" t="n"/>
      <c r="G191" s="120" t="n"/>
      <c r="H191" s="120" t="n"/>
      <c r="I191" s="120" t="inlineStr">
        <is>
          <t>24/10/2023</t>
        </is>
      </c>
      <c r="J191" s="139" t="n">
        <v>2585.98</v>
      </c>
    </row>
    <row r="192" ht="60" customHeight="1" s="74">
      <c r="A192" s="118" t="n">
        <v>183</v>
      </c>
      <c r="B192" s="118" t="n"/>
      <c r="C192" s="118" t="n"/>
      <c r="D192" s="118" t="inlineStr">
        <is>
          <t>Folha de Pagamento</t>
        </is>
      </c>
      <c r="E192" s="118" t="inlineStr">
        <is>
          <t>Folha de Pagamento referente ao mês 09/2023 - FGTS</t>
        </is>
      </c>
      <c r="F192" s="118" t="n"/>
      <c r="G192" s="118" t="n"/>
      <c r="H192" s="118" t="n"/>
      <c r="I192" s="118" t="inlineStr">
        <is>
          <t>04/10/2023</t>
        </is>
      </c>
      <c r="J192" s="138" t="n">
        <v>19740.39</v>
      </c>
    </row>
    <row r="193" ht="60" customHeight="1" s="74">
      <c r="A193" s="120" t="n">
        <v>184</v>
      </c>
      <c r="B193" s="120" t="n"/>
      <c r="C193" s="120" t="n"/>
      <c r="D193" s="120" t="inlineStr">
        <is>
          <t>Folha de Pagamento</t>
        </is>
      </c>
      <c r="E193" s="120" t="inlineStr">
        <is>
          <t>Folha de Pagamento referente ao mês 10/2023 - Líquido de salário</t>
        </is>
      </c>
      <c r="F193" s="120" t="n"/>
      <c r="G193" s="120" t="n"/>
      <c r="H193" s="120" t="n"/>
      <c r="I193" s="120" t="inlineStr">
        <is>
          <t>27/10/2023</t>
        </is>
      </c>
      <c r="J193" s="139" t="n">
        <v>201948.1</v>
      </c>
    </row>
    <row r="194" ht="60" customHeight="1" s="74">
      <c r="A194" s="118" t="n">
        <v>185</v>
      </c>
      <c r="B194" s="118" t="n"/>
      <c r="C194" s="118" t="n"/>
      <c r="D194" s="118" t="inlineStr">
        <is>
          <t>Folha de Pagamento</t>
        </is>
      </c>
      <c r="E194" s="118" t="inlineStr">
        <is>
          <t>Folha de Pagamento referente ao mês 10/2023 - Amil Saúde</t>
        </is>
      </c>
      <c r="F194" s="118" t="n"/>
      <c r="G194" s="118" t="n"/>
      <c r="H194" s="118" t="n"/>
      <c r="I194" s="118" t="inlineStr">
        <is>
          <t>11/10/2023</t>
        </is>
      </c>
      <c r="J194" s="138" t="n">
        <v>23558.72</v>
      </c>
    </row>
    <row r="195" ht="60" customHeight="1" s="74">
      <c r="A195" s="120" t="n">
        <v>186</v>
      </c>
      <c r="B195" s="120" t="n"/>
      <c r="C195" s="120" t="inlineStr">
        <is>
          <t>7010</t>
        </is>
      </c>
      <c r="D195" s="120" t="inlineStr">
        <is>
          <t>Transferência entre Projetos</t>
        </is>
      </c>
      <c r="E195" s="120" t="inlineStr">
        <is>
          <t>Valores referente ao rateio da folha de novembro/2022 dos instrutores, ALEXANDRE LOPES DA SILVA, ANDREA MEDEIROS DE CASTRO ALBUQUERQUE, ANTONIO JOSE DA SILVA CABRAL, DANIELLE SOUSA FORRESTER,EDUARDO DE MENEZES DA SILVA, HAILANE TEIXEIRA MATOS, INGRID ABRE</t>
        </is>
      </c>
      <c r="F195" s="120" t="n"/>
      <c r="G195" s="120" t="n"/>
      <c r="H195" s="120" t="n"/>
      <c r="I195" s="120" t="inlineStr">
        <is>
          <t>09/02/2023</t>
        </is>
      </c>
      <c r="J195" s="139" t="n">
        <v>20140.34</v>
      </c>
    </row>
    <row r="196" ht="60" customHeight="1" s="74">
      <c r="A196" s="118" t="n">
        <v>187</v>
      </c>
      <c r="B196" s="118" t="n"/>
      <c r="C196" s="118" t="inlineStr">
        <is>
          <t>7010</t>
        </is>
      </c>
      <c r="D196" s="118" t="inlineStr">
        <is>
          <t>Transferência entre Projetos</t>
        </is>
      </c>
      <c r="E196" s="118" t="inlineStr">
        <is>
          <t xml:space="preserve">Valores referente ao rateio da folha de dezembro/2022 dos instrutores, MARILIA GALVÃO BARVOSA e SARA DE OLIVEIRA COSTA.
</t>
        </is>
      </c>
      <c r="F196" s="118" t="n"/>
      <c r="G196" s="118" t="n"/>
      <c r="H196" s="118" t="n"/>
      <c r="I196" s="118" t="inlineStr">
        <is>
          <t>09/02/2023</t>
        </is>
      </c>
      <c r="J196" s="138" t="n">
        <v>231.36</v>
      </c>
    </row>
    <row r="197" ht="60" customHeight="1" s="74">
      <c r="A197" s="120" t="n">
        <v>188</v>
      </c>
      <c r="B197" s="120" t="inlineStr">
        <is>
          <t>Selecione um favorecido</t>
        </is>
      </c>
      <c r="C197" s="120" t="inlineStr">
        <is>
          <t>0</t>
        </is>
      </c>
      <c r="D197" s="120" t="inlineStr">
        <is>
          <t>Folha de Pagamento</t>
        </is>
      </c>
      <c r="E197" s="120" t="inlineStr">
        <is>
          <t>Rateio Fopag - Competência 012023 - Projeto 06411</t>
        </is>
      </c>
      <c r="F197" s="120" t="n"/>
      <c r="G197" s="120" t="n"/>
      <c r="H197" s="120" t="n"/>
      <c r="I197" s="120" t="inlineStr">
        <is>
          <t>27/01/2023</t>
        </is>
      </c>
      <c r="J197" s="139" t="n">
        <v>152973.55</v>
      </c>
    </row>
    <row r="198" ht="60" customHeight="1" s="74">
      <c r="A198" s="118" t="n">
        <v>189</v>
      </c>
      <c r="B198" s="118" t="n"/>
      <c r="C198" s="118" t="n"/>
      <c r="D198" s="118" t="inlineStr">
        <is>
          <t>Folha de Pagamento</t>
        </is>
      </c>
      <c r="E198" s="118" t="inlineStr">
        <is>
          <t>Vale Refeição - 01/2023</t>
        </is>
      </c>
      <c r="F198" s="118" t="n"/>
      <c r="G198" s="118" t="n"/>
      <c r="H198" s="118" t="n"/>
      <c r="I198" s="118" t="inlineStr">
        <is>
          <t>19/01/2023</t>
        </is>
      </c>
      <c r="J198" s="138" t="n">
        <v>1950.18</v>
      </c>
    </row>
    <row r="199" ht="60" customHeight="1" s="74">
      <c r="A199" s="120" t="n">
        <v>190</v>
      </c>
      <c r="B199" s="120" t="n"/>
      <c r="C199" s="120" t="n"/>
      <c r="D199" s="120" t="inlineStr">
        <is>
          <t>Folha de Pagamento</t>
        </is>
      </c>
      <c r="E199" s="120" t="inlineStr">
        <is>
          <t>PIS - Competência 012023 - Projeto 06411</t>
        </is>
      </c>
      <c r="F199" s="120" t="n"/>
      <c r="G199" s="120" t="n"/>
      <c r="H199" s="120" t="n"/>
      <c r="I199" s="120" t="inlineStr">
        <is>
          <t>14/02/2023</t>
        </is>
      </c>
      <c r="J199" s="139" t="n">
        <v>1878.67</v>
      </c>
    </row>
    <row r="200" ht="60" customHeight="1" s="74">
      <c r="A200" s="118" t="n">
        <v>191</v>
      </c>
      <c r="B200" s="118" t="n"/>
      <c r="C200" s="118" t="n"/>
      <c r="D200" s="118" t="inlineStr">
        <is>
          <t>Folha de Pagamento</t>
        </is>
      </c>
      <c r="E200" s="118" t="inlineStr">
        <is>
          <t>Rateio Consignado Santander - Competência 012023 - Projeto 06411</t>
        </is>
      </c>
      <c r="F200" s="118" t="n"/>
      <c r="G200" s="118" t="n"/>
      <c r="H200" s="118" t="n"/>
      <c r="I200" s="118" t="inlineStr">
        <is>
          <t>09/02/2023</t>
        </is>
      </c>
      <c r="J200" s="138" t="n">
        <v>2595</v>
      </c>
    </row>
    <row r="201" ht="60" customHeight="1" s="74">
      <c r="A201" s="120" t="n">
        <v>192</v>
      </c>
      <c r="B201" s="120" t="n"/>
      <c r="C201" s="120" t="n"/>
      <c r="D201" s="120" t="inlineStr">
        <is>
          <t>Folha de Pagamento</t>
        </is>
      </c>
      <c r="E201" s="120" t="inlineStr">
        <is>
          <t>Vale Transporte - 01/2023</t>
        </is>
      </c>
      <c r="F201" s="120" t="n"/>
      <c r="G201" s="120" t="n"/>
      <c r="H201" s="120" t="n"/>
      <c r="I201" s="120" t="inlineStr">
        <is>
          <t>26/01/2023</t>
        </is>
      </c>
      <c r="J201" s="139" t="n">
        <v>2002</v>
      </c>
    </row>
    <row r="202" ht="60" customHeight="1" s="74">
      <c r="A202" s="118" t="n">
        <v>193</v>
      </c>
      <c r="B202" s="118" t="n"/>
      <c r="C202" s="118" t="n"/>
      <c r="D202" s="118" t="inlineStr">
        <is>
          <t>Folha de Pagamento</t>
        </is>
      </c>
      <c r="E202" s="118" t="inlineStr">
        <is>
          <t xml:space="preserve">Vale Alimentação 01/2023 </t>
        </is>
      </c>
      <c r="F202" s="118" t="n"/>
      <c r="G202" s="118" t="n"/>
      <c r="H202" s="118" t="n"/>
      <c r="I202" s="118" t="inlineStr">
        <is>
          <t>19/01/2023</t>
        </is>
      </c>
      <c r="J202" s="138" t="n">
        <v>28608.23</v>
      </c>
    </row>
    <row r="203" ht="60" customHeight="1" s="74">
      <c r="A203" s="120" t="n">
        <v>194</v>
      </c>
      <c r="B203" s="120" t="n"/>
      <c r="C203" s="120" t="n"/>
      <c r="D203" s="120" t="inlineStr">
        <is>
          <t>Folha de Pagamento</t>
        </is>
      </c>
      <c r="E203" s="120" t="inlineStr">
        <is>
          <t>Amil Saúde - Competência 012023 - Projeto 06411</t>
        </is>
      </c>
      <c r="F203" s="120" t="n"/>
      <c r="G203" s="120" t="n"/>
      <c r="H203" s="120" t="n"/>
      <c r="I203" s="120" t="inlineStr">
        <is>
          <t>24/01/2023</t>
        </is>
      </c>
      <c r="J203" s="139" t="n">
        <v>25486.24</v>
      </c>
    </row>
    <row r="204" ht="60" customHeight="1" s="74">
      <c r="A204" s="118" t="n">
        <v>195</v>
      </c>
      <c r="B204" s="118" t="n"/>
      <c r="C204" s="118" t="n"/>
      <c r="D204" s="118" t="inlineStr">
        <is>
          <t>Folha de Pagamento</t>
        </is>
      </c>
      <c r="E204" s="118" t="inlineStr">
        <is>
          <t>Folha de Pagamento referente ao mês 01/2023 - IRRF Fopag</t>
        </is>
      </c>
      <c r="F204" s="118" t="n"/>
      <c r="G204" s="118" t="n"/>
      <c r="H204" s="118" t="n"/>
      <c r="I204" s="118" t="inlineStr">
        <is>
          <t>15/03/2023</t>
        </is>
      </c>
      <c r="J204" s="138" t="n">
        <v>4606.17</v>
      </c>
    </row>
    <row r="205" ht="60" customHeight="1" s="74">
      <c r="A205" s="120" t="n">
        <v>196</v>
      </c>
      <c r="B205" s="120" t="n"/>
      <c r="C205" s="120" t="n"/>
      <c r="D205" s="120" t="inlineStr">
        <is>
          <t>Folha de Pagamento</t>
        </is>
      </c>
      <c r="E205" s="120" t="inlineStr">
        <is>
          <t>INSS - Competência 012023 - Projeto 06411</t>
        </is>
      </c>
      <c r="F205" s="120" t="n"/>
      <c r="G205" s="120" t="n"/>
      <c r="H205" s="120" t="n"/>
      <c r="I205" s="120" t="inlineStr">
        <is>
          <t>14/02/2023</t>
        </is>
      </c>
      <c r="J205" s="139" t="n">
        <v>62459.32</v>
      </c>
    </row>
    <row r="206" ht="60" customHeight="1" s="74">
      <c r="A206" s="118" t="n">
        <v>197</v>
      </c>
      <c r="B206" s="118" t="n"/>
      <c r="C206" s="118" t="n"/>
      <c r="D206" s="118" t="inlineStr">
        <is>
          <t>Folha de Pagamento</t>
        </is>
      </c>
      <c r="E206" s="118" t="inlineStr">
        <is>
          <t>FGTS - Competência 012023 - Projeto 06411</t>
        </is>
      </c>
      <c r="F206" s="118" t="n"/>
      <c r="G206" s="118" t="n"/>
      <c r="H206" s="118" t="n"/>
      <c r="I206" s="118" t="inlineStr">
        <is>
          <t>03/02/2023</t>
        </is>
      </c>
      <c r="J206" s="138" t="n">
        <v>15118.29</v>
      </c>
    </row>
    <row r="207" ht="60" customHeight="1" s="74">
      <c r="A207" s="120" t="n">
        <v>198</v>
      </c>
      <c r="B207" s="120" t="n"/>
      <c r="C207" s="120" t="n"/>
      <c r="D207" s="120" t="inlineStr">
        <is>
          <t>Folha de Pagamento</t>
        </is>
      </c>
      <c r="E207" s="120" t="inlineStr">
        <is>
          <t>Rateio Consignado Santander - Competência 012023 - Projeto 06411</t>
        </is>
      </c>
      <c r="F207" s="120" t="n"/>
      <c r="G207" s="120" t="n"/>
      <c r="H207" s="120" t="n"/>
      <c r="I207" s="120" t="inlineStr">
        <is>
          <t>13/02/2023</t>
        </is>
      </c>
      <c r="J207" s="139" t="n">
        <v>10</v>
      </c>
    </row>
    <row r="208" ht="60" customHeight="1" s="74">
      <c r="A208" s="118" t="n">
        <v>199</v>
      </c>
      <c r="B208" s="118" t="n"/>
      <c r="C208" s="118" t="n"/>
      <c r="D208" s="118" t="inlineStr">
        <is>
          <t>Folha de Pagamento</t>
        </is>
      </c>
      <c r="E208" s="118" t="inlineStr">
        <is>
          <t>Vale Refeição - 12/2022 - Diferença</t>
        </is>
      </c>
      <c r="F208" s="118" t="n"/>
      <c r="G208" s="118" t="n"/>
      <c r="H208" s="118" t="n"/>
      <c r="I208" s="118" t="inlineStr">
        <is>
          <t>24/01/2023</t>
        </is>
      </c>
      <c r="J208" s="138" t="n">
        <v>188.64</v>
      </c>
    </row>
    <row r="209" ht="60" customHeight="1" s="74">
      <c r="A209" s="120" t="n">
        <v>200</v>
      </c>
      <c r="B209" s="120" t="inlineStr">
        <is>
          <t>Secretaria Da Receita Federal - SRF</t>
        </is>
      </c>
      <c r="C209" s="120" t="inlineStr">
        <is>
          <t>00394460005887</t>
        </is>
      </c>
      <c r="D209" s="120" t="inlineStr">
        <is>
          <t>Folha de Pagamento</t>
        </is>
      </c>
      <c r="E209" s="120" t="inlineStr">
        <is>
          <t>IRRF 13º Salário - Competência 122022 - Projeto 06411</t>
        </is>
      </c>
      <c r="F209" s="120" t="n"/>
      <c r="G209" s="120" t="n"/>
      <c r="H209" s="120" t="n"/>
      <c r="I209" s="120" t="inlineStr">
        <is>
          <t>17/01/2023</t>
        </is>
      </c>
      <c r="J209" s="139" t="n">
        <v>4444.72</v>
      </c>
    </row>
    <row r="210" ht="60" customHeight="1" s="74">
      <c r="A210" s="118" t="n">
        <v>201</v>
      </c>
      <c r="B210" s="118" t="n"/>
      <c r="C210" s="118" t="n"/>
      <c r="D210" s="118" t="inlineStr">
        <is>
          <t>Folha de Pagamento</t>
        </is>
      </c>
      <c r="E210" s="118" t="inlineStr">
        <is>
          <t>Vale Alimentação - 12/2022 - Diferença</t>
        </is>
      </c>
      <c r="F210" s="118" t="n"/>
      <c r="G210" s="118" t="n"/>
      <c r="H210" s="118" t="n"/>
      <c r="I210" s="118" t="inlineStr">
        <is>
          <t>24/01/2023</t>
        </is>
      </c>
      <c r="J210" s="138" t="n">
        <v>2495.74</v>
      </c>
    </row>
    <row r="211" ht="60" customHeight="1" s="74">
      <c r="A211" s="120" t="n">
        <v>202</v>
      </c>
      <c r="B211" s="120" t="n"/>
      <c r="C211" s="120" t="n"/>
      <c r="D211" s="120" t="inlineStr">
        <is>
          <t>Folha de Pagamento</t>
        </is>
      </c>
      <c r="E211" s="120" t="inlineStr">
        <is>
          <t>Transferência P/ pagamento de férias - Projeto 06411</t>
        </is>
      </c>
      <c r="F211" s="120" t="n"/>
      <c r="G211" s="120" t="n"/>
      <c r="H211" s="120" t="n"/>
      <c r="I211" s="120" t="inlineStr">
        <is>
          <t>09/01/2023</t>
        </is>
      </c>
      <c r="J211" s="139" t="n">
        <v>1983.93</v>
      </c>
    </row>
    <row r="212" ht="60" customHeight="1" s="74">
      <c r="A212" s="118" t="n">
        <v>203</v>
      </c>
      <c r="B212" s="118" t="n"/>
      <c r="C212" s="118" t="n"/>
      <c r="D212" s="118" t="inlineStr">
        <is>
          <t>Folha de Pagamento</t>
        </is>
      </c>
      <c r="E212" s="118" t="inlineStr">
        <is>
          <t>IRRF Fopag - Competência 122022 - Projeto 06411</t>
        </is>
      </c>
      <c r="F212" s="118" t="n"/>
      <c r="G212" s="118" t="n"/>
      <c r="H212" s="118" t="n"/>
      <c r="I212" s="118" t="inlineStr">
        <is>
          <t>14/02/2023</t>
        </is>
      </c>
      <c r="J212" s="138" t="n">
        <v>5108.22</v>
      </c>
    </row>
    <row r="213" ht="60" customHeight="1" s="74">
      <c r="A213" s="120" t="n">
        <v>204</v>
      </c>
      <c r="B213" s="120" t="n"/>
      <c r="C213" s="120" t="n"/>
      <c r="D213" s="120" t="inlineStr">
        <is>
          <t>Folha de Pagamento</t>
        </is>
      </c>
      <c r="E213" s="120" t="inlineStr">
        <is>
          <t>Rateio Sicoob - Competência 122022 - Projeto 06411</t>
        </is>
      </c>
      <c r="F213" s="120" t="n"/>
      <c r="G213" s="120" t="n"/>
      <c r="H213" s="120" t="n"/>
      <c r="I213" s="120" t="inlineStr">
        <is>
          <t>13/01/2023</t>
        </is>
      </c>
      <c r="J213" s="139" t="n">
        <v>10</v>
      </c>
    </row>
    <row r="214" ht="60" customHeight="1" s="74">
      <c r="A214" s="118" t="n">
        <v>205</v>
      </c>
      <c r="B214" s="118" t="n"/>
      <c r="C214" s="118" t="n"/>
      <c r="D214" s="118" t="inlineStr">
        <is>
          <t>Folha de Pagamento</t>
        </is>
      </c>
      <c r="E214" s="118" t="inlineStr">
        <is>
          <t>IRRF Fopag - Competência 112022 - Projeto 06411</t>
        </is>
      </c>
      <c r="F214" s="118" t="n"/>
      <c r="G214" s="118" t="n"/>
      <c r="H214" s="118" t="n"/>
      <c r="I214" s="118" t="inlineStr">
        <is>
          <t>17/01/2023</t>
        </is>
      </c>
      <c r="J214" s="138" t="n">
        <v>15526.17</v>
      </c>
    </row>
    <row r="215" ht="60" customHeight="1" s="74">
      <c r="A215" s="120" t="n">
        <v>206</v>
      </c>
      <c r="B215" s="120" t="inlineStr">
        <is>
          <t>Ministerio da Previdencia Social</t>
        </is>
      </c>
      <c r="C215" s="120" t="inlineStr">
        <is>
          <t>00394528000435</t>
        </is>
      </c>
      <c r="D215" s="120" t="inlineStr">
        <is>
          <t>INSS - Retenção Pessoa Física</t>
        </is>
      </c>
      <c r="E215" s="120" t="inlineStr">
        <is>
          <t>INSS Retenção: Pagamento para Ana Cláudia Oliveira referente aplicação do exame para obtenção do Certificado de Proficiência em Língua Portuguesa para Estrangeiros (Celpe-Bras)</t>
        </is>
      </c>
      <c r="F215" s="120" t="n"/>
      <c r="G215" s="120" t="n"/>
      <c r="H215" s="120" t="n"/>
      <c r="I215" s="120" t="inlineStr">
        <is>
          <t>20/01/2023</t>
        </is>
      </c>
      <c r="J215" s="139" t="n">
        <v>70.27</v>
      </c>
    </row>
    <row r="216" ht="60" customHeight="1" s="74">
      <c r="A216" s="118" t="n">
        <v>207</v>
      </c>
      <c r="B216" s="118" t="inlineStr">
        <is>
          <t>ANA CLAUDIA OLIVEIRA SILVA</t>
        </is>
      </c>
      <c r="C216" s="118" t="inlineStr">
        <is>
          <t>34162135487</t>
        </is>
      </c>
      <c r="D216" s="118" t="inlineStr">
        <is>
          <t>RPA</t>
        </is>
      </c>
      <c r="E216" s="118" t="inlineStr">
        <is>
          <t>Pagamento para Ana Cláudia Oliveira referente aplicação do exame para obtenção do Certificado de Proficiência em Língua Portuguesa para Estrangeiros (Celpe-Bras)</t>
        </is>
      </c>
      <c r="F216" s="118" t="n"/>
      <c r="G216" s="118" t="n"/>
      <c r="H216" s="118" t="n"/>
      <c r="I216" s="118" t="inlineStr">
        <is>
          <t>20/01/2023</t>
        </is>
      </c>
      <c r="J216" s="138" t="n">
        <v>536.61</v>
      </c>
    </row>
    <row r="217" ht="60" customHeight="1" s="74">
      <c r="A217" s="120" t="n">
        <v>208</v>
      </c>
      <c r="B217" s="120" t="inlineStr">
        <is>
          <t>Secretaria De Fazenda E Planejamento Do Distrito Federal</t>
        </is>
      </c>
      <c r="C217" s="120" t="inlineStr">
        <is>
          <t>00394684000153</t>
        </is>
      </c>
      <c r="D217" s="120" t="inlineStr">
        <is>
          <t>ISSQN</t>
        </is>
      </c>
      <c r="E217" s="120" t="inlineStr">
        <is>
          <t>ISSQN Retenção: Pagamento para Ana Cláudia Oliveira referente aplicação do exame para obtenção do Certificado de Proficiência em Língua Portuguesa para Estrangeiros (Celpe-Bras)</t>
        </is>
      </c>
      <c r="F217" s="120" t="n"/>
      <c r="G217" s="120" t="n"/>
      <c r="H217" s="120" t="n"/>
      <c r="I217" s="120" t="inlineStr">
        <is>
          <t>20/01/2023</t>
        </is>
      </c>
      <c r="J217" s="139" t="n">
        <v>31.94</v>
      </c>
    </row>
    <row r="218" ht="60" customHeight="1" s="74">
      <c r="A218" s="118" t="n">
        <v>209</v>
      </c>
      <c r="B218" s="118" t="inlineStr">
        <is>
          <t>Secretaria De Fazenda E Planejamento Do Distrito Federal</t>
        </is>
      </c>
      <c r="C218" s="118" t="inlineStr">
        <is>
          <t>00394684000153</t>
        </is>
      </c>
      <c r="D218" s="118" t="inlineStr">
        <is>
          <t>ISSQN</t>
        </is>
      </c>
      <c r="E218" s="118" t="inlineStr">
        <is>
          <t xml:space="preserve">ISSQN Retenção: Pagamento para Dayana da Silva Gomes, referente ao serviço de aplicação do Exame Celpe-Bras. </t>
        </is>
      </c>
      <c r="F218" s="118" t="n"/>
      <c r="G218" s="118" t="n"/>
      <c r="H218" s="118" t="n"/>
      <c r="I218" s="118" t="inlineStr">
        <is>
          <t>09/06/2023</t>
        </is>
      </c>
      <c r="J218" s="138" t="n">
        <v>17.57</v>
      </c>
    </row>
    <row r="219" ht="60" customHeight="1" s="74">
      <c r="A219" s="120" t="n">
        <v>210</v>
      </c>
      <c r="B219" s="120" t="inlineStr">
        <is>
          <t>Ministerio da Previdencia Social</t>
        </is>
      </c>
      <c r="C219" s="120" t="inlineStr">
        <is>
          <t>00394528000435</t>
        </is>
      </c>
      <c r="D219" s="120" t="inlineStr">
        <is>
          <t>INSS - Retenção Pessoa Física</t>
        </is>
      </c>
      <c r="E219" s="120" t="inlineStr">
        <is>
          <t xml:space="preserve">INSS Retenção: Pagamento para Dayana da Silva Gomes, referente ao serviço de aplicação do Exame Celpe-Bras. </t>
        </is>
      </c>
      <c r="F219" s="120" t="n"/>
      <c r="G219" s="120" t="n"/>
      <c r="H219" s="120" t="n"/>
      <c r="I219" s="120" t="inlineStr">
        <is>
          <t>09/06/2023</t>
        </is>
      </c>
      <c r="J219" s="139" t="n">
        <v>38.65</v>
      </c>
    </row>
    <row r="220" ht="60" customHeight="1" s="74">
      <c r="A220" s="118" t="n">
        <v>211</v>
      </c>
      <c r="B220" s="118" t="inlineStr">
        <is>
          <t>DAYANA DA SILVA GOMES</t>
        </is>
      </c>
      <c r="C220" s="118" t="inlineStr">
        <is>
          <t>00622142178</t>
        </is>
      </c>
      <c r="D220" s="118" t="inlineStr">
        <is>
          <t>RPA</t>
        </is>
      </c>
      <c r="E220" s="118" t="inlineStr">
        <is>
          <t xml:space="preserve">Pagamento para Dayana da Silva Gomes, referente ao serviço de aplicação do Exame Celpe-Bras. </t>
        </is>
      </c>
      <c r="F220" s="118" t="n"/>
      <c r="G220" s="118" t="n"/>
      <c r="H220" s="118" t="n"/>
      <c r="I220" s="118" t="inlineStr">
        <is>
          <t>09/06/2023</t>
        </is>
      </c>
      <c r="J220" s="138" t="n">
        <v>295.14</v>
      </c>
    </row>
    <row r="221" ht="60" customHeight="1" s="74">
      <c r="A221" s="120" t="n">
        <v>212</v>
      </c>
      <c r="B221" s="120" t="inlineStr">
        <is>
          <t>Secretaria De Fazenda E Planejamento Do Distrito Federal</t>
        </is>
      </c>
      <c r="C221" s="120" t="inlineStr">
        <is>
          <t>00394684000153</t>
        </is>
      </c>
      <c r="D221" s="120" t="inlineStr">
        <is>
          <t>ISSQN</t>
        </is>
      </c>
      <c r="E221" s="120" t="inlineStr">
        <is>
          <t>ISSQN Retenção: Pagamento para Gilson Charles dos Santos, referente ao serviço de aplicação do Exame Celpe-Bras.</t>
        </is>
      </c>
      <c r="F221" s="120" t="n"/>
      <c r="G221" s="120" t="n"/>
      <c r="H221" s="120" t="n"/>
      <c r="I221" s="120" t="inlineStr">
        <is>
          <t>09/06/2023</t>
        </is>
      </c>
      <c r="J221" s="139" t="n">
        <v>18.54</v>
      </c>
    </row>
    <row r="222" ht="60" customHeight="1" s="74">
      <c r="A222" s="118" t="n">
        <v>213</v>
      </c>
      <c r="B222" s="118" t="inlineStr">
        <is>
          <t>Ministerio da Previdencia Social</t>
        </is>
      </c>
      <c r="C222" s="118" t="inlineStr">
        <is>
          <t>00394528000435</t>
        </is>
      </c>
      <c r="D222" s="118" t="inlineStr">
        <is>
          <t>INSS - Retenção Pessoa Física</t>
        </is>
      </c>
      <c r="E222" s="118" t="inlineStr">
        <is>
          <t>INSS Retenção: Pagamento para Gilson Charles dos Santos, referente ao serviço de aplicação do Exame Celpe-Bras.</t>
        </is>
      </c>
      <c r="F222" s="118" t="n"/>
      <c r="G222" s="118" t="n"/>
      <c r="H222" s="118" t="n"/>
      <c r="I222" s="118" t="inlineStr">
        <is>
          <t>09/06/2023</t>
        </is>
      </c>
      <c r="J222" s="138" t="n">
        <v>40.8</v>
      </c>
    </row>
    <row r="223" ht="60" customHeight="1" s="74">
      <c r="A223" s="120" t="n">
        <v>214</v>
      </c>
      <c r="B223" s="120" t="inlineStr">
        <is>
          <t>GILSON CHARLES DOS SANTOS</t>
        </is>
      </c>
      <c r="C223" s="120" t="inlineStr">
        <is>
          <t>30076725898</t>
        </is>
      </c>
      <c r="D223" s="120" t="inlineStr">
        <is>
          <t>RPA</t>
        </is>
      </c>
      <c r="E223" s="120" t="inlineStr">
        <is>
          <t>Pagamento para Gilson Charles dos Santos, referente ao serviço de aplicação do Exame Celpe-Bras.</t>
        </is>
      </c>
      <c r="F223" s="120" t="n"/>
      <c r="G223" s="120" t="n"/>
      <c r="H223" s="120" t="n"/>
      <c r="I223" s="120" t="inlineStr">
        <is>
          <t>09/06/2023</t>
        </is>
      </c>
      <c r="J223" s="139" t="n">
        <v>311.54</v>
      </c>
    </row>
    <row r="224" ht="60" customHeight="1" s="74">
      <c r="A224" s="118" t="n">
        <v>215</v>
      </c>
      <c r="B224" s="118" t="inlineStr">
        <is>
          <t>GIOVANA BLEYER FERREIRA DOS SANTOS</t>
        </is>
      </c>
      <c r="C224" s="118" t="inlineStr">
        <is>
          <t>00288645146</t>
        </is>
      </c>
      <c r="D224" s="118" t="inlineStr">
        <is>
          <t>RPA</t>
        </is>
      </c>
      <c r="E224" s="118" t="inlineStr">
        <is>
          <t>Pagamento para Giovana Bleyer Ferreira dos Santos, referente ao serviço de aplicação do Exame Celpe-Bras.</t>
        </is>
      </c>
      <c r="F224" s="118" t="n"/>
      <c r="G224" s="118" t="n"/>
      <c r="H224" s="118" t="n"/>
      <c r="I224" s="118" t="inlineStr">
        <is>
          <t>09/06/2023</t>
        </is>
      </c>
      <c r="J224" s="138" t="n">
        <v>397.57</v>
      </c>
    </row>
    <row r="225" ht="60" customHeight="1" s="74">
      <c r="A225" s="120" t="n">
        <v>216</v>
      </c>
      <c r="B225" s="120" t="inlineStr">
        <is>
          <t>Secretaria De Fazenda E Planejamento Do Distrito Federal</t>
        </is>
      </c>
      <c r="C225" s="120" t="inlineStr">
        <is>
          <t>00394684000153</t>
        </is>
      </c>
      <c r="D225" s="120" t="inlineStr">
        <is>
          <t>ISSQN</t>
        </is>
      </c>
      <c r="E225" s="120" t="inlineStr">
        <is>
          <t>ISSQN Retenção: Pagamento para Giovana Bleyer Ferreira dos Santos, referente ao serviço de aplicação do Exame Celpe-Bras.</t>
        </is>
      </c>
      <c r="F225" s="120" t="n"/>
      <c r="G225" s="120" t="n"/>
      <c r="H225" s="120" t="n"/>
      <c r="I225" s="120" t="inlineStr">
        <is>
          <t>09/06/2023</t>
        </is>
      </c>
      <c r="J225" s="139" t="n">
        <v>23.67</v>
      </c>
    </row>
    <row r="226" ht="60" customHeight="1" s="74">
      <c r="A226" s="118" t="n">
        <v>217</v>
      </c>
      <c r="B226" s="118" t="inlineStr">
        <is>
          <t>Ministerio da Previdencia Social</t>
        </is>
      </c>
      <c r="C226" s="118" t="inlineStr">
        <is>
          <t>00394528000435</t>
        </is>
      </c>
      <c r="D226" s="118" t="inlineStr">
        <is>
          <t>INSS - Retenção Pessoa Física</t>
        </is>
      </c>
      <c r="E226" s="118" t="inlineStr">
        <is>
          <t>INSS Retenção: Pagamento para Giovana Bleyer Ferreira dos Santos, referente ao serviço de aplicação do Exame Celpe-Bras.</t>
        </is>
      </c>
      <c r="F226" s="118" t="n"/>
      <c r="G226" s="118" t="n"/>
      <c r="H226" s="118" t="n"/>
      <c r="I226" s="118" t="inlineStr">
        <is>
          <t>09/06/2023</t>
        </is>
      </c>
      <c r="J226" s="138" t="n">
        <v>52.06</v>
      </c>
    </row>
    <row r="227" ht="60" customHeight="1" s="74">
      <c r="A227" s="120" t="n">
        <v>218</v>
      </c>
      <c r="B227" s="120" t="inlineStr">
        <is>
          <t>Ministerio da Previdencia Social</t>
        </is>
      </c>
      <c r="C227" s="120" t="inlineStr">
        <is>
          <t>00394528000435</t>
        </is>
      </c>
      <c r="D227" s="120" t="inlineStr">
        <is>
          <t>INSS - Retenção Pessoa Física</t>
        </is>
      </c>
      <c r="E227" s="120" t="inlineStr">
        <is>
          <t>INSS Retenção: Pagamento para Glauco Wright da Silva, referente ao serviço de aplicação do Exame Celpe-Bras.</t>
        </is>
      </c>
      <c r="F227" s="120" t="n"/>
      <c r="G227" s="120" t="n"/>
      <c r="H227" s="120" t="n"/>
      <c r="I227" s="120" t="inlineStr">
        <is>
          <t>09/06/2023</t>
        </is>
      </c>
      <c r="J227" s="139" t="n">
        <v>57.97</v>
      </c>
    </row>
    <row r="228" ht="60" customHeight="1" s="74">
      <c r="A228" s="118" t="n">
        <v>219</v>
      </c>
      <c r="B228" s="118" t="inlineStr">
        <is>
          <t>Secretaria De Fazenda E Planejamento Do Distrito Federal</t>
        </is>
      </c>
      <c r="C228" s="118" t="inlineStr">
        <is>
          <t>00394684000153</t>
        </is>
      </c>
      <c r="D228" s="118" t="inlineStr">
        <is>
          <t>ISSQN</t>
        </is>
      </c>
      <c r="E228" s="118" t="inlineStr">
        <is>
          <t>ISSQN Retenção: Pagamento para Glauco Wright da Silva, referente ao serviço de aplicação do Exame Celpe-Bras.</t>
        </is>
      </c>
      <c r="F228" s="118" t="n"/>
      <c r="G228" s="118" t="n"/>
      <c r="H228" s="118" t="n"/>
      <c r="I228" s="118" t="inlineStr">
        <is>
          <t>09/06/2023</t>
        </is>
      </c>
      <c r="J228" s="138" t="n">
        <v>26.35</v>
      </c>
    </row>
    <row r="229" ht="60" customHeight="1" s="74">
      <c r="A229" s="120" t="n">
        <v>220</v>
      </c>
      <c r="B229" s="120" t="inlineStr">
        <is>
          <t>GLAUCO WRIGHT DA SILVA</t>
        </is>
      </c>
      <c r="C229" s="120" t="inlineStr">
        <is>
          <t>69914176100</t>
        </is>
      </c>
      <c r="D229" s="120" t="inlineStr">
        <is>
          <t>RPA</t>
        </is>
      </c>
      <c r="E229" s="120" t="inlineStr">
        <is>
          <t>Pagamento para Glauco Wright da Silva, referente ao serviço de aplicação do Exame Celpe-Bras.</t>
        </is>
      </c>
      <c r="F229" s="120" t="n"/>
      <c r="G229" s="120" t="n"/>
      <c r="H229" s="120" t="n"/>
      <c r="I229" s="120" t="inlineStr">
        <is>
          <t>09/06/2023</t>
        </is>
      </c>
      <c r="J229" s="139" t="n">
        <v>442.72</v>
      </c>
    </row>
    <row r="230" ht="60" customHeight="1" s="74">
      <c r="A230" s="118" t="n">
        <v>221</v>
      </c>
      <c r="B230" s="118" t="inlineStr">
        <is>
          <t>MICAEL FILIPE RIBEIRO DE LIMA</t>
        </is>
      </c>
      <c r="C230" s="118" t="inlineStr">
        <is>
          <t>04968489170</t>
        </is>
      </c>
      <c r="D230" s="118" t="inlineStr">
        <is>
          <t>RPA</t>
        </is>
      </c>
      <c r="E230" s="118" t="inlineStr">
        <is>
          <t>Pagamento para Micael Filipe Ribeiro de Lima, referente ao serviço de aplicação do Exame Celpe-Bras.</t>
        </is>
      </c>
      <c r="F230" s="118" t="n"/>
      <c r="G230" s="118" t="n"/>
      <c r="H230" s="118" t="n"/>
      <c r="I230" s="118" t="inlineStr">
        <is>
          <t>09/06/2023</t>
        </is>
      </c>
      <c r="J230" s="138" t="n">
        <v>360.73</v>
      </c>
    </row>
    <row r="231" ht="60" customHeight="1" s="74">
      <c r="A231" s="120" t="n">
        <v>222</v>
      </c>
      <c r="B231" s="120" t="inlineStr">
        <is>
          <t>Secretaria De Fazenda E Planejamento Do Distrito Federal</t>
        </is>
      </c>
      <c r="C231" s="120" t="inlineStr">
        <is>
          <t>00394684000153</t>
        </is>
      </c>
      <c r="D231" s="120" t="inlineStr">
        <is>
          <t>ISSQN</t>
        </is>
      </c>
      <c r="E231" s="120" t="inlineStr">
        <is>
          <t>ISSQN Retenção: Pagamento para Micael Filipe Ribeiro de Lima, referente ao serviço de aplicação do Exame Celpe-Bras.</t>
        </is>
      </c>
      <c r="F231" s="120" t="n"/>
      <c r="G231" s="120" t="n"/>
      <c r="H231" s="120" t="n"/>
      <c r="I231" s="120" t="inlineStr">
        <is>
          <t>09/06/2023</t>
        </is>
      </c>
      <c r="J231" s="139" t="n">
        <v>21.47</v>
      </c>
    </row>
    <row r="232" ht="60" customHeight="1" s="74">
      <c r="A232" s="118" t="n">
        <v>223</v>
      </c>
      <c r="B232" s="118" t="inlineStr">
        <is>
          <t>Ministerio da Previdencia Social</t>
        </is>
      </c>
      <c r="C232" s="118" t="inlineStr">
        <is>
          <t>00394528000435</t>
        </is>
      </c>
      <c r="D232" s="118" t="inlineStr">
        <is>
          <t>INSS - Retenção Pessoa Física</t>
        </is>
      </c>
      <c r="E232" s="118" t="inlineStr">
        <is>
          <t>INSS Retenção: Pagamento para Micael Filipe Ribeiro de Lima, referente ao serviço de aplicação do Exame Celpe-Bras.</t>
        </is>
      </c>
      <c r="F232" s="118" t="n"/>
      <c r="G232" s="118" t="n"/>
      <c r="H232" s="118" t="n"/>
      <c r="I232" s="118" t="inlineStr">
        <is>
          <t>09/06/2023</t>
        </is>
      </c>
      <c r="J232" s="138" t="n">
        <v>47.24</v>
      </c>
    </row>
    <row r="233" ht="60" customHeight="1" s="74">
      <c r="A233" s="120" t="n">
        <v>224</v>
      </c>
      <c r="B233" s="120" t="inlineStr">
        <is>
          <t>Secretaria De Fazenda E Planejamento Do Distrito Federal</t>
        </is>
      </c>
      <c r="C233" s="120" t="inlineStr">
        <is>
          <t>00394684000153</t>
        </is>
      </c>
      <c r="D233" s="120" t="inlineStr">
        <is>
          <t>ISSQN</t>
        </is>
      </c>
      <c r="E233" s="120" t="inlineStr">
        <is>
          <t xml:space="preserve">ISSQN Retenção: Pagamento para Priscylla Fernandes dos Santos, referente ao serviço de aplicação do Exame Celpe-Bras. </t>
        </is>
      </c>
      <c r="F233" s="120" t="n"/>
      <c r="G233" s="120" t="n"/>
      <c r="H233" s="120" t="n"/>
      <c r="I233" s="120" t="inlineStr">
        <is>
          <t>09/06/2023</t>
        </is>
      </c>
      <c r="J233" s="139" t="n">
        <v>17.57</v>
      </c>
    </row>
    <row r="234" ht="60" customHeight="1" s="74">
      <c r="A234" s="118" t="n">
        <v>225</v>
      </c>
      <c r="B234" s="118" t="inlineStr">
        <is>
          <t>Ministerio da Previdencia Social</t>
        </is>
      </c>
      <c r="C234" s="118" t="inlineStr">
        <is>
          <t>00394528000435</t>
        </is>
      </c>
      <c r="D234" s="118" t="inlineStr">
        <is>
          <t>INSS - Retenção Pessoa Física</t>
        </is>
      </c>
      <c r="E234" s="118" t="inlineStr">
        <is>
          <t xml:space="preserve">INSS Retenção: Pagamento para Priscylla Fernandes dos Santos, referente ao serviço de aplicação do Exame Celpe-Bras. </t>
        </is>
      </c>
      <c r="F234" s="118" t="n"/>
      <c r="G234" s="118" t="n"/>
      <c r="H234" s="118" t="n"/>
      <c r="I234" s="118" t="inlineStr">
        <is>
          <t>09/06/2023</t>
        </is>
      </c>
      <c r="J234" s="138" t="n">
        <v>38.65</v>
      </c>
    </row>
    <row r="235" ht="60" customHeight="1" s="74">
      <c r="A235" s="120" t="n">
        <v>226</v>
      </c>
      <c r="B235" s="120" t="inlineStr">
        <is>
          <t>PRISCYLLA FERNANDES DOS SANTOS</t>
        </is>
      </c>
      <c r="C235" s="120" t="inlineStr">
        <is>
          <t>01400417104</t>
        </is>
      </c>
      <c r="D235" s="120" t="inlineStr">
        <is>
          <t>RPA</t>
        </is>
      </c>
      <c r="E235" s="120" t="inlineStr">
        <is>
          <t xml:space="preserve">Pagamento para Priscylla Fernandes dos Santos, referente ao serviço de aplicação do Exame Celpe-Bras. </t>
        </is>
      </c>
      <c r="F235" s="120" t="n"/>
      <c r="G235" s="120" t="n"/>
      <c r="H235" s="120" t="n"/>
      <c r="I235" s="120" t="inlineStr">
        <is>
          <t>09/06/2023</t>
        </is>
      </c>
      <c r="J235" s="139" t="n">
        <v>295.14</v>
      </c>
    </row>
    <row r="236" ht="60" customHeight="1" s="74">
      <c r="A236" s="118" t="n">
        <v>227</v>
      </c>
      <c r="B236" s="118" t="inlineStr">
        <is>
          <t>Ministerio da Previdencia Social</t>
        </is>
      </c>
      <c r="C236" s="118" t="inlineStr">
        <is>
          <t>00394528000435</t>
        </is>
      </c>
      <c r="D236" s="118" t="inlineStr">
        <is>
          <t>INSS - Retenção Pessoa Física</t>
        </is>
      </c>
      <c r="E236" s="118" t="inlineStr">
        <is>
          <t xml:space="preserve">INSS Retenção: Pagamento para Samara de Souza Fernandes, referente ao serviço de aplicação do Exame Celpe-Bras. </t>
        </is>
      </c>
      <c r="F236" s="118" t="n"/>
      <c r="G236" s="118" t="n"/>
      <c r="H236" s="118" t="n"/>
      <c r="I236" s="118" t="inlineStr">
        <is>
          <t>09/06/2023</t>
        </is>
      </c>
      <c r="J236" s="138" t="n">
        <v>62.27</v>
      </c>
    </row>
    <row r="237" ht="60" customHeight="1" s="74">
      <c r="A237" s="120" t="n">
        <v>228</v>
      </c>
      <c r="B237" s="120" t="inlineStr">
        <is>
          <t>SAMARA DE SOUZA FERNANDES</t>
        </is>
      </c>
      <c r="C237" s="120" t="inlineStr">
        <is>
          <t>01866488120</t>
        </is>
      </c>
      <c r="D237" s="120" t="inlineStr">
        <is>
          <t>RPA</t>
        </is>
      </c>
      <c r="E237" s="120" t="inlineStr">
        <is>
          <t xml:space="preserve">Pagamento para Samara de Souza Fernandes, referente ao serviço de aplicação do Exame Celpe-Bras. </t>
        </is>
      </c>
      <c r="F237" s="120" t="n"/>
      <c r="G237" s="120" t="n"/>
      <c r="H237" s="120" t="n"/>
      <c r="I237" s="120" t="inlineStr">
        <is>
          <t>09/06/2023</t>
        </is>
      </c>
      <c r="J237" s="139" t="n">
        <v>475.51</v>
      </c>
    </row>
    <row r="238" ht="60" customHeight="1" s="74">
      <c r="A238" s="118" t="n">
        <v>229</v>
      </c>
      <c r="B238" s="118" t="inlineStr">
        <is>
          <t>Secretaria De Fazenda E Planejamento Do Distrito Federal</t>
        </is>
      </c>
      <c r="C238" s="118" t="inlineStr">
        <is>
          <t>00394684000153</t>
        </is>
      </c>
      <c r="D238" s="118" t="inlineStr">
        <is>
          <t>ISSQN</t>
        </is>
      </c>
      <c r="E238" s="118" t="inlineStr">
        <is>
          <t xml:space="preserve">ISSQN Retenção: Pagamento para Samara de Souza Fernandes, referente ao serviço de aplicação do Exame Celpe-Bras. </t>
        </is>
      </c>
      <c r="F238" s="118" t="n"/>
      <c r="G238" s="118" t="n"/>
      <c r="H238" s="118" t="n"/>
      <c r="I238" s="118" t="inlineStr">
        <is>
          <t>09/06/2023</t>
        </is>
      </c>
      <c r="J238" s="138" t="n">
        <v>28.3</v>
      </c>
    </row>
    <row r="239" ht="60" customHeight="1" s="74">
      <c r="A239" s="120" t="n">
        <v>230</v>
      </c>
      <c r="B239" s="120" t="inlineStr">
        <is>
          <t>Secretaria Da Receita Federal - SRF</t>
        </is>
      </c>
      <c r="C239" s="120" t="inlineStr">
        <is>
          <t>00394460005887</t>
        </is>
      </c>
      <c r="D239" s="120" t="inlineStr">
        <is>
          <t>IRRF Pessoa Física</t>
        </is>
      </c>
      <c r="E239" s="120" t="inlineStr">
        <is>
          <t xml:space="preserve">IRRF Retenção: Pagamento para Ingrid Sinimbu referente a aplicação do exame Celpe-Bras, 104 horas trabalhadas. </t>
        </is>
      </c>
      <c r="F239" s="120" t="n"/>
      <c r="G239" s="120" t="n"/>
      <c r="H239" s="120" t="n"/>
      <c r="I239" s="120" t="inlineStr">
        <is>
          <t>21/06/2023</t>
        </is>
      </c>
      <c r="J239" s="139" t="n">
        <v>167.63</v>
      </c>
    </row>
    <row r="240" ht="60" customHeight="1" s="74">
      <c r="A240" s="118" t="n">
        <v>231</v>
      </c>
      <c r="B240" s="118" t="inlineStr">
        <is>
          <t>Ministerio da Previdencia Social</t>
        </is>
      </c>
      <c r="C240" s="118" t="inlineStr">
        <is>
          <t>00394528000435</t>
        </is>
      </c>
      <c r="D240" s="118" t="inlineStr">
        <is>
          <t>INSS - Retenção Pessoa Física</t>
        </is>
      </c>
      <c r="E240" s="118" t="inlineStr">
        <is>
          <t xml:space="preserve">INSS Retenção: Pagamento para Ingrid Sinimbu referente a aplicação do exame Celpe-Bras, 104 horas trabalhadas. </t>
        </is>
      </c>
      <c r="F240" s="118" t="n"/>
      <c r="G240" s="118" t="n"/>
      <c r="H240" s="118" t="n"/>
      <c r="I240" s="118" t="inlineStr">
        <is>
          <t>21/06/2023</t>
        </is>
      </c>
      <c r="J240" s="138" t="n">
        <v>443.32</v>
      </c>
    </row>
    <row r="241" ht="60" customHeight="1" s="74">
      <c r="A241" s="120" t="n">
        <v>232</v>
      </c>
      <c r="B241" s="120" t="inlineStr">
        <is>
          <t>Secretaria De Fazenda E Planejamento Do Distrito Federal</t>
        </is>
      </c>
      <c r="C241" s="120" t="inlineStr">
        <is>
          <t>00394684000153</t>
        </is>
      </c>
      <c r="D241" s="120" t="inlineStr">
        <is>
          <t>ISSQN</t>
        </is>
      </c>
      <c r="E241" s="120" t="inlineStr">
        <is>
          <t xml:space="preserve">ISSQN Retenção: Pagamento para Ingrid Sinimbu referente a aplicação do exame Celpe-Bras, 104 horas trabalhadas. </t>
        </is>
      </c>
      <c r="F241" s="120" t="n"/>
      <c r="G241" s="120" t="n"/>
      <c r="H241" s="120" t="n"/>
      <c r="I241" s="120" t="inlineStr">
        <is>
          <t>21/06/2023</t>
        </is>
      </c>
      <c r="J241" s="139" t="n">
        <v>201.51</v>
      </c>
    </row>
    <row r="242" ht="60" customHeight="1" s="74">
      <c r="A242" s="118" t="n">
        <v>233</v>
      </c>
      <c r="B242" s="118" t="inlineStr">
        <is>
          <t>INGRID SINIMBU CRUZ</t>
        </is>
      </c>
      <c r="C242" s="118" t="inlineStr">
        <is>
          <t>84029064272</t>
        </is>
      </c>
      <c r="D242" s="118" t="inlineStr">
        <is>
          <t>RPA</t>
        </is>
      </c>
      <c r="E242" s="118" t="inlineStr">
        <is>
          <t xml:space="preserve">Pagamento para Ingrid Sinimbu referente a aplicação do exame Celpe-Bras, 104 horas trabalhadas. </t>
        </is>
      </c>
      <c r="F242" s="118" t="n"/>
      <c r="G242" s="118" t="n"/>
      <c r="H242" s="118" t="n"/>
      <c r="I242" s="118" t="inlineStr">
        <is>
          <t>21/06/2023</t>
        </is>
      </c>
      <c r="J242" s="138" t="n">
        <v>3217.7</v>
      </c>
    </row>
    <row r="243" ht="60" customHeight="1" s="74">
      <c r="A243" s="120" t="n">
        <v>234</v>
      </c>
      <c r="B243" s="120" t="inlineStr">
        <is>
          <t>Ministerio da Previdencia Social</t>
        </is>
      </c>
      <c r="C243" s="120" t="inlineStr">
        <is>
          <t>00394528000435</t>
        </is>
      </c>
      <c r="D243" s="120" t="inlineStr">
        <is>
          <t>INSS - Retenção Pessoa Física</t>
        </is>
      </c>
      <c r="E243" s="120" t="inlineStr">
        <is>
          <t>INSS Retenção: Pagamento para Marina Tucunduva referente ao serviço de cadastramento de alunos no SIGAA.</t>
        </is>
      </c>
      <c r="F243" s="120" t="n"/>
      <c r="G243" s="120" t="n"/>
      <c r="H243" s="120" t="n"/>
      <c r="I243" s="120" t="inlineStr">
        <is>
          <t>25/01/2023</t>
        </is>
      </c>
      <c r="J243" s="139" t="n">
        <v>165</v>
      </c>
    </row>
    <row r="244" ht="60" customHeight="1" s="74">
      <c r="A244" s="118" t="n">
        <v>235</v>
      </c>
      <c r="B244" s="118" t="inlineStr">
        <is>
          <t>Secretaria De Fazenda E Planejamento Do Distrito Federal</t>
        </is>
      </c>
      <c r="C244" s="118" t="inlineStr">
        <is>
          <t>00394684000153</t>
        </is>
      </c>
      <c r="D244" s="118" t="inlineStr">
        <is>
          <t>ISSQN</t>
        </is>
      </c>
      <c r="E244" s="118" t="inlineStr">
        <is>
          <t>ISSQN Retenção: Pagamento para Marina Tucunduva referente ao serviço de cadastramento de alunos no SIGAA.</t>
        </is>
      </c>
      <c r="F244" s="118" t="n"/>
      <c r="G244" s="118" t="n"/>
      <c r="H244" s="118" t="n"/>
      <c r="I244" s="118" t="inlineStr">
        <is>
          <t>25/01/2023</t>
        </is>
      </c>
      <c r="J244" s="138" t="n">
        <v>75</v>
      </c>
    </row>
    <row r="245" ht="60" customHeight="1" s="74">
      <c r="A245" s="120" t="n">
        <v>236</v>
      </c>
      <c r="B245" s="120" t="inlineStr">
        <is>
          <t>MARINA TUCUNOUUA PINTO</t>
        </is>
      </c>
      <c r="C245" s="120" t="inlineStr">
        <is>
          <t>12081621797</t>
        </is>
      </c>
      <c r="D245" s="120" t="inlineStr">
        <is>
          <t>RPA</t>
        </is>
      </c>
      <c r="E245" s="120" t="inlineStr">
        <is>
          <t>Pagamento para Marina Tucunduva referente ao serviço de cadastramento de alunos no SIGAA.</t>
        </is>
      </c>
      <c r="F245" s="120" t="n"/>
      <c r="G245" s="120" t="n"/>
      <c r="H245" s="120" t="n"/>
      <c r="I245" s="120" t="inlineStr">
        <is>
          <t>25/01/2023</t>
        </is>
      </c>
      <c r="J245" s="139" t="n">
        <v>1260</v>
      </c>
    </row>
    <row r="246" ht="60" customHeight="1" s="74">
      <c r="A246" s="118" t="n">
        <v>237</v>
      </c>
      <c r="B246" s="118" t="inlineStr">
        <is>
          <t>Ministerio da Previdencia Social</t>
        </is>
      </c>
      <c r="C246" s="118" t="inlineStr">
        <is>
          <t>00394528000435</t>
        </is>
      </c>
      <c r="D246" s="118" t="inlineStr">
        <is>
          <t>INSS - Retenção Pessoa Física</t>
        </is>
      </c>
      <c r="E246" s="118" t="inlineStr">
        <is>
          <t>INSS Retenção: Pagamento para Patrícia Rodrigues Costa, referente ao serviço de aplicação do Exame Celpe-Bras.</t>
        </is>
      </c>
      <c r="F246" s="118" t="n"/>
      <c r="G246" s="118" t="n"/>
      <c r="H246" s="118" t="n"/>
      <c r="I246" s="118" t="inlineStr">
        <is>
          <t>03/07/2023</t>
        </is>
      </c>
      <c r="J246" s="138" t="n">
        <v>46.86</v>
      </c>
    </row>
    <row r="247" ht="60" customHeight="1" s="74">
      <c r="A247" s="120" t="n">
        <v>238</v>
      </c>
      <c r="B247" s="120" t="inlineStr">
        <is>
          <t>Secretaria De Fazenda E Planejamento Do Distrito Federal</t>
        </is>
      </c>
      <c r="C247" s="120" t="inlineStr">
        <is>
          <t>00394684000153</t>
        </is>
      </c>
      <c r="D247" s="120" t="inlineStr">
        <is>
          <t>ISSQN</t>
        </is>
      </c>
      <c r="E247" s="120" t="inlineStr">
        <is>
          <t>ISSQN Retenção: Pagamento para Patrícia Rodrigues Costa, referente ao serviço de aplicação do Exame Celpe-Bras.</t>
        </is>
      </c>
      <c r="F247" s="120" t="n"/>
      <c r="G247" s="120" t="n"/>
      <c r="H247" s="120" t="n"/>
      <c r="I247" s="120" t="inlineStr">
        <is>
          <t>03/07/2023</t>
        </is>
      </c>
      <c r="J247" s="139" t="n">
        <v>21.3</v>
      </c>
    </row>
    <row r="248" ht="60" customHeight="1" s="74">
      <c r="A248" s="118" t="n">
        <v>239</v>
      </c>
      <c r="B248" s="118" t="inlineStr">
        <is>
          <t>Patrícia Rodrigues Costa</t>
        </is>
      </c>
      <c r="C248" s="118" t="inlineStr">
        <is>
          <t>06737482600</t>
        </is>
      </c>
      <c r="D248" s="118" t="inlineStr">
        <is>
          <t>RPA</t>
        </is>
      </c>
      <c r="E248" s="118" t="inlineStr">
        <is>
          <t>Pagamento para Patrícia Rodrigues Costa, referente ao serviço de aplicação do Exame Celpe-Bras.</t>
        </is>
      </c>
      <c r="F248" s="118" t="n"/>
      <c r="G248" s="118" t="n"/>
      <c r="H248" s="118" t="n"/>
      <c r="I248" s="118" t="inlineStr">
        <is>
          <t>03/07/2023</t>
        </is>
      </c>
      <c r="J248" s="138" t="n">
        <v>357.81</v>
      </c>
    </row>
    <row r="249" ht="60" customHeight="1" s="74">
      <c r="A249" s="120" t="n">
        <v>240</v>
      </c>
      <c r="B249" s="120" t="inlineStr">
        <is>
          <t>Fidel Armando Cañas Chávez</t>
        </is>
      </c>
      <c r="C249" s="120" t="inlineStr">
        <is>
          <t>70502602155</t>
        </is>
      </c>
      <c r="D249" s="120" t="inlineStr">
        <is>
          <t>RPA</t>
        </is>
      </c>
      <c r="E249" s="120" t="inlineStr">
        <is>
          <t>Pagamento para Fidel Armando Cañas Chávez, referente ao serviço de aplicação do Exame Celpe-Bras.</t>
        </is>
      </c>
      <c r="F249" s="120" t="n"/>
      <c r="G249" s="120" t="n"/>
      <c r="H249" s="120" t="n"/>
      <c r="I249" s="120" t="inlineStr">
        <is>
          <t>03/07/2023</t>
        </is>
      </c>
      <c r="J249" s="139" t="n">
        <v>459.11</v>
      </c>
    </row>
    <row r="250" ht="60" customHeight="1" s="74">
      <c r="A250" s="118" t="n">
        <v>241</v>
      </c>
      <c r="B250" s="118" t="inlineStr">
        <is>
          <t>Ministerio da Previdencia Social</t>
        </is>
      </c>
      <c r="C250" s="118" t="inlineStr">
        <is>
          <t>00394528000435</t>
        </is>
      </c>
      <c r="D250" s="118" t="inlineStr">
        <is>
          <t>INSS - Retenção Pessoa Física</t>
        </is>
      </c>
      <c r="E250" s="118" t="inlineStr">
        <is>
          <t>INSS Retenção: Pagamento para Fidel Armando Cañas Chávez, referente ao serviço de aplicação do Exame Celpe-Bras.</t>
        </is>
      </c>
      <c r="F250" s="118" t="n"/>
      <c r="G250" s="118" t="n"/>
      <c r="H250" s="118" t="n"/>
      <c r="I250" s="118" t="inlineStr">
        <is>
          <t>03/07/2023</t>
        </is>
      </c>
      <c r="J250" s="138" t="n">
        <v>60.12</v>
      </c>
    </row>
    <row r="251" ht="60" customHeight="1" s="74">
      <c r="A251" s="120" t="n">
        <v>242</v>
      </c>
      <c r="B251" s="120" t="inlineStr">
        <is>
          <t>Secretaria De Fazenda E Planejamento Do Distrito Federal</t>
        </is>
      </c>
      <c r="C251" s="120" t="inlineStr">
        <is>
          <t>00394684000153</t>
        </is>
      </c>
      <c r="D251" s="120" t="inlineStr">
        <is>
          <t>ISSQN</t>
        </is>
      </c>
      <c r="E251" s="120" t="inlineStr">
        <is>
          <t>ISSQN Retenção: Pagamento para Fidel Armando Cañas Chávez, referente ao serviço de aplicação do Exame Celpe-Bras.</t>
        </is>
      </c>
      <c r="F251" s="120" t="n"/>
      <c r="G251" s="120" t="n"/>
      <c r="H251" s="120" t="n"/>
      <c r="I251" s="120" t="inlineStr">
        <is>
          <t>03/07/2023</t>
        </is>
      </c>
      <c r="J251" s="139" t="n">
        <v>27.33</v>
      </c>
    </row>
    <row r="252" ht="60" customHeight="1" s="74">
      <c r="A252" s="118" t="n">
        <v>243</v>
      </c>
      <c r="B252" s="118" t="inlineStr">
        <is>
          <t>Lauana Vale de Mello Brandão</t>
        </is>
      </c>
      <c r="C252" s="118" t="inlineStr">
        <is>
          <t>99202476187</t>
        </is>
      </c>
      <c r="D252" s="118" t="inlineStr">
        <is>
          <t>RPA</t>
        </is>
      </c>
      <c r="E252" s="118" t="inlineStr">
        <is>
          <t>Pagamento para Lauana Vale de Mello Brandão, referente ao serviço de aplicação do Exame Celpe-Bras.</t>
        </is>
      </c>
      <c r="F252" s="118" t="n"/>
      <c r="G252" s="118" t="n"/>
      <c r="H252" s="118" t="n"/>
      <c r="I252" s="118" t="inlineStr">
        <is>
          <t>03/07/2023</t>
        </is>
      </c>
      <c r="J252" s="138" t="n">
        <v>295.14</v>
      </c>
    </row>
    <row r="253" ht="60" customHeight="1" s="74">
      <c r="A253" s="120" t="n">
        <v>244</v>
      </c>
      <c r="B253" s="120" t="inlineStr">
        <is>
          <t>Ministerio da Previdencia Social</t>
        </is>
      </c>
      <c r="C253" s="120" t="inlineStr">
        <is>
          <t>00394528000435</t>
        </is>
      </c>
      <c r="D253" s="120" t="inlineStr">
        <is>
          <t>INSS - Retenção Pessoa Física</t>
        </is>
      </c>
      <c r="E253" s="120" t="inlineStr">
        <is>
          <t>INSS Retenção: Pagamento para Lauana Vale de Mello Brandão, referente ao serviço de aplicação do Exame Celpe-Bras.</t>
        </is>
      </c>
      <c r="F253" s="120" t="n"/>
      <c r="G253" s="120" t="n"/>
      <c r="H253" s="120" t="n"/>
      <c r="I253" s="120" t="inlineStr">
        <is>
          <t>03/07/2023</t>
        </is>
      </c>
      <c r="J253" s="139" t="n">
        <v>38.65</v>
      </c>
    </row>
    <row r="254" ht="60" customHeight="1" s="74">
      <c r="A254" s="118" t="n">
        <v>245</v>
      </c>
      <c r="B254" s="118" t="inlineStr">
        <is>
          <t>Secretaria De Fazenda E Planejamento Do Distrito Federal</t>
        </is>
      </c>
      <c r="C254" s="118" t="inlineStr">
        <is>
          <t>00394684000153</t>
        </is>
      </c>
      <c r="D254" s="118" t="inlineStr">
        <is>
          <t>ISSQN</t>
        </is>
      </c>
      <c r="E254" s="118" t="inlineStr">
        <is>
          <t>ISSQN Retenção: Pagamento para Lauana Vale de Mello Brandão, referente ao serviço de aplicação do Exame Celpe-Bras.</t>
        </is>
      </c>
      <c r="F254" s="118" t="n"/>
      <c r="G254" s="118" t="n"/>
      <c r="H254" s="118" t="n"/>
      <c r="I254" s="118" t="inlineStr">
        <is>
          <t>03/07/2023</t>
        </is>
      </c>
      <c r="J254" s="138" t="n">
        <v>17.57</v>
      </c>
    </row>
    <row r="255" ht="60" customHeight="1" s="74">
      <c r="A255" s="120" t="n">
        <v>246</v>
      </c>
      <c r="B255" s="120" t="inlineStr">
        <is>
          <t>THIAGO ALMEIDA CONSULTORIA LTDA</t>
        </is>
      </c>
      <c r="C255" s="120" t="inlineStr">
        <is>
          <t>33395444000122</t>
        </is>
      </c>
      <c r="D255" s="120" t="inlineStr">
        <is>
          <t>Ordem de Pagamento de AF/OS</t>
        </is>
      </c>
      <c r="E255" s="120" t="inlineStr">
        <is>
          <t>THIAGO ALMEIDA CONSULTORIA LTDA, No. Doc: 881408211, referente a &lt;SERVIÇO DE SOFTWARE&gt;</t>
        </is>
      </c>
      <c r="F255" s="120" t="n"/>
      <c r="G255" s="120" t="inlineStr">
        <is>
          <t>05/07/2023</t>
        </is>
      </c>
      <c r="H255" s="120" t="n"/>
      <c r="I255" s="120" t="inlineStr">
        <is>
          <t>25/07/2023</t>
        </is>
      </c>
      <c r="J255" s="139" t="n">
        <v>9916</v>
      </c>
    </row>
    <row r="256" ht="60" customHeight="1" s="74">
      <c r="A256" s="118" t="n">
        <v>247</v>
      </c>
      <c r="B256" s="118" t="n"/>
      <c r="C256" s="118" t="inlineStr">
        <is>
          <t>7305</t>
        </is>
      </c>
      <c r="D256" s="118" t="inlineStr">
        <is>
          <t>Transferência entre Projetos</t>
        </is>
      </c>
      <c r="E256" s="118" t="inlineStr">
        <is>
          <t>Transferir do projeto 6411 para o 7305 ref. a transf. realizada a maior de horas de instrutoria.</t>
        </is>
      </c>
      <c r="F256" s="118" t="n"/>
      <c r="G256" s="118" t="n"/>
      <c r="H256" s="118" t="n"/>
      <c r="I256" s="118" t="inlineStr">
        <is>
          <t>10/08/2023</t>
        </is>
      </c>
      <c r="J256" s="138" t="n">
        <v>7200</v>
      </c>
    </row>
    <row r="257" ht="60" customHeight="1" s="74">
      <c r="A257" s="120" t="n">
        <v>248</v>
      </c>
      <c r="B257" s="120" t="n"/>
      <c r="C257" s="120" t="inlineStr">
        <is>
          <t>7010</t>
        </is>
      </c>
      <c r="D257" s="120" t="inlineStr">
        <is>
          <t>Transferência entre Projetos</t>
        </is>
      </c>
      <c r="E257" s="120" t="inlineStr">
        <is>
          <t xml:space="preserve">Transferência do projeto "7010 - MS/UnB/IL - Desenvolvimento no ensino dos idiomas inglês e espanhol para os servidores do Ministério da Saúde." para "6411 - FUB/UnB Idiomas - "Apoio a Gestão Administrativa e Financeira do Programa Permanente de Extensão </t>
        </is>
      </c>
      <c r="F257" s="120" t="n"/>
      <c r="G257" s="120" t="n"/>
      <c r="H257" s="120" t="n"/>
      <c r="I257" s="120" t="inlineStr">
        <is>
          <t>02/02/2023</t>
        </is>
      </c>
      <c r="J257" s="139" t="n">
        <v>33656.57</v>
      </c>
    </row>
    <row r="258" ht="60" customHeight="1" s="74">
      <c r="A258" s="118" t="n">
        <v>249</v>
      </c>
      <c r="B258" s="118" t="n"/>
      <c r="C258" s="118" t="inlineStr">
        <is>
          <t>7303</t>
        </is>
      </c>
      <c r="D258" s="118" t="inlineStr">
        <is>
          <t>Transferência entre Projetos</t>
        </is>
      </c>
      <c r="E258" s="118" t="inlineStr">
        <is>
          <t>Ref. a rateio de folha de pagamento dos instrutores de francês do período de 08 e 09/2023.</t>
        </is>
      </c>
      <c r="F258" s="118" t="n"/>
      <c r="G258" s="118" t="n"/>
      <c r="H258" s="118" t="n"/>
      <c r="I258" s="118" t="inlineStr">
        <is>
          <t>08/09/2023</t>
        </is>
      </c>
      <c r="J258" s="138" t="n">
        <v>2056.81</v>
      </c>
    </row>
    <row r="259" ht="60" customHeight="1" s="74">
      <c r="A259" s="120" t="n">
        <v>250</v>
      </c>
      <c r="B259" s="120" t="n"/>
      <c r="C259" s="120" t="inlineStr">
        <is>
          <t>7303</t>
        </is>
      </c>
      <c r="D259" s="120" t="inlineStr">
        <is>
          <t>Transferência entre Projetos</t>
        </is>
      </c>
      <c r="E259" s="120" t="inlineStr">
        <is>
          <t>Ref. a rateio de folha de pagamento dos instrutores de inglês Personalizado do período de 08 e 09/2023</t>
        </is>
      </c>
      <c r="F259" s="120" t="n"/>
      <c r="G259" s="120" t="n"/>
      <c r="H259" s="120" t="n"/>
      <c r="I259" s="120" t="inlineStr">
        <is>
          <t>08/09/2023</t>
        </is>
      </c>
      <c r="J259" s="139" t="n">
        <v>10284.12</v>
      </c>
    </row>
    <row r="260" ht="60" customHeight="1" s="74">
      <c r="A260" s="118" t="n">
        <v>251</v>
      </c>
      <c r="B260" s="118" t="n"/>
      <c r="C260" s="118" t="inlineStr">
        <is>
          <t>7303</t>
        </is>
      </c>
      <c r="D260" s="118" t="inlineStr">
        <is>
          <t>Transferência entre Projetos</t>
        </is>
      </c>
      <c r="E260" s="118" t="inlineStr">
        <is>
          <t>Ref. a rateio de folha de pagamento dos instrutores de espanhol do período de 08 e 09/2023</t>
        </is>
      </c>
      <c r="F260" s="118" t="n"/>
      <c r="G260" s="118" t="n"/>
      <c r="H260" s="118" t="n"/>
      <c r="I260" s="118" t="inlineStr">
        <is>
          <t>08/09/2023</t>
        </is>
      </c>
      <c r="J260" s="138" t="n">
        <v>1028.41</v>
      </c>
    </row>
    <row r="261" ht="60" customHeight="1" s="74">
      <c r="A261" s="120" t="n">
        <v>252</v>
      </c>
      <c r="B261" s="120" t="n"/>
      <c r="C261" s="120" t="inlineStr">
        <is>
          <t>7303</t>
        </is>
      </c>
      <c r="D261" s="120" t="inlineStr">
        <is>
          <t>Transferência entre Projetos</t>
        </is>
      </c>
      <c r="E261" s="120" t="inlineStr">
        <is>
          <t>Transf. ref. a bolsa da Professora CLAUDINE MARIE JEANNE FRANCHON CABRERA ORDONEZ paga pelo projeto 6411 na competência 04/2023.</t>
        </is>
      </c>
      <c r="F261" s="120" t="n"/>
      <c r="G261" s="120" t="n"/>
      <c r="H261" s="120" t="n"/>
      <c r="I261" s="120" t="inlineStr">
        <is>
          <t>08/09/2023</t>
        </is>
      </c>
      <c r="J261" s="139" t="n">
        <v>3000</v>
      </c>
    </row>
    <row r="262" ht="60" customHeight="1" s="74">
      <c r="A262" s="118" t="n">
        <v>253</v>
      </c>
      <c r="B262" s="118" t="n"/>
      <c r="C262" s="118" t="inlineStr">
        <is>
          <t>7303</t>
        </is>
      </c>
      <c r="D262" s="118" t="inlineStr">
        <is>
          <t>Transferência entre Projetos</t>
        </is>
      </c>
      <c r="E262" s="118" t="inlineStr">
        <is>
          <t>Transf. ref. a bolsa da Professora ROSILEI JUSTINIANO CARAYANNIS paga pelo projeto 6411 na competência 04/2023.</t>
        </is>
      </c>
      <c r="F262" s="118" t="n"/>
      <c r="G262" s="118" t="n"/>
      <c r="H262" s="118" t="n"/>
      <c r="I262" s="118" t="inlineStr">
        <is>
          <t>08/09/2023</t>
        </is>
      </c>
      <c r="J262" s="138" t="n">
        <v>3000</v>
      </c>
    </row>
    <row r="263" ht="60" customHeight="1" s="74">
      <c r="A263" s="120" t="n">
        <v>254</v>
      </c>
      <c r="B263" s="120" t="n"/>
      <c r="C263" s="120" t="inlineStr">
        <is>
          <t>7303</t>
        </is>
      </c>
      <c r="D263" s="120" t="inlineStr">
        <is>
          <t>Transferência entre Projetos</t>
        </is>
      </c>
      <c r="E263" s="120" t="inlineStr">
        <is>
          <t>Transf. ref. a bolsa da Professora ANA EMILIA FAJARDO TURBIN paga pelo projeto 6411 na competência 04/2023.</t>
        </is>
      </c>
      <c r="F263" s="120" t="n"/>
      <c r="G263" s="120" t="n"/>
      <c r="H263" s="120" t="n"/>
      <c r="I263" s="120" t="inlineStr">
        <is>
          <t>08/09/2023</t>
        </is>
      </c>
      <c r="J263" s="139" t="n">
        <v>3000</v>
      </c>
    </row>
    <row r="264" ht="60" customHeight="1" s="74">
      <c r="A264" s="118" t="n"/>
      <c r="B264" s="118" t="n"/>
      <c r="C264" s="118" t="n"/>
      <c r="D264" s="118" t="n"/>
      <c r="E264" s="118" t="n"/>
      <c r="F264" s="118" t="n"/>
      <c r="G264" s="118" t="n"/>
      <c r="H264" s="118" t="n"/>
      <c r="I264" s="118" t="n"/>
      <c r="J264" s="138" t="n"/>
    </row>
    <row r="265">
      <c r="J265" s="115" t="n"/>
    </row>
    <row r="266" ht="56.25" customHeight="1" s="74">
      <c r="A266" s="122" t="inlineStr">
        <is>
          <t>Sub Total1</t>
        </is>
      </c>
      <c r="B266" s="140" t="n"/>
      <c r="C266" s="140" t="n"/>
      <c r="D266" s="140" t="n"/>
      <c r="E266" s="140" t="n"/>
      <c r="F266" s="140" t="n"/>
      <c r="G266" s="140" t="n"/>
      <c r="H266" s="140" t="n"/>
      <c r="I266" s="141" t="n"/>
      <c r="J266" s="142">
        <f>SUM(J10:J264)</f>
        <v/>
      </c>
    </row>
    <row r="267" ht="30" customHeight="1" s="74">
      <c r="A267" s="124" t="inlineStr">
        <is>
          <t>RESTITUIÇÕES CREDITADAS</t>
        </is>
      </c>
      <c r="J267" s="115" t="n"/>
    </row>
    <row r="268">
      <c r="A268" s="125" t="inlineStr">
        <is>
          <t>Item</t>
        </is>
      </c>
      <c r="B268" s="125" t="inlineStr">
        <is>
          <t>Restituidor</t>
        </is>
      </c>
      <c r="C268" s="125" t="inlineStr">
        <is>
          <t>CNPJ/CPF</t>
        </is>
      </c>
      <c r="D268" s="143" t="inlineStr">
        <is>
          <t>Descrição</t>
        </is>
      </c>
      <c r="E268" s="126" t="n"/>
      <c r="F268" s="125" t="inlineStr">
        <is>
          <t>Cheque equivalente</t>
        </is>
      </c>
      <c r="G268" s="125" t="inlineStr">
        <is>
          <t>Data do Cheque</t>
        </is>
      </c>
      <c r="H268" s="125" t="inlineStr">
        <is>
          <t>Nº do Depósito</t>
        </is>
      </c>
      <c r="I268" s="125" t="inlineStr">
        <is>
          <t>Data da Devolução</t>
        </is>
      </c>
      <c r="J268" s="127" t="inlineStr">
        <is>
          <t>Valor</t>
        </is>
      </c>
    </row>
    <row r="269">
      <c r="A269" s="128" t="inlineStr">
        <is>
          <t>Sub Total 2</t>
        </is>
      </c>
      <c r="B269" s="144" t="n"/>
      <c r="C269" s="144" t="n"/>
      <c r="D269" s="144" t="n"/>
      <c r="E269" s="144" t="n"/>
      <c r="F269" s="144" t="n"/>
      <c r="G269" s="144" t="n"/>
      <c r="H269" s="144" t="n"/>
      <c r="I269" s="145" t="n"/>
      <c r="J269" s="146" t="n"/>
    </row>
    <row r="270" ht="30" customHeight="1" s="74">
      <c r="A270" s="148" t="inlineStr">
        <is>
          <t>Total(1-2)</t>
        </is>
      </c>
      <c r="B270" s="126" t="n"/>
      <c r="C270" s="126" t="n"/>
      <c r="D270" s="126" t="n"/>
      <c r="E270" s="126" t="n"/>
      <c r="F270" s="126" t="n"/>
      <c r="G270" s="126" t="n"/>
      <c r="H270" s="126" t="n"/>
      <c r="I270" s="126" t="n"/>
      <c r="J270" s="147">
        <f>J264</f>
        <v/>
      </c>
    </row>
    <row r="271">
      <c r="A271" s="132">
        <f>'Receita x Despesa'!A42:J42</f>
        <v/>
      </c>
      <c r="J271" s="115" t="n"/>
    </row>
    <row r="272">
      <c r="A272" s="133">
        <f>'Receita x Despesa'!A45</f>
        <v/>
      </c>
      <c r="F272" s="134">
        <f>'Receita x Despesa'!H45</f>
        <v/>
      </c>
      <c r="J272" s="113" t="n"/>
    </row>
    <row r="273">
      <c r="A273" s="132">
        <f>'Receita x Despesa'!A46</f>
        <v/>
      </c>
      <c r="F273" s="135">
        <f>'Receita x Despesa'!H46</f>
        <v/>
      </c>
      <c r="J273" s="113" t="n"/>
    </row>
    <row r="274">
      <c r="A274" s="132">
        <f>'Receita x Despesa'!A47</f>
        <v/>
      </c>
      <c r="F274" s="135">
        <f>'Receita x Despesa'!H47</f>
        <v/>
      </c>
      <c r="J274" s="113" t="n"/>
    </row>
    <row r="275">
      <c r="A275" s="136" t="n"/>
      <c r="B275" s="136" t="n"/>
      <c r="C275" s="136" t="n"/>
      <c r="D275" s="136" t="n"/>
      <c r="E275" s="136" t="n"/>
      <c r="F275" s="136" t="n"/>
      <c r="G275" s="136" t="n"/>
      <c r="H275" s="136" t="n"/>
      <c r="I275" s="136" t="n"/>
      <c r="J275" s="137" t="n"/>
    </row>
  </sheetData>
  <mergeCells count="17">
    <mergeCell ref="A1:J2"/>
    <mergeCell ref="A3:F3"/>
    <mergeCell ref="A4:F4"/>
    <mergeCell ref="A5:F5"/>
    <mergeCell ref="A6:F6"/>
    <mergeCell ref="A7:F7"/>
    <mergeCell ref="A266:I266"/>
    <mergeCell ref="D268:E268"/>
    <mergeCell ref="A269:I269"/>
    <mergeCell ref="A270:I270"/>
    <mergeCell ref="A271:I271"/>
    <mergeCell ref="A272:D272"/>
    <mergeCell ref="A273:D273"/>
    <mergeCell ref="A274:D274"/>
    <mergeCell ref="F272:J272"/>
    <mergeCell ref="F273:J273"/>
    <mergeCell ref="F274:J274"/>
  </mergeCells>
  <pageMargins left="0.75" right="0.75" top="1" bottom="1" header="0.5" footer="0.5"/>
</worksheet>
</file>

<file path=xl/worksheets/sheet4.xml><?xml version="1.0" encoding="utf-8"?>
<worksheet xmlns="http://schemas.openxmlformats.org/spreadsheetml/2006/main">
  <sheetPr>
    <outlinePr summaryBelow="1" summaryRight="1"/>
    <pageSetUpPr/>
  </sheetPr>
  <dimension ref="A1:J40"/>
  <sheetViews>
    <sheetView showGridLines="0" workbookViewId="0">
      <selection activeCell="A1" sqref="A1"/>
    </sheetView>
  </sheetViews>
  <sheetFormatPr baseColWidth="8" defaultRowHeight="15"/>
  <cols>
    <col width="25" customWidth="1" style="74" min="1" max="1"/>
    <col width="25" customWidth="1" style="74" min="2" max="2"/>
    <col width="35" customWidth="1" style="74" min="3" max="3"/>
    <col width="35" customWidth="1" style="74" min="4" max="4"/>
    <col width="65" customWidth="1" style="74" min="5" max="5"/>
    <col width="25" customWidth="1" style="74" min="6" max="6"/>
    <col width="25" customWidth="1" style="74" min="7" max="7"/>
    <col width="25" customWidth="1" style="74" min="8" max="8"/>
    <col width="25" customWidth="1" style="74" min="9" max="9"/>
    <col width="25" customWidth="1" style="74" min="10" max="10"/>
  </cols>
  <sheetData>
    <row r="1">
      <c r="A1" s="112" t="inlineStr">
        <is>
          <t>R E L A Ç Ã O   D E   P A G A M E N T O S - OUTROS SERVIÇOS DE TERCEIROS - PESSOA JURÍDICA</t>
        </is>
      </c>
      <c r="J1" s="113" t="n"/>
    </row>
    <row r="2">
      <c r="J2" s="113" t="n"/>
    </row>
    <row r="3">
      <c r="A3" s="114">
        <f>'Receita x Despesa'!A3:J3</f>
        <v/>
      </c>
      <c r="J3" s="115" t="n"/>
    </row>
    <row r="4">
      <c r="A4" s="114">
        <f>'Receita x Despesa'!A4:J4</f>
        <v/>
      </c>
      <c r="J4" s="115" t="n"/>
    </row>
    <row r="5">
      <c r="A5" s="114">
        <f>'Receita x Despesa'!A5:J5</f>
        <v/>
      </c>
      <c r="J5" s="115" t="n"/>
    </row>
    <row r="6">
      <c r="A6" s="114">
        <f>'Receita x Despesa'!A6:J6</f>
        <v/>
      </c>
      <c r="J6" s="115" t="n"/>
    </row>
    <row r="7">
      <c r="A7" s="114">
        <f>'Receita x Despesa'!A7:J7</f>
        <v/>
      </c>
      <c r="J7" s="115" t="n"/>
    </row>
    <row r="8">
      <c r="J8" s="115" t="n"/>
    </row>
    <row r="9">
      <c r="A9" s="149" t="inlineStr">
        <is>
          <t>ITEM</t>
        </is>
      </c>
      <c r="B9" s="149" t="inlineStr">
        <is>
          <t>NOME</t>
        </is>
      </c>
      <c r="C9" s="149" t="inlineStr">
        <is>
          <t>CNPJ/CPF</t>
        </is>
      </c>
      <c r="D9" s="149" t="inlineStr">
        <is>
          <t>ESPECIFICAÇÃO DA DESPESA</t>
        </is>
      </c>
      <c r="E9" s="149" t="inlineStr">
        <is>
          <t>DESCRIÇÃO</t>
        </is>
      </c>
      <c r="F9" s="149" t="inlineStr">
        <is>
          <t>Nº DO RECIBO OU EQUIVALENTE</t>
        </is>
      </c>
      <c r="G9" s="149" t="inlineStr">
        <is>
          <t>DATA DE EMISSÃO</t>
        </is>
      </c>
      <c r="H9" s="149" t="inlineStr">
        <is>
          <t>CHEQUE / ORDEM BANCÁRIA</t>
        </is>
      </c>
      <c r="I9" s="149" t="inlineStr">
        <is>
          <t>DATA DE PGTO</t>
        </is>
      </c>
      <c r="J9" s="150" t="inlineStr">
        <is>
          <t>Valor</t>
        </is>
      </c>
    </row>
    <row r="10" ht="60" customHeight="1" s="74">
      <c r="A10" s="118" t="n">
        <v>1</v>
      </c>
      <c r="B10" s="118" t="inlineStr">
        <is>
          <t>FAL ALIMENTACAO E EVENTOS EIRELI</t>
        </is>
      </c>
      <c r="C10" s="118" t="inlineStr">
        <is>
          <t>09911379000166</t>
        </is>
      </c>
      <c r="D10" s="118" t="inlineStr">
        <is>
          <t>Ordem de Pagamento de AF/OS</t>
        </is>
      </c>
      <c r="E10" s="118" t="inlineStr">
        <is>
          <t>FAL ALIMENTACAO E EVENTOS EIRELI, No. Doc: 67, referente a SERVICO DE FORNECIMENTO DE COFFEE BREAK</t>
        </is>
      </c>
      <c r="F10" s="118" t="n"/>
      <c r="G10" s="118" t="inlineStr">
        <is>
          <t>05/04/2023</t>
        </is>
      </c>
      <c r="H10" s="118" t="n"/>
      <c r="I10" s="118" t="inlineStr">
        <is>
          <t>19/04/2023</t>
        </is>
      </c>
      <c r="J10" s="151" t="n">
        <v>2565</v>
      </c>
    </row>
    <row r="11" ht="60" customHeight="1" s="74">
      <c r="A11" s="120" t="n">
        <v>2</v>
      </c>
      <c r="B11" s="120" t="inlineStr">
        <is>
          <t>FAL ALIMENTACAO E EVENTOS EIRELI</t>
        </is>
      </c>
      <c r="C11" s="120" t="inlineStr">
        <is>
          <t>09911379000166</t>
        </is>
      </c>
      <c r="D11" s="120" t="inlineStr">
        <is>
          <t>ISSQN</t>
        </is>
      </c>
      <c r="E11" s="120" t="inlineStr">
        <is>
          <t>ISSQN : FAL ALIMENTACAO E EVENTOS EIRELI, No. Doc: 67, referente a SERVICO DE FORNECIMENTO DE COFFEE BREAK</t>
        </is>
      </c>
      <c r="F11" s="120" t="n"/>
      <c r="G11" s="120" t="inlineStr">
        <is>
          <t>05/04/2023</t>
        </is>
      </c>
      <c r="H11" s="120" t="n"/>
      <c r="I11" s="120" t="inlineStr">
        <is>
          <t>17/05/2023</t>
        </is>
      </c>
      <c r="J11" s="152" t="n">
        <v>135</v>
      </c>
    </row>
    <row r="12" ht="60" customHeight="1" s="74">
      <c r="A12" s="118" t="n">
        <v>3</v>
      </c>
      <c r="B12" s="118" t="inlineStr">
        <is>
          <t>ATHALAIA SOLUCAO DIGITAL LTDA</t>
        </is>
      </c>
      <c r="C12" s="118" t="inlineStr">
        <is>
          <t>06240462000162</t>
        </is>
      </c>
      <c r="D12" s="118" t="inlineStr">
        <is>
          <t>ISSQN</t>
        </is>
      </c>
      <c r="E12" s="118" t="inlineStr">
        <is>
          <t>ISSQN : ATHALAIA SOLUCAO DIGITAL LTDA - EPP, No. Doc: 420, referente a SERVIÇO GRÁFICO</t>
        </is>
      </c>
      <c r="F12" s="118" t="n"/>
      <c r="G12" s="118" t="inlineStr">
        <is>
          <t>08/05/2023</t>
        </is>
      </c>
      <c r="H12" s="118" t="n"/>
      <c r="I12" s="118" t="inlineStr">
        <is>
          <t>19/06/2023</t>
        </is>
      </c>
      <c r="J12" s="151" t="n">
        <v>18</v>
      </c>
    </row>
    <row r="13" ht="60" customHeight="1" s="74">
      <c r="A13" s="120" t="n">
        <v>4</v>
      </c>
      <c r="B13" s="120" t="inlineStr">
        <is>
          <t>ATHALAIA SOLUCAO DIGITAL LTDA</t>
        </is>
      </c>
      <c r="C13" s="120" t="inlineStr">
        <is>
          <t>06240462000162</t>
        </is>
      </c>
      <c r="D13" s="120" t="inlineStr">
        <is>
          <t>Ordem de Pagamento de AF/OS</t>
        </is>
      </c>
      <c r="E13" s="120" t="inlineStr">
        <is>
          <t>ATHALAIA SOLUCAO DIGITAL LTDA - EPP, No. Doc: 420, referente a SERVIÇO GRÁFICO</t>
        </is>
      </c>
      <c r="F13" s="120" t="n"/>
      <c r="G13" s="120" t="inlineStr">
        <is>
          <t>08/05/2023</t>
        </is>
      </c>
      <c r="H13" s="120" t="n"/>
      <c r="I13" s="120" t="inlineStr">
        <is>
          <t>18/05/2023</t>
        </is>
      </c>
      <c r="J13" s="152" t="n">
        <v>342</v>
      </c>
    </row>
    <row r="14" ht="60" customHeight="1" s="74">
      <c r="A14" s="118" t="n">
        <v>5</v>
      </c>
      <c r="B14" s="118" t="inlineStr">
        <is>
          <t>Via Postal Comercio E Servicos Ltda</t>
        </is>
      </c>
      <c r="C14" s="118" t="inlineStr">
        <is>
          <t>00621896000126</t>
        </is>
      </c>
      <c r="D14" s="118" t="inlineStr">
        <is>
          <t>Pagamento de Pessoa Jurídica</t>
        </is>
      </c>
      <c r="E14" s="118" t="inlineStr">
        <is>
          <t xml:space="preserve">Pagamento referente aos serviços de coleta e transportes de documentação. </t>
        </is>
      </c>
      <c r="F14" s="118" t="n"/>
      <c r="G14" s="118" t="n"/>
      <c r="H14" s="118" t="n"/>
      <c r="I14" s="118" t="inlineStr">
        <is>
          <t>21/06/2023</t>
        </is>
      </c>
      <c r="J14" s="151" t="n">
        <v>80.90000000000001</v>
      </c>
    </row>
    <row r="15" ht="60" customHeight="1" s="74">
      <c r="A15" s="120" t="n">
        <v>6</v>
      </c>
      <c r="B15" s="120" t="inlineStr">
        <is>
          <t>GRAFIKA PAPEL E CORES LTDA</t>
        </is>
      </c>
      <c r="C15" s="120" t="inlineStr">
        <is>
          <t>05792573000119</t>
        </is>
      </c>
      <c r="D15" s="120" t="inlineStr">
        <is>
          <t>Ordem de Pagamento de AF/OS</t>
        </is>
      </c>
      <c r="E15" s="120" t="inlineStr">
        <is>
          <t>GRAFIKA PAPEL E CORES LTDA, No. Doc: 68, referente a &lt;#Descrição - Se for passagem, inserir finalidade e período // Se for aquisição, descrever o item #&gt;</t>
        </is>
      </c>
      <c r="F15" s="120" t="n"/>
      <c r="G15" s="120" t="inlineStr">
        <is>
          <t>19/06/2023</t>
        </is>
      </c>
      <c r="H15" s="120" t="n"/>
      <c r="I15" s="120" t="inlineStr">
        <is>
          <t>30/06/2023</t>
        </is>
      </c>
      <c r="J15" s="152" t="n">
        <v>1352.2</v>
      </c>
    </row>
    <row r="16" ht="60" customHeight="1" s="74">
      <c r="A16" s="118" t="n">
        <v>7</v>
      </c>
      <c r="B16" s="118" t="inlineStr">
        <is>
          <t>ATHALAIA SOLUCAO DIGITAL LTDA</t>
        </is>
      </c>
      <c r="C16" s="118" t="inlineStr">
        <is>
          <t>06240462000162</t>
        </is>
      </c>
      <c r="D16" s="118" t="inlineStr">
        <is>
          <t>Ordem de Pagamento de AF/OS</t>
        </is>
      </c>
      <c r="E16" s="118" t="inlineStr">
        <is>
          <t>ATHALAIA SOLUCAO DIGITAL LTDA, No. Doc: 634, referente a &lt;#Descrição - Se for passagem, inserir finalidade e período // Se for aquisição, descrever o item #&gt;</t>
        </is>
      </c>
      <c r="F16" s="118" t="n"/>
      <c r="G16" s="118" t="inlineStr">
        <is>
          <t>26/06/2023</t>
        </is>
      </c>
      <c r="H16" s="118" t="n"/>
      <c r="I16" s="118" t="inlineStr">
        <is>
          <t>11/07/2023</t>
        </is>
      </c>
      <c r="J16" s="151" t="n">
        <v>1016.5</v>
      </c>
    </row>
    <row r="17" ht="60" customHeight="1" s="74">
      <c r="A17" s="120" t="n">
        <v>8</v>
      </c>
      <c r="B17" s="120" t="inlineStr">
        <is>
          <t>ATHALAIA SOLUCAO DIGITAL LTDA</t>
        </is>
      </c>
      <c r="C17" s="120" t="inlineStr">
        <is>
          <t>06240462000162</t>
        </is>
      </c>
      <c r="D17" s="120" t="inlineStr">
        <is>
          <t>ISSQN</t>
        </is>
      </c>
      <c r="E17" s="120" t="inlineStr">
        <is>
          <t>ISSQN : ATHALAIA SOLUCAO DIGITAL LTDA, No. Doc: 634, referente a &lt;#Descrição - Se for passagem, inserir finalidade e período // Se for aquisição, descrever o item #&gt;</t>
        </is>
      </c>
      <c r="F17" s="120" t="n"/>
      <c r="G17" s="120" t="inlineStr">
        <is>
          <t>26/06/2023</t>
        </is>
      </c>
      <c r="H17" s="120" t="n"/>
      <c r="I17" s="120" t="inlineStr">
        <is>
          <t>19/07/2023</t>
        </is>
      </c>
      <c r="J17" s="152" t="n">
        <v>53.5</v>
      </c>
    </row>
    <row r="18" ht="60" customHeight="1" s="74">
      <c r="A18" s="118" t="n">
        <v>9</v>
      </c>
      <c r="B18" s="118" t="inlineStr">
        <is>
          <t>THIAGO ALMEIDA CONSULTORIA LTDA</t>
        </is>
      </c>
      <c r="C18" s="118" t="inlineStr">
        <is>
          <t>33395444000122</t>
        </is>
      </c>
      <c r="D18" s="118" t="inlineStr">
        <is>
          <t>Ordem de Pagamento de AF/OS</t>
        </is>
      </c>
      <c r="E18" s="118" t="inlineStr">
        <is>
          <t>THIAGO ALMEIDA CONSULTORIA LTDA, No. Doc: 19, referente a &lt;#Descrição - Se for passagem, inserir finalidade e período // Se for aquisição, descrever o item #&gt;</t>
        </is>
      </c>
      <c r="F18" s="118" t="n"/>
      <c r="G18" s="118" t="inlineStr">
        <is>
          <t>20/01/2023</t>
        </is>
      </c>
      <c r="H18" s="118" t="n"/>
      <c r="I18" s="118" t="inlineStr">
        <is>
          <t>27/01/2023</t>
        </is>
      </c>
      <c r="J18" s="151" t="n">
        <v>9916</v>
      </c>
    </row>
    <row r="19" ht="60" customHeight="1" s="74">
      <c r="A19" s="120" t="n">
        <v>10</v>
      </c>
      <c r="B19" s="120" t="inlineStr">
        <is>
          <t>OMEGA BRASIL SOLUCOES EM INFORMATICA IMPORTACAO EXPORTACAO E REPR LTDA</t>
        </is>
      </c>
      <c r="C19" s="120" t="inlineStr">
        <is>
          <t>08359052000160</t>
        </is>
      </c>
      <c r="D19" s="120" t="inlineStr">
        <is>
          <t>Ordem de Pagamento de AF/OS</t>
        </is>
      </c>
      <c r="E19" s="120" t="inlineStr">
        <is>
          <t>OMEGA BRASIL SOLUCOES EM INFORMATICA IMPORTACAO EXPORTACAO E REPR LTDA, No. Doc: 7909, referente a LICENCA DE SOFTWARE 365</t>
        </is>
      </c>
      <c r="F19" s="120" t="n"/>
      <c r="G19" s="120" t="inlineStr">
        <is>
          <t>25/08/2023</t>
        </is>
      </c>
      <c r="H19" s="120" t="n"/>
      <c r="I19" s="120" t="inlineStr">
        <is>
          <t>18/09/2023</t>
        </is>
      </c>
      <c r="J19" s="152" t="n">
        <v>16450</v>
      </c>
    </row>
    <row r="20" ht="60" customHeight="1" s="74">
      <c r="A20" s="118" t="n">
        <v>11</v>
      </c>
      <c r="B20" s="118" t="n"/>
      <c r="C20" s="118" t="n"/>
      <c r="D20" s="118" t="inlineStr">
        <is>
          <t>Folha de Pagamento</t>
        </is>
      </c>
      <c r="E20" s="118" t="inlineStr">
        <is>
          <t>Folha de Pagamento referente ao mês 07/2023 - FGTS</t>
        </is>
      </c>
      <c r="F20" s="118" t="n"/>
      <c r="G20" s="118" t="n"/>
      <c r="H20" s="118" t="n"/>
      <c r="I20" s="118" t="inlineStr">
        <is>
          <t>03/08/2023</t>
        </is>
      </c>
      <c r="J20" s="151" t="n">
        <v>19858.01</v>
      </c>
    </row>
    <row r="21" ht="60" customHeight="1" s="74">
      <c r="A21" s="120" t="n">
        <v>12</v>
      </c>
      <c r="B21" s="120" t="inlineStr">
        <is>
          <t>HBL CARIMBOS E PLACAS IND. E COMERCIO LTDA</t>
        </is>
      </c>
      <c r="C21" s="120" t="inlineStr">
        <is>
          <t>72649361000174</t>
        </is>
      </c>
      <c r="D21" s="120" t="inlineStr">
        <is>
          <t>Ordem de Pagamento de AF/OS</t>
        </is>
      </c>
      <c r="E21" s="120" t="inlineStr">
        <is>
          <t>HBL CARIMBOS E PLACAS IND. E COMERCIO LTDA, No. Doc: 790, referente a &lt;#Descrição - Se for passagem, inserir finalidade e período // Se for aquisição, descrever o item #&gt;</t>
        </is>
      </c>
      <c r="F21" s="120" t="n"/>
      <c r="G21" s="120" t="inlineStr">
        <is>
          <t>07/11/2023</t>
        </is>
      </c>
      <c r="H21" s="120" t="n"/>
      <c r="I21" s="120" t="inlineStr">
        <is>
          <t>14/11/2023</t>
        </is>
      </c>
      <c r="J21" s="152" t="n">
        <v>650.62</v>
      </c>
    </row>
    <row r="22" ht="60" customHeight="1" s="74">
      <c r="A22" s="118" t="n">
        <v>13</v>
      </c>
      <c r="B22" s="118" t="inlineStr">
        <is>
          <t>ATHALAIA SOLUCAO DIGITAL LTDA - EPP</t>
        </is>
      </c>
      <c r="C22" s="118" t="inlineStr">
        <is>
          <t>06240462000162</t>
        </is>
      </c>
      <c r="D22" s="118" t="inlineStr">
        <is>
          <t>Ordem de Pagamento de AF/OS</t>
        </is>
      </c>
      <c r="E22" s="118" t="inlineStr">
        <is>
          <t>ATHALAIA SOLUCAO DIGITAL LTDA - EPP, No. Doc: 122, referente a &lt;IMPRESSÃO DE CARTAZES&gt;</t>
        </is>
      </c>
      <c r="F22" s="118" t="n"/>
      <c r="G22" s="118" t="inlineStr">
        <is>
          <t>23/02/2023</t>
        </is>
      </c>
      <c r="H22" s="118" t="n"/>
      <c r="I22" s="118" t="inlineStr">
        <is>
          <t>06/03/2023</t>
        </is>
      </c>
      <c r="J22" s="151" t="n">
        <v>546.25</v>
      </c>
    </row>
    <row r="23" ht="60" customHeight="1" s="74">
      <c r="A23" s="120" t="n">
        <v>14</v>
      </c>
      <c r="B23" s="120" t="inlineStr">
        <is>
          <t>Fundação de Empreendimentos Científicos e Tecnológicos</t>
        </is>
      </c>
      <c r="C23" s="120" t="inlineStr">
        <is>
          <t>37116704000134</t>
        </is>
      </c>
      <c r="D23" s="120" t="inlineStr">
        <is>
          <t>Pagamento de Pessoa Jurídica</t>
        </is>
      </c>
      <c r="E23" s="120" t="inlineStr">
        <is>
          <t xml:space="preserve">Retirada de DOA parcial período de 12/2022 a 04/2023 da conta 6813-6 para conta FINATEC - ADMINISTRATIVO GERAL  Valores detalhados: Dez/2022 R$ 539,87 - Jan/23: R$ 2.381,62 - Fev/23: R$ 39.252,30 - Mar/2023: R$ 92.092,28 - Abr/23 R$: 29.356,03 </t>
        </is>
      </c>
      <c r="F23" s="120" t="n"/>
      <c r="G23" s="120" t="n"/>
      <c r="H23" s="120" t="n"/>
      <c r="I23" s="120" t="inlineStr">
        <is>
          <t>23/05/2023</t>
        </is>
      </c>
      <c r="J23" s="152" t="n">
        <v>163622.29</v>
      </c>
    </row>
    <row r="24" ht="60" customHeight="1" s="74">
      <c r="A24" s="118" t="n">
        <v>15</v>
      </c>
      <c r="B24" s="118" t="inlineStr">
        <is>
          <t>Fundação de Empreendimentos Científicos e Tecnológicos</t>
        </is>
      </c>
      <c r="C24" s="118" t="inlineStr">
        <is>
          <t>37116704000134</t>
        </is>
      </c>
      <c r="D24" s="118" t="inlineStr">
        <is>
          <t>Pagamento de Pessoa Jurídica</t>
        </is>
      </c>
      <c r="E24" s="118" t="inlineStr">
        <is>
          <t xml:space="preserve">Retirada de DOA mês de junho/23 da conta 6813-6 para conta FINATEC - ADMINISTRATIVO GERAL </t>
        </is>
      </c>
      <c r="F24" s="118" t="n"/>
      <c r="G24" s="118" t="n"/>
      <c r="H24" s="118" t="n"/>
      <c r="I24" s="118" t="inlineStr">
        <is>
          <t>11/07/2023</t>
        </is>
      </c>
      <c r="J24" s="151" t="n">
        <v>8352.190000000001</v>
      </c>
    </row>
    <row r="25" ht="60" customHeight="1" s="74">
      <c r="A25" s="120" t="n">
        <v>16</v>
      </c>
      <c r="B25" s="120" t="inlineStr">
        <is>
          <t>Fundação de Empreendimentos Científicos e Tecnológicos</t>
        </is>
      </c>
      <c r="C25" s="120" t="inlineStr">
        <is>
          <t>37116704000134</t>
        </is>
      </c>
      <c r="D25" s="120" t="inlineStr">
        <is>
          <t>Pagamento de Pessoa Jurídica</t>
        </is>
      </c>
      <c r="E25" s="120" t="inlineStr">
        <is>
          <t xml:space="preserve">Retirada de DOA mês de Julho/23 da conta 6813-6 para conta FINATEC - ADMINISTRATIVO GERAL </t>
        </is>
      </c>
      <c r="F25" s="120" t="n"/>
      <c r="G25" s="120" t="n"/>
      <c r="H25" s="120" t="n"/>
      <c r="I25" s="120" t="inlineStr">
        <is>
          <t>04/08/2023</t>
        </is>
      </c>
      <c r="J25" s="152" t="n">
        <v>44217.24</v>
      </c>
    </row>
    <row r="26" ht="60" customHeight="1" s="74">
      <c r="A26" s="118" t="n">
        <v>17</v>
      </c>
      <c r="B26" s="118" t="inlineStr">
        <is>
          <t>Fundação de Empreendimentos Científicos e Tecnológicos</t>
        </is>
      </c>
      <c r="C26" s="118" t="inlineStr">
        <is>
          <t>37116704000134</t>
        </is>
      </c>
      <c r="D26" s="118" t="inlineStr">
        <is>
          <t>Pagamento de Pessoa Jurídica</t>
        </is>
      </c>
      <c r="E26" s="118" t="inlineStr">
        <is>
          <t xml:space="preserve">Retirada de DOA mês de agosto/23 da conta 6813-6 para conta FINATEC - ADMINISTRATIVO GERAL </t>
        </is>
      </c>
      <c r="F26" s="118" t="n"/>
      <c r="G26" s="118" t="n"/>
      <c r="H26" s="118" t="n"/>
      <c r="I26" s="118" t="inlineStr">
        <is>
          <t>12/09/2023</t>
        </is>
      </c>
      <c r="J26" s="151" t="n">
        <v>87211.33</v>
      </c>
    </row>
    <row r="27" ht="60" customHeight="1" s="74">
      <c r="A27" s="120" t="n">
        <v>18</v>
      </c>
      <c r="B27" s="120" t="inlineStr">
        <is>
          <t>Fundação de Empreendimentos Científicos e Tecnológicos</t>
        </is>
      </c>
      <c r="C27" s="120" t="inlineStr">
        <is>
          <t>37116704000134</t>
        </is>
      </c>
      <c r="D27" s="120" t="inlineStr">
        <is>
          <t>Pagamento de Pessoa Jurídica</t>
        </is>
      </c>
      <c r="E27" s="120" t="inlineStr">
        <is>
          <t xml:space="preserve">Retirada de DOA mês de Setembro/23 da conta 6813-6 para conta FINATEC - ADMINISTRATIVO GERAL </t>
        </is>
      </c>
      <c r="F27" s="120" t="n"/>
      <c r="G27" s="120" t="n"/>
      <c r="H27" s="120" t="n"/>
      <c r="I27" s="120" t="inlineStr">
        <is>
          <t>03/10/2023</t>
        </is>
      </c>
      <c r="J27" s="152" t="n">
        <v>32134.62</v>
      </c>
    </row>
    <row r="28" ht="60" customHeight="1" s="74">
      <c r="A28" s="118" t="n">
        <v>19</v>
      </c>
      <c r="B28" s="118" t="inlineStr">
        <is>
          <t>Fundação de Empreendimentos Científicos e Tecnológicos</t>
        </is>
      </c>
      <c r="C28" s="118" t="inlineStr">
        <is>
          <t>37116704000134</t>
        </is>
      </c>
      <c r="D28" s="118" t="inlineStr">
        <is>
          <t>Pagamento de Pessoa Jurídica</t>
        </is>
      </c>
      <c r="E28" s="118" t="inlineStr">
        <is>
          <t xml:space="preserve">Retirada de DOA mês de Outubro/23 da conta 6813-6 para conta FINATEC - ADMINISTRATIVO GERAL </t>
        </is>
      </c>
      <c r="F28" s="118" t="n"/>
      <c r="G28" s="118" t="n"/>
      <c r="H28" s="118" t="n"/>
      <c r="I28" s="118" t="inlineStr">
        <is>
          <t>09/11/2023</t>
        </is>
      </c>
      <c r="J28" s="151" t="n">
        <v>16481.6</v>
      </c>
    </row>
    <row r="29" ht="60" customHeight="1" s="74">
      <c r="A29" s="120" t="n"/>
      <c r="B29" s="120" t="n"/>
      <c r="C29" s="120" t="n"/>
      <c r="D29" s="120" t="n"/>
      <c r="E29" s="120" t="n"/>
      <c r="F29" s="120" t="n"/>
      <c r="G29" s="120" t="n"/>
      <c r="H29" s="120" t="n"/>
      <c r="I29" s="120" t="n"/>
      <c r="J29" s="152" t="n"/>
    </row>
    <row r="30">
      <c r="J30" s="115" t="n"/>
    </row>
    <row r="31" ht="56.25" customHeight="1" s="74">
      <c r="A31" s="122" t="inlineStr">
        <is>
          <t>Sub Total1</t>
        </is>
      </c>
      <c r="B31" s="140" t="n"/>
      <c r="C31" s="140" t="n"/>
      <c r="D31" s="140" t="n"/>
      <c r="E31" s="140" t="n"/>
      <c r="F31" s="140" t="n"/>
      <c r="G31" s="140" t="n"/>
      <c r="H31" s="140" t="n"/>
      <c r="I31" s="141" t="n"/>
      <c r="J31" s="142">
        <f>SUM(J10:J29)</f>
        <v/>
      </c>
    </row>
    <row r="32" ht="30" customHeight="1" s="74">
      <c r="A32" s="124" t="inlineStr">
        <is>
          <t>RESTITUIÇÕES CREDITADAS</t>
        </is>
      </c>
      <c r="J32" s="115" t="n"/>
    </row>
    <row r="33">
      <c r="A33" s="153" t="inlineStr">
        <is>
          <t>Item</t>
        </is>
      </c>
      <c r="B33" s="153" t="inlineStr">
        <is>
          <t>Restituidor</t>
        </is>
      </c>
      <c r="C33" s="153" t="inlineStr">
        <is>
          <t>CNPJ/CPF</t>
        </is>
      </c>
      <c r="D33" s="155" t="inlineStr">
        <is>
          <t>Descrição</t>
        </is>
      </c>
      <c r="E33" s="126" t="n"/>
      <c r="F33" s="153" t="inlineStr">
        <is>
          <t>Cheque equivalente</t>
        </is>
      </c>
      <c r="G33" s="153" t="inlineStr">
        <is>
          <t>Data do Cheque</t>
        </is>
      </c>
      <c r="H33" s="153" t="inlineStr">
        <is>
          <t>Nº do Depósito</t>
        </is>
      </c>
      <c r="I33" s="153" t="inlineStr">
        <is>
          <t>Data da Devolução</t>
        </is>
      </c>
      <c r="J33" s="154" t="inlineStr">
        <is>
          <t>Valor</t>
        </is>
      </c>
    </row>
    <row r="34">
      <c r="A34" s="128" t="inlineStr">
        <is>
          <t>Sub Total 2</t>
        </is>
      </c>
      <c r="B34" s="144" t="n"/>
      <c r="C34" s="144" t="n"/>
      <c r="D34" s="144" t="n"/>
      <c r="E34" s="144" t="n"/>
      <c r="F34" s="144" t="n"/>
      <c r="G34" s="144" t="n"/>
      <c r="H34" s="144" t="n"/>
      <c r="I34" s="145" t="n"/>
      <c r="J34" s="146" t="n"/>
    </row>
    <row r="35" ht="30" customHeight="1" s="74">
      <c r="A35" s="148" t="inlineStr">
        <is>
          <t>Total(1-2)</t>
        </is>
      </c>
      <c r="B35" s="126" t="n"/>
      <c r="C35" s="126" t="n"/>
      <c r="D35" s="126" t="n"/>
      <c r="E35" s="126" t="n"/>
      <c r="F35" s="126" t="n"/>
      <c r="G35" s="126" t="n"/>
      <c r="H35" s="126" t="n"/>
      <c r="I35" s="126" t="n"/>
      <c r="J35" s="147">
        <f>J29</f>
        <v/>
      </c>
    </row>
    <row r="36">
      <c r="A36" s="132">
        <f>'Receita x Despesa'!A42:J42</f>
        <v/>
      </c>
      <c r="J36" s="115" t="n"/>
    </row>
    <row r="37">
      <c r="A37" s="133">
        <f>'Receita x Despesa'!A45</f>
        <v/>
      </c>
      <c r="F37" s="134">
        <f>'Receita x Despesa'!H45</f>
        <v/>
      </c>
      <c r="J37" s="113" t="n"/>
    </row>
    <row r="38">
      <c r="A38" s="132">
        <f>'Receita x Despesa'!A46</f>
        <v/>
      </c>
      <c r="F38" s="135">
        <f>'Receita x Despesa'!H46</f>
        <v/>
      </c>
      <c r="J38" s="113" t="n"/>
    </row>
    <row r="39">
      <c r="A39" s="132">
        <f>'Receita x Despesa'!A47</f>
        <v/>
      </c>
      <c r="F39" s="135">
        <f>'Receita x Despesa'!H47</f>
        <v/>
      </c>
      <c r="J39" s="113" t="n"/>
    </row>
    <row r="40">
      <c r="A40" s="136" t="n"/>
      <c r="B40" s="136" t="n"/>
      <c r="C40" s="136" t="n"/>
      <c r="D40" s="136" t="n"/>
      <c r="E40" s="136" t="n"/>
      <c r="F40" s="136" t="n"/>
      <c r="G40" s="136" t="n"/>
      <c r="H40" s="136" t="n"/>
      <c r="I40" s="136" t="n"/>
      <c r="J40" s="137" t="n"/>
    </row>
  </sheetData>
  <mergeCells count="17">
    <mergeCell ref="A1:J2"/>
    <mergeCell ref="A3:F3"/>
    <mergeCell ref="A4:F4"/>
    <mergeCell ref="A5:F5"/>
    <mergeCell ref="A6:F6"/>
    <mergeCell ref="A7:F7"/>
    <mergeCell ref="A31:I31"/>
    <mergeCell ref="D33:E33"/>
    <mergeCell ref="A34:I34"/>
    <mergeCell ref="A35:I35"/>
    <mergeCell ref="A36:I36"/>
    <mergeCell ref="A37:D37"/>
    <mergeCell ref="A38:D38"/>
    <mergeCell ref="A39:D39"/>
    <mergeCell ref="F37:J37"/>
    <mergeCell ref="F38:J38"/>
    <mergeCell ref="F39:J39"/>
  </mergeCells>
  <pageMargins left="0.75" right="0.75" top="1" bottom="1" header="0.5" footer="0.5"/>
</worksheet>
</file>

<file path=xl/worksheets/sheet5.xml><?xml version="1.0" encoding="utf-8"?>
<worksheet xmlns="http://schemas.openxmlformats.org/spreadsheetml/2006/main">
  <sheetPr>
    <outlinePr summaryBelow="1" summaryRight="1"/>
    <pageSetUpPr/>
  </sheetPr>
  <dimension ref="A1:J22"/>
  <sheetViews>
    <sheetView showGridLines="0" workbookViewId="0">
      <selection activeCell="A1" sqref="A1"/>
    </sheetView>
  </sheetViews>
  <sheetFormatPr baseColWidth="8" defaultRowHeight="15"/>
  <cols>
    <col width="25" customWidth="1" style="74" min="1" max="1"/>
    <col width="25" customWidth="1" style="74" min="2" max="2"/>
    <col width="35" customWidth="1" style="74" min="3" max="3"/>
    <col width="35" customWidth="1" style="74" min="4" max="4"/>
    <col width="65" customWidth="1" style="74" min="5" max="5"/>
    <col width="25" customWidth="1" style="74" min="6" max="6"/>
    <col width="25" customWidth="1" style="74" min="7" max="7"/>
    <col width="25" customWidth="1" style="74" min="8" max="8"/>
    <col width="25" customWidth="1" style="74" min="9" max="9"/>
    <col width="25" customWidth="1" style="74" min="10" max="10"/>
  </cols>
  <sheetData>
    <row r="1">
      <c r="A1" s="112" t="inlineStr">
        <is>
          <t>R E L A Ç Ã O   D E   P A G A M E N T O S - PASSAGENS E DESPESAS COM LOCOMOÇÃO</t>
        </is>
      </c>
      <c r="J1" s="113" t="n"/>
    </row>
    <row r="2">
      <c r="J2" s="113" t="n"/>
    </row>
    <row r="3">
      <c r="A3" s="114">
        <f>'Receita x Despesa'!A3:J3</f>
        <v/>
      </c>
      <c r="J3" s="115" t="n"/>
    </row>
    <row r="4">
      <c r="A4" s="114">
        <f>'Receita x Despesa'!A4:J4</f>
        <v/>
      </c>
      <c r="J4" s="115" t="n"/>
    </row>
    <row r="5">
      <c r="A5" s="114">
        <f>'Receita x Despesa'!A5:J5</f>
        <v/>
      </c>
      <c r="J5" s="115" t="n"/>
    </row>
    <row r="6">
      <c r="A6" s="114">
        <f>'Receita x Despesa'!A6:J6</f>
        <v/>
      </c>
      <c r="J6" s="115" t="n"/>
    </row>
    <row r="7">
      <c r="A7" s="114">
        <f>'Receita x Despesa'!A7:J7</f>
        <v/>
      </c>
      <c r="J7" s="115" t="n"/>
    </row>
    <row r="8">
      <c r="J8" s="115" t="n"/>
    </row>
    <row r="9">
      <c r="A9" s="156" t="inlineStr">
        <is>
          <t>ITEM</t>
        </is>
      </c>
      <c r="B9" s="156" t="inlineStr">
        <is>
          <t>NOME</t>
        </is>
      </c>
      <c r="C9" s="156" t="inlineStr">
        <is>
          <t>CNPJ/CPF</t>
        </is>
      </c>
      <c r="D9" s="156" t="inlineStr">
        <is>
          <t>ESPECIFICAÇÃO DA DESPESA</t>
        </is>
      </c>
      <c r="E9" s="156" t="inlineStr">
        <is>
          <t>DESCRIÇÃO</t>
        </is>
      </c>
      <c r="F9" s="156" t="inlineStr">
        <is>
          <t>Nº DO RECIBO OU EQUIVALENTE</t>
        </is>
      </c>
      <c r="G9" s="156" t="inlineStr">
        <is>
          <t>DATA DE EMISSÃO</t>
        </is>
      </c>
      <c r="H9" s="156" t="inlineStr">
        <is>
          <t>CHEQUE / ORDEM BANCÁRIA</t>
        </is>
      </c>
      <c r="I9" s="156" t="inlineStr">
        <is>
          <t>DATA DE PGTO</t>
        </is>
      </c>
      <c r="J9" s="157" t="inlineStr">
        <is>
          <t>Valor</t>
        </is>
      </c>
    </row>
    <row r="10" ht="60" customHeight="1" s="74">
      <c r="A10" s="118" t="n"/>
      <c r="B10" s="118" t="n"/>
      <c r="C10" s="118" t="n"/>
      <c r="D10" s="118" t="n"/>
      <c r="E10" s="118" t="n"/>
      <c r="F10" s="118" t="n"/>
      <c r="G10" s="118" t="n"/>
      <c r="H10" s="118" t="n"/>
      <c r="I10" s="118" t="n"/>
      <c r="J10" s="158" t="n"/>
    </row>
    <row r="11" ht="60" customHeight="1" s="74">
      <c r="A11" s="120" t="n"/>
      <c r="B11" s="120" t="n"/>
      <c r="C11" s="120" t="n"/>
      <c r="D11" s="120" t="n"/>
      <c r="E11" s="120" t="n"/>
      <c r="F11" s="120" t="n"/>
      <c r="G11" s="120" t="n"/>
      <c r="H11" s="120" t="n"/>
      <c r="I11" s="120" t="n"/>
      <c r="J11" s="159" t="n"/>
    </row>
    <row r="12">
      <c r="J12" s="115" t="n"/>
    </row>
    <row r="13" ht="56.25" customHeight="1" s="74">
      <c r="A13" s="122" t="inlineStr">
        <is>
          <t>Sub Total1</t>
        </is>
      </c>
      <c r="B13" s="140" t="n"/>
      <c r="C13" s="140" t="n"/>
      <c r="D13" s="140" t="n"/>
      <c r="E13" s="140" t="n"/>
      <c r="F13" s="140" t="n"/>
      <c r="G13" s="140" t="n"/>
      <c r="H13" s="140" t="n"/>
      <c r="I13" s="141" t="n"/>
      <c r="J13" s="142">
        <f>SUM(J10:J11)</f>
        <v/>
      </c>
    </row>
    <row r="14" ht="30" customHeight="1" s="74">
      <c r="A14" s="124" t="inlineStr">
        <is>
          <t>RESTITUIÇÕES CREDITADAS</t>
        </is>
      </c>
      <c r="J14" s="115" t="n"/>
    </row>
    <row r="15">
      <c r="A15" s="160" t="inlineStr">
        <is>
          <t>Item</t>
        </is>
      </c>
      <c r="B15" s="160" t="inlineStr">
        <is>
          <t>Restituidor</t>
        </is>
      </c>
      <c r="C15" s="160" t="inlineStr">
        <is>
          <t>CNPJ/CPF</t>
        </is>
      </c>
      <c r="D15" s="162" t="inlineStr">
        <is>
          <t>Descrição</t>
        </is>
      </c>
      <c r="E15" s="126" t="n"/>
      <c r="F15" s="160" t="inlineStr">
        <is>
          <t>Cheque equivalente</t>
        </is>
      </c>
      <c r="G15" s="160" t="inlineStr">
        <is>
          <t>Data do Cheque</t>
        </is>
      </c>
      <c r="H15" s="160" t="inlineStr">
        <is>
          <t>Nº do Depósito</t>
        </is>
      </c>
      <c r="I15" s="160" t="inlineStr">
        <is>
          <t>Data da Devolução</t>
        </is>
      </c>
      <c r="J15" s="161" t="inlineStr">
        <is>
          <t>Valor</t>
        </is>
      </c>
    </row>
    <row r="16">
      <c r="A16" s="128" t="inlineStr">
        <is>
          <t>Sub Total 2</t>
        </is>
      </c>
      <c r="B16" s="144" t="n"/>
      <c r="C16" s="144" t="n"/>
      <c r="D16" s="144" t="n"/>
      <c r="E16" s="144" t="n"/>
      <c r="F16" s="144" t="n"/>
      <c r="G16" s="144" t="n"/>
      <c r="H16" s="144" t="n"/>
      <c r="I16" s="145" t="n"/>
      <c r="J16" s="146" t="n"/>
    </row>
    <row r="17" ht="30" customHeight="1" s="74">
      <c r="A17" s="148" t="inlineStr">
        <is>
          <t>Total(1-2)</t>
        </is>
      </c>
      <c r="B17" s="126" t="n"/>
      <c r="C17" s="126" t="n"/>
      <c r="D17" s="126" t="n"/>
      <c r="E17" s="126" t="n"/>
      <c r="F17" s="126" t="n"/>
      <c r="G17" s="126" t="n"/>
      <c r="H17" s="126" t="n"/>
      <c r="I17" s="126" t="n"/>
      <c r="J17" s="147">
        <f>J11</f>
        <v/>
      </c>
    </row>
    <row r="18">
      <c r="A18" s="132">
        <f>'Receita x Despesa'!A42:J42</f>
        <v/>
      </c>
      <c r="J18" s="115" t="n"/>
    </row>
    <row r="19">
      <c r="A19" s="133">
        <f>'Receita x Despesa'!A45</f>
        <v/>
      </c>
      <c r="F19" s="134">
        <f>'Receita x Despesa'!H45</f>
        <v/>
      </c>
      <c r="J19" s="113" t="n"/>
    </row>
    <row r="20">
      <c r="A20" s="132">
        <f>'Receita x Despesa'!A46</f>
        <v/>
      </c>
      <c r="F20" s="135">
        <f>'Receita x Despesa'!H46</f>
        <v/>
      </c>
      <c r="J20" s="113" t="n"/>
    </row>
    <row r="21">
      <c r="A21" s="132">
        <f>'Receita x Despesa'!A47</f>
        <v/>
      </c>
      <c r="F21" s="135">
        <f>'Receita x Despesa'!H47</f>
        <v/>
      </c>
      <c r="J21" s="113" t="n"/>
    </row>
    <row r="22">
      <c r="A22" s="136" t="n"/>
      <c r="B22" s="136" t="n"/>
      <c r="C22" s="136" t="n"/>
      <c r="D22" s="136" t="n"/>
      <c r="E22" s="136" t="n"/>
      <c r="F22" s="136" t="n"/>
      <c r="G22" s="136" t="n"/>
      <c r="H22" s="136" t="n"/>
      <c r="I22" s="136" t="n"/>
      <c r="J22" s="137" t="n"/>
    </row>
  </sheetData>
  <mergeCells count="17">
    <mergeCell ref="A1:J2"/>
    <mergeCell ref="A3:F3"/>
    <mergeCell ref="A4:F4"/>
    <mergeCell ref="A5:F5"/>
    <mergeCell ref="A6:F6"/>
    <mergeCell ref="A7:F7"/>
    <mergeCell ref="A13:I13"/>
    <mergeCell ref="D15:E15"/>
    <mergeCell ref="A16:I16"/>
    <mergeCell ref="A17:I17"/>
    <mergeCell ref="A18:I18"/>
    <mergeCell ref="A19:D19"/>
    <mergeCell ref="A20:D20"/>
    <mergeCell ref="A21:D21"/>
    <mergeCell ref="F19:J19"/>
    <mergeCell ref="F20:J20"/>
    <mergeCell ref="F21:J21"/>
  </mergeCells>
  <pageMargins left="0.75" right="0.75" top="1" bottom="1" header="0.5" footer="0.5"/>
</worksheet>
</file>

<file path=xl/worksheets/sheet6.xml><?xml version="1.0" encoding="utf-8"?>
<worksheet xmlns="http://schemas.openxmlformats.org/spreadsheetml/2006/main">
  <sheetPr>
    <outlinePr summaryBelow="1" summaryRight="1"/>
    <pageSetUpPr/>
  </sheetPr>
  <dimension ref="A1:J22"/>
  <sheetViews>
    <sheetView showGridLines="0" workbookViewId="0">
      <selection activeCell="A1" sqref="A1"/>
    </sheetView>
  </sheetViews>
  <sheetFormatPr baseColWidth="8" defaultRowHeight="15"/>
  <cols>
    <col width="25" customWidth="1" style="74" min="1" max="1"/>
    <col width="25" customWidth="1" style="74" min="2" max="2"/>
    <col width="35" customWidth="1" style="74" min="3" max="3"/>
    <col width="35" customWidth="1" style="74" min="4" max="4"/>
    <col width="65" customWidth="1" style="74" min="5" max="5"/>
    <col width="25" customWidth="1" style="74" min="6" max="6"/>
    <col width="25" customWidth="1" style="74" min="7" max="7"/>
    <col width="25" customWidth="1" style="74" min="8" max="8"/>
    <col width="25" customWidth="1" style="74" min="9" max="9"/>
    <col width="25" customWidth="1" style="74" min="10" max="10"/>
  </cols>
  <sheetData>
    <row r="1">
      <c r="A1" s="112" t="n"/>
      <c r="J1" s="113" t="n"/>
    </row>
    <row r="2">
      <c r="J2" s="113" t="n"/>
    </row>
    <row r="3">
      <c r="A3" s="114">
        <f>'Receita x Despesa'!A3:J3</f>
        <v/>
      </c>
      <c r="J3" s="115" t="n"/>
    </row>
    <row r="4">
      <c r="A4" s="114">
        <f>'Receita x Despesa'!A4:J4</f>
        <v/>
      </c>
      <c r="J4" s="115" t="n"/>
    </row>
    <row r="5">
      <c r="A5" s="114">
        <f>'Receita x Despesa'!A5:J5</f>
        <v/>
      </c>
      <c r="J5" s="115" t="n"/>
    </row>
    <row r="6">
      <c r="A6" s="114">
        <f>'Receita x Despesa'!A6:J6</f>
        <v/>
      </c>
      <c r="J6" s="115" t="n"/>
    </row>
    <row r="7">
      <c r="A7" s="114">
        <f>'Receita x Despesa'!A7:J7</f>
        <v/>
      </c>
      <c r="J7" s="115" t="n"/>
    </row>
    <row r="8">
      <c r="J8" s="115" t="n"/>
    </row>
    <row r="9">
      <c r="A9" s="163" t="inlineStr">
        <is>
          <t>ITEM</t>
        </is>
      </c>
      <c r="B9" s="163" t="inlineStr">
        <is>
          <t>NOME</t>
        </is>
      </c>
      <c r="C9" s="163" t="inlineStr">
        <is>
          <t>CNPJ/CPF</t>
        </is>
      </c>
      <c r="D9" s="163" t="inlineStr">
        <is>
          <t>ESPECIFICAÇÃO DA DESPESA</t>
        </is>
      </c>
      <c r="E9" s="163" t="inlineStr">
        <is>
          <t>DESCRIÇÃO</t>
        </is>
      </c>
      <c r="F9" s="163" t="inlineStr">
        <is>
          <t>Nº DO RECIBO OU EQUIVALENTE</t>
        </is>
      </c>
      <c r="G9" s="163" t="inlineStr">
        <is>
          <t>DATA DE EMISSÃO</t>
        </is>
      </c>
      <c r="H9" s="163" t="inlineStr">
        <is>
          <t>CHEQUE / ORDEM BANCÁRIA</t>
        </is>
      </c>
      <c r="I9" s="163" t="inlineStr">
        <is>
          <t>DATA DE PGTO</t>
        </is>
      </c>
      <c r="J9" s="164" t="inlineStr">
        <is>
          <t>Valor</t>
        </is>
      </c>
    </row>
    <row r="10" ht="60" customHeight="1" s="74">
      <c r="A10" s="118" t="n"/>
      <c r="B10" s="118" t="n"/>
      <c r="C10" s="118" t="n"/>
      <c r="D10" s="118" t="n"/>
      <c r="E10" s="118" t="n"/>
      <c r="F10" s="118" t="n"/>
      <c r="G10" s="118" t="n"/>
      <c r="H10" s="118" t="n"/>
      <c r="I10" s="118" t="n"/>
      <c r="J10" s="165" t="n"/>
    </row>
    <row r="11" ht="60" customHeight="1" s="74">
      <c r="A11" s="120" t="n"/>
      <c r="B11" s="120" t="n"/>
      <c r="C11" s="120" t="n"/>
      <c r="D11" s="120" t="n"/>
      <c r="E11" s="120" t="n"/>
      <c r="F11" s="120" t="n"/>
      <c r="G11" s="120" t="n"/>
      <c r="H11" s="120" t="n"/>
      <c r="I11" s="120" t="n"/>
      <c r="J11" s="166" t="n"/>
    </row>
    <row r="12">
      <c r="J12" s="115" t="n"/>
    </row>
    <row r="13" ht="56.25" customHeight="1" s="74">
      <c r="A13" s="122" t="inlineStr">
        <is>
          <t>Sub Total1</t>
        </is>
      </c>
      <c r="B13" s="140" t="n"/>
      <c r="C13" s="140" t="n"/>
      <c r="D13" s="140" t="n"/>
      <c r="E13" s="140" t="n"/>
      <c r="F13" s="140" t="n"/>
      <c r="G13" s="140" t="n"/>
      <c r="H13" s="140" t="n"/>
      <c r="I13" s="141" t="n"/>
      <c r="J13" s="142">
        <f>SUM(J10:J11)</f>
        <v/>
      </c>
    </row>
    <row r="14" ht="30" customHeight="1" s="74">
      <c r="A14" s="124" t="inlineStr">
        <is>
          <t>RESTITUIÇÕES CREDITADAS</t>
        </is>
      </c>
      <c r="J14" s="115" t="n"/>
    </row>
    <row r="15">
      <c r="A15" s="167" t="inlineStr">
        <is>
          <t>Item</t>
        </is>
      </c>
      <c r="B15" s="167" t="inlineStr">
        <is>
          <t>Restituidor</t>
        </is>
      </c>
      <c r="C15" s="167" t="inlineStr">
        <is>
          <t>CNPJ/CPF</t>
        </is>
      </c>
      <c r="D15" s="169" t="inlineStr">
        <is>
          <t>Descrição</t>
        </is>
      </c>
      <c r="E15" s="126" t="n"/>
      <c r="F15" s="167" t="inlineStr">
        <is>
          <t>Cheque equivalente</t>
        </is>
      </c>
      <c r="G15" s="167" t="inlineStr">
        <is>
          <t>Data do Cheque</t>
        </is>
      </c>
      <c r="H15" s="167" t="inlineStr">
        <is>
          <t>Nº do Depósito</t>
        </is>
      </c>
      <c r="I15" s="167" t="inlineStr">
        <is>
          <t>Data da Devolução</t>
        </is>
      </c>
      <c r="J15" s="168" t="inlineStr">
        <is>
          <t>Valor</t>
        </is>
      </c>
    </row>
    <row r="16">
      <c r="A16" s="128" t="inlineStr">
        <is>
          <t>Sub Total 2</t>
        </is>
      </c>
      <c r="B16" s="144" t="n"/>
      <c r="C16" s="144" t="n"/>
      <c r="D16" s="144" t="n"/>
      <c r="E16" s="144" t="n"/>
      <c r="F16" s="144" t="n"/>
      <c r="G16" s="144" t="n"/>
      <c r="H16" s="144" t="n"/>
      <c r="I16" s="145" t="n"/>
      <c r="J16" s="146" t="n"/>
    </row>
    <row r="17" ht="30" customHeight="1" s="74">
      <c r="A17" s="148" t="inlineStr">
        <is>
          <t>Total(1-2)</t>
        </is>
      </c>
      <c r="B17" s="126" t="n"/>
      <c r="C17" s="126" t="n"/>
      <c r="D17" s="126" t="n"/>
      <c r="E17" s="126" t="n"/>
      <c r="F17" s="126" t="n"/>
      <c r="G17" s="126" t="n"/>
      <c r="H17" s="126" t="n"/>
      <c r="I17" s="126" t="n"/>
      <c r="J17" s="147">
        <f>J11</f>
        <v/>
      </c>
    </row>
    <row r="18">
      <c r="A18" s="132">
        <f>'Receita x Despesa'!A42:J42</f>
        <v/>
      </c>
      <c r="J18" s="115" t="n"/>
    </row>
    <row r="19">
      <c r="A19" s="133">
        <f>'Receita x Despesa'!A45</f>
        <v/>
      </c>
      <c r="F19" s="134">
        <f>'Receita x Despesa'!H45</f>
        <v/>
      </c>
      <c r="J19" s="113" t="n"/>
    </row>
    <row r="20">
      <c r="A20" s="132">
        <f>'Receita x Despesa'!A46</f>
        <v/>
      </c>
      <c r="F20" s="135">
        <f>'Receita x Despesa'!H46</f>
        <v/>
      </c>
      <c r="J20" s="113" t="n"/>
    </row>
    <row r="21">
      <c r="A21" s="132">
        <f>'Receita x Despesa'!A47</f>
        <v/>
      </c>
      <c r="F21" s="135">
        <f>'Receita x Despesa'!H47</f>
        <v/>
      </c>
      <c r="J21" s="113" t="n"/>
    </row>
    <row r="22">
      <c r="A22" s="136" t="n"/>
      <c r="B22" s="136" t="n"/>
      <c r="C22" s="136" t="n"/>
      <c r="D22" s="136" t="n"/>
      <c r="E22" s="136" t="n"/>
      <c r="F22" s="136" t="n"/>
      <c r="G22" s="136" t="n"/>
      <c r="H22" s="136" t="n"/>
      <c r="I22" s="136" t="n"/>
      <c r="J22" s="137" t="n"/>
    </row>
  </sheetData>
  <mergeCells count="17">
    <mergeCell ref="A1:J2"/>
    <mergeCell ref="A3:F3"/>
    <mergeCell ref="A4:F4"/>
    <mergeCell ref="A5:F5"/>
    <mergeCell ref="A6:F6"/>
    <mergeCell ref="A7:F7"/>
    <mergeCell ref="A13:I13"/>
    <mergeCell ref="D15:E15"/>
    <mergeCell ref="A16:I16"/>
    <mergeCell ref="A17:I17"/>
    <mergeCell ref="A18:I18"/>
    <mergeCell ref="A19:D19"/>
    <mergeCell ref="A20:D20"/>
    <mergeCell ref="A21:D21"/>
    <mergeCell ref="F19:J19"/>
    <mergeCell ref="F20:J20"/>
    <mergeCell ref="F21:J21"/>
  </mergeCells>
  <pageMargins left="0.75" right="0.75" top="1" bottom="1" header="0.5" footer="0.5"/>
</worksheet>
</file>

<file path=xl/worksheets/sheet7.xml><?xml version="1.0" encoding="utf-8"?>
<worksheet xmlns="http://schemas.openxmlformats.org/spreadsheetml/2006/main">
  <sheetPr>
    <outlinePr summaryBelow="1" summaryRight="1"/>
    <pageSetUpPr/>
  </sheetPr>
  <dimension ref="A1:F129"/>
  <sheetViews>
    <sheetView showGridLines="0" workbookViewId="0">
      <selection activeCell="A1" sqref="A1"/>
    </sheetView>
  </sheetViews>
  <sheetFormatPr baseColWidth="8" defaultRowHeight="15"/>
  <cols>
    <col width="25" customWidth="1" style="74" min="1" max="1"/>
    <col width="25" customWidth="1" style="74" min="2" max="2"/>
    <col width="35" customWidth="1" style="74" min="3" max="3"/>
    <col width="35" customWidth="1" style="74" min="4" max="4"/>
    <col width="20" customWidth="1" style="74" min="5" max="5"/>
    <col width="20" customWidth="1" style="74" min="6" max="6"/>
  </cols>
  <sheetData>
    <row r="1">
      <c r="A1" s="112" t="inlineStr">
        <is>
          <t>C O N C I L I A Ç Ã O   B A N C Á R I A</t>
        </is>
      </c>
      <c r="F1" s="113" t="n"/>
    </row>
    <row r="2">
      <c r="F2" s="113" t="n"/>
    </row>
    <row r="3">
      <c r="A3" s="199">
        <f>'Receita x Despesa'!A3:J3</f>
        <v/>
      </c>
      <c r="F3" s="113" t="n"/>
    </row>
    <row r="4">
      <c r="A4" s="199">
        <f>'Receita x Despesa'!A4:J4</f>
        <v/>
      </c>
      <c r="F4" s="113" t="n"/>
    </row>
    <row r="5">
      <c r="A5" s="199">
        <f>'Receita x Despesa'!A5:J5</f>
        <v/>
      </c>
      <c r="F5" s="113" t="n"/>
    </row>
    <row r="6">
      <c r="A6" s="199">
        <f>'Receita x Despesa'!A6:J6</f>
        <v/>
      </c>
      <c r="F6" s="113" t="n"/>
    </row>
    <row r="7">
      <c r="A7" s="199">
        <f>'Receita x Despesa'!A7:J7</f>
        <v/>
      </c>
      <c r="F7" s="113" t="n"/>
    </row>
    <row r="8">
      <c r="F8" s="115" t="n"/>
    </row>
    <row r="9">
      <c r="A9" s="200" t="inlineStr">
        <is>
          <t>1.Saldo conforme extratos bancários na data final do período</t>
        </is>
      </c>
      <c r="F9" s="113" t="n"/>
    </row>
    <row r="10">
      <c r="A10" s="172" t="inlineStr">
        <is>
          <t>Saldo de Conta Corrente(R$)</t>
        </is>
      </c>
      <c r="F10" s="115" t="n"/>
    </row>
    <row r="11">
      <c r="A11" s="172" t="inlineStr">
        <is>
          <t>Saldo de Aplicações Financeiras(R$)</t>
        </is>
      </c>
      <c r="F11" s="115" t="n"/>
    </row>
    <row r="12">
      <c r="F12" s="115" t="n"/>
    </row>
    <row r="13">
      <c r="A13" s="200" t="inlineStr">
        <is>
          <t>2. Restituições não creditadas pelo banco até a data final do período</t>
        </is>
      </c>
      <c r="F13" s="113" t="n"/>
    </row>
    <row r="14">
      <c r="F14" s="115" t="n"/>
    </row>
    <row r="15">
      <c r="A15" s="173" t="inlineStr">
        <is>
          <t>Data</t>
        </is>
      </c>
      <c r="B15" s="174" t="inlineStr">
        <is>
          <t>Valor(R$)</t>
        </is>
      </c>
      <c r="C15" s="173" t="inlineStr">
        <is>
          <t>Documento</t>
        </is>
      </c>
      <c r="D15" s="201" t="inlineStr">
        <is>
          <t>Descrição</t>
        </is>
      </c>
      <c r="F15" s="113" t="n"/>
    </row>
    <row r="16">
      <c r="A16" s="176" t="inlineStr">
        <is>
          <t>31-jan-2023</t>
        </is>
      </c>
      <c r="B16" s="177" t="n">
        <v>2476.27</v>
      </c>
      <c r="C16" s="176" t="n"/>
      <c r="D16" s="202" t="inlineStr">
        <is>
          <t>Débito serviço cobrança. Competência 01/2023</t>
        </is>
      </c>
      <c r="F16" s="113" t="n"/>
    </row>
    <row r="17">
      <c r="A17" s="179" t="inlineStr">
        <is>
          <t>28-fev-2023</t>
        </is>
      </c>
      <c r="B17" s="180" t="n">
        <v>5087.54</v>
      </c>
      <c r="C17" s="179" t="n"/>
      <c r="D17" s="203" t="inlineStr">
        <is>
          <t>Débito serviço cobrança 02/2023</t>
        </is>
      </c>
      <c r="F17" s="113" t="n"/>
    </row>
    <row r="18">
      <c r="A18" s="176" t="inlineStr">
        <is>
          <t>31-mar-2023</t>
        </is>
      </c>
      <c r="B18" s="177" t="n">
        <v>9393.540000000001</v>
      </c>
      <c r="C18" s="176" t="n"/>
      <c r="D18" s="202" t="inlineStr">
        <is>
          <t>Despesas Financeiras. Competência 03/2023.</t>
        </is>
      </c>
      <c r="F18" s="113" t="n"/>
    </row>
    <row r="19">
      <c r="A19" s="179" t="inlineStr">
        <is>
          <t>28-abr-2023</t>
        </is>
      </c>
      <c r="B19" s="180" t="n">
        <v>5767.67</v>
      </c>
      <c r="C19" s="179" t="n"/>
      <c r="D19" s="203" t="inlineStr">
        <is>
          <t>Débito Serviço Cobrança. Competência 04/2023</t>
        </is>
      </c>
      <c r="F19" s="113" t="n"/>
    </row>
    <row r="20">
      <c r="A20" s="176" t="inlineStr">
        <is>
          <t>31-mai-2023</t>
        </is>
      </c>
      <c r="B20" s="177" t="n">
        <v>6724.82</v>
      </c>
      <c r="C20" s="176" t="n"/>
      <c r="D20" s="202" t="inlineStr">
        <is>
          <t>Débito Serviço Cobrança. Competência 05/2023</t>
        </is>
      </c>
      <c r="F20" s="113" t="n"/>
    </row>
    <row r="21">
      <c r="A21" s="179" t="inlineStr">
        <is>
          <t>30-jun-2023</t>
        </is>
      </c>
      <c r="B21" s="180" t="n">
        <v>6104.67</v>
      </c>
      <c r="C21" s="179" t="n"/>
      <c r="D21" s="203" t="inlineStr">
        <is>
          <t>Débito Serviço Cobrança  - 06/2023</t>
        </is>
      </c>
      <c r="F21" s="113" t="n"/>
    </row>
    <row r="22">
      <c r="A22" s="176" t="inlineStr">
        <is>
          <t>4-jul-2023</t>
        </is>
      </c>
      <c r="B22" s="177" t="n">
        <v>30.57</v>
      </c>
      <c r="C22" s="176" t="n"/>
      <c r="D22" s="202" t="inlineStr">
        <is>
          <t>Despesas Financeiras. Competência 07/2023</t>
        </is>
      </c>
      <c r="F22" s="113" t="n"/>
    </row>
    <row r="23">
      <c r="A23" s="179" t="inlineStr">
        <is>
          <t>5-jul-2023</t>
        </is>
      </c>
      <c r="B23" s="180" t="n">
        <v>4.93</v>
      </c>
      <c r="C23" s="179" t="n"/>
      <c r="D23" s="203" t="inlineStr">
        <is>
          <t>Despesas Financeiras. Competência 07/2023</t>
        </is>
      </c>
      <c r="F23" s="113" t="n"/>
    </row>
    <row r="24">
      <c r="A24" s="176" t="inlineStr">
        <is>
          <t>7-jul-2023</t>
        </is>
      </c>
      <c r="B24" s="177" t="n">
        <v>9.859999999999999</v>
      </c>
      <c r="C24" s="176" t="n"/>
      <c r="D24" s="202" t="inlineStr">
        <is>
          <t>Despesas Financeiras. Competência 07/2023</t>
        </is>
      </c>
      <c r="F24" s="113" t="n"/>
    </row>
    <row r="25">
      <c r="A25" s="179" t="inlineStr">
        <is>
          <t>11-jul-2023</t>
        </is>
      </c>
      <c r="B25" s="180" t="n">
        <v>4.93</v>
      </c>
      <c r="C25" s="179" t="n"/>
      <c r="D25" s="203" t="inlineStr">
        <is>
          <t>Despesas Financeiras. Competência 07/2023</t>
        </is>
      </c>
      <c r="F25" s="113" t="n"/>
    </row>
    <row r="26">
      <c r="A26" s="176" t="inlineStr">
        <is>
          <t>13-jul-2023</t>
        </is>
      </c>
      <c r="B26" s="177" t="n">
        <v>4.93</v>
      </c>
      <c r="C26" s="176" t="n"/>
      <c r="D26" s="202" t="inlineStr">
        <is>
          <t>Despesas Financeiras. Competência 07/2023</t>
        </is>
      </c>
      <c r="F26" s="113" t="n"/>
    </row>
    <row r="27">
      <c r="A27" s="179" t="inlineStr">
        <is>
          <t>14-jul-2023</t>
        </is>
      </c>
      <c r="B27" s="180" t="n">
        <v>19.72</v>
      </c>
      <c r="C27" s="179" t="n"/>
      <c r="D27" s="203" t="inlineStr">
        <is>
          <t>Despesas Financeiras. Competência 07/2023</t>
        </is>
      </c>
      <c r="F27" s="113" t="n"/>
    </row>
    <row r="28">
      <c r="A28" s="176" t="inlineStr">
        <is>
          <t>18-jul-2023</t>
        </is>
      </c>
      <c r="B28" s="177" t="n">
        <v>4.93</v>
      </c>
      <c r="C28" s="176" t="n"/>
      <c r="D28" s="202" t="inlineStr">
        <is>
          <t>Despesas Financeiras. Competência 07/2023</t>
        </is>
      </c>
      <c r="F28" s="113" t="n"/>
    </row>
    <row r="29">
      <c r="A29" s="179" t="inlineStr">
        <is>
          <t>19-jul-2023</t>
        </is>
      </c>
      <c r="B29" s="180" t="n">
        <v>4.93</v>
      </c>
      <c r="C29" s="179" t="n"/>
      <c r="D29" s="203" t="inlineStr">
        <is>
          <t>Despesas Financeiras. Competência 07/2023</t>
        </is>
      </c>
      <c r="F29" s="113" t="n"/>
    </row>
    <row r="30">
      <c r="A30" s="176" t="inlineStr">
        <is>
          <t>24-jul-2023</t>
        </is>
      </c>
      <c r="B30" s="177" t="n">
        <v>19.72</v>
      </c>
      <c r="C30" s="176" t="n"/>
      <c r="D30" s="202" t="inlineStr">
        <is>
          <t>Despesas Financeiras. Competência 07/2023</t>
        </is>
      </c>
      <c r="F30" s="113" t="n"/>
    </row>
    <row r="31">
      <c r="A31" s="179" t="inlineStr">
        <is>
          <t>27-jul-2023</t>
        </is>
      </c>
      <c r="B31" s="180" t="n">
        <v>9.859999999999999</v>
      </c>
      <c r="C31" s="179" t="n"/>
      <c r="D31" s="203" t="inlineStr">
        <is>
          <t>Despesas Financeiras. Competência 07/2023</t>
        </is>
      </c>
      <c r="F31" s="113" t="n"/>
    </row>
    <row r="32">
      <c r="A32" s="176" t="inlineStr">
        <is>
          <t>28-jul-2023</t>
        </is>
      </c>
      <c r="B32" s="177" t="n">
        <v>4.93</v>
      </c>
      <c r="C32" s="176" t="n"/>
      <c r="D32" s="202" t="inlineStr">
        <is>
          <t>Despesas Financeiras. Competência 07/2023</t>
        </is>
      </c>
      <c r="F32" s="113" t="n"/>
    </row>
    <row r="33">
      <c r="A33" s="179" t="inlineStr">
        <is>
          <t>2-ago-2023</t>
        </is>
      </c>
      <c r="B33" s="180" t="n">
        <v>49.3</v>
      </c>
      <c r="C33" s="179" t="n"/>
      <c r="D33" s="203" t="inlineStr">
        <is>
          <t>Despesas Financeiras. Competência 08/2023</t>
        </is>
      </c>
      <c r="F33" s="113" t="n"/>
    </row>
    <row r="34">
      <c r="A34" s="176" t="inlineStr">
        <is>
          <t>3-ago-2023</t>
        </is>
      </c>
      <c r="B34" s="177" t="n">
        <v>4.93</v>
      </c>
      <c r="C34" s="176" t="n"/>
      <c r="D34" s="202" t="inlineStr">
        <is>
          <t>Despesas Financeiras. Competência 08/2023</t>
        </is>
      </c>
      <c r="F34" s="113" t="n"/>
    </row>
    <row r="35">
      <c r="A35" s="179" t="inlineStr">
        <is>
          <t>4-ago-2023</t>
        </is>
      </c>
      <c r="B35" s="180" t="n">
        <v>4.93</v>
      </c>
      <c r="C35" s="179" t="n"/>
      <c r="D35" s="203" t="inlineStr">
        <is>
          <t>Despesas Financeiras. Competência 08/2023</t>
        </is>
      </c>
      <c r="F35" s="113" t="n"/>
    </row>
    <row r="36">
      <c r="A36" s="176" t="inlineStr">
        <is>
          <t>7-ago-2023</t>
        </is>
      </c>
      <c r="B36" s="177" t="n">
        <v>14.79</v>
      </c>
      <c r="C36" s="176" t="n"/>
      <c r="D36" s="202" t="inlineStr">
        <is>
          <t>Despesas Financeiras. Competência 08/2023</t>
        </is>
      </c>
      <c r="F36" s="113" t="n"/>
    </row>
    <row r="37">
      <c r="A37" s="179" t="inlineStr">
        <is>
          <t>8-ago-2023</t>
        </is>
      </c>
      <c r="B37" s="180" t="n">
        <v>4.93</v>
      </c>
      <c r="C37" s="179" t="n"/>
      <c r="D37" s="203" t="inlineStr">
        <is>
          <t>Despesas Financeiras. Competência 08/2023</t>
        </is>
      </c>
      <c r="F37" s="113" t="n"/>
    </row>
    <row r="38">
      <c r="A38" s="176" t="inlineStr">
        <is>
          <t>9-ago-2023</t>
        </is>
      </c>
      <c r="B38" s="177" t="n">
        <v>4.93</v>
      </c>
      <c r="C38" s="176" t="n"/>
      <c r="D38" s="202" t="inlineStr">
        <is>
          <t>Despesas Financeiras. Competência 08/2023</t>
        </is>
      </c>
      <c r="F38" s="113" t="n"/>
    </row>
    <row r="39">
      <c r="A39" s="179" t="inlineStr">
        <is>
          <t>14-ago-2023</t>
        </is>
      </c>
      <c r="B39" s="180" t="n">
        <v>4.93</v>
      </c>
      <c r="C39" s="179" t="n"/>
      <c r="D39" s="203" t="inlineStr">
        <is>
          <t>Despesas Financeiras. Competência 08/2023</t>
        </is>
      </c>
      <c r="F39" s="113" t="n"/>
    </row>
    <row r="40">
      <c r="A40" s="176" t="inlineStr">
        <is>
          <t>15-ago-2023</t>
        </is>
      </c>
      <c r="B40" s="177" t="n">
        <v>4.93</v>
      </c>
      <c r="C40" s="176" t="n"/>
      <c r="D40" s="202" t="inlineStr">
        <is>
          <t>Despesas Financeiras. Competência 08/2023</t>
        </is>
      </c>
      <c r="F40" s="113" t="n"/>
    </row>
    <row r="41">
      <c r="A41" s="179" t="inlineStr">
        <is>
          <t>16-ago-2023</t>
        </is>
      </c>
      <c r="B41" s="180" t="n">
        <v>4.93</v>
      </c>
      <c r="C41" s="179" t="n"/>
      <c r="D41" s="203" t="inlineStr">
        <is>
          <t>Despesas Financeiras. Competência 08/2023</t>
        </is>
      </c>
      <c r="F41" s="113" t="n"/>
    </row>
    <row r="42">
      <c r="A42" s="176" t="inlineStr">
        <is>
          <t>17-ago-2023</t>
        </is>
      </c>
      <c r="B42" s="177" t="n">
        <v>34.51</v>
      </c>
      <c r="C42" s="176" t="n"/>
      <c r="D42" s="202" t="inlineStr">
        <is>
          <t>Despesas Financeiras. Competência 08/2023</t>
        </is>
      </c>
      <c r="F42" s="113" t="n"/>
    </row>
    <row r="43">
      <c r="A43" s="179" t="inlineStr">
        <is>
          <t>22-ago-2023</t>
        </is>
      </c>
      <c r="B43" s="180" t="n">
        <v>4.93</v>
      </c>
      <c r="C43" s="179" t="n"/>
      <c r="D43" s="203" t="inlineStr">
        <is>
          <t>Despesas Financeiras. Competência 08/2023</t>
        </is>
      </c>
      <c r="F43" s="113" t="n"/>
    </row>
    <row r="44">
      <c r="A44" s="176" t="inlineStr">
        <is>
          <t>29-ago-2023</t>
        </is>
      </c>
      <c r="B44" s="177" t="n">
        <v>4.93</v>
      </c>
      <c r="C44" s="176" t="n"/>
      <c r="D44" s="202" t="inlineStr">
        <is>
          <t>Despesas Financeiras. Competência 08/2023</t>
        </is>
      </c>
      <c r="F44" s="113" t="n"/>
    </row>
    <row r="45">
      <c r="A45" s="179" t="inlineStr">
        <is>
          <t>31-ago-2023</t>
        </is>
      </c>
      <c r="B45" s="180" t="n">
        <v>9868.870000000001</v>
      </c>
      <c r="C45" s="179" t="n"/>
      <c r="D45" s="203" t="inlineStr">
        <is>
          <t>Débito Serviço Cobrança - 08/2023</t>
        </is>
      </c>
      <c r="F45" s="113" t="n"/>
    </row>
    <row r="46">
      <c r="A46" s="176" t="inlineStr">
        <is>
          <t>4-sep-2023</t>
        </is>
      </c>
      <c r="B46" s="177" t="n">
        <v>30.57</v>
      </c>
      <c r="C46" s="176" t="n"/>
      <c r="D46" s="202" t="inlineStr">
        <is>
          <t>Despesas Financeiras. Competência 09/2023</t>
        </is>
      </c>
      <c r="F46" s="113" t="n"/>
    </row>
    <row r="47">
      <c r="A47" s="179" t="inlineStr">
        <is>
          <t>5-sep-2023</t>
        </is>
      </c>
      <c r="B47" s="180" t="n">
        <v>4.93</v>
      </c>
      <c r="C47" s="179" t="n"/>
      <c r="D47" s="203" t="inlineStr">
        <is>
          <t>Despesas Financeiras. Competência 09/2023</t>
        </is>
      </c>
      <c r="F47" s="113" t="n"/>
    </row>
    <row r="48">
      <c r="A48" s="176" t="inlineStr">
        <is>
          <t>8-sep-2023</t>
        </is>
      </c>
      <c r="B48" s="177" t="n">
        <v>14.79</v>
      </c>
      <c r="C48" s="176" t="n"/>
      <c r="D48" s="202" t="inlineStr">
        <is>
          <t>Despesas Financeiras. Competência 09/2023</t>
        </is>
      </c>
      <c r="F48" s="113" t="n"/>
    </row>
    <row r="49">
      <c r="A49" s="179" t="inlineStr">
        <is>
          <t>11-sep-2023</t>
        </is>
      </c>
      <c r="B49" s="180" t="n">
        <v>64.09</v>
      </c>
      <c r="C49" s="179" t="n"/>
      <c r="D49" s="203" t="inlineStr">
        <is>
          <t>Despesas Financeiras. Competência 09/2023</t>
        </is>
      </c>
      <c r="F49" s="113" t="n"/>
    </row>
    <row r="50">
      <c r="A50" s="176" t="inlineStr">
        <is>
          <t>12-sep-2023</t>
        </is>
      </c>
      <c r="B50" s="177" t="n">
        <v>4.93</v>
      </c>
      <c r="C50" s="176" t="n"/>
      <c r="D50" s="202" t="inlineStr">
        <is>
          <t>Despesas Financeiras. Competência 09/2023</t>
        </is>
      </c>
      <c r="F50" s="113" t="n"/>
    </row>
    <row r="51">
      <c r="A51" s="179" t="inlineStr">
        <is>
          <t>13-sep-2023</t>
        </is>
      </c>
      <c r="B51" s="180" t="n">
        <v>4.93</v>
      </c>
      <c r="C51" s="179" t="n"/>
      <c r="D51" s="203" t="inlineStr">
        <is>
          <t>Despesas Financeiras. Competência 09/2023</t>
        </is>
      </c>
      <c r="F51" s="113" t="n"/>
    </row>
    <row r="52">
      <c r="A52" s="176" t="inlineStr">
        <is>
          <t>14-sep-2023</t>
        </is>
      </c>
      <c r="B52" s="177" t="n">
        <v>4.93</v>
      </c>
      <c r="C52" s="176" t="n"/>
      <c r="D52" s="202" t="inlineStr">
        <is>
          <t>Despesas Financeiras. Competência 09/2023</t>
        </is>
      </c>
      <c r="F52" s="113" t="n"/>
    </row>
    <row r="53">
      <c r="A53" s="179" t="inlineStr">
        <is>
          <t>15-sep-2023</t>
        </is>
      </c>
      <c r="B53" s="180" t="n">
        <v>4.93</v>
      </c>
      <c r="C53" s="179" t="n"/>
      <c r="D53" s="203" t="inlineStr">
        <is>
          <t>Despesas Financeiras. Competência 09/2023</t>
        </is>
      </c>
      <c r="F53" s="113" t="n"/>
    </row>
    <row r="54">
      <c r="A54" s="176" t="inlineStr">
        <is>
          <t>19-sep-2023</t>
        </is>
      </c>
      <c r="B54" s="177" t="n">
        <v>4.93</v>
      </c>
      <c r="C54" s="176" t="n"/>
      <c r="D54" s="202" t="inlineStr">
        <is>
          <t>Despesas Financeiras. Competência 09/2023</t>
        </is>
      </c>
      <c r="F54" s="113" t="n"/>
    </row>
    <row r="55">
      <c r="A55" s="179" t="inlineStr">
        <is>
          <t>22-sep-2023</t>
        </is>
      </c>
      <c r="B55" s="180" t="n">
        <v>4.93</v>
      </c>
      <c r="C55" s="179" t="n"/>
      <c r="D55" s="203" t="inlineStr">
        <is>
          <t>Despesas Financeiras. Competência 09/2023</t>
        </is>
      </c>
      <c r="F55" s="113" t="n"/>
    </row>
    <row r="56">
      <c r="A56" s="176" t="inlineStr">
        <is>
          <t>25-sep-2023</t>
        </is>
      </c>
      <c r="B56" s="177" t="n">
        <v>197.2</v>
      </c>
      <c r="C56" s="176" t="n"/>
      <c r="D56" s="202" t="inlineStr">
        <is>
          <t>Despesas Financeiras. Competência 09/2023</t>
        </is>
      </c>
      <c r="F56" s="113" t="n"/>
    </row>
    <row r="57">
      <c r="A57" s="179" t="inlineStr">
        <is>
          <t>26-sep-2023</t>
        </is>
      </c>
      <c r="B57" s="180" t="n">
        <v>4.93</v>
      </c>
      <c r="C57" s="179" t="n"/>
      <c r="D57" s="203" t="inlineStr">
        <is>
          <t>Despesas Financeiras. Competência 09/2023</t>
        </is>
      </c>
      <c r="F57" s="113" t="n"/>
    </row>
    <row r="58">
      <c r="A58" s="176" t="inlineStr">
        <is>
          <t>27-sep-2023</t>
        </is>
      </c>
      <c r="B58" s="177" t="n">
        <v>4.93</v>
      </c>
      <c r="C58" s="176" t="n"/>
      <c r="D58" s="202" t="inlineStr">
        <is>
          <t>Despesas Financeiras. Competência 09/2023</t>
        </is>
      </c>
      <c r="F58" s="113" t="n"/>
    </row>
    <row r="59">
      <c r="A59" s="179" t="inlineStr">
        <is>
          <t>28-sep-2023</t>
        </is>
      </c>
      <c r="B59" s="180" t="n">
        <v>4.93</v>
      </c>
      <c r="C59" s="179" t="n"/>
      <c r="D59" s="203" t="inlineStr">
        <is>
          <t>Despesas Financeiras. Competência 09/2023</t>
        </is>
      </c>
      <c r="F59" s="113" t="n"/>
    </row>
    <row r="60">
      <c r="A60" s="176" t="inlineStr">
        <is>
          <t>3-out-2023</t>
        </is>
      </c>
      <c r="B60" s="177" t="n">
        <v>30.57</v>
      </c>
      <c r="C60" s="176" t="n"/>
      <c r="D60" s="202" t="inlineStr">
        <is>
          <t>Despesas Financeiras. Competência 10/2023</t>
        </is>
      </c>
      <c r="F60" s="113" t="n"/>
    </row>
    <row r="61">
      <c r="A61" s="179" t="inlineStr">
        <is>
          <t>4-out-2023</t>
        </is>
      </c>
      <c r="B61" s="180" t="n">
        <v>4.93</v>
      </c>
      <c r="C61" s="179" t="n"/>
      <c r="D61" s="203" t="inlineStr">
        <is>
          <t>Despesas Financeiras. Competência 10/2023</t>
        </is>
      </c>
      <c r="F61" s="113" t="n"/>
    </row>
    <row r="62">
      <c r="A62" s="176" t="inlineStr">
        <is>
          <t>5-out-2023</t>
        </is>
      </c>
      <c r="B62" s="177" t="n">
        <v>4.93</v>
      </c>
      <c r="C62" s="176" t="n"/>
      <c r="D62" s="202" t="inlineStr">
        <is>
          <t>Despesas Financeiras. Competência 10/2023</t>
        </is>
      </c>
      <c r="F62" s="113" t="n"/>
    </row>
    <row r="63">
      <c r="A63" s="179" t="inlineStr">
        <is>
          <t>6-out-2023</t>
        </is>
      </c>
      <c r="B63" s="180" t="n">
        <v>14.79</v>
      </c>
      <c r="C63" s="179" t="n"/>
      <c r="D63" s="203" t="inlineStr">
        <is>
          <t>Despesas Financeiras. Competência  10/2023</t>
        </is>
      </c>
      <c r="F63" s="113" t="n"/>
    </row>
    <row r="64">
      <c r="A64" s="176" t="inlineStr">
        <is>
          <t>10-out-2023</t>
        </is>
      </c>
      <c r="B64" s="177" t="n">
        <v>4.93</v>
      </c>
      <c r="C64" s="176" t="n"/>
      <c r="D64" s="202" t="inlineStr">
        <is>
          <t>Despesas Financeiras. Competência  10/2023</t>
        </is>
      </c>
      <c r="F64" s="113" t="n"/>
    </row>
    <row r="65">
      <c r="A65" s="179" t="inlineStr">
        <is>
          <t>11-out-2023</t>
        </is>
      </c>
      <c r="B65" s="180" t="n">
        <v>4.93</v>
      </c>
      <c r="C65" s="179" t="n"/>
      <c r="D65" s="203" t="inlineStr">
        <is>
          <t>Despesas Financeiras. Competência  10/2023</t>
        </is>
      </c>
      <c r="F65" s="113" t="n"/>
    </row>
    <row r="66">
      <c r="A66" s="176" t="inlineStr">
        <is>
          <t>17-out-2023</t>
        </is>
      </c>
      <c r="B66" s="177" t="n">
        <v>9.859999999999999</v>
      </c>
      <c r="C66" s="176" t="n"/>
      <c r="D66" s="202" t="inlineStr">
        <is>
          <t>Despesas Financeiras. Competência  10/2023</t>
        </is>
      </c>
      <c r="F66" s="113" t="n"/>
    </row>
    <row r="67">
      <c r="A67" s="179" t="inlineStr">
        <is>
          <t>19-out-2023</t>
        </is>
      </c>
      <c r="B67" s="180" t="n">
        <v>4.93</v>
      </c>
      <c r="C67" s="179" t="n"/>
      <c r="D67" s="203" t="inlineStr">
        <is>
          <t>Despesas Financeiras. Competência  10/2023</t>
        </is>
      </c>
      <c r="F67" s="113" t="n"/>
    </row>
    <row r="68">
      <c r="A68" s="176" t="inlineStr">
        <is>
          <t>24-out-2023</t>
        </is>
      </c>
      <c r="B68" s="177" t="n">
        <v>4.93</v>
      </c>
      <c r="C68" s="176" t="n"/>
      <c r="D68" s="202" t="inlineStr">
        <is>
          <t>Despesas Financeiras. Competência  10/2023</t>
        </is>
      </c>
      <c r="F68" s="113" t="n"/>
    </row>
    <row r="69">
      <c r="A69" s="179" t="inlineStr">
        <is>
          <t>25-out-2023</t>
        </is>
      </c>
      <c r="B69" s="180" t="n">
        <v>4.93</v>
      </c>
      <c r="C69" s="179" t="n"/>
      <c r="D69" s="203" t="inlineStr">
        <is>
          <t>Despesas Financeiras. Competência  10/2023</t>
        </is>
      </c>
      <c r="F69" s="113" t="n"/>
    </row>
    <row r="70">
      <c r="A70" s="176" t="inlineStr">
        <is>
          <t>27-out-2023</t>
        </is>
      </c>
      <c r="B70" s="177" t="n">
        <v>98.59999999999999</v>
      </c>
      <c r="C70" s="176" t="n"/>
      <c r="D70" s="202" t="inlineStr">
        <is>
          <t>Despesas Financeiras. Competência  10/2023</t>
        </is>
      </c>
      <c r="F70" s="113" t="n"/>
    </row>
    <row r="71">
      <c r="A71" s="182" t="inlineStr">
        <is>
          <t>TOTAL</t>
        </is>
      </c>
      <c r="B71" s="183">
        <f>SUM(B16:B70)</f>
        <v/>
      </c>
      <c r="C71" s="179" t="n"/>
      <c r="D71" s="179" t="n"/>
      <c r="E71" s="179" t="n"/>
      <c r="F71" s="181" t="n"/>
    </row>
    <row r="72">
      <c r="F72" s="115" t="n"/>
    </row>
    <row r="73">
      <c r="A73" s="200" t="inlineStr">
        <is>
          <t>3. Restituições creditadas pelo banco até a data final do período</t>
        </is>
      </c>
      <c r="F73" s="113" t="n"/>
    </row>
    <row r="74">
      <c r="A74" s="176" t="inlineStr">
        <is>
          <t>Data</t>
        </is>
      </c>
      <c r="B74" s="176" t="inlineStr">
        <is>
          <t>Valor(R$)</t>
        </is>
      </c>
      <c r="C74" s="176" t="inlineStr">
        <is>
          <t>Documento</t>
        </is>
      </c>
      <c r="D74" s="176" t="inlineStr">
        <is>
          <t>Descrição</t>
        </is>
      </c>
      <c r="E74" s="176" t="n"/>
      <c r="F74" s="178" t="n"/>
    </row>
    <row r="75">
      <c r="A75" s="182" t="inlineStr">
        <is>
          <t>TOTAL</t>
        </is>
      </c>
      <c r="B75" s="182">
        <f>SUM(B75:B74)</f>
        <v/>
      </c>
      <c r="C75" s="179" t="n"/>
      <c r="D75" s="179" t="n"/>
      <c r="E75" s="179" t="n"/>
      <c r="F75" s="181" t="n"/>
    </row>
    <row r="76">
      <c r="A76" s="176" t="n"/>
      <c r="B76" s="176" t="n"/>
      <c r="C76" s="176" t="n"/>
      <c r="D76" s="176" t="n"/>
      <c r="E76" s="176" t="n"/>
      <c r="F76" s="178" t="n"/>
    </row>
    <row r="77">
      <c r="A77" s="184" t="inlineStr">
        <is>
          <t>Saldo disponível p/ período seguinte (1 + 2 - 3)</t>
        </is>
      </c>
      <c r="E77" s="206">
        <f>F10+F11+B71 -B75</f>
        <v/>
      </c>
      <c r="F77" s="113" t="n"/>
    </row>
    <row r="78">
      <c r="A78" s="176" t="n"/>
      <c r="B78" s="176" t="n"/>
      <c r="C78" s="176" t="n"/>
      <c r="D78" s="176" t="n"/>
      <c r="E78" s="176" t="n"/>
      <c r="F78" s="178" t="n"/>
    </row>
    <row r="79">
      <c r="A79" s="186">
        <f>'Receita x Despesa'!A42:F42</f>
        <v/>
      </c>
      <c r="B79" s="187" t="n"/>
      <c r="C79" s="187" t="n"/>
      <c r="D79" s="187" t="n"/>
      <c r="E79" s="187" t="n"/>
      <c r="F79" s="194" t="n"/>
    </row>
    <row r="80">
      <c r="A80" s="176" t="n"/>
      <c r="B80" s="176" t="n"/>
      <c r="C80" s="176" t="n"/>
      <c r="D80" s="176" t="n"/>
      <c r="E80" s="176" t="n"/>
      <c r="F80" s="178" t="n"/>
    </row>
    <row r="81">
      <c r="A81" s="188">
        <f>'Receita x Despesa'!A45</f>
        <v/>
      </c>
      <c r="C81" s="179" t="n"/>
      <c r="D81" s="207">
        <f>'Receita x Despesa'!H45</f>
        <v/>
      </c>
      <c r="F81" s="113" t="n"/>
    </row>
    <row r="82">
      <c r="A82" s="190">
        <f>'Receita x Despesa'!A46</f>
        <v/>
      </c>
      <c r="C82" s="176" t="n"/>
      <c r="D82" s="208">
        <f>'Receita x Despesa'!H46</f>
        <v/>
      </c>
      <c r="F82" s="113" t="n"/>
    </row>
    <row r="83">
      <c r="A83" s="192">
        <f>'Receita x Despesa'!A47</f>
        <v/>
      </c>
      <c r="C83" s="179" t="n"/>
      <c r="D83" s="205">
        <f>'Receita x Despesa'!H47</f>
        <v/>
      </c>
      <c r="E83" s="187" t="n"/>
      <c r="F83" s="194" t="n"/>
    </row>
    <row r="84">
      <c r="A84" s="195" t="n"/>
      <c r="B84" s="195" t="n"/>
      <c r="C84" s="195" t="n"/>
      <c r="D84" s="195" t="n"/>
      <c r="E84" s="195" t="n"/>
      <c r="F84" s="196" t="n"/>
    </row>
    <row r="85">
      <c r="A85" s="179" t="n"/>
      <c r="B85" s="179" t="n"/>
      <c r="C85" s="179" t="n"/>
      <c r="D85" s="179" t="n"/>
      <c r="E85" s="179" t="n"/>
      <c r="F85" s="197" t="n"/>
    </row>
    <row r="86">
      <c r="A86" s="176" t="n"/>
      <c r="B86" s="176" t="n"/>
      <c r="C86" s="176" t="n"/>
      <c r="D86" s="176" t="n"/>
      <c r="E86" s="176" t="n"/>
      <c r="F86" s="198" t="n"/>
    </row>
    <row r="87">
      <c r="A87" s="179" t="n"/>
      <c r="B87" s="179" t="n"/>
      <c r="C87" s="179" t="n"/>
      <c r="D87" s="179" t="n"/>
      <c r="E87" s="179" t="n"/>
      <c r="F87" s="197" t="n"/>
    </row>
    <row r="88">
      <c r="A88" s="176" t="n"/>
      <c r="B88" s="176" t="n"/>
      <c r="C88" s="176" t="n"/>
      <c r="D88" s="176" t="n"/>
      <c r="E88" s="176" t="n"/>
      <c r="F88" s="198" t="n"/>
    </row>
    <row r="89">
      <c r="A89" s="179" t="n"/>
      <c r="B89" s="179" t="n"/>
      <c r="C89" s="179" t="n"/>
      <c r="D89" s="179" t="n"/>
      <c r="E89" s="179" t="n"/>
      <c r="F89" s="197" t="n"/>
    </row>
    <row r="90">
      <c r="A90" s="176" t="n"/>
      <c r="B90" s="176" t="n"/>
      <c r="C90" s="176" t="n"/>
      <c r="D90" s="176" t="n"/>
      <c r="E90" s="176" t="n"/>
      <c r="F90" s="198" t="n"/>
    </row>
    <row r="91">
      <c r="A91" s="179" t="n"/>
      <c r="B91" s="179" t="n"/>
      <c r="C91" s="179" t="n"/>
      <c r="D91" s="179" t="n"/>
      <c r="E91" s="179" t="n"/>
      <c r="F91" s="197" t="n"/>
    </row>
    <row r="92">
      <c r="A92" s="176" t="n"/>
      <c r="B92" s="176" t="n"/>
      <c r="C92" s="176" t="n"/>
      <c r="D92" s="176" t="n"/>
      <c r="E92" s="176" t="n"/>
      <c r="F92" s="198" t="n"/>
    </row>
    <row r="93">
      <c r="A93" s="179" t="n"/>
      <c r="B93" s="179" t="n"/>
      <c r="C93" s="179" t="n"/>
      <c r="D93" s="179" t="n"/>
      <c r="E93" s="179" t="n"/>
      <c r="F93" s="197" t="n"/>
    </row>
    <row r="94">
      <c r="A94" s="176" t="n"/>
      <c r="B94" s="176" t="n"/>
      <c r="C94" s="176" t="n"/>
      <c r="D94" s="176" t="n"/>
      <c r="E94" s="176" t="n"/>
      <c r="F94" s="198" t="n"/>
    </row>
    <row r="95">
      <c r="A95" s="179" t="n"/>
      <c r="B95" s="179" t="n"/>
      <c r="C95" s="179" t="n"/>
      <c r="D95" s="179" t="n"/>
      <c r="E95" s="179" t="n"/>
      <c r="F95" s="197" t="n"/>
    </row>
    <row r="96">
      <c r="A96" s="176" t="n"/>
      <c r="B96" s="176" t="n"/>
      <c r="C96" s="176" t="n"/>
      <c r="D96" s="176" t="n"/>
      <c r="E96" s="176" t="n"/>
      <c r="F96" s="198" t="n"/>
    </row>
    <row r="97">
      <c r="A97" s="179" t="n"/>
      <c r="B97" s="179" t="n"/>
      <c r="C97" s="179" t="n"/>
      <c r="D97" s="179" t="n"/>
      <c r="E97" s="179" t="n"/>
      <c r="F97" s="197" t="n"/>
    </row>
    <row r="98">
      <c r="A98" s="176" t="n"/>
      <c r="B98" s="176" t="n"/>
      <c r="C98" s="176" t="n"/>
      <c r="D98" s="176" t="n"/>
      <c r="E98" s="176" t="n"/>
      <c r="F98" s="198" t="n"/>
    </row>
    <row r="99">
      <c r="A99" s="179" t="n"/>
      <c r="B99" s="179" t="n"/>
      <c r="C99" s="179" t="n"/>
      <c r="D99" s="179" t="n"/>
      <c r="E99" s="179" t="n"/>
      <c r="F99" s="197" t="n"/>
    </row>
    <row r="100">
      <c r="A100" s="176" t="n"/>
      <c r="B100" s="176" t="n"/>
      <c r="C100" s="176" t="n"/>
      <c r="D100" s="176" t="n"/>
      <c r="E100" s="176" t="n"/>
      <c r="F100" s="198" t="n"/>
    </row>
    <row r="101">
      <c r="A101" s="179" t="n"/>
      <c r="B101" s="179" t="n"/>
      <c r="C101" s="179" t="n"/>
      <c r="D101" s="179" t="n"/>
      <c r="E101" s="179" t="n"/>
      <c r="F101" s="197" t="n"/>
    </row>
    <row r="102">
      <c r="A102" s="176" t="n"/>
      <c r="B102" s="176" t="n"/>
      <c r="C102" s="176" t="n"/>
      <c r="D102" s="176" t="n"/>
      <c r="E102" s="176" t="n"/>
      <c r="F102" s="198" t="n"/>
    </row>
    <row r="103">
      <c r="A103" s="179" t="n"/>
      <c r="B103" s="179" t="n"/>
      <c r="C103" s="179" t="n"/>
      <c r="D103" s="179" t="n"/>
      <c r="E103" s="179" t="n"/>
      <c r="F103" s="197" t="n"/>
    </row>
    <row r="104">
      <c r="A104" s="176" t="n"/>
      <c r="B104" s="176" t="n"/>
      <c r="C104" s="176" t="n"/>
      <c r="D104" s="176" t="n"/>
      <c r="E104" s="176" t="n"/>
      <c r="F104" s="198" t="n"/>
    </row>
    <row r="105">
      <c r="A105" s="179" t="n"/>
      <c r="B105" s="179" t="n"/>
      <c r="C105" s="179" t="n"/>
      <c r="D105" s="179" t="n"/>
      <c r="E105" s="179" t="n"/>
      <c r="F105" s="197" t="n"/>
    </row>
    <row r="106">
      <c r="A106" s="176" t="n"/>
      <c r="B106" s="176" t="n"/>
      <c r="C106" s="176" t="n"/>
      <c r="D106" s="176" t="n"/>
      <c r="E106" s="176" t="n"/>
      <c r="F106" s="198" t="n"/>
    </row>
    <row r="107">
      <c r="A107" s="179" t="n"/>
      <c r="B107" s="179" t="n"/>
      <c r="C107" s="179" t="n"/>
      <c r="D107" s="179" t="n"/>
      <c r="E107" s="179" t="n"/>
      <c r="F107" s="197" t="n"/>
    </row>
    <row r="108">
      <c r="A108" s="176" t="n"/>
      <c r="B108" s="176" t="n"/>
      <c r="C108" s="176" t="n"/>
      <c r="D108" s="176" t="n"/>
      <c r="E108" s="176" t="n"/>
      <c r="F108" s="198" t="n"/>
    </row>
    <row r="109">
      <c r="A109" s="179" t="n"/>
      <c r="B109" s="179" t="n"/>
      <c r="C109" s="179" t="n"/>
      <c r="D109" s="179" t="n"/>
      <c r="E109" s="179" t="n"/>
      <c r="F109" s="197" t="n"/>
    </row>
    <row r="110">
      <c r="A110" s="176" t="n"/>
      <c r="B110" s="176" t="n"/>
      <c r="C110" s="176" t="n"/>
      <c r="D110" s="176" t="n"/>
      <c r="E110" s="176" t="n"/>
      <c r="F110" s="198" t="n"/>
    </row>
    <row r="111">
      <c r="A111" s="179" t="n"/>
      <c r="B111" s="179" t="n"/>
      <c r="C111" s="179" t="n"/>
      <c r="D111" s="179" t="n"/>
      <c r="E111" s="179" t="n"/>
      <c r="F111" s="197" t="n"/>
    </row>
    <row r="112">
      <c r="A112" s="176" t="n"/>
      <c r="B112" s="176" t="n"/>
      <c r="C112" s="176" t="n"/>
      <c r="D112" s="176" t="n"/>
      <c r="E112" s="176" t="n"/>
      <c r="F112" s="198" t="n"/>
    </row>
    <row r="113">
      <c r="A113" s="179" t="n"/>
      <c r="B113" s="179" t="n"/>
      <c r="C113" s="179" t="n"/>
      <c r="D113" s="179" t="n"/>
      <c r="E113" s="179" t="n"/>
      <c r="F113" s="197" t="n"/>
    </row>
    <row r="114">
      <c r="A114" s="176" t="n"/>
      <c r="B114" s="176" t="n"/>
      <c r="C114" s="176" t="n"/>
      <c r="D114" s="176" t="n"/>
      <c r="E114" s="176" t="n"/>
      <c r="F114" s="198" t="n"/>
    </row>
    <row r="115">
      <c r="A115" s="179" t="n"/>
      <c r="B115" s="179" t="n"/>
      <c r="C115" s="179" t="n"/>
      <c r="D115" s="179" t="n"/>
      <c r="E115" s="179" t="n"/>
      <c r="F115" s="197" t="n"/>
    </row>
    <row r="116">
      <c r="A116" s="176" t="n"/>
      <c r="B116" s="176" t="n"/>
      <c r="C116" s="176" t="n"/>
      <c r="D116" s="176" t="n"/>
      <c r="E116" s="176" t="n"/>
      <c r="F116" s="198" t="n"/>
    </row>
    <row r="117">
      <c r="A117" s="179" t="n"/>
      <c r="B117" s="179" t="n"/>
      <c r="C117" s="179" t="n"/>
      <c r="D117" s="179" t="n"/>
      <c r="E117" s="179" t="n"/>
      <c r="F117" s="197" t="n"/>
    </row>
    <row r="118">
      <c r="A118" s="176" t="n"/>
      <c r="B118" s="176" t="n"/>
      <c r="C118" s="176" t="n"/>
      <c r="D118" s="176" t="n"/>
      <c r="E118" s="176" t="n"/>
      <c r="F118" s="198" t="n"/>
    </row>
    <row r="119">
      <c r="A119" s="179" t="n"/>
      <c r="B119" s="179" t="n"/>
      <c r="C119" s="179" t="n"/>
      <c r="D119" s="179" t="n"/>
      <c r="E119" s="179" t="n"/>
      <c r="F119" s="197" t="n"/>
    </row>
    <row r="120">
      <c r="A120" s="176" t="n"/>
      <c r="B120" s="176" t="n"/>
      <c r="C120" s="176" t="n"/>
      <c r="D120" s="176" t="n"/>
      <c r="E120" s="176" t="n"/>
      <c r="F120" s="198" t="n"/>
    </row>
    <row r="121">
      <c r="A121" s="179" t="n"/>
      <c r="B121" s="179" t="n"/>
      <c r="C121" s="179" t="n"/>
      <c r="D121" s="179" t="n"/>
      <c r="E121" s="179" t="n"/>
      <c r="F121" s="197" t="n"/>
    </row>
    <row r="122">
      <c r="A122" s="176" t="n"/>
      <c r="B122" s="176" t="n"/>
      <c r="C122" s="176" t="n"/>
      <c r="D122" s="176" t="n"/>
      <c r="E122" s="176" t="n"/>
      <c r="F122" s="198" t="n"/>
    </row>
    <row r="123">
      <c r="A123" s="179" t="n"/>
      <c r="B123" s="179" t="n"/>
      <c r="C123" s="179" t="n"/>
      <c r="D123" s="179" t="n"/>
      <c r="E123" s="179" t="n"/>
      <c r="F123" s="197" t="n"/>
    </row>
    <row r="124">
      <c r="A124" s="176" t="n"/>
      <c r="B124" s="176" t="n"/>
      <c r="C124" s="176" t="n"/>
      <c r="D124" s="176" t="n"/>
      <c r="E124" s="176" t="n"/>
      <c r="F124" s="198" t="n"/>
    </row>
    <row r="125">
      <c r="A125" s="179" t="n"/>
      <c r="B125" s="179" t="n"/>
      <c r="C125" s="179" t="n"/>
      <c r="D125" s="179" t="n"/>
      <c r="E125" s="179" t="n"/>
      <c r="F125" s="197" t="n"/>
    </row>
    <row r="126">
      <c r="A126" s="176" t="n"/>
      <c r="B126" s="176" t="n"/>
      <c r="C126" s="176" t="n"/>
      <c r="D126" s="176" t="n"/>
      <c r="E126" s="176" t="n"/>
      <c r="F126" s="198" t="n"/>
    </row>
    <row r="127">
      <c r="A127" s="179" t="n"/>
      <c r="B127" s="179" t="n"/>
      <c r="C127" s="179" t="n"/>
      <c r="D127" s="179" t="n"/>
      <c r="E127" s="179" t="n"/>
      <c r="F127" s="197" t="n"/>
    </row>
    <row r="128">
      <c r="A128" s="176" t="n"/>
      <c r="B128" s="176" t="n"/>
      <c r="C128" s="176" t="n"/>
      <c r="D128" s="176" t="n"/>
      <c r="E128" s="176" t="n"/>
      <c r="F128" s="198" t="n"/>
    </row>
    <row r="129">
      <c r="A129" s="179" t="n"/>
      <c r="B129" s="179" t="n"/>
      <c r="C129" s="179" t="n"/>
      <c r="D129" s="179" t="n"/>
      <c r="E129" s="179" t="n"/>
      <c r="F129" s="197" t="n"/>
    </row>
  </sheetData>
  <mergeCells count="76">
    <mergeCell ref="A1:F2"/>
    <mergeCell ref="A3:F3"/>
    <mergeCell ref="A4:F4"/>
    <mergeCell ref="A5:F5"/>
    <mergeCell ref="A6:F6"/>
    <mergeCell ref="A7:F7"/>
    <mergeCell ref="A9:F9"/>
    <mergeCell ref="A10:E10"/>
    <mergeCell ref="A11:E11"/>
    <mergeCell ref="A13:F13"/>
    <mergeCell ref="D15:F15"/>
    <mergeCell ref="D16:F16"/>
    <mergeCell ref="D17:F17"/>
    <mergeCell ref="D18:F18"/>
    <mergeCell ref="D19:F19"/>
    <mergeCell ref="D20:F20"/>
    <mergeCell ref="D21:F21"/>
    <mergeCell ref="D22:F22"/>
    <mergeCell ref="D23:F23"/>
    <mergeCell ref="D24:F24"/>
    <mergeCell ref="D25:F25"/>
    <mergeCell ref="D26:F26"/>
    <mergeCell ref="D27:F27"/>
    <mergeCell ref="D28:F28"/>
    <mergeCell ref="D29:F29"/>
    <mergeCell ref="D30:F30"/>
    <mergeCell ref="D31:F31"/>
    <mergeCell ref="D32:F32"/>
    <mergeCell ref="D33:F33"/>
    <mergeCell ref="D34:F34"/>
    <mergeCell ref="D35:F35"/>
    <mergeCell ref="D36:F36"/>
    <mergeCell ref="D37:F37"/>
    <mergeCell ref="D38:F38"/>
    <mergeCell ref="D39:F39"/>
    <mergeCell ref="D40:F40"/>
    <mergeCell ref="D41:F41"/>
    <mergeCell ref="D42:F42"/>
    <mergeCell ref="D43:F43"/>
    <mergeCell ref="D44:F44"/>
    <mergeCell ref="D45:F45"/>
    <mergeCell ref="D46:F46"/>
    <mergeCell ref="D47:F47"/>
    <mergeCell ref="D48:F48"/>
    <mergeCell ref="D49:F49"/>
    <mergeCell ref="D50:F50"/>
    <mergeCell ref="D51:F51"/>
    <mergeCell ref="D52:F52"/>
    <mergeCell ref="D53:F53"/>
    <mergeCell ref="D54:F54"/>
    <mergeCell ref="D55:F55"/>
    <mergeCell ref="D56:F56"/>
    <mergeCell ref="D57:F57"/>
    <mergeCell ref="D58:F58"/>
    <mergeCell ref="D59:F59"/>
    <mergeCell ref="D60:F60"/>
    <mergeCell ref="D61:F61"/>
    <mergeCell ref="D62:F62"/>
    <mergeCell ref="D63:F63"/>
    <mergeCell ref="D64:F64"/>
    <mergeCell ref="D65:F65"/>
    <mergeCell ref="D66:F66"/>
    <mergeCell ref="D67:F67"/>
    <mergeCell ref="D68:F68"/>
    <mergeCell ref="D69:F69"/>
    <mergeCell ref="D70:F70"/>
    <mergeCell ref="A73:F73"/>
    <mergeCell ref="A77:D77"/>
    <mergeCell ref="E77:F77"/>
    <mergeCell ref="A79:F79"/>
    <mergeCell ref="A81:B81"/>
    <mergeCell ref="A82:B82"/>
    <mergeCell ref="A83:B83"/>
    <mergeCell ref="D81:F81"/>
    <mergeCell ref="D82:F82"/>
    <mergeCell ref="D83:F83"/>
  </mergeCells>
  <pageMargins left="0.75" right="0.75" top="1" bottom="1" header="0.5" footer="0.5"/>
</worksheet>
</file>

<file path=xl/worksheets/sheet8.xml><?xml version="1.0" encoding="utf-8"?>
<worksheet xmlns="http://schemas.openxmlformats.org/spreadsheetml/2006/main">
  <sheetPr>
    <outlinePr summaryBelow="1" summaryRight="1"/>
    <pageSetUpPr/>
  </sheetPr>
  <dimension ref="A1:H35"/>
  <sheetViews>
    <sheetView showGridLines="0" workbookViewId="0">
      <selection activeCell="A1" sqref="A1"/>
    </sheetView>
  </sheetViews>
  <sheetFormatPr baseColWidth="8" defaultRowHeight="15"/>
  <cols>
    <col width="20" customWidth="1" style="74" min="1" max="1"/>
    <col width="20" customWidth="1" style="74" min="2" max="2"/>
    <col width="20" customWidth="1" style="74" min="3" max="3"/>
    <col width="20" customWidth="1" style="74" min="4" max="4"/>
    <col width="20" customWidth="1" style="74" min="5" max="5"/>
    <col width="20" customWidth="1" style="74" min="6" max="6"/>
    <col width="20" customWidth="1" style="74" min="7" max="7"/>
    <col width="20" customWidth="1" style="74" min="8" max="8"/>
  </cols>
  <sheetData>
    <row r="1">
      <c r="A1" s="112" t="inlineStr">
        <is>
          <t>D E M O N S T R A T I V O   D E   R E N D I M E N T O   D E   A P L I C A Ç Ã O   F I N A N C E I R A</t>
        </is>
      </c>
      <c r="H1" s="113" t="n"/>
    </row>
    <row r="2">
      <c r="H2" s="113" t="n"/>
    </row>
    <row r="3">
      <c r="A3" s="199">
        <f>'Receita x Despesa'!A3:J3</f>
        <v/>
      </c>
      <c r="H3" s="113" t="n"/>
    </row>
    <row r="4">
      <c r="A4" s="199">
        <f>'Receita x Despesa'!A4:J4</f>
        <v/>
      </c>
      <c r="H4" s="113" t="n"/>
    </row>
    <row r="5">
      <c r="A5" s="199">
        <f>'Receita x Despesa'!A5:J5</f>
        <v/>
      </c>
      <c r="H5" s="113" t="n"/>
    </row>
    <row r="6">
      <c r="A6" s="199">
        <f>'Receita x Despesa'!A6:J6</f>
        <v/>
      </c>
      <c r="H6" s="113" t="n"/>
    </row>
    <row r="7">
      <c r="A7" s="199">
        <f>'Receita x Despesa'!A7:J7</f>
        <v/>
      </c>
      <c r="H7" s="113" t="n"/>
    </row>
    <row r="8">
      <c r="H8" s="115" t="n"/>
    </row>
    <row r="9" ht="20" customHeight="1" s="74">
      <c r="A9" s="112" t="inlineStr">
        <is>
          <t>RF Ref DI Plus Ágil - CNP JRF REF DI PLUS ÁGIL</t>
        </is>
      </c>
      <c r="H9" s="113" t="n"/>
    </row>
    <row r="10" ht="2" customHeight="1" s="74">
      <c r="H10" s="115" t="n"/>
    </row>
    <row r="11">
      <c r="A11" s="182" t="inlineStr">
        <is>
          <t>Período</t>
        </is>
      </c>
      <c r="B11" s="182" t="inlineStr">
        <is>
          <t>Saldo Anterior</t>
        </is>
      </c>
      <c r="C11" s="182" t="inlineStr">
        <is>
          <t>Valor Aplicado no período</t>
        </is>
      </c>
      <c r="D11" s="182" t="inlineStr">
        <is>
          <t>Valor Resgatado no Período</t>
        </is>
      </c>
      <c r="E11" s="182" t="inlineStr">
        <is>
          <t>Rendimento Bruto</t>
        </is>
      </c>
      <c r="F11" s="182" t="inlineStr">
        <is>
          <t>Imposto de Renda / IOF</t>
        </is>
      </c>
      <c r="G11" s="182" t="inlineStr">
        <is>
          <t>Rendimento Líquido</t>
        </is>
      </c>
      <c r="H11" s="216" t="inlineStr">
        <is>
          <t>Saldo</t>
        </is>
      </c>
    </row>
    <row r="12">
      <c r="H12" s="113" t="n"/>
    </row>
    <row r="13">
      <c r="H13" s="113" t="n"/>
    </row>
    <row r="14">
      <c r="A14" s="210" t="inlineStr">
        <is>
          <t>jan-2023</t>
        </is>
      </c>
      <c r="B14" s="176" t="n"/>
      <c r="C14" s="176" t="n"/>
      <c r="D14" s="176" t="n"/>
      <c r="E14" s="176" t="n"/>
      <c r="F14" s="211" t="n"/>
      <c r="G14" s="212" t="n"/>
      <c r="H14" s="178" t="n">
        <v>8682.02</v>
      </c>
    </row>
    <row r="15">
      <c r="A15" s="182" t="inlineStr">
        <is>
          <t>fev-2023</t>
        </is>
      </c>
      <c r="B15" s="184" t="n"/>
      <c r="C15" s="184" t="n"/>
      <c r="D15" s="184" t="n"/>
      <c r="E15" s="184" t="n"/>
      <c r="F15" s="213" t="n"/>
      <c r="G15" s="214" t="n"/>
      <c r="H15" s="215" t="n">
        <v>3917.37</v>
      </c>
    </row>
    <row r="16">
      <c r="A16" s="210" t="inlineStr">
        <is>
          <t>mar-2023</t>
        </is>
      </c>
      <c r="B16" s="176" t="n"/>
      <c r="C16" s="176" t="n"/>
      <c r="D16" s="176" t="n"/>
      <c r="E16" s="176" t="n"/>
      <c r="F16" s="211" t="n"/>
      <c r="G16" s="212" t="n"/>
      <c r="H16" s="178" t="n">
        <v>13396.5</v>
      </c>
    </row>
    <row r="17">
      <c r="A17" s="182" t="inlineStr">
        <is>
          <t>abr-2023</t>
        </is>
      </c>
      <c r="B17" s="184" t="n"/>
      <c r="C17" s="184" t="n"/>
      <c r="D17" s="184" t="n"/>
      <c r="E17" s="184" t="n"/>
      <c r="F17" s="213" t="n"/>
      <c r="G17" s="214" t="n"/>
      <c r="H17" s="215" t="n">
        <v>17406.35</v>
      </c>
    </row>
    <row r="18">
      <c r="A18" s="210" t="inlineStr">
        <is>
          <t>mai-2023</t>
        </is>
      </c>
      <c r="B18" s="176" t="n"/>
      <c r="C18" s="176" t="n"/>
      <c r="D18" s="176" t="n"/>
      <c r="E18" s="176" t="n"/>
      <c r="F18" s="211" t="n"/>
      <c r="G18" s="212" t="n"/>
      <c r="H18" s="178" t="n">
        <v>23250.61</v>
      </c>
    </row>
    <row r="19">
      <c r="A19" s="182" t="inlineStr">
        <is>
          <t>jun-2023</t>
        </is>
      </c>
      <c r="B19" s="184" t="n"/>
      <c r="C19" s="184" t="n"/>
      <c r="D19" s="184" t="n"/>
      <c r="E19" s="184" t="n"/>
      <c r="F19" s="213" t="n"/>
      <c r="G19" s="214" t="n"/>
      <c r="H19" s="215" t="n">
        <v>9886.030000000001</v>
      </c>
    </row>
    <row r="20">
      <c r="A20" s="210" t="inlineStr">
        <is>
          <t>jul-2023</t>
        </is>
      </c>
      <c r="B20" s="176" t="n"/>
      <c r="C20" s="176" t="n"/>
      <c r="D20" s="176" t="n"/>
      <c r="E20" s="176" t="n"/>
      <c r="F20" s="211" t="n"/>
      <c r="G20" s="212" t="n"/>
      <c r="H20" s="178" t="n">
        <v>1855.14</v>
      </c>
    </row>
    <row r="21">
      <c r="A21" s="182" t="inlineStr">
        <is>
          <t>ago-2023</t>
        </is>
      </c>
      <c r="B21" s="184" t="n"/>
      <c r="C21" s="184" t="n"/>
      <c r="D21" s="184" t="n"/>
      <c r="E21" s="184" t="n"/>
      <c r="F21" s="213" t="n"/>
      <c r="G21" s="214" t="n"/>
      <c r="H21" s="215" t="n">
        <v>11684.79</v>
      </c>
    </row>
    <row r="22">
      <c r="A22" s="210" t="inlineStr">
        <is>
          <t>sep-2023</t>
        </is>
      </c>
      <c r="B22" s="176" t="n"/>
      <c r="C22" s="176" t="n"/>
      <c r="D22" s="176" t="n"/>
      <c r="E22" s="176" t="n"/>
      <c r="F22" s="211" t="n"/>
      <c r="G22" s="212" t="n"/>
      <c r="H22" s="178" t="n">
        <v>15731.33</v>
      </c>
    </row>
    <row r="23">
      <c r="A23" s="182" t="inlineStr">
        <is>
          <t>out-2023</t>
        </is>
      </c>
      <c r="B23" s="184" t="n"/>
      <c r="C23" s="184" t="n"/>
      <c r="D23" s="184" t="n"/>
      <c r="E23" s="184" t="n"/>
      <c r="F23" s="213" t="n"/>
      <c r="G23" s="214" t="n"/>
      <c r="H23" s="215" t="n">
        <v>15632.18</v>
      </c>
    </row>
    <row r="24">
      <c r="A24" s="210" t="n"/>
      <c r="B24" s="176" t="n"/>
      <c r="C24" s="176" t="n"/>
      <c r="D24" s="176" t="n"/>
      <c r="E24" s="176" t="n"/>
      <c r="F24" s="211" t="n"/>
      <c r="G24" s="212" t="n"/>
      <c r="H24" s="178" t="n"/>
    </row>
    <row r="25">
      <c r="A25" s="182" t="n"/>
      <c r="B25" s="184" t="n"/>
      <c r="C25" s="184" t="n"/>
      <c r="D25" s="184" t="n"/>
      <c r="E25" s="184" t="n"/>
      <c r="F25" s="213" t="n"/>
      <c r="G25" s="214" t="n"/>
      <c r="H25" s="215" t="n"/>
    </row>
    <row r="26">
      <c r="A26" s="182" t="inlineStr">
        <is>
          <t>TOTAL</t>
        </is>
      </c>
      <c r="B26" s="176" t="n"/>
      <c r="C26" s="182">
        <f>SUM(C14:C25)</f>
        <v/>
      </c>
      <c r="D26" s="182">
        <f>SUM(D14:D25)</f>
        <v/>
      </c>
      <c r="E26" s="182">
        <f>SUM(E14:E25)</f>
        <v/>
      </c>
      <c r="F26" s="182">
        <f>SUM(F14:F25)</f>
        <v/>
      </c>
      <c r="G26" s="182">
        <f>SUM(G14:G25)</f>
        <v/>
      </c>
      <c r="H26" s="209">
        <f>SUM(H14:H25)</f>
        <v/>
      </c>
    </row>
    <row r="27">
      <c r="H27" s="115" t="n"/>
    </row>
    <row r="28">
      <c r="A28" s="132">
        <f>'Receita x Despesa'!A42:F42</f>
        <v/>
      </c>
      <c r="H28" s="115" t="n"/>
    </row>
    <row r="29">
      <c r="H29" s="115" t="n"/>
    </row>
    <row r="30">
      <c r="H30" s="115" t="n"/>
    </row>
    <row r="31">
      <c r="H31" s="115" t="n"/>
    </row>
    <row r="32">
      <c r="A32" s="133">
        <f>'Receita x Despesa'!A45</f>
        <v/>
      </c>
      <c r="E32" s="133">
        <f>'Receita x Despesa'!H45</f>
        <v/>
      </c>
      <c r="H32" s="115" t="n"/>
    </row>
    <row r="33">
      <c r="A33" s="132">
        <f>'Receita x Despesa'!A46</f>
        <v/>
      </c>
      <c r="E33" s="132">
        <f>'Receita x Despesa'!H46</f>
        <v/>
      </c>
      <c r="H33" s="115" t="n"/>
    </row>
    <row r="34">
      <c r="A34" s="132">
        <f>'Receita x Despesa'!A47</f>
        <v/>
      </c>
      <c r="E34" s="132">
        <f>'Receita x Despesa'!H47</f>
        <v/>
      </c>
      <c r="H34" s="115" t="n"/>
    </row>
    <row r="35">
      <c r="A35" s="136" t="n"/>
      <c r="B35" s="136" t="n"/>
      <c r="C35" s="136" t="n"/>
      <c r="D35" s="136" t="n"/>
      <c r="E35" s="136" t="n"/>
      <c r="F35" s="136" t="n"/>
      <c r="G35" s="136" t="n"/>
      <c r="H35" s="137" t="n"/>
    </row>
  </sheetData>
  <mergeCells count="22">
    <mergeCell ref="A1:H2"/>
    <mergeCell ref="A3:H3"/>
    <mergeCell ref="A4:H4"/>
    <mergeCell ref="A5:H5"/>
    <mergeCell ref="A6:H6"/>
    <mergeCell ref="A7:H7"/>
    <mergeCell ref="A9:H9"/>
    <mergeCell ref="A11:A13"/>
    <mergeCell ref="B11:B13"/>
    <mergeCell ref="C11:C13"/>
    <mergeCell ref="D11:D13"/>
    <mergeCell ref="E11:E13"/>
    <mergeCell ref="F11:F13"/>
    <mergeCell ref="G11:G13"/>
    <mergeCell ref="H11:H13"/>
    <mergeCell ref="A28:F28"/>
    <mergeCell ref="A32:C32"/>
    <mergeCell ref="A33:C33"/>
    <mergeCell ref="A34:C34"/>
    <mergeCell ref="E32:G32"/>
    <mergeCell ref="E33:G33"/>
    <mergeCell ref="E34:G34"/>
  </mergeCells>
  <pageMargins left="0.75" right="0.75" top="1" bottom="1" header="0.5" footer="0.5"/>
</worksheet>
</file>

<file path=xl/worksheets/sheet9.xml><?xml version="1.0" encoding="utf-8"?>
<worksheet xmlns="http://schemas.openxmlformats.org/spreadsheetml/2006/main">
  <sheetPr>
    <outlinePr summaryBelow="1" summaryRight="1"/>
    <pageSetUpPr/>
  </sheetPr>
  <dimension ref="A1:J41"/>
  <sheetViews>
    <sheetView showGridLines="0" workbookViewId="0">
      <selection activeCell="A1" sqref="A1"/>
    </sheetView>
  </sheetViews>
  <sheetFormatPr baseColWidth="8" defaultRowHeight="15"/>
  <cols>
    <col width="25" customWidth="1" style="74" min="1" max="1"/>
    <col width="25" customWidth="1" style="74" min="2" max="2"/>
    <col width="35" customWidth="1" style="74" min="3" max="3"/>
    <col width="35" customWidth="1" style="74" min="4" max="4"/>
    <col width="65" customWidth="1" style="74" min="5" max="5"/>
    <col width="25" customWidth="1" style="74" min="6" max="6"/>
    <col width="25" customWidth="1" style="74" min="7" max="7"/>
    <col width="25" customWidth="1" style="74" min="8" max="8"/>
    <col width="25" customWidth="1" style="74" min="9" max="9"/>
    <col width="25" customWidth="1" style="74" min="10" max="10"/>
  </cols>
  <sheetData>
    <row r="1">
      <c r="A1" s="112" t="inlineStr">
        <is>
          <t>R E L A Ç Ã O   D E   P A G A M E N T O S - DIÁRIAS</t>
        </is>
      </c>
      <c r="J1" s="113" t="n"/>
    </row>
    <row r="2">
      <c r="J2" s="113" t="n"/>
    </row>
    <row r="3">
      <c r="A3" s="114">
        <f>'Receita x Despesa'!A3:J3</f>
        <v/>
      </c>
      <c r="J3" s="115" t="n"/>
    </row>
    <row r="4">
      <c r="A4" s="114">
        <f>'Receita x Despesa'!A4:J4</f>
        <v/>
      </c>
      <c r="J4" s="115" t="n"/>
    </row>
    <row r="5">
      <c r="A5" s="114">
        <f>'Receita x Despesa'!A5:J5</f>
        <v/>
      </c>
      <c r="J5" s="115" t="n"/>
    </row>
    <row r="6">
      <c r="A6" s="114">
        <f>'Receita x Despesa'!A6:J6</f>
        <v/>
      </c>
      <c r="J6" s="115" t="n"/>
    </row>
    <row r="7">
      <c r="A7" s="114">
        <f>'Receita x Despesa'!A7:J7</f>
        <v/>
      </c>
      <c r="J7" s="115" t="n"/>
    </row>
    <row r="8">
      <c r="J8" s="115" t="n"/>
    </row>
    <row r="9">
      <c r="A9" s="217" t="inlineStr">
        <is>
          <t>ITEM</t>
        </is>
      </c>
      <c r="B9" s="217" t="inlineStr">
        <is>
          <t>NOME</t>
        </is>
      </c>
      <c r="C9" s="217" t="inlineStr">
        <is>
          <t>CNPJ/CPF</t>
        </is>
      </c>
      <c r="D9" s="217" t="inlineStr">
        <is>
          <t>ESPECIFICAÇÃO DA DESPESA</t>
        </is>
      </c>
      <c r="E9" s="217" t="inlineStr">
        <is>
          <t>DESCRIÇÃO</t>
        </is>
      </c>
      <c r="F9" s="217" t="inlineStr">
        <is>
          <t>Nº DO RECIBO OU EQUIVALENTE</t>
        </is>
      </c>
      <c r="G9" s="217" t="inlineStr">
        <is>
          <t>DATA DE EMISSÃO</t>
        </is>
      </c>
      <c r="H9" s="217" t="inlineStr">
        <is>
          <t>CHEQUE / ORDEM BANCÁRIA</t>
        </is>
      </c>
      <c r="I9" s="217" t="inlineStr">
        <is>
          <t>DATA DE PGTO</t>
        </is>
      </c>
      <c r="J9" s="218" t="inlineStr">
        <is>
          <t>Valor</t>
        </is>
      </c>
    </row>
    <row r="10" ht="60" customHeight="1" s="74">
      <c r="A10" s="118" t="n"/>
      <c r="B10" s="118" t="n"/>
      <c r="C10" s="118" t="n"/>
      <c r="D10" s="118" t="n"/>
      <c r="E10" s="118" t="n"/>
      <c r="F10" s="118" t="n"/>
      <c r="G10" s="118" t="n"/>
      <c r="H10" s="118" t="n"/>
      <c r="I10" s="118" t="n"/>
      <c r="J10" s="219" t="n"/>
    </row>
    <row r="11" ht="60" customHeight="1" s="74">
      <c r="A11" s="120" t="n"/>
      <c r="B11" s="120" t="n"/>
      <c r="C11" s="120" t="n"/>
      <c r="D11" s="120" t="n"/>
      <c r="E11" s="120" t="n"/>
      <c r="F11" s="120" t="n"/>
      <c r="G11" s="120" t="n"/>
      <c r="H11" s="120" t="n"/>
      <c r="I11" s="120" t="n"/>
      <c r="J11" s="220" t="n"/>
    </row>
    <row r="12" ht="60" customHeight="1" s="74">
      <c r="A12" s="118" t="n"/>
      <c r="B12" s="118" t="n"/>
      <c r="C12" s="118" t="n"/>
      <c r="D12" s="118" t="n"/>
      <c r="E12" s="118" t="n"/>
      <c r="F12" s="118" t="n"/>
      <c r="G12" s="118" t="n"/>
      <c r="H12" s="118" t="n"/>
      <c r="I12" s="118" t="n"/>
      <c r="J12" s="219" t="n"/>
    </row>
    <row r="13" ht="60" customHeight="1" s="74">
      <c r="A13" s="120" t="n"/>
      <c r="B13" s="120" t="n"/>
      <c r="C13" s="120" t="n"/>
      <c r="D13" s="120" t="n"/>
      <c r="E13" s="120" t="n"/>
      <c r="F13" s="120" t="n"/>
      <c r="G13" s="120" t="n"/>
      <c r="H13" s="120" t="n"/>
      <c r="I13" s="120" t="n"/>
      <c r="J13" s="220" t="n"/>
    </row>
    <row r="14" ht="60" customHeight="1" s="74">
      <c r="A14" s="118" t="n"/>
      <c r="B14" s="118" t="n"/>
      <c r="C14" s="118" t="n"/>
      <c r="D14" s="118" t="n"/>
      <c r="E14" s="118" t="n"/>
      <c r="F14" s="118" t="n"/>
      <c r="G14" s="118" t="n"/>
      <c r="H14" s="118" t="n"/>
      <c r="I14" s="118" t="n"/>
      <c r="J14" s="219" t="n"/>
    </row>
    <row r="15" ht="60" customHeight="1" s="74">
      <c r="A15" s="120" t="n"/>
      <c r="B15" s="120" t="n"/>
      <c r="C15" s="120" t="n"/>
      <c r="D15" s="120" t="n"/>
      <c r="E15" s="120" t="n"/>
      <c r="F15" s="120" t="n"/>
      <c r="G15" s="120" t="n"/>
      <c r="H15" s="120" t="n"/>
      <c r="I15" s="120" t="n"/>
      <c r="J15" s="220" t="n"/>
    </row>
    <row r="16" ht="60" customHeight="1" s="74">
      <c r="A16" s="118" t="n"/>
      <c r="B16" s="118" t="n"/>
      <c r="C16" s="118" t="n"/>
      <c r="D16" s="118" t="n"/>
      <c r="E16" s="118" t="n"/>
      <c r="F16" s="118" t="n"/>
      <c r="G16" s="118" t="n"/>
      <c r="H16" s="118" t="n"/>
      <c r="I16" s="118" t="n"/>
      <c r="J16" s="219" t="n"/>
    </row>
    <row r="17" ht="60" customHeight="1" s="74">
      <c r="A17" s="120" t="n"/>
      <c r="B17" s="120" t="n"/>
      <c r="C17" s="120" t="n"/>
      <c r="D17" s="120" t="n"/>
      <c r="E17" s="120" t="n"/>
      <c r="F17" s="120" t="n"/>
      <c r="G17" s="120" t="n"/>
      <c r="H17" s="120" t="n"/>
      <c r="I17" s="120" t="n"/>
      <c r="J17" s="220" t="n"/>
    </row>
    <row r="18" ht="60" customHeight="1" s="74">
      <c r="A18" s="118" t="n"/>
      <c r="B18" s="118" t="n"/>
      <c r="C18" s="118" t="n"/>
      <c r="D18" s="118" t="n"/>
      <c r="E18" s="118" t="n"/>
      <c r="F18" s="118" t="n"/>
      <c r="G18" s="118" t="n"/>
      <c r="H18" s="118" t="n"/>
      <c r="I18" s="118" t="n"/>
      <c r="J18" s="219" t="n"/>
    </row>
    <row r="19" ht="60" customHeight="1" s="74">
      <c r="A19" s="120" t="n"/>
      <c r="B19" s="120" t="n"/>
      <c r="C19" s="120" t="n"/>
      <c r="D19" s="120" t="n"/>
      <c r="E19" s="120" t="n"/>
      <c r="F19" s="120" t="n"/>
      <c r="G19" s="120" t="n"/>
      <c r="H19" s="120" t="n"/>
      <c r="I19" s="120" t="n"/>
      <c r="J19" s="220" t="n"/>
    </row>
    <row r="20" ht="60" customHeight="1" s="74">
      <c r="A20" s="118" t="n"/>
      <c r="B20" s="118" t="n"/>
      <c r="C20" s="118" t="n"/>
      <c r="D20" s="118" t="n"/>
      <c r="E20" s="118" t="n"/>
      <c r="F20" s="118" t="n"/>
      <c r="G20" s="118" t="n"/>
      <c r="H20" s="118" t="n"/>
      <c r="I20" s="118" t="n"/>
      <c r="J20" s="219" t="n"/>
    </row>
    <row r="21" ht="60" customHeight="1" s="74">
      <c r="A21" s="120" t="n"/>
      <c r="B21" s="120" t="n"/>
      <c r="C21" s="120" t="n"/>
      <c r="D21" s="120" t="n"/>
      <c r="E21" s="120" t="n"/>
      <c r="F21" s="120" t="n"/>
      <c r="G21" s="120" t="n"/>
      <c r="H21" s="120" t="n"/>
      <c r="I21" s="120" t="n"/>
      <c r="J21" s="220" t="n"/>
    </row>
    <row r="22" ht="60" customHeight="1" s="74">
      <c r="A22" s="118" t="n"/>
      <c r="B22" s="118" t="n"/>
      <c r="C22" s="118" t="n"/>
      <c r="D22" s="118" t="n"/>
      <c r="E22" s="118" t="n"/>
      <c r="F22" s="118" t="n"/>
      <c r="G22" s="118" t="n"/>
      <c r="H22" s="118" t="n"/>
      <c r="I22" s="118" t="n"/>
      <c r="J22" s="219" t="n"/>
    </row>
    <row r="23" ht="60" customHeight="1" s="74">
      <c r="A23" s="120" t="n"/>
      <c r="B23" s="120" t="n"/>
      <c r="C23" s="120" t="n"/>
      <c r="D23" s="120" t="n"/>
      <c r="E23" s="120" t="n"/>
      <c r="F23" s="120" t="n"/>
      <c r="G23" s="120" t="n"/>
      <c r="H23" s="120" t="n"/>
      <c r="I23" s="120" t="n"/>
      <c r="J23" s="220" t="n"/>
    </row>
    <row r="24" ht="60" customHeight="1" s="74">
      <c r="A24" s="118" t="n"/>
      <c r="B24" s="118" t="n"/>
      <c r="C24" s="118" t="n"/>
      <c r="D24" s="118" t="n"/>
      <c r="E24" s="118" t="n"/>
      <c r="F24" s="118" t="n"/>
      <c r="G24" s="118" t="n"/>
      <c r="H24" s="118" t="n"/>
      <c r="I24" s="118" t="n"/>
      <c r="J24" s="219" t="n"/>
    </row>
    <row r="25" ht="60" customHeight="1" s="74">
      <c r="A25" s="120" t="n"/>
      <c r="B25" s="120" t="n"/>
      <c r="C25" s="120" t="n"/>
      <c r="D25" s="120" t="n"/>
      <c r="E25" s="120" t="n"/>
      <c r="F25" s="120" t="n"/>
      <c r="G25" s="120" t="n"/>
      <c r="H25" s="120" t="n"/>
      <c r="I25" s="120" t="n"/>
      <c r="J25" s="220" t="n"/>
    </row>
    <row r="26" ht="60" customHeight="1" s="74">
      <c r="A26" s="118" t="n"/>
      <c r="B26" s="118" t="n"/>
      <c r="C26" s="118" t="n"/>
      <c r="D26" s="118" t="n"/>
      <c r="E26" s="118" t="n"/>
      <c r="F26" s="118" t="n"/>
      <c r="G26" s="118" t="n"/>
      <c r="H26" s="118" t="n"/>
      <c r="I26" s="118" t="n"/>
      <c r="J26" s="219" t="n"/>
    </row>
    <row r="27" ht="60" customHeight="1" s="74">
      <c r="A27" s="120" t="n"/>
      <c r="B27" s="120" t="n"/>
      <c r="C27" s="120" t="n"/>
      <c r="D27" s="120" t="n"/>
      <c r="E27" s="120" t="n"/>
      <c r="F27" s="120" t="n"/>
      <c r="G27" s="120" t="n"/>
      <c r="H27" s="120" t="n"/>
      <c r="I27" s="120" t="n"/>
      <c r="J27" s="220" t="n"/>
    </row>
    <row r="28" ht="60" customHeight="1" s="74">
      <c r="A28" s="118" t="n"/>
      <c r="B28" s="118" t="n"/>
      <c r="C28" s="118" t="n"/>
      <c r="D28" s="118" t="n"/>
      <c r="E28" s="118" t="n"/>
      <c r="F28" s="118" t="n"/>
      <c r="G28" s="118" t="n"/>
      <c r="H28" s="118" t="n"/>
      <c r="I28" s="118" t="n"/>
      <c r="J28" s="219" t="n"/>
    </row>
    <row r="29" ht="60" customHeight="1" s="74">
      <c r="A29" s="120" t="n"/>
      <c r="B29" s="120" t="n"/>
      <c r="C29" s="120" t="n"/>
      <c r="D29" s="120" t="n"/>
      <c r="E29" s="120" t="n"/>
      <c r="F29" s="120" t="n"/>
      <c r="G29" s="120" t="n"/>
      <c r="H29" s="120" t="n"/>
      <c r="I29" s="120" t="n"/>
      <c r="J29" s="220" t="n"/>
    </row>
    <row r="30" ht="60" customHeight="1" s="74">
      <c r="A30" s="118" t="n"/>
      <c r="B30" s="118" t="n"/>
      <c r="C30" s="118" t="n"/>
      <c r="D30" s="118" t="n"/>
      <c r="E30" s="118" t="n"/>
      <c r="F30" s="118" t="n"/>
      <c r="G30" s="118" t="n"/>
      <c r="H30" s="118" t="n"/>
      <c r="I30" s="118" t="n"/>
      <c r="J30" s="219" t="n"/>
    </row>
    <row r="31">
      <c r="J31" s="115" t="n"/>
    </row>
    <row r="32" ht="56.25" customHeight="1" s="74">
      <c r="A32" s="122" t="inlineStr">
        <is>
          <t>Sub Total1</t>
        </is>
      </c>
      <c r="B32" s="140" t="n"/>
      <c r="C32" s="140" t="n"/>
      <c r="D32" s="140" t="n"/>
      <c r="E32" s="140" t="n"/>
      <c r="F32" s="140" t="n"/>
      <c r="G32" s="140" t="n"/>
      <c r="H32" s="140" t="n"/>
      <c r="I32" s="141" t="n"/>
      <c r="J32" s="142">
        <f>SUM(J10:J30)</f>
        <v/>
      </c>
    </row>
    <row r="33" ht="30" customHeight="1" s="74">
      <c r="A33" s="124" t="inlineStr">
        <is>
          <t>RESTITUIÇÕES CREDITADAS</t>
        </is>
      </c>
      <c r="J33" s="115" t="n"/>
    </row>
    <row r="34">
      <c r="A34" s="221" t="inlineStr">
        <is>
          <t>Item</t>
        </is>
      </c>
      <c r="B34" s="221" t="inlineStr">
        <is>
          <t>Restituidor</t>
        </is>
      </c>
      <c r="C34" s="221" t="inlineStr">
        <is>
          <t>CNPJ/CPF</t>
        </is>
      </c>
      <c r="D34" s="223" t="inlineStr">
        <is>
          <t>Descrição</t>
        </is>
      </c>
      <c r="E34" s="126" t="n"/>
      <c r="F34" s="221" t="inlineStr">
        <is>
          <t>Cheque equivalente</t>
        </is>
      </c>
      <c r="G34" s="221" t="inlineStr">
        <is>
          <t>Data do Cheque</t>
        </is>
      </c>
      <c r="H34" s="221" t="inlineStr">
        <is>
          <t>Nº do Depósito</t>
        </is>
      </c>
      <c r="I34" s="221" t="inlineStr">
        <is>
          <t>Data da Devolução</t>
        </is>
      </c>
      <c r="J34" s="222" t="inlineStr">
        <is>
          <t>Valor</t>
        </is>
      </c>
    </row>
    <row r="35">
      <c r="A35" s="128" t="inlineStr">
        <is>
          <t>Sub Total 2</t>
        </is>
      </c>
      <c r="B35" s="144" t="n"/>
      <c r="C35" s="144" t="n"/>
      <c r="D35" s="144" t="n"/>
      <c r="E35" s="144" t="n"/>
      <c r="F35" s="144" t="n"/>
      <c r="G35" s="144" t="n"/>
      <c r="H35" s="144" t="n"/>
      <c r="I35" s="145" t="n"/>
      <c r="J35" s="146" t="n"/>
    </row>
    <row r="36" ht="30" customHeight="1" s="74">
      <c r="A36" s="148" t="inlineStr">
        <is>
          <t>Total(1-2)</t>
        </is>
      </c>
      <c r="B36" s="126" t="n"/>
      <c r="C36" s="126" t="n"/>
      <c r="D36" s="126" t="n"/>
      <c r="E36" s="126" t="n"/>
      <c r="F36" s="126" t="n"/>
      <c r="G36" s="126" t="n"/>
      <c r="H36" s="126" t="n"/>
      <c r="I36" s="126" t="n"/>
      <c r="J36" s="147">
        <f>J30</f>
        <v/>
      </c>
    </row>
    <row r="37">
      <c r="A37" s="132">
        <f>'Receita x Despesa'!A42:J42</f>
        <v/>
      </c>
      <c r="J37" s="115" t="n"/>
    </row>
    <row r="38">
      <c r="A38" s="133">
        <f>'Receita x Despesa'!A45</f>
        <v/>
      </c>
      <c r="F38" s="134">
        <f>'Receita x Despesa'!H45</f>
        <v/>
      </c>
      <c r="J38" s="113" t="n"/>
    </row>
    <row r="39">
      <c r="A39" s="132">
        <f>'Receita x Despesa'!A46</f>
        <v/>
      </c>
      <c r="F39" s="135">
        <f>'Receita x Despesa'!H46</f>
        <v/>
      </c>
      <c r="J39" s="113" t="n"/>
    </row>
    <row r="40">
      <c r="A40" s="132">
        <f>'Receita x Despesa'!A47</f>
        <v/>
      </c>
      <c r="F40" s="135">
        <f>'Receita x Despesa'!H47</f>
        <v/>
      </c>
      <c r="J40" s="113" t="n"/>
    </row>
    <row r="41">
      <c r="A41" s="136" t="n"/>
      <c r="B41" s="136" t="n"/>
      <c r="C41" s="136" t="n"/>
      <c r="D41" s="136" t="n"/>
      <c r="E41" s="136" t="n"/>
      <c r="F41" s="136" t="n"/>
      <c r="G41" s="136" t="n"/>
      <c r="H41" s="136" t="n"/>
      <c r="I41" s="136" t="n"/>
      <c r="J41" s="137" t="n"/>
    </row>
  </sheetData>
  <mergeCells count="17">
    <mergeCell ref="A1:J2"/>
    <mergeCell ref="A3:F3"/>
    <mergeCell ref="A4:F4"/>
    <mergeCell ref="A5:F5"/>
    <mergeCell ref="A6:F6"/>
    <mergeCell ref="A7:F7"/>
    <mergeCell ref="A32:I32"/>
    <mergeCell ref="D34:E34"/>
    <mergeCell ref="A35:I35"/>
    <mergeCell ref="A36:I36"/>
    <mergeCell ref="A37:I37"/>
    <mergeCell ref="A38:D38"/>
    <mergeCell ref="A39:D39"/>
    <mergeCell ref="A40:D40"/>
    <mergeCell ref="F38:J38"/>
    <mergeCell ref="F39:J39"/>
    <mergeCell ref="F40:J40"/>
  </mergeCells>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Barbara de Carvalho e Silva</dc:creator>
  <dcterms:created xsi:type="dcterms:W3CDTF">1998-02-18T19:35:45Z</dcterms:created>
  <dcterms:modified xsi:type="dcterms:W3CDTF">2023-11-19T23:55:33Z</dcterms:modified>
  <cp:lastModifiedBy>Softex</cp:lastModifiedBy>
  <cp:lastPrinted>2023-01-24T18:29:59Z</cp:lastPrinted>
</cp:coreProperties>
</file>