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0" yWindow="0" windowWidth="28800" windowHeight="12000" tabRatio="902" firstSheet="0" activeTab="1" autoFilterDateGrouping="1"/>
  </bookViews>
  <sheets>
    <sheet xmlns:r="http://schemas.openxmlformats.org/officeDocument/2006/relationships" name="Capa Finatec" sheetId="1" state="visible" r:id="rId1"/>
    <sheet xmlns:r="http://schemas.openxmlformats.org/officeDocument/2006/relationships" name="Receita x Despesa" sheetId="2" state="visible" r:id="rId2"/>
    <sheet xmlns:r="http://schemas.openxmlformats.org/officeDocument/2006/relationships" name="Exec. Receita e Despesa" sheetId="3" state="visible" r:id="rId3"/>
    <sheet xmlns:r="http://schemas.openxmlformats.org/officeDocument/2006/relationships" name="Pessoa Jurídica" sheetId="4" state="visible" r:id="rId4"/>
    <sheet xmlns:r="http://schemas.openxmlformats.org/officeDocument/2006/relationships" name="Conciliação Bancária" sheetId="5" state="visible" r:id="rId5"/>
    <sheet xmlns:r="http://schemas.openxmlformats.org/officeDocument/2006/relationships" name="Rendimento de Aplicação" sheetId="6" state="visible" r:id="rId6"/>
  </sheet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0">'Capa Finatec'!$A$1:$E$61</definedName>
    <definedName name="_xlnm.Print_Area" localSheetId="1">'Receita x Despesa'!$A$1:$J$47</definedName>
    <definedName name="_xlnm.Print_Area" localSheetId="2">'Exec. Receita e Despesa'!$A$1:$I$38</definedName>
    <definedName name="Descrição" localSheetId="3">#REF!</definedName>
    <definedName name="Primeira_Etapa" localSheetId="3">#REF!</definedName>
    <definedName name="Quarta_Etapa" localSheetId="3">#REF!</definedName>
    <definedName name="Segunda_Etapa" localSheetId="3">#REF!</definedName>
    <definedName name="Terceira_Etapa" localSheetId="3">#REF!</definedName>
    <definedName name="Teste_teste" localSheetId="3">#REF!</definedName>
    <definedName name="_xlnm.Print_Titles" localSheetId="3">'Pessoa Jurídica'!$1:$9</definedName>
    <definedName name="_xlnm.Print_Area" localSheetId="3">'Pessoa Jurídica'!$A$1:$J$47</definedName>
    <definedName name="_xlnm.Print_Titles" localSheetId="4">'Conciliação Bancária'!$1:$15</definedName>
    <definedName name="_xlnm.Print_Area" localSheetId="4">'Conciliação Bancária'!$A$1:$F$49</definedName>
    <definedName name="_xlnm.Print_Area" localSheetId="5">'Rendimento de Aplicação'!$A$1:$H$41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[$R$-416]\ * #,##0.00_-;\-[$R$-416]\ * #,##0.00_-;_-[$R$-416]\ * &quot;-&quot;??_-;_-@_-"/>
    <numFmt numFmtId="165" formatCode="[$-416]d\-mmm\-yy;@"/>
    <numFmt numFmtId="166" formatCode="_(&quot;R$&quot;\ * #,##0.00_);_(&quot;R$&quot;\ * \(#,##0.00\);_(&quot;R$&quot;\ * &quot;-&quot;??_);_(@_)"/>
    <numFmt numFmtId="167" formatCode="#,##0.00_ ;[Red]\-#,##0.00\ "/>
    <numFmt numFmtId="168" formatCode="[$-416]mmm\-yy;@"/>
    <numFmt numFmtId="169" formatCode="_-&quot;R$&quot;\ * #,##0.00_-;\-&quot;R$&quot;\ * #,##0.00_-;_-&quot;R$&quot;\ * &quot;-&quot;??_-;_-@_-"/>
    <numFmt numFmtId="170" formatCode="_-* #,##0.00_-;\-* #,##0.00_-;_-* &quot;-&quot;??_-;_-@_-"/>
    <numFmt numFmtId="171" formatCode="0.000"/>
    <numFmt numFmtId="172" formatCode="_-&quot;R$&quot;* #,##0.00_-;\-&quot;R$&quot;* #,##0.00_-;_-&quot;R$&quot;* &quot;-&quot;??_-;_-@_-"/>
  </numFmts>
  <fonts count="34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MS Sans Serif"/>
      <color indexed="8"/>
      <sz val="10"/>
    </font>
    <font>
      <name val="Century Gothic"/>
      <family val="2"/>
      <b val="1"/>
      <color indexed="8"/>
      <sz val="12"/>
    </font>
    <font>
      <name val="Century Gothic"/>
      <family val="2"/>
      <b val="1"/>
      <color indexed="8"/>
      <sz val="10"/>
    </font>
    <font>
      <name val="Century Gothic"/>
      <family val="2"/>
      <b val="1"/>
      <sz val="14"/>
    </font>
    <font>
      <name val="Arial"/>
      <family val="2"/>
      <sz val="12"/>
    </font>
    <font>
      <name val="Arial"/>
      <family val="2"/>
      <b val="1"/>
      <i val="1"/>
      <sz val="12"/>
    </font>
    <font>
      <name val="Arial"/>
      <family val="2"/>
      <color indexed="8"/>
      <sz val="12"/>
    </font>
    <font>
      <name val="Arial"/>
      <family val="2"/>
      <b val="1"/>
      <color indexed="9"/>
      <sz val="12"/>
    </font>
    <font>
      <name val="Arial"/>
      <family val="2"/>
      <i val="1"/>
      <sz val="12"/>
    </font>
    <font>
      <name val="Arial"/>
      <family val="2"/>
      <b val="1"/>
      <sz val="12"/>
    </font>
    <font>
      <name val="Arial"/>
      <family val="2"/>
      <i val="1"/>
      <color indexed="8"/>
      <sz val="12"/>
    </font>
    <font>
      <name val="Calibri"/>
      <family val="2"/>
      <color theme="1"/>
      <sz val="11"/>
      <scheme val="minor"/>
    </font>
    <font>
      <name val="Arial"/>
      <family val="2"/>
      <color theme="3"/>
      <sz val="10"/>
    </font>
    <font>
      <name val="Arial"/>
      <family val="2"/>
      <b val="1"/>
      <i val="1"/>
      <color theme="3"/>
      <sz val="10"/>
    </font>
    <font>
      <name val="Tahoma"/>
      <family val="2"/>
      <color theme="3"/>
      <sz val="10"/>
    </font>
    <font>
      <name val="Arial"/>
      <family val="2"/>
      <b val="1"/>
      <color theme="3"/>
      <sz val="10"/>
    </font>
    <font>
      <name val="Tahoma"/>
      <family val="2"/>
      <color theme="3"/>
      <sz val="11"/>
    </font>
    <font>
      <name val="Tahoma"/>
      <family val="2"/>
      <b val="1"/>
      <i val="1"/>
      <color theme="3"/>
      <sz val="11"/>
    </font>
    <font>
      <name val="Arial"/>
      <family val="2"/>
      <color theme="1"/>
      <sz val="12"/>
    </font>
    <font>
      <name val="Arial"/>
      <family val="2"/>
      <b val="1"/>
      <color theme="0" tint="-0.499984740745262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FF0000"/>
      <sz val="12"/>
    </font>
    <font>
      <name val="Arial"/>
      <family val="2"/>
      <color rgb="FF0000FF"/>
      <sz val="12"/>
    </font>
    <font>
      <name val="Arial"/>
      <family val="2"/>
      <color rgb="FFFF0000"/>
      <sz val="12"/>
    </font>
    <font>
      <name val="Arial"/>
      <family val="2"/>
      <color rgb="FF0070C0"/>
      <sz val="12"/>
    </font>
    <font>
      <name val="Arial"/>
      <family val="2"/>
      <color theme="0" tint="-0.499984740745262"/>
      <sz val="12"/>
    </font>
    <font>
      <name val="Tahoma"/>
      <family val="2"/>
      <b val="1"/>
      <color theme="3"/>
      <sz val="11"/>
    </font>
    <font>
      <name val="Tahoma"/>
      <family val="2"/>
      <color theme="3"/>
      <sz val="9.5"/>
    </font>
    <font>
      <name val="Tahoma"/>
      <family val="2"/>
      <b val="1"/>
      <color theme="3"/>
      <sz val="10"/>
    </font>
    <font>
      <name val="Arial"/>
      <family val="2"/>
      <color theme="0"/>
      <sz val="12"/>
    </font>
  </fonts>
  <fills count="1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89B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2F2F2"/>
        <bgColor indexed="64"/>
      </patternFill>
    </fill>
    <fill>
      <patternFill patternType="lightDown">
        <bgColor theme="0"/>
      </patternFill>
    </fill>
    <fill>
      <patternFill patternType="lightUp"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2F2F2"/>
        <bgColor indexed="8"/>
      </patternFill>
    </fill>
    <fill>
      <patternFill patternType="solid">
        <fgColor theme="0" tint="-0.0499893185216834"/>
        <bgColor indexed="8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008080"/>
      </left>
      <right/>
      <top style="thin">
        <color rgb="FF008080"/>
      </top>
      <bottom/>
      <diagonal/>
    </border>
    <border>
      <left/>
      <right/>
      <top style="thin">
        <color rgb="FF008080"/>
      </top>
      <bottom/>
      <diagonal/>
    </border>
    <border>
      <left/>
      <right style="thin">
        <color rgb="FF008080"/>
      </right>
      <top style="thin">
        <color rgb="FF008080"/>
      </top>
      <bottom/>
      <diagonal/>
    </border>
    <border>
      <left style="thin">
        <color rgb="FF008080"/>
      </left>
      <right/>
      <top/>
      <bottom/>
      <diagonal/>
    </border>
    <border>
      <left/>
      <right style="thin">
        <color rgb="FF00808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/>
      <diagonal/>
    </border>
  </borders>
  <cellStyleXfs count="11">
    <xf numFmtId="0" fontId="0" fillId="0" borderId="0"/>
    <xf numFmtId="166" fontId="2" fillId="0" borderId="0"/>
    <xf numFmtId="172" fontId="2" fillId="0" borderId="0"/>
    <xf numFmtId="2" fontId="2" fillId="0" borderId="0"/>
    <xf numFmtId="0" fontId="3" fillId="0" borderId="0"/>
    <xf numFmtId="0" fontId="2" fillId="0" borderId="0"/>
    <xf numFmtId="0" fontId="14" fillId="0" borderId="0"/>
    <xf numFmtId="0" fontId="2" fillId="0" borderId="0"/>
    <xf numFmtId="9" fontId="2" fillId="0" borderId="0"/>
    <xf numFmtId="43" fontId="2" fillId="0" borderId="0"/>
    <xf numFmtId="170" fontId="2" fillId="0" borderId="0"/>
  </cellStyleXfs>
  <cellXfs count="446">
    <xf numFmtId="0" fontId="0" fillId="0" borderId="0" pivotButton="0" quotePrefix="0" xfId="0"/>
    <xf numFmtId="2" fontId="15" fillId="0" borderId="0" pivotButton="0" quotePrefix="0" xfId="0"/>
    <xf numFmtId="0" fontId="15" fillId="0" borderId="0" pivotButton="0" quotePrefix="0" xfId="0"/>
    <xf numFmtId="2" fontId="15" fillId="0" borderId="0" applyAlignment="1" pivotButton="0" quotePrefix="0" xfId="0">
      <alignment horizontal="center"/>
    </xf>
    <xf numFmtId="2" fontId="16" fillId="0" borderId="0" applyAlignment="1" pivotButton="0" quotePrefix="0" xfId="0">
      <alignment horizontal="center" vertical="center"/>
    </xf>
    <xf numFmtId="2" fontId="15" fillId="0" borderId="0" applyAlignment="1" pivotButton="0" quotePrefix="0" xfId="0">
      <alignment horizontal="center" vertical="center"/>
    </xf>
    <xf numFmtId="2" fontId="15" fillId="0" borderId="0" applyAlignment="1" pivotButton="0" quotePrefix="0" xfId="0">
      <alignment horizontal="center" vertical="center" wrapText="1"/>
    </xf>
    <xf numFmtId="2" fontId="15" fillId="0" borderId="0" applyAlignment="1" pivotButton="0" quotePrefix="0" xfId="0">
      <alignment horizontal="center" vertical="center"/>
    </xf>
    <xf numFmtId="2" fontId="17" fillId="0" borderId="0" applyAlignment="1" pivotButton="0" quotePrefix="0" xfId="0">
      <alignment horizontal="center" vertical="center"/>
    </xf>
    <xf numFmtId="2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2" fontId="15" fillId="0" borderId="0" pivotButton="0" quotePrefix="0" xfId="0"/>
    <xf numFmtId="2" fontId="15" fillId="0" borderId="0" applyAlignment="1" pivotButton="0" quotePrefix="0" xfId="0">
      <alignment horizontal="center" vertical="center" wrapText="1"/>
    </xf>
    <xf numFmtId="2" fontId="15" fillId="0" borderId="0" pivotButton="0" quotePrefix="0" xfId="0"/>
    <xf numFmtId="0" fontId="15" fillId="0" borderId="0" applyAlignment="1" pivotButton="0" quotePrefix="0" xfId="0">
      <alignment horizontal="right"/>
    </xf>
    <xf numFmtId="2" fontId="15" fillId="0" borderId="0" pivotButton="0" quotePrefix="0" xfId="0"/>
    <xf numFmtId="2" fontId="6" fillId="0" borderId="0" pivotButton="0" quotePrefix="0" xfId="0"/>
    <xf numFmtId="2" fontId="4" fillId="0" borderId="0" pivotButton="0" quotePrefix="0" xfId="0"/>
    <xf numFmtId="0" fontId="5" fillId="0" borderId="0" pivotButton="0" quotePrefix="0" xfId="0"/>
    <xf numFmtId="2" fontId="19" fillId="0" borderId="0" applyAlignment="1" pivotButton="0" quotePrefix="0" xfId="0">
      <alignment horizontal="center" vertical="center" wrapText="1"/>
    </xf>
    <xf numFmtId="2" fontId="19" fillId="0" borderId="0" pivotButton="0" quotePrefix="0" xfId="0"/>
    <xf numFmtId="2" fontId="20" fillId="0" borderId="0" applyAlignment="1" pivotButton="0" quotePrefix="0" xfId="0">
      <alignment horizontal="center" vertical="center"/>
    </xf>
    <xf numFmtId="0" fontId="19" fillId="0" borderId="0" pivotButton="0" quotePrefix="0" xfId="0"/>
    <xf numFmtId="2" fontId="17" fillId="0" borderId="0" applyAlignment="1" pivotButton="0" quotePrefix="0" xfId="0">
      <alignment horizontal="center" vertical="center" wrapText="1"/>
    </xf>
    <xf numFmtId="0" fontId="8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/>
    </xf>
    <xf numFmtId="14" fontId="7" fillId="2" borderId="0" applyAlignment="1" pivotButton="0" quotePrefix="0" xfId="0">
      <alignment horizontal="center"/>
    </xf>
    <xf numFmtId="2" fontId="16" fillId="0" borderId="0" applyAlignment="1" pivotButton="0" quotePrefix="0" xfId="0">
      <alignment horizontal="center" vertical="center"/>
    </xf>
    <xf numFmtId="0" fontId="21" fillId="2" borderId="0" applyAlignment="1" pivotButton="0" quotePrefix="0" xfId="0">
      <alignment vertical="center"/>
    </xf>
    <xf numFmtId="0" fontId="7" fillId="0" borderId="0" pivotButton="0" quotePrefix="0" xfId="0"/>
    <xf numFmtId="164" fontId="9" fillId="3" borderId="19" applyAlignment="1" pivotButton="0" quotePrefix="0" xfId="0">
      <alignment vertical="center" wrapText="1"/>
    </xf>
    <xf numFmtId="0" fontId="21" fillId="2" borderId="0" applyAlignment="1" pivotButton="0" quotePrefix="0" xfId="0">
      <alignment vertical="center" wrapText="1"/>
    </xf>
    <xf numFmtId="0" fontId="7" fillId="3" borderId="0" pivotButton="0" quotePrefix="0" xfId="0"/>
    <xf numFmtId="164" fontId="9" fillId="3" borderId="0" applyAlignment="1" pivotButton="0" quotePrefix="0" xfId="0">
      <alignment vertical="center" wrapText="1"/>
    </xf>
    <xf numFmtId="0" fontId="21" fillId="3" borderId="0" applyAlignment="1" pivotButton="0" quotePrefix="0" xfId="0">
      <alignment vertical="center" wrapText="1"/>
    </xf>
    <xf numFmtId="0" fontId="22" fillId="3" borderId="0" applyAlignment="1" pivotButton="0" quotePrefix="0" xfId="0">
      <alignment horizontal="left" vertical="distributed" wrapText="1"/>
    </xf>
    <xf numFmtId="0" fontId="22" fillId="3" borderId="0" applyAlignment="1" pivotButton="0" quotePrefix="0" xfId="0">
      <alignment horizontal="center" vertical="distributed" wrapText="1"/>
    </xf>
    <xf numFmtId="165" fontId="22" fillId="3" borderId="0" applyAlignment="1" pivotButton="0" quotePrefix="0" xfId="0">
      <alignment horizontal="center" vertical="distributed" wrapText="1"/>
    </xf>
    <xf numFmtId="164" fontId="7" fillId="3" borderId="0" applyAlignment="1" pivotButton="0" quotePrefix="0" xfId="0">
      <alignment horizontal="left" vertical="distributed" wrapText="1"/>
    </xf>
    <xf numFmtId="0" fontId="7" fillId="3" borderId="0" applyAlignment="1" pivotButton="0" quotePrefix="0" xfId="0">
      <alignment horizontal="left" vertical="distributed" wrapText="1"/>
    </xf>
    <xf numFmtId="1" fontId="23" fillId="4" borderId="1" applyAlignment="1" pivotButton="0" quotePrefix="0" xfId="0">
      <alignment horizontal="center" vertical="center" wrapText="1"/>
    </xf>
    <xf numFmtId="2" fontId="23" fillId="4" borderId="2" applyAlignment="1" pivotButton="0" quotePrefix="0" xfId="0">
      <alignment horizontal="center" vertical="center" wrapText="1"/>
    </xf>
    <xf numFmtId="1" fontId="23" fillId="4" borderId="2" applyAlignment="1" pivotButton="0" quotePrefix="0" xfId="0">
      <alignment horizontal="center" vertical="center" wrapText="1"/>
    </xf>
    <xf numFmtId="3" fontId="23" fillId="4" borderId="2" applyAlignment="1" pivotButton="0" quotePrefix="0" xfId="0">
      <alignment horizontal="center" vertical="center" wrapText="1"/>
    </xf>
    <xf numFmtId="165" fontId="23" fillId="4" borderId="2" applyAlignment="1" pivotButton="0" quotePrefix="0" xfId="0">
      <alignment horizontal="center" vertical="center" wrapText="1"/>
    </xf>
    <xf numFmtId="164" fontId="23" fillId="4" borderId="3" applyAlignment="1" pivotButton="0" quotePrefix="0" xfId="1">
      <alignment horizontal="center" vertical="center" wrapText="1"/>
    </xf>
    <xf numFmtId="1" fontId="23" fillId="4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/>
    </xf>
    <xf numFmtId="0" fontId="25" fillId="3" borderId="0" applyAlignment="1" pivotButton="0" quotePrefix="0" xfId="0">
      <alignment horizontal="center"/>
    </xf>
    <xf numFmtId="166" fontId="24" fillId="5" borderId="20" applyAlignment="1" pivotButton="0" quotePrefix="0" xfId="1">
      <alignment vertical="center"/>
    </xf>
    <xf numFmtId="0" fontId="24" fillId="5" borderId="0" applyAlignment="1" pivotButton="0" quotePrefix="0" xfId="0">
      <alignment horizontal="center"/>
    </xf>
    <xf numFmtId="0" fontId="8" fillId="2" borderId="0" applyAlignment="1" pivotButton="0" quotePrefix="0" xfId="0">
      <alignment horizontal="left" vertical="center"/>
    </xf>
    <xf numFmtId="0" fontId="11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vertical="center"/>
    </xf>
    <xf numFmtId="1" fontId="21" fillId="0" borderId="4" applyAlignment="1" pivotButton="0" quotePrefix="0" xfId="0">
      <alignment horizontal="center" vertical="center" wrapText="1"/>
    </xf>
    <xf numFmtId="0" fontId="21" fillId="0" borderId="5" applyAlignment="1" pivotButton="0" quotePrefix="0" xfId="0">
      <alignment horizontal="center" vertical="center" wrapText="1"/>
    </xf>
    <xf numFmtId="1" fontId="21" fillId="0" borderId="5" applyAlignment="1" pivotButton="0" quotePrefix="0" xfId="0">
      <alignment horizontal="center" vertical="center" wrapText="1"/>
    </xf>
    <xf numFmtId="0" fontId="21" fillId="0" borderId="5" applyAlignment="1" pivotButton="0" quotePrefix="0" xfId="0">
      <alignment horizontal="center" vertical="center" wrapText="1"/>
    </xf>
    <xf numFmtId="165" fontId="21" fillId="0" borderId="5" applyAlignment="1" pivotButton="0" quotePrefix="0" xfId="0">
      <alignment horizontal="center" vertical="center" wrapText="1"/>
    </xf>
    <xf numFmtId="3" fontId="21" fillId="0" borderId="5" applyAlignment="1" pivotButton="0" quotePrefix="0" xfId="0">
      <alignment horizontal="center" vertical="center" wrapText="1"/>
    </xf>
    <xf numFmtId="164" fontId="21" fillId="0" borderId="6" applyAlignment="1" pivotButton="0" quotePrefix="0" xfId="1">
      <alignment horizontal="justify" vertical="center" wrapText="1"/>
    </xf>
    <xf numFmtId="0" fontId="24" fillId="3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65" fontId="7" fillId="0" borderId="0" applyAlignment="1" pivotButton="0" quotePrefix="0" xfId="0">
      <alignment horizontal="center"/>
    </xf>
    <xf numFmtId="164" fontId="7" fillId="0" borderId="0" pivotButton="0" quotePrefix="0" xfId="0"/>
    <xf numFmtId="0" fontId="7" fillId="3" borderId="0" applyAlignment="1" pivotButton="0" quotePrefix="0" xfId="0">
      <alignment horizontal="center"/>
    </xf>
    <xf numFmtId="0" fontId="12" fillId="3" borderId="0" applyAlignment="1" pivotButton="0" quotePrefix="0" xfId="0">
      <alignment horizontal="center"/>
    </xf>
    <xf numFmtId="2" fontId="24" fillId="3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4" fontId="12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2" fontId="21" fillId="3" borderId="0" applyAlignment="1" pivotButton="0" quotePrefix="0" xfId="0">
      <alignment horizontal="center"/>
    </xf>
    <xf numFmtId="164" fontId="7" fillId="0" borderId="0" applyAlignment="1" pivotButton="0" quotePrefix="0" xfId="0">
      <alignment horizontal="center"/>
    </xf>
    <xf numFmtId="0" fontId="21" fillId="3" borderId="0" applyAlignment="1" pivotButton="0" quotePrefix="0" xfId="0">
      <alignment horizontal="center" vertical="center"/>
    </xf>
    <xf numFmtId="2" fontId="21" fillId="3" borderId="7" applyAlignment="1" pivotButton="0" quotePrefix="0" xfId="0">
      <alignment horizontal="center" vertical="center" wrapText="1"/>
    </xf>
    <xf numFmtId="165" fontId="21" fillId="3" borderId="0" applyAlignment="1" pivotButton="0" quotePrefix="0" xfId="0">
      <alignment horizontal="center" vertical="center" wrapText="1"/>
    </xf>
    <xf numFmtId="2" fontId="1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1" fillId="3" borderId="0" applyAlignment="1" pivotButton="0" quotePrefix="0" xfId="0">
      <alignment vertical="center"/>
    </xf>
    <xf numFmtId="0" fontId="21" fillId="3" borderId="0" applyAlignment="1" pivotButton="0" quotePrefix="0" xfId="0">
      <alignment horizontal="left" vertical="center"/>
    </xf>
    <xf numFmtId="43" fontId="7" fillId="0" borderId="0" applyAlignment="1" pivotButton="0" quotePrefix="0" xfId="9">
      <alignment vertical="center"/>
    </xf>
    <xf numFmtId="43" fontId="7" fillId="2" borderId="0" applyAlignment="1" pivotButton="0" quotePrefix="0" xfId="9">
      <alignment vertical="center"/>
    </xf>
    <xf numFmtId="0" fontId="24" fillId="3" borderId="0" applyAlignment="1" pivotButton="0" quotePrefix="0" xfId="0">
      <alignment vertical="center"/>
    </xf>
    <xf numFmtId="4" fontId="24" fillId="6" borderId="0" applyAlignment="1" pivotButton="0" quotePrefix="0" xfId="0">
      <alignment vertical="center"/>
    </xf>
    <xf numFmtId="39" fontId="24" fillId="6" borderId="0" applyAlignment="1" pivotButton="0" quotePrefix="0" xfId="9">
      <alignment vertical="center" wrapText="1"/>
    </xf>
    <xf numFmtId="4" fontId="7" fillId="6" borderId="0" applyAlignment="1" pivotButton="0" quotePrefix="0" xfId="9">
      <alignment horizontal="center" vertical="center"/>
    </xf>
    <xf numFmtId="0" fontId="7" fillId="6" borderId="0" applyAlignment="1" pivotButton="0" quotePrefix="0" xfId="0">
      <alignment vertical="center"/>
    </xf>
    <xf numFmtId="4" fontId="24" fillId="3" borderId="0" applyAlignment="1" pivotButton="0" quotePrefix="0" xfId="0">
      <alignment vertical="center"/>
    </xf>
    <xf numFmtId="39" fontId="24" fillId="3" borderId="0" applyAlignment="1" pivotButton="0" quotePrefix="0" xfId="9">
      <alignment vertical="center" wrapText="1"/>
    </xf>
    <xf numFmtId="39" fontId="24" fillId="3" borderId="0" applyAlignment="1" pivotButton="0" quotePrefix="0" xfId="9">
      <alignment vertical="center"/>
    </xf>
    <xf numFmtId="4" fontId="21" fillId="3" borderId="0" applyAlignment="1" pivotButton="0" quotePrefix="0" xfId="0">
      <alignment vertical="center"/>
    </xf>
    <xf numFmtId="4" fontId="7" fillId="3" borderId="0" applyAlignment="1" pivotButton="0" quotePrefix="0" xfId="9">
      <alignment vertical="center"/>
    </xf>
    <xf numFmtId="0" fontId="7" fillId="3" borderId="0" applyAlignment="1" pivotButton="0" quotePrefix="0" xfId="0">
      <alignment vertical="center"/>
    </xf>
    <xf numFmtId="165" fontId="24" fillId="2" borderId="0" applyAlignment="1" pivotButton="0" quotePrefix="0" xfId="0">
      <alignment horizontal="center" vertical="center"/>
    </xf>
    <xf numFmtId="4" fontId="21" fillId="2" borderId="0" applyAlignment="1" pivotButton="0" quotePrefix="0" xfId="0">
      <alignment horizontal="center" vertical="center"/>
    </xf>
    <xf numFmtId="39" fontId="24" fillId="2" borderId="0" applyAlignment="1" pivotButton="0" quotePrefix="0" xfId="9">
      <alignment vertical="center" wrapText="1"/>
    </xf>
    <xf numFmtId="39" fontId="21" fillId="3" borderId="0" applyAlignment="1" pivotButton="0" quotePrefix="0" xfId="9">
      <alignment vertical="center"/>
    </xf>
    <xf numFmtId="0" fontId="24" fillId="2" borderId="0" applyAlignment="1" pivotButton="0" quotePrefix="0" xfId="0">
      <alignment vertical="center"/>
    </xf>
    <xf numFmtId="4" fontId="24" fillId="2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5" fontId="21" fillId="2" borderId="0" applyAlignment="1" pivotButton="0" quotePrefix="0" xfId="0">
      <alignment horizontal="center" vertical="center"/>
    </xf>
    <xf numFmtId="49" fontId="21" fillId="2" borderId="0" applyAlignment="1" pivotButton="0" quotePrefix="0" xfId="0">
      <alignment horizontal="center" vertical="center"/>
    </xf>
    <xf numFmtId="167" fontId="26" fillId="2" borderId="0" applyAlignment="1" pivotButton="0" quotePrefix="0" xfId="0">
      <alignment horizontal="right" vertical="center"/>
    </xf>
    <xf numFmtId="4" fontId="21" fillId="2" borderId="0" applyAlignment="1" pivotButton="0" quotePrefix="0" xfId="0">
      <alignment horizontal="right" vertical="center"/>
    </xf>
    <xf numFmtId="4" fontId="21" fillId="2" borderId="0" applyAlignment="1" pivotButton="0" quotePrefix="0" xfId="0">
      <alignment vertical="center" wrapText="1"/>
    </xf>
    <xf numFmtId="39" fontId="21" fillId="3" borderId="0" applyAlignment="1" pivotButton="0" quotePrefix="0" xfId="9">
      <alignment vertical="center" wrapText="1"/>
    </xf>
    <xf numFmtId="0" fontId="21" fillId="0" borderId="0" applyAlignment="1" pivotButton="0" quotePrefix="0" xfId="0">
      <alignment vertical="center" wrapText="1"/>
    </xf>
    <xf numFmtId="4" fontId="7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4" fontId="24" fillId="2" borderId="0" applyAlignment="1" pivotButton="0" quotePrefix="0" xfId="0">
      <alignment horizontal="right" vertical="center"/>
    </xf>
    <xf numFmtId="4" fontId="7" fillId="0" borderId="0" applyAlignment="1" pivotButton="0" quotePrefix="0" xfId="0">
      <alignment vertical="center"/>
    </xf>
    <xf numFmtId="3" fontId="7" fillId="0" borderId="0" applyAlignment="1" pivotButton="0" quotePrefix="0" xfId="0">
      <alignment vertical="center"/>
    </xf>
    <xf numFmtId="165" fontId="21" fillId="2" borderId="0" applyAlignment="1" pivotButton="0" quotePrefix="0" xfId="0">
      <alignment horizontal="center" vertical="center" wrapText="1"/>
    </xf>
    <xf numFmtId="43" fontId="7" fillId="0" borderId="0" applyAlignment="1" pivotButton="0" quotePrefix="0" xfId="9">
      <alignment vertical="center"/>
    </xf>
    <xf numFmtId="39" fontId="21" fillId="6" borderId="0" applyAlignment="1" pivotButton="0" quotePrefix="0" xfId="9">
      <alignment vertical="center"/>
    </xf>
    <xf numFmtId="0" fontId="24" fillId="6" borderId="0" applyAlignment="1" pivotButton="0" quotePrefix="0" xfId="0">
      <alignment horizontal="left" vertical="center"/>
    </xf>
    <xf numFmtId="4" fontId="21" fillId="6" borderId="0" applyAlignment="1" pivotButton="0" quotePrefix="0" xfId="0">
      <alignment horizontal="right" vertical="center"/>
    </xf>
    <xf numFmtId="4" fontId="7" fillId="6" borderId="0" applyAlignment="1" pivotButton="0" quotePrefix="0" xfId="9">
      <alignment vertical="center"/>
    </xf>
    <xf numFmtId="14" fontId="24" fillId="3" borderId="0" applyAlignment="1" pivotButton="0" quotePrefix="0" xfId="0">
      <alignment horizontal="left" vertical="center"/>
    </xf>
    <xf numFmtId="0" fontId="24" fillId="3" borderId="0" applyAlignment="1" pivotButton="0" quotePrefix="0" xfId="0">
      <alignment horizontal="left" vertical="center"/>
    </xf>
    <xf numFmtId="4" fontId="21" fillId="3" borderId="0" applyAlignment="1" pivotButton="0" quotePrefix="0" xfId="0">
      <alignment horizontal="right" vertical="center"/>
    </xf>
    <xf numFmtId="0" fontId="21" fillId="2" borderId="0" applyAlignment="1" pivotButton="0" quotePrefix="0" xfId="0">
      <alignment horizontal="left" vertical="center"/>
    </xf>
    <xf numFmtId="4" fontId="21" fillId="0" borderId="0" applyAlignment="1" pivotButton="0" quotePrefix="0" xfId="0">
      <alignment horizontal="right" vertical="center"/>
    </xf>
    <xf numFmtId="4" fontId="21" fillId="2" borderId="0" applyAlignment="1" pivotButton="0" quotePrefix="0" xfId="0">
      <alignment vertical="center"/>
    </xf>
    <xf numFmtId="4" fontId="7" fillId="0" borderId="0" applyAlignment="1" pivotButton="0" quotePrefix="0" xfId="0">
      <alignment horizontal="center" vertical="center"/>
    </xf>
    <xf numFmtId="0" fontId="24" fillId="2" borderId="0" applyAlignment="1" pivotButton="0" quotePrefix="0" xfId="0">
      <alignment horizontal="left" vertical="center"/>
    </xf>
    <xf numFmtId="167" fontId="24" fillId="2" borderId="0" applyAlignment="1" pivotButton="0" quotePrefix="0" xfId="0">
      <alignment horizontal="right" vertical="center"/>
    </xf>
    <xf numFmtId="9" fontId="21" fillId="0" borderId="0" applyAlignment="1" pivotButton="0" quotePrefix="0" xfId="0">
      <alignment vertical="center"/>
    </xf>
    <xf numFmtId="4" fontId="7" fillId="2" borderId="0" applyAlignment="1" pivotButton="0" quotePrefix="0" xfId="9">
      <alignment horizontal="center" vertical="center"/>
    </xf>
    <xf numFmtId="49" fontId="21" fillId="2" borderId="0" applyAlignment="1" pivotButton="0" quotePrefix="0" xfId="0">
      <alignment horizontal="left" vertical="center"/>
    </xf>
    <xf numFmtId="43" fontId="7" fillId="6" borderId="0" applyAlignment="1" pivotButton="0" quotePrefix="0" xfId="0">
      <alignment vertical="center"/>
    </xf>
    <xf numFmtId="0" fontId="12" fillId="6" borderId="0" applyAlignment="1" pivotButton="0" quotePrefix="0" xfId="0">
      <alignment horizontal="center" vertical="center"/>
    </xf>
    <xf numFmtId="0" fontId="24" fillId="3" borderId="0" applyAlignment="1" pivotButton="0" quotePrefix="0" xfId="0">
      <alignment horizontal="center" vertical="center"/>
    </xf>
    <xf numFmtId="43" fontId="7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43" fontId="7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center" vertical="center"/>
    </xf>
    <xf numFmtId="4" fontId="12" fillId="7" borderId="0" applyAlignment="1" pivotButton="0" quotePrefix="0" xfId="9">
      <alignment vertical="center"/>
    </xf>
    <xf numFmtId="0" fontId="24" fillId="2" borderId="0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1" fillId="3" borderId="0" applyAlignment="1" pivotButton="0" quotePrefix="0" xfId="0">
      <alignment vertical="top" wrapText="1"/>
    </xf>
    <xf numFmtId="0" fontId="7" fillId="0" borderId="0" applyAlignment="1" pivotButton="0" quotePrefix="0" xfId="0">
      <alignment horizontal="left" vertical="distributed" wrapText="1"/>
    </xf>
    <xf numFmtId="0" fontId="24" fillId="3" borderId="0" applyAlignment="1" pivotButton="0" quotePrefix="0" xfId="0">
      <alignment vertical="top" wrapText="1"/>
    </xf>
    <xf numFmtId="14" fontId="21" fillId="0" borderId="0" applyAlignment="1" pivotButton="0" quotePrefix="0" xfId="0">
      <alignment vertical="distributed" wrapText="1"/>
    </xf>
    <xf numFmtId="14" fontId="22" fillId="3" borderId="0" applyAlignment="1" pivotButton="0" quotePrefix="0" xfId="0">
      <alignment horizontal="left" vertical="distributed" wrapText="1"/>
    </xf>
    <xf numFmtId="168" fontId="24" fillId="3" borderId="21" applyAlignment="1" pivotButton="0" quotePrefix="0" xfId="0">
      <alignment horizontal="center" vertical="center"/>
    </xf>
    <xf numFmtId="4" fontId="21" fillId="3" borderId="22" applyAlignment="1" pivotButton="0" quotePrefix="0" xfId="0">
      <alignment vertical="center"/>
    </xf>
    <xf numFmtId="4" fontId="21" fillId="3" borderId="22" applyAlignment="1" pivotButton="0" quotePrefix="0" xfId="0">
      <alignment horizontal="center" vertical="center"/>
    </xf>
    <xf numFmtId="4" fontId="27" fillId="3" borderId="22" applyAlignment="1" pivotButton="0" quotePrefix="0" xfId="0">
      <alignment horizontal="center" vertical="center"/>
    </xf>
    <xf numFmtId="167" fontId="26" fillId="3" borderId="22" applyAlignment="1" pivotButton="0" quotePrefix="0" xfId="0">
      <alignment horizontal="center" vertical="center"/>
    </xf>
    <xf numFmtId="4" fontId="21" fillId="3" borderId="23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168" fontId="24" fillId="6" borderId="21" applyAlignment="1" pivotButton="0" quotePrefix="0" xfId="0">
      <alignment horizontal="center" vertical="center"/>
    </xf>
    <xf numFmtId="4" fontId="21" fillId="6" borderId="0" applyAlignment="1" pivotButton="0" quotePrefix="0" xfId="0">
      <alignment vertical="center"/>
    </xf>
    <xf numFmtId="4" fontId="21" fillId="6" borderId="0" applyAlignment="1" pivotButton="0" quotePrefix="0" xfId="0">
      <alignment horizontal="center" vertical="center"/>
    </xf>
    <xf numFmtId="4" fontId="27" fillId="6" borderId="0" applyAlignment="1" pivotButton="0" quotePrefix="0" xfId="0">
      <alignment horizontal="center" vertical="center"/>
    </xf>
    <xf numFmtId="4" fontId="28" fillId="6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4" fontId="21" fillId="0" borderId="0" applyAlignment="1" pivotButton="0" quotePrefix="0" xfId="0">
      <alignment vertical="center"/>
    </xf>
    <xf numFmtId="4" fontId="21" fillId="0" borderId="0" applyAlignment="1" pivotButton="0" quotePrefix="0" xfId="0">
      <alignment horizontal="center" vertical="center"/>
    </xf>
    <xf numFmtId="4" fontId="27" fillId="0" borderId="0" applyAlignment="1" pivotButton="0" quotePrefix="0" xfId="0">
      <alignment horizontal="center" vertical="center"/>
    </xf>
    <xf numFmtId="4" fontId="28" fillId="0" borderId="0" applyAlignment="1" pivotButton="0" quotePrefix="0" xfId="0">
      <alignment horizontal="center" vertical="center"/>
    </xf>
    <xf numFmtId="0" fontId="7" fillId="6" borderId="0" applyAlignment="1" pivotButton="0" quotePrefix="0" xfId="0">
      <alignment horizontal="center" vertical="center"/>
    </xf>
    <xf numFmtId="0" fontId="24" fillId="8" borderId="0" applyAlignment="1" pivotButton="0" quotePrefix="0" xfId="0">
      <alignment horizontal="center" vertical="center"/>
    </xf>
    <xf numFmtId="4" fontId="24" fillId="8" borderId="0" applyAlignment="1" pivotButton="0" quotePrefix="0" xfId="0">
      <alignment horizontal="center" vertical="center"/>
    </xf>
    <xf numFmtId="4" fontId="22" fillId="8" borderId="0" applyAlignment="1" pivotButton="0" quotePrefix="0" xfId="0">
      <alignment vertical="center"/>
    </xf>
    <xf numFmtId="0" fontId="7" fillId="8" borderId="0" applyAlignment="1" pivotButton="0" quotePrefix="0" xfId="0">
      <alignment vertical="center"/>
    </xf>
    <xf numFmtId="0" fontId="10" fillId="3" borderId="0" applyAlignment="1" pivotButton="0" quotePrefix="0" xfId="0">
      <alignment horizontal="center"/>
    </xf>
    <xf numFmtId="4" fontId="10" fillId="3" borderId="0" applyAlignment="1" pivotButton="0" quotePrefix="0" xfId="0">
      <alignment horizontal="center"/>
    </xf>
    <xf numFmtId="4" fontId="22" fillId="8" borderId="0" pivotButton="0" quotePrefix="0" xfId="0"/>
    <xf numFmtId="4" fontId="7" fillId="8" borderId="0" pivotButton="0" quotePrefix="0" xfId="0"/>
    <xf numFmtId="0" fontId="7" fillId="8" borderId="0" pivotButton="0" quotePrefix="0" xfId="0"/>
    <xf numFmtId="0" fontId="22" fillId="3" borderId="0" pivotButton="0" quotePrefix="0" xfId="0"/>
    <xf numFmtId="0" fontId="22" fillId="3" borderId="0" applyAlignment="1" pivotButton="0" quotePrefix="0" xfId="0">
      <alignment horizontal="left"/>
    </xf>
    <xf numFmtId="4" fontId="22" fillId="0" borderId="0" pivotButton="0" quotePrefix="0" xfId="0"/>
    <xf numFmtId="4" fontId="29" fillId="0" borderId="0" pivotButton="0" quotePrefix="0" xfId="0"/>
    <xf numFmtId="0" fontId="29" fillId="9" borderId="0" pivotButton="0" quotePrefix="0" xfId="0"/>
    <xf numFmtId="0" fontId="22" fillId="2" borderId="0" pivotButton="0" quotePrefix="0" xfId="0"/>
    <xf numFmtId="0" fontId="22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left"/>
    </xf>
    <xf numFmtId="166" fontId="7" fillId="0" borderId="0" pivotButton="0" quotePrefix="0" xfId="1"/>
    <xf numFmtId="166" fontId="7" fillId="0" borderId="0" applyAlignment="1" pivotButton="0" quotePrefix="0" xfId="1">
      <alignment horizontal="center"/>
    </xf>
    <xf numFmtId="0" fontId="9" fillId="3" borderId="0" applyAlignment="1" pivotButton="0" quotePrefix="0" xfId="0">
      <alignment vertical="center" wrapText="1"/>
    </xf>
    <xf numFmtId="166" fontId="21" fillId="3" borderId="0" applyAlignment="1" pivotButton="0" quotePrefix="0" xfId="1">
      <alignment vertical="top" wrapText="1"/>
    </xf>
    <xf numFmtId="166" fontId="7" fillId="3" borderId="0" applyAlignment="1" pivotButton="0" quotePrefix="0" xfId="1">
      <alignment horizontal="left" vertical="distributed" wrapText="1"/>
    </xf>
    <xf numFmtId="166" fontId="7" fillId="3" borderId="0" applyAlignment="1" pivotButton="0" quotePrefix="0" xfId="1">
      <alignment horizontal="center" vertical="distributed" wrapText="1"/>
    </xf>
    <xf numFmtId="0" fontId="9" fillId="3" borderId="0" applyAlignment="1" pivotButton="0" quotePrefix="0" xfId="0">
      <alignment horizontal="left" vertical="center" wrapText="1"/>
    </xf>
    <xf numFmtId="166" fontId="7" fillId="3" borderId="0" applyAlignment="1" pivotButton="0" quotePrefix="0" xfId="1">
      <alignment horizontal="left" vertical="center" wrapText="1"/>
    </xf>
    <xf numFmtId="166" fontId="7" fillId="3" borderId="0" applyAlignment="1" pivotButton="0" quotePrefix="0" xfId="1">
      <alignment horizontal="center" vertical="center" wrapText="1"/>
    </xf>
    <xf numFmtId="0" fontId="7" fillId="3" borderId="0" applyAlignment="1" pivotButton="0" quotePrefix="0" xfId="0">
      <alignment horizontal="left" vertical="center" wrapText="1"/>
    </xf>
    <xf numFmtId="165" fontId="24" fillId="6" borderId="0" applyAlignment="1" pivotButton="0" quotePrefix="0" xfId="0">
      <alignment horizontal="center"/>
    </xf>
    <xf numFmtId="43" fontId="24" fillId="6" borderId="0" applyAlignment="1" pivotButton="0" quotePrefix="0" xfId="9">
      <alignment horizontal="center"/>
    </xf>
    <xf numFmtId="3" fontId="21" fillId="10" borderId="0" applyAlignment="1" pivotButton="0" quotePrefix="0" xfId="0">
      <alignment vertical="center"/>
    </xf>
    <xf numFmtId="1" fontId="21" fillId="10" borderId="0" applyAlignment="1" pivotButton="0" quotePrefix="0" xfId="0">
      <alignment vertical="center"/>
    </xf>
    <xf numFmtId="0" fontId="21" fillId="10" borderId="0" applyAlignment="1" pivotButton="0" quotePrefix="0" xfId="0">
      <alignment horizontal="left"/>
    </xf>
    <xf numFmtId="0" fontId="23" fillId="3" borderId="0" applyAlignment="1" pivotButton="0" quotePrefix="0" xfId="0">
      <alignment horizontal="left" vertical="center"/>
    </xf>
    <xf numFmtId="3" fontId="23" fillId="3" borderId="0" applyAlignment="1" pivotButton="0" quotePrefix="0" xfId="0">
      <alignment horizontal="left" vertical="center"/>
    </xf>
    <xf numFmtId="0" fontId="24" fillId="6" borderId="0" applyAlignment="1" pivotButton="0" quotePrefix="0" xfId="0">
      <alignment horizontal="center" vertical="center"/>
    </xf>
    <xf numFmtId="3" fontId="24" fillId="6" borderId="0" applyAlignment="1" pivotButton="0" quotePrefix="0" xfId="0">
      <alignment horizontal="center" vertical="center"/>
    </xf>
    <xf numFmtId="165" fontId="21" fillId="3" borderId="0" applyAlignment="1" pivotButton="0" quotePrefix="0" xfId="0">
      <alignment horizontal="center" vertical="center"/>
    </xf>
    <xf numFmtId="169" fontId="21" fillId="3" borderId="0" applyAlignment="1" pivotButton="0" quotePrefix="0" xfId="0">
      <alignment horizontal="center" vertical="center"/>
    </xf>
    <xf numFmtId="3" fontId="21" fillId="3" borderId="0" pivotButton="0" quotePrefix="0" xfId="0"/>
    <xf numFmtId="1" fontId="21" fillId="3" borderId="0" pivotButton="0" quotePrefix="0" xfId="0"/>
    <xf numFmtId="165" fontId="21" fillId="6" borderId="0" applyAlignment="1" pivotButton="0" quotePrefix="0" xfId="0">
      <alignment horizontal="center" vertical="center"/>
    </xf>
    <xf numFmtId="169" fontId="21" fillId="6" borderId="0" applyAlignment="1" pivotButton="0" quotePrefix="0" xfId="0">
      <alignment horizontal="center" vertical="center"/>
    </xf>
    <xf numFmtId="3" fontId="21" fillId="6" borderId="0" pivotButton="0" quotePrefix="0" xfId="0"/>
    <xf numFmtId="1" fontId="21" fillId="6" borderId="0" pivotButton="0" quotePrefix="0" xfId="0"/>
    <xf numFmtId="0" fontId="21" fillId="6" borderId="0" applyAlignment="1" pivotButton="0" quotePrefix="0" xfId="0">
      <alignment horizontal="center" vertical="center" wrapText="1"/>
    </xf>
    <xf numFmtId="0" fontId="24" fillId="6" borderId="0" applyAlignment="1" pivotButton="0" quotePrefix="0" xfId="0">
      <alignment horizontal="center" vertical="center" wrapText="1"/>
    </xf>
    <xf numFmtId="0" fontId="21" fillId="3" borderId="0" applyAlignment="1" pivotButton="0" quotePrefix="0" xfId="0">
      <alignment horizontal="center" vertical="center" wrapText="1"/>
    </xf>
    <xf numFmtId="0" fontId="24" fillId="3" borderId="0" applyAlignment="1" pivotButton="0" quotePrefix="0" xfId="0">
      <alignment horizontal="center" vertical="center" wrapText="1"/>
    </xf>
    <xf numFmtId="14" fontId="23" fillId="3" borderId="0" applyAlignment="1" pivotButton="0" quotePrefix="0" xfId="0">
      <alignment horizontal="center" vertical="distributed" wrapText="1"/>
    </xf>
    <xf numFmtId="3" fontId="23" fillId="3" borderId="0" applyAlignment="1" pivotButton="0" quotePrefix="0" xfId="0">
      <alignment horizontal="center" vertical="distributed" wrapText="1"/>
    </xf>
    <xf numFmtId="166" fontId="7" fillId="0" borderId="0" applyAlignment="1" pivotButton="0" quotePrefix="0" xfId="1">
      <alignment vertical="center"/>
    </xf>
    <xf numFmtId="166" fontId="7" fillId="0" borderId="0" applyAlignment="1" pivotButton="0" quotePrefix="0" xfId="1">
      <alignment horizontal="center" vertical="center"/>
    </xf>
    <xf numFmtId="165" fontId="21" fillId="3" borderId="0" applyAlignment="1" pivotButton="0" quotePrefix="0" xfId="0">
      <alignment horizontal="center" vertical="center"/>
    </xf>
    <xf numFmtId="4" fontId="21" fillId="3" borderId="0" applyAlignment="1" pivotButton="0" quotePrefix="0" xfId="9">
      <alignment horizontal="center" vertical="center"/>
    </xf>
    <xf numFmtId="3" fontId="21" fillId="3" borderId="0" applyAlignment="1" pivotButton="0" quotePrefix="0" xfId="9">
      <alignment horizontal="center" vertical="center"/>
    </xf>
    <xf numFmtId="165" fontId="21" fillId="6" borderId="0" applyAlignment="1" pivotButton="0" quotePrefix="0" xfId="0">
      <alignment horizontal="center" vertical="center"/>
    </xf>
    <xf numFmtId="4" fontId="21" fillId="6" borderId="0" applyAlignment="1" pivotButton="0" quotePrefix="0" xfId="9">
      <alignment horizontal="center" vertical="center"/>
    </xf>
    <xf numFmtId="3" fontId="21" fillId="6" borderId="0" applyAlignment="1" pivotButton="0" quotePrefix="0" xfId="9">
      <alignment horizontal="center" vertical="center"/>
    </xf>
    <xf numFmtId="0" fontId="7" fillId="6" borderId="0" applyAlignment="1" pivotButton="0" quotePrefix="0" xfId="0">
      <alignment horizontal="justify" vertical="center" wrapText="1"/>
    </xf>
    <xf numFmtId="0" fontId="21" fillId="6" borderId="0" applyAlignment="1" pivotButton="0" quotePrefix="0" xfId="0">
      <alignment horizontal="center" vertical="center" wrapText="1"/>
    </xf>
    <xf numFmtId="165" fontId="12" fillId="8" borderId="0" applyAlignment="1" pivotButton="0" quotePrefix="0" xfId="0">
      <alignment horizontal="center"/>
    </xf>
    <xf numFmtId="166" fontId="12" fillId="8" borderId="0" applyAlignment="1" pivotButton="0" quotePrefix="0" xfId="1">
      <alignment horizontal="center"/>
    </xf>
    <xf numFmtId="3" fontId="7" fillId="11" borderId="0" applyAlignment="1" pivotButton="0" quotePrefix="0" xfId="9">
      <alignment horizontal="center" vertical="top"/>
    </xf>
    <xf numFmtId="0" fontId="7" fillId="11" borderId="0" applyAlignment="1" pivotButton="0" quotePrefix="0" xfId="0">
      <alignment horizontal="left"/>
    </xf>
    <xf numFmtId="165" fontId="7" fillId="3" borderId="0" applyAlignment="1" pivotButton="0" quotePrefix="0" xfId="0">
      <alignment horizontal="center"/>
    </xf>
    <xf numFmtId="43" fontId="7" fillId="3" borderId="0" applyAlignment="1" pivotButton="0" quotePrefix="0" xfId="9">
      <alignment horizontal="center"/>
    </xf>
    <xf numFmtId="3" fontId="7" fillId="3" borderId="0" applyAlignment="1" pivotButton="0" quotePrefix="0" xfId="9">
      <alignment horizontal="center" vertical="top"/>
    </xf>
    <xf numFmtId="0" fontId="7" fillId="3" borderId="0" applyAlignment="1" pivotButton="0" quotePrefix="0" xfId="0">
      <alignment horizontal="left"/>
    </xf>
    <xf numFmtId="166" fontId="12" fillId="3" borderId="0" applyAlignment="1" pivotButton="0" quotePrefix="0" xfId="1">
      <alignment horizontal="left" vertical="distributed" wrapText="1"/>
    </xf>
    <xf numFmtId="0" fontId="7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3" fontId="7" fillId="3" borderId="0" applyAlignment="1" pivotButton="0" quotePrefix="0" xfId="0">
      <alignment horizontal="left" vertical="center"/>
    </xf>
    <xf numFmtId="170" fontId="7" fillId="3" borderId="0" applyAlignment="1" pivotButton="0" quotePrefix="0" xfId="0">
      <alignment vertical="center"/>
    </xf>
    <xf numFmtId="3" fontId="21" fillId="3" borderId="0" applyAlignment="1" pivotButton="0" quotePrefix="0" xfId="0">
      <alignment horizontal="center" vertical="center"/>
    </xf>
    <xf numFmtId="3" fontId="7" fillId="3" borderId="0" applyAlignment="1" pivotButton="0" quotePrefix="0" xfId="0">
      <alignment horizontal="center" vertical="center"/>
    </xf>
    <xf numFmtId="3" fontId="24" fillId="3" borderId="0" applyAlignment="1" pivotButton="0" quotePrefix="0" xfId="0">
      <alignment horizontal="center" vertical="top"/>
    </xf>
    <xf numFmtId="0" fontId="24" fillId="3" borderId="0" pivotButton="0" quotePrefix="0" xfId="0"/>
    <xf numFmtId="0" fontId="7" fillId="3" borderId="0" applyAlignment="1" pivotButton="0" quotePrefix="0" xfId="0">
      <alignment horizontal="center" vertical="distributed" wrapText="1"/>
    </xf>
    <xf numFmtId="3" fontId="21" fillId="3" borderId="0" applyAlignment="1" pivotButton="0" quotePrefix="0" xfId="0">
      <alignment horizontal="center" vertical="top"/>
    </xf>
    <xf numFmtId="0" fontId="21" fillId="3" borderId="0" pivotButton="0" quotePrefix="0" xfId="0"/>
    <xf numFmtId="3" fontId="7" fillId="0" borderId="0" pivotButton="0" quotePrefix="0" xfId="0"/>
    <xf numFmtId="0" fontId="9" fillId="3" borderId="19" applyAlignment="1" pivotButton="0" quotePrefix="0" xfId="0">
      <alignment vertical="center" wrapText="1"/>
    </xf>
    <xf numFmtId="171" fontId="23" fillId="4" borderId="2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/>
    </xf>
    <xf numFmtId="0" fontId="7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3" fontId="7" fillId="0" borderId="9" applyAlignment="1" pivotButton="0" quotePrefix="0" xfId="0">
      <alignment horizontal="center" vertical="center" wrapText="1"/>
    </xf>
    <xf numFmtId="165" fontId="7" fillId="0" borderId="9" applyAlignment="1" pivotButton="0" quotePrefix="0" xfId="0">
      <alignment horizontal="center" vertical="center" wrapText="1"/>
    </xf>
    <xf numFmtId="164" fontId="7" fillId="0" borderId="10" applyAlignment="1" pivotButton="0" quotePrefix="0" xfId="1">
      <alignment horizontal="justify" vertical="center" wrapText="1"/>
    </xf>
    <xf numFmtId="0" fontId="7" fillId="6" borderId="11" applyAlignment="1" pivotButton="0" quotePrefix="0" xfId="0">
      <alignment horizontal="center" vertical="center" wrapText="1"/>
    </xf>
    <xf numFmtId="0" fontId="7" fillId="6" borderId="12" applyAlignment="1" pivotButton="0" quotePrefix="0" xfId="0">
      <alignment horizontal="center" vertical="center" wrapText="1"/>
    </xf>
    <xf numFmtId="1" fontId="7" fillId="6" borderId="12" applyAlignment="1" pivotButton="0" quotePrefix="0" xfId="0">
      <alignment horizontal="center" vertical="center" wrapText="1"/>
    </xf>
    <xf numFmtId="0" fontId="7" fillId="6" borderId="12" applyAlignment="1" pivotButton="0" quotePrefix="0" xfId="0">
      <alignment horizontal="center" vertical="center" wrapText="1"/>
    </xf>
    <xf numFmtId="165" fontId="7" fillId="6" borderId="12" applyAlignment="1" pivotButton="0" quotePrefix="0" xfId="0">
      <alignment horizontal="center" vertical="center" wrapText="1"/>
    </xf>
    <xf numFmtId="3" fontId="7" fillId="6" borderId="12" applyAlignment="1" pivotButton="0" quotePrefix="0" xfId="0">
      <alignment horizontal="center" vertical="center" wrapText="1"/>
    </xf>
    <xf numFmtId="164" fontId="7" fillId="6" borderId="13" applyAlignment="1" pivotButton="0" quotePrefix="0" xfId="1">
      <alignment horizontal="justify" vertical="center" wrapText="1"/>
    </xf>
    <xf numFmtId="14" fontId="12" fillId="3" borderId="0" applyAlignment="1" pivotButton="0" quotePrefix="0" xfId="0">
      <alignment horizontal="center" vertical="distributed" wrapText="1"/>
    </xf>
    <xf numFmtId="171" fontId="22" fillId="3" borderId="0" applyAlignment="1" pivotButton="0" quotePrefix="0" xfId="0">
      <alignment horizontal="center" vertical="distributed" wrapText="1"/>
    </xf>
    <xf numFmtId="2" fontId="7" fillId="0" borderId="9" applyAlignment="1" pivotButton="0" quotePrefix="0" xfId="0">
      <alignment horizontal="center" vertical="center" wrapText="1"/>
    </xf>
    <xf numFmtId="1" fontId="7" fillId="0" borderId="9" applyAlignment="1" pivotButton="0" quotePrefix="0" xfId="0">
      <alignment vertical="center" wrapText="1"/>
    </xf>
    <xf numFmtId="0" fontId="7" fillId="0" borderId="9" applyAlignment="1" pivotButton="0" quotePrefix="0" xfId="0">
      <alignment horizontal="center" vertical="center" wrapText="1"/>
    </xf>
    <xf numFmtId="0" fontId="25" fillId="6" borderId="0" applyAlignment="1" pivotButton="0" quotePrefix="0" xfId="0">
      <alignment horizontal="center"/>
    </xf>
    <xf numFmtId="171" fontId="7" fillId="0" borderId="0" applyAlignment="1" pivotButton="0" quotePrefix="0" xfId="0">
      <alignment horizontal="center"/>
    </xf>
    <xf numFmtId="171" fontId="21" fillId="3" borderId="0" applyAlignment="1" pivotButton="0" quotePrefix="0" xfId="0">
      <alignment horizontal="center" vertical="center" wrapText="1"/>
    </xf>
    <xf numFmtId="0" fontId="24" fillId="3" borderId="0" applyAlignment="1" pivotButton="0" quotePrefix="0" xfId="0">
      <alignment horizontal="center" vertical="center" wrapText="1"/>
    </xf>
    <xf numFmtId="0" fontId="24" fillId="4" borderId="24" applyAlignment="1" pivotButton="0" quotePrefix="0" xfId="0">
      <alignment vertical="center"/>
    </xf>
    <xf numFmtId="167" fontId="24" fillId="4" borderId="24" applyAlignment="1" pivotButton="0" quotePrefix="0" xfId="0">
      <alignment vertical="center"/>
    </xf>
    <xf numFmtId="9" fontId="24" fillId="4" borderId="24" applyAlignment="1" pivotButton="0" quotePrefix="0" xfId="8">
      <alignment horizontal="center" vertical="center"/>
    </xf>
    <xf numFmtId="0" fontId="21" fillId="7" borderId="0" applyAlignment="1" pivotButton="0" quotePrefix="0" xfId="0">
      <alignment horizontal="left" vertical="center"/>
    </xf>
    <xf numFmtId="167" fontId="24" fillId="7" borderId="0" applyAlignment="1" applyProtection="1" pivotButton="0" quotePrefix="0" xfId="0">
      <alignment vertical="center"/>
      <protection locked="0" hidden="0"/>
    </xf>
    <xf numFmtId="167" fontId="21" fillId="3" borderId="0" applyAlignment="1" pivotButton="0" quotePrefix="0" xfId="0">
      <alignment vertical="center"/>
    </xf>
    <xf numFmtId="9" fontId="21" fillId="3" borderId="0" applyAlignment="1" pivotButton="0" quotePrefix="0" xfId="8">
      <alignment horizontal="center" vertical="center"/>
    </xf>
    <xf numFmtId="0" fontId="24" fillId="4" borderId="24" applyAlignment="1" pivotButton="0" quotePrefix="0" xfId="0">
      <alignment horizontal="left" vertical="center"/>
    </xf>
    <xf numFmtId="0" fontId="24" fillId="7" borderId="0" applyAlignment="1" pivotButton="0" quotePrefix="0" xfId="0">
      <alignment horizontal="center" vertical="center"/>
    </xf>
    <xf numFmtId="167" fontId="24" fillId="3" borderId="0" applyAlignment="1" applyProtection="1" pivotButton="0" quotePrefix="0" xfId="0">
      <alignment vertical="center"/>
      <protection locked="0" hidden="0"/>
    </xf>
    <xf numFmtId="9" fontId="24" fillId="3" borderId="0" applyAlignment="1" applyProtection="1" pivotButton="0" quotePrefix="0" xfId="8">
      <alignment horizontal="center" vertical="center"/>
      <protection locked="0" hidden="0"/>
    </xf>
    <xf numFmtId="49" fontId="21" fillId="7" borderId="0" applyAlignment="1" pivotButton="0" quotePrefix="0" xfId="0">
      <alignment vertical="center"/>
    </xf>
    <xf numFmtId="167" fontId="21" fillId="7" borderId="0" applyAlignment="1" applyProtection="1" pivotButton="0" quotePrefix="0" xfId="0">
      <alignment vertical="center"/>
      <protection locked="0" hidden="0"/>
    </xf>
    <xf numFmtId="167" fontId="24" fillId="3" borderId="0" applyAlignment="1" pivotButton="0" quotePrefix="0" xfId="0">
      <alignment vertical="center"/>
    </xf>
    <xf numFmtId="9" fontId="24" fillId="3" borderId="0" applyAlignment="1" pivotButton="0" quotePrefix="0" xfId="8">
      <alignment horizontal="center" vertical="center"/>
    </xf>
    <xf numFmtId="0" fontId="24" fillId="12" borderId="24" applyAlignment="1" pivotButton="0" quotePrefix="0" xfId="0">
      <alignment horizontal="center" vertical="center"/>
    </xf>
    <xf numFmtId="14" fontId="24" fillId="2" borderId="0" applyAlignment="1" pivotButton="0" quotePrefix="0" xfId="0">
      <alignment horizontal="left" vertical="center"/>
    </xf>
    <xf numFmtId="39" fontId="21" fillId="2" borderId="0" applyAlignment="1" pivotButton="0" quotePrefix="0" xfId="9">
      <alignment vertical="center"/>
    </xf>
    <xf numFmtId="0" fontId="21" fillId="0" borderId="0" applyAlignment="1" pivotButton="0" quotePrefix="0" xfId="0">
      <alignment horizontal="center" vertical="center"/>
    </xf>
    <xf numFmtId="43" fontId="21" fillId="0" borderId="0" applyAlignment="1" pivotButton="0" quotePrefix="0" xfId="9">
      <alignment vertical="center"/>
    </xf>
    <xf numFmtId="2" fontId="23" fillId="8" borderId="0" applyAlignment="1" pivotButton="0" quotePrefix="0" xfId="0">
      <alignment horizontal="center" vertical="center" wrapText="1"/>
    </xf>
    <xf numFmtId="2" fontId="19" fillId="0" borderId="0" applyAlignment="1" pivotButton="0" quotePrefix="0" xfId="0">
      <alignment horizontal="center" vertical="center" wrapText="1"/>
    </xf>
    <xf numFmtId="2" fontId="18" fillId="0" borderId="0" applyAlignment="1" pivotButton="0" quotePrefix="0" xfId="0">
      <alignment horizontal="center" vertical="center"/>
    </xf>
    <xf numFmtId="2" fontId="30" fillId="0" borderId="0" applyAlignment="1" pivotButton="0" quotePrefix="0" xfId="0">
      <alignment horizontal="center" vertical="center" wrapText="1"/>
    </xf>
    <xf numFmtId="2" fontId="31" fillId="0" borderId="0" applyAlignment="1" pivotButton="0" quotePrefix="0" xfId="0">
      <alignment horizontal="center" vertical="center" wrapText="1"/>
    </xf>
    <xf numFmtId="2" fontId="17" fillId="0" borderId="0" applyAlignment="1" pivotButton="0" quotePrefix="0" xfId="0">
      <alignment horizontal="center" vertical="center" wrapText="1"/>
    </xf>
    <xf numFmtId="2" fontId="32" fillId="0" borderId="0" applyAlignment="1" pivotButton="0" quotePrefix="0" xfId="0">
      <alignment horizontal="center" vertical="center"/>
    </xf>
    <xf numFmtId="2" fontId="15" fillId="0" borderId="0" applyAlignment="1" pivotButton="0" quotePrefix="0" xfId="0">
      <alignment horizontal="center" vertical="center"/>
    </xf>
    <xf numFmtId="2" fontId="19" fillId="0" borderId="0" applyAlignment="1" pivotButton="0" quotePrefix="0" xfId="0">
      <alignment horizontal="center" vertical="center"/>
    </xf>
    <xf numFmtId="0" fontId="23" fillId="4" borderId="25" applyAlignment="1" pivotButton="0" quotePrefix="0" xfId="0">
      <alignment horizontal="center" vertical="center" wrapText="1"/>
    </xf>
    <xf numFmtId="0" fontId="23" fillId="4" borderId="19" applyAlignment="1" pivotButton="0" quotePrefix="0" xfId="0">
      <alignment horizontal="center" vertical="center" wrapText="1"/>
    </xf>
    <xf numFmtId="0" fontId="23" fillId="4" borderId="26" applyAlignment="1" pivotButton="0" quotePrefix="0" xfId="0">
      <alignment horizontal="center" vertical="center" wrapText="1"/>
    </xf>
    <xf numFmtId="0" fontId="23" fillId="4" borderId="27" applyAlignment="1" pivotButton="0" quotePrefix="0" xfId="0">
      <alignment horizontal="center" vertical="center" wrapText="1"/>
    </xf>
    <xf numFmtId="0" fontId="23" fillId="4" borderId="28" applyAlignment="1" pivotButton="0" quotePrefix="0" xfId="0">
      <alignment horizontal="center" vertical="center" wrapText="1"/>
    </xf>
    <xf numFmtId="0" fontId="23" fillId="4" borderId="29" applyAlignment="1" pivotButton="0" quotePrefix="0" xfId="0">
      <alignment horizontal="center" vertical="center" wrapText="1"/>
    </xf>
    <xf numFmtId="0" fontId="9" fillId="3" borderId="19" applyAlignment="1" pivotButton="0" quotePrefix="0" xfId="0">
      <alignment horizontal="left" vertical="center" wrapText="1"/>
    </xf>
    <xf numFmtId="49" fontId="24" fillId="2" borderId="0" applyAlignment="1" pivotButton="0" quotePrefix="0" xfId="0">
      <alignment horizontal="center" vertical="center"/>
    </xf>
    <xf numFmtId="0" fontId="24" fillId="6" borderId="0" applyAlignment="1" pivotButton="0" quotePrefix="0" xfId="0">
      <alignment horizontal="left" vertical="center"/>
    </xf>
    <xf numFmtId="0" fontId="24" fillId="3" borderId="19" applyAlignment="1" pivotButton="0" quotePrefix="0" xfId="0">
      <alignment horizontal="center" vertical="center"/>
    </xf>
    <xf numFmtId="49" fontId="21" fillId="2" borderId="0" applyAlignment="1" pivotButton="0" quotePrefix="0" xfId="0">
      <alignment horizontal="center" vertical="center"/>
    </xf>
    <xf numFmtId="0" fontId="9" fillId="3" borderId="30" applyAlignment="1" pivotButton="0" quotePrefix="0" xfId="0">
      <alignment horizontal="left" vertical="center" wrapText="1"/>
    </xf>
    <xf numFmtId="0" fontId="7" fillId="3" borderId="0" applyAlignment="1" pivotButton="0" quotePrefix="0" xfId="0">
      <alignment horizontal="left" vertical="center" wrapText="1"/>
    </xf>
    <xf numFmtId="1" fontId="22" fillId="13" borderId="31" applyAlignment="1" pivotButton="0" quotePrefix="0" xfId="0">
      <alignment horizontal="center" vertical="center" wrapText="1"/>
    </xf>
    <xf numFmtId="1" fontId="22" fillId="13" borderId="30" applyAlignment="1" pivotButton="0" quotePrefix="0" xfId="0">
      <alignment horizontal="center" vertical="center" wrapText="1"/>
    </xf>
    <xf numFmtId="1" fontId="22" fillId="13" borderId="32" applyAlignment="1" pivotButton="0" quotePrefix="0" xfId="0">
      <alignment horizontal="center" vertical="center" wrapText="1"/>
    </xf>
    <xf numFmtId="0" fontId="24" fillId="3" borderId="0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2" fontId="24" fillId="3" borderId="0" applyAlignment="1" pivotButton="0" quotePrefix="0" xfId="0">
      <alignment horizontal="center"/>
    </xf>
    <xf numFmtId="2" fontId="21" fillId="3" borderId="0" applyAlignment="1" pivotButton="0" quotePrefix="0" xfId="0">
      <alignment horizontal="center"/>
    </xf>
    <xf numFmtId="49" fontId="21" fillId="2" borderId="0" applyAlignment="1" pivotButton="0" quotePrefix="0" xfId="0">
      <alignment horizontal="left" vertical="center" wrapText="1"/>
    </xf>
    <xf numFmtId="0" fontId="24" fillId="6" borderId="0" applyAlignment="1" pivotButton="0" quotePrefix="0" xfId="0">
      <alignment horizontal="center" vertical="center"/>
    </xf>
    <xf numFmtId="14" fontId="21" fillId="0" borderId="0" applyAlignment="1" pivotButton="0" quotePrefix="0" xfId="0">
      <alignment horizontal="center" vertical="center"/>
    </xf>
    <xf numFmtId="9" fontId="21" fillId="0" borderId="0" applyAlignment="1" pivotButton="0" quotePrefix="0" xfId="0">
      <alignment horizontal="center" vertical="center"/>
    </xf>
    <xf numFmtId="0" fontId="24" fillId="2" borderId="0" applyAlignment="1" pivotButton="0" quotePrefix="0" xfId="0">
      <alignment horizontal="center" vertical="center"/>
    </xf>
    <xf numFmtId="49" fontId="21" fillId="2" borderId="0" applyAlignment="1" pivotButton="0" quotePrefix="0" xfId="0">
      <alignment horizontal="left" vertical="center"/>
    </xf>
    <xf numFmtId="0" fontId="29" fillId="2" borderId="0" applyAlignment="1" pivotButton="0" quotePrefix="0" xfId="0">
      <alignment horizontal="center" vertical="center"/>
    </xf>
    <xf numFmtId="14" fontId="24" fillId="6" borderId="0" applyAlignment="1" pivotButton="0" quotePrefix="0" xfId="0">
      <alignment horizontal="left" vertical="center"/>
    </xf>
    <xf numFmtId="0" fontId="21" fillId="3" borderId="0" applyAlignment="1" pivotButton="0" quotePrefix="0" xfId="0">
      <alignment horizontal="center" vertical="center"/>
    </xf>
    <xf numFmtId="0" fontId="24" fillId="2" borderId="0" applyAlignment="1" pivotButton="0" quotePrefix="0" xfId="0">
      <alignment horizontal="left" vertical="center"/>
    </xf>
    <xf numFmtId="0" fontId="29" fillId="2" borderId="0" applyAlignment="1" pivotButton="0" quotePrefix="0" xfId="0">
      <alignment horizontal="left" vertical="center"/>
    </xf>
    <xf numFmtId="3" fontId="21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3" fillId="4" borderId="0" applyAlignment="1" pivotButton="0" quotePrefix="0" xfId="0">
      <alignment horizontal="center" vertical="center" wrapText="1"/>
    </xf>
    <xf numFmtId="0" fontId="23" fillId="4" borderId="0" applyAlignment="1" pivotButton="0" quotePrefix="0" xfId="0">
      <alignment horizontal="center" vertical="center"/>
    </xf>
    <xf numFmtId="0" fontId="33" fillId="4" borderId="0" applyAlignment="1" pivotButton="0" quotePrefix="0" xfId="0">
      <alignment horizontal="center" vertical="center"/>
    </xf>
    <xf numFmtId="1" fontId="24" fillId="14" borderId="0" applyAlignment="1" pivotButton="0" quotePrefix="0" xfId="0">
      <alignment horizontal="left" vertical="center" wrapText="1"/>
    </xf>
    <xf numFmtId="1" fontId="24" fillId="15" borderId="0" applyAlignment="1" pivotButton="0" quotePrefix="0" xfId="0">
      <alignment horizontal="left" vertical="center" wrapText="1"/>
    </xf>
    <xf numFmtId="0" fontId="24" fillId="4" borderId="0" applyAlignment="1" pivotButton="0" quotePrefix="0" xfId="0">
      <alignment horizontal="center" vertical="center"/>
    </xf>
    <xf numFmtId="0" fontId="12" fillId="5" borderId="14" applyAlignment="1" pivotButton="0" quotePrefix="0" xfId="0">
      <alignment horizontal="center" vertical="center" wrapText="1"/>
    </xf>
    <xf numFmtId="0" fontId="12" fillId="5" borderId="15" applyAlignment="1" pivotButton="0" quotePrefix="0" xfId="0">
      <alignment horizontal="center" vertical="center" wrapText="1"/>
    </xf>
    <xf numFmtId="1" fontId="23" fillId="4" borderId="16" applyAlignment="1" pivotButton="0" quotePrefix="0" xfId="0">
      <alignment horizontal="center" vertical="center" wrapText="1"/>
    </xf>
    <xf numFmtId="1" fontId="23" fillId="4" borderId="17" applyAlignment="1" pivotButton="0" quotePrefix="0" xfId="0">
      <alignment horizontal="center" vertical="center" wrapText="1"/>
    </xf>
    <xf numFmtId="164" fontId="23" fillId="4" borderId="17" applyAlignment="1" pivotButton="0" quotePrefix="0" xfId="1">
      <alignment horizontal="center" vertical="center" wrapText="1"/>
    </xf>
    <xf numFmtId="164" fontId="23" fillId="4" borderId="18" applyAlignment="1" pivotButton="0" quotePrefix="0" xfId="1">
      <alignment horizontal="center" vertical="center" wrapText="1"/>
    </xf>
    <xf numFmtId="0" fontId="7" fillId="0" borderId="0" applyAlignment="1" pivotButton="0" quotePrefix="0" xfId="0">
      <alignment horizontal="center"/>
    </xf>
    <xf numFmtId="1" fontId="24" fillId="5" borderId="2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/>
    </xf>
    <xf numFmtId="0" fontId="7" fillId="3" borderId="0" applyAlignment="1" pivotButton="0" quotePrefix="0" xfId="0">
      <alignment horizontal="center" vertical="center"/>
    </xf>
    <xf numFmtId="0" fontId="23" fillId="4" borderId="0" applyAlignment="1" pivotButton="0" quotePrefix="0" xfId="0">
      <alignment horizontal="left" vertical="center"/>
    </xf>
    <xf numFmtId="0" fontId="33" fillId="8" borderId="0" applyAlignment="1" pivotButton="0" quotePrefix="0" xfId="0">
      <alignment horizontal="center" vertical="center"/>
    </xf>
    <xf numFmtId="166" fontId="23" fillId="8" borderId="0" applyAlignment="1" pivotButton="0" quotePrefix="0" xfId="1">
      <alignment horizontal="center" vertical="center"/>
    </xf>
    <xf numFmtId="1" fontId="21" fillId="3" borderId="0" applyAlignment="1" pivotButton="0" quotePrefix="0" xfId="0">
      <alignment horizontal="center" vertical="center"/>
    </xf>
    <xf numFmtId="0" fontId="24" fillId="3" borderId="0" applyAlignment="1" pivotButton="0" quotePrefix="0" xfId="0">
      <alignment horizontal="center" vertical="top"/>
    </xf>
    <xf numFmtId="0" fontId="21" fillId="3" borderId="0" applyAlignment="1" pivotButton="0" quotePrefix="0" xfId="0">
      <alignment horizontal="center" vertical="top"/>
    </xf>
    <xf numFmtId="0" fontId="23" fillId="4" borderId="33" applyAlignment="1" pivotButton="0" quotePrefix="0" xfId="0">
      <alignment horizontal="center" vertical="center" wrapText="1"/>
    </xf>
    <xf numFmtId="0" fontId="23" fillId="4" borderId="34" applyAlignment="1" pivotButton="0" quotePrefix="0" xfId="0">
      <alignment horizontal="center" vertical="center" wrapText="1"/>
    </xf>
    <xf numFmtId="0" fontId="23" fillId="4" borderId="35" applyAlignment="1" pivotButton="0" quotePrefix="0" xfId="0">
      <alignment horizontal="center" vertical="center" wrapText="1"/>
    </xf>
    <xf numFmtId="0" fontId="23" fillId="4" borderId="36" applyAlignment="1" pivotButton="0" quotePrefix="0" xfId="0">
      <alignment horizontal="center" vertical="center" wrapText="1"/>
    </xf>
    <xf numFmtId="0" fontId="23" fillId="4" borderId="37" applyAlignment="1" pivotButton="0" quotePrefix="0" xfId="0">
      <alignment horizontal="center" vertical="center" wrapText="1"/>
    </xf>
    <xf numFmtId="0" fontId="24" fillId="3" borderId="0" applyAlignment="1" pivotButton="0" quotePrefix="0" xfId="0">
      <alignment horizontal="center"/>
    </xf>
    <xf numFmtId="0" fontId="21" fillId="3" borderId="0" applyAlignment="1" pivotButton="0" quotePrefix="0" xfId="0">
      <alignment horizontal="center"/>
    </xf>
    <xf numFmtId="0" fontId="21" fillId="7" borderId="0" applyAlignment="1" pivotButton="0" quotePrefix="0" xfId="0">
      <alignment horizontal="right" vertical="center"/>
    </xf>
    <xf numFmtId="0" fontId="24" fillId="6" borderId="0" applyAlignment="1" pivotButton="0" quotePrefix="0" xfId="0">
      <alignment horizontal="center" vertical="center"/>
    </xf>
    <xf numFmtId="0" fontId="21" fillId="3" borderId="0" applyAlignment="1" pivotButton="0" quotePrefix="0" xfId="0">
      <alignment horizontal="center" vertical="center" wrapText="1"/>
    </xf>
    <xf numFmtId="4" fontId="7" fillId="3" borderId="0" applyAlignment="1" pivotButton="0" quotePrefix="0" xfId="0">
      <alignment horizontal="center" vertical="center"/>
    </xf>
    <xf numFmtId="0" fontId="9" fillId="3" borderId="0" applyAlignment="1" pivotButton="0" quotePrefix="0" xfId="0">
      <alignment horizontal="left" vertical="center" wrapText="1"/>
    </xf>
    <xf numFmtId="14" fontId="23" fillId="4" borderId="0" applyAlignment="1" pivotButton="0" quotePrefix="0" xfId="0">
      <alignment horizontal="center" vertical="distributed" wrapText="1"/>
    </xf>
    <xf numFmtId="0" fontId="23" fillId="4" borderId="39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1" fontId="22" fillId="13" borderId="39" applyAlignment="1" pivotButton="0" quotePrefix="0" xfId="0">
      <alignment horizontal="center" vertical="center" wrapText="1"/>
    </xf>
    <xf numFmtId="0" fontId="0" fillId="0" borderId="32" pivotButton="0" quotePrefix="0" xfId="0"/>
    <xf numFmtId="165" fontId="24" fillId="2" borderId="0" applyAlignment="1" pivotButton="0" quotePrefix="0" xfId="0">
      <alignment horizontal="center" vertical="center"/>
    </xf>
    <xf numFmtId="165" fontId="21" fillId="2" borderId="0" applyAlignment="1" pivotButton="0" quotePrefix="0" xfId="0">
      <alignment horizontal="center" vertical="center"/>
    </xf>
    <xf numFmtId="167" fontId="26" fillId="2" borderId="0" applyAlignment="1" pivotButton="0" quotePrefix="0" xfId="0">
      <alignment horizontal="right" vertical="center"/>
    </xf>
    <xf numFmtId="165" fontId="21" fillId="2" borderId="0" applyAlignment="1" pivotButton="0" quotePrefix="0" xfId="0">
      <alignment horizontal="center" vertical="center" wrapText="1"/>
    </xf>
    <xf numFmtId="167" fontId="24" fillId="2" borderId="0" applyAlignment="1" pivotButton="0" quotePrefix="0" xfId="0">
      <alignment horizontal="right" vertical="center"/>
    </xf>
    <xf numFmtId="0" fontId="23" fillId="4" borderId="38" applyAlignment="1" pivotButton="0" quotePrefix="0" xfId="0">
      <alignment horizontal="center" vertical="center" wrapText="1"/>
    </xf>
    <xf numFmtId="167" fontId="24" fillId="4" borderId="24" applyAlignment="1" pivotButton="0" quotePrefix="0" xfId="0">
      <alignment vertical="center"/>
    </xf>
    <xf numFmtId="167" fontId="24" fillId="7" borderId="0" applyAlignment="1" applyProtection="1" pivotButton="0" quotePrefix="0" xfId="0">
      <alignment vertical="center"/>
      <protection locked="0" hidden="0"/>
    </xf>
    <xf numFmtId="167" fontId="21" fillId="3" borderId="0" applyAlignment="1" pivotButton="0" quotePrefix="0" xfId="0">
      <alignment vertical="center"/>
    </xf>
    <xf numFmtId="167" fontId="24" fillId="3" borderId="0" applyAlignment="1" applyProtection="1" pivotButton="0" quotePrefix="0" xfId="0">
      <alignment vertical="center"/>
      <protection locked="0" hidden="0"/>
    </xf>
    <xf numFmtId="167" fontId="21" fillId="7" borderId="0" applyAlignment="1" applyProtection="1" pivotButton="0" quotePrefix="0" xfId="0">
      <alignment vertical="center"/>
      <protection locked="0" hidden="0"/>
    </xf>
    <xf numFmtId="167" fontId="24" fillId="3" borderId="0" applyAlignment="1" pivotButton="0" quotePrefix="0" xfId="0">
      <alignment vertical="center"/>
    </xf>
    <xf numFmtId="165" fontId="7" fillId="0" borderId="0" applyAlignment="1" pivotButton="0" quotePrefix="0" xfId="0">
      <alignment horizontal="center"/>
    </xf>
    <xf numFmtId="171" fontId="7" fillId="0" borderId="0" applyAlignment="1" pivotButton="0" quotePrefix="0" xfId="0">
      <alignment horizontal="center"/>
    </xf>
    <xf numFmtId="164" fontId="7" fillId="0" borderId="0" pivotButton="0" quotePrefix="0" xfId="0"/>
    <xf numFmtId="164" fontId="9" fillId="3" borderId="19" applyAlignment="1" pivotButton="0" quotePrefix="0" xfId="0">
      <alignment vertical="center" wrapText="1"/>
    </xf>
    <xf numFmtId="164" fontId="9" fillId="3" borderId="0" applyAlignment="1" pivotButton="0" quotePrefix="0" xfId="0">
      <alignment vertical="center" wrapText="1"/>
    </xf>
    <xf numFmtId="165" fontId="22" fillId="3" borderId="0" applyAlignment="1" pivotButton="0" quotePrefix="0" xfId="0">
      <alignment horizontal="center" vertical="distributed" wrapText="1"/>
    </xf>
    <xf numFmtId="171" fontId="22" fillId="3" borderId="0" applyAlignment="1" pivotButton="0" quotePrefix="0" xfId="0">
      <alignment horizontal="center" vertical="distributed" wrapText="1"/>
    </xf>
    <xf numFmtId="164" fontId="7" fillId="3" borderId="0" applyAlignment="1" pivotButton="0" quotePrefix="0" xfId="0">
      <alignment horizontal="left" vertical="distributed" wrapText="1"/>
    </xf>
    <xf numFmtId="165" fontId="23" fillId="4" borderId="2" applyAlignment="1" pivotButton="0" quotePrefix="0" xfId="0">
      <alignment horizontal="center" vertical="center" wrapText="1"/>
    </xf>
    <xf numFmtId="171" fontId="23" fillId="4" borderId="2" applyAlignment="1" pivotButton="0" quotePrefix="0" xfId="0">
      <alignment horizontal="center" vertical="center" wrapText="1"/>
    </xf>
    <xf numFmtId="164" fontId="23" fillId="4" borderId="3" applyAlignment="1" pivotButton="0" quotePrefix="0" xfId="1">
      <alignment horizontal="center" vertical="center" wrapText="1"/>
    </xf>
    <xf numFmtId="165" fontId="7" fillId="6" borderId="12" applyAlignment="1" pivotButton="0" quotePrefix="0" xfId="0">
      <alignment horizontal="center" vertical="center" wrapText="1"/>
    </xf>
    <xf numFmtId="164" fontId="7" fillId="6" borderId="13" applyAlignment="1" pivotButton="0" quotePrefix="0" xfId="1">
      <alignment horizontal="justify" vertical="center" wrapText="1"/>
    </xf>
    <xf numFmtId="165" fontId="7" fillId="0" borderId="9" applyAlignment="1" pivotButton="0" quotePrefix="0" xfId="0">
      <alignment horizontal="center" vertical="center" wrapText="1"/>
    </xf>
    <xf numFmtId="164" fontId="7" fillId="0" borderId="10" applyAlignment="1" pivotButton="0" quotePrefix="0" xfId="1">
      <alignment horizontal="justify" vertical="center" wrapText="1"/>
    </xf>
    <xf numFmtId="0" fontId="0" fillId="0" borderId="47" pivotButton="0" quotePrefix="0" xfId="0"/>
    <xf numFmtId="0" fontId="0" fillId="0" borderId="48" pivotButton="0" quotePrefix="0" xfId="0"/>
    <xf numFmtId="166" fontId="24" fillId="5" borderId="20" applyAlignment="1" pivotButton="0" quotePrefix="0" xfId="1">
      <alignment vertical="center"/>
    </xf>
    <xf numFmtId="165" fontId="21" fillId="0" borderId="5" applyAlignment="1" pivotButton="0" quotePrefix="0" xfId="0">
      <alignment horizontal="center" vertical="center" wrapText="1"/>
    </xf>
    <xf numFmtId="164" fontId="21" fillId="0" borderId="6" applyAlignment="1" pivotButton="0" quotePrefix="0" xfId="1">
      <alignment horizontal="justify" vertical="center" wrapText="1"/>
    </xf>
    <xf numFmtId="0" fontId="0" fillId="0" borderId="15" pivotButton="0" quotePrefix="0" xfId="0"/>
    <xf numFmtId="0" fontId="0" fillId="0" borderId="17" pivotButton="0" quotePrefix="0" xfId="0"/>
    <xf numFmtId="164" fontId="23" fillId="4" borderId="18" applyAlignment="1" pivotButton="0" quotePrefix="0" xfId="1">
      <alignment horizontal="center" vertical="center" wrapText="1"/>
    </xf>
    <xf numFmtId="0" fontId="0" fillId="0" borderId="18" pivotButton="0" quotePrefix="0" xfId="0"/>
    <xf numFmtId="165" fontId="12" fillId="0" borderId="0" applyAlignment="1" pivotButton="0" quotePrefix="0" xfId="0">
      <alignment horizontal="center"/>
    </xf>
    <xf numFmtId="164" fontId="12" fillId="0" borderId="0" applyAlignment="1" pivotButton="0" quotePrefix="0" xfId="0">
      <alignment horizontal="center"/>
    </xf>
    <xf numFmtId="164" fontId="7" fillId="0" borderId="0" applyAlignment="1" pivotButton="0" quotePrefix="0" xfId="0">
      <alignment horizontal="center"/>
    </xf>
    <xf numFmtId="165" fontId="21" fillId="3" borderId="0" applyAlignment="1" pivotButton="0" quotePrefix="0" xfId="0">
      <alignment horizontal="center" vertical="center" wrapText="1"/>
    </xf>
    <xf numFmtId="171" fontId="21" fillId="3" borderId="0" applyAlignment="1" pivotButton="0" quotePrefix="0" xfId="0">
      <alignment horizontal="center" vertical="center" wrapText="1"/>
    </xf>
    <xf numFmtId="166" fontId="7" fillId="0" borderId="0" pivotButton="0" quotePrefix="0" xfId="1"/>
    <xf numFmtId="0" fontId="23" fillId="4" borderId="49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166" fontId="7" fillId="0" borderId="0" applyAlignment="1" pivotButton="0" quotePrefix="0" xfId="1">
      <alignment horizontal="center"/>
    </xf>
    <xf numFmtId="0" fontId="0" fillId="0" borderId="36" pivotButton="0" quotePrefix="0" xfId="0"/>
    <xf numFmtId="0" fontId="0" fillId="0" borderId="37" pivotButton="0" quotePrefix="0" xfId="0"/>
    <xf numFmtId="166" fontId="21" fillId="3" borderId="0" applyAlignment="1" pivotButton="0" quotePrefix="0" xfId="1">
      <alignment vertical="top" wrapText="1"/>
    </xf>
    <xf numFmtId="166" fontId="7" fillId="3" borderId="0" applyAlignment="1" pivotButton="0" quotePrefix="0" xfId="1">
      <alignment horizontal="left" vertical="distributed" wrapText="1"/>
    </xf>
    <xf numFmtId="166" fontId="7" fillId="3" borderId="0" applyAlignment="1" pivotButton="0" quotePrefix="0" xfId="1">
      <alignment horizontal="center" vertical="distributed" wrapText="1"/>
    </xf>
    <xf numFmtId="166" fontId="7" fillId="3" borderId="0" applyAlignment="1" pivotButton="0" quotePrefix="0" xfId="1">
      <alignment horizontal="left" vertical="center" wrapText="1"/>
    </xf>
    <xf numFmtId="166" fontId="7" fillId="3" borderId="0" applyAlignment="1" pivotButton="0" quotePrefix="0" xfId="1">
      <alignment horizontal="center" vertical="center" wrapText="1"/>
    </xf>
    <xf numFmtId="165" fontId="24" fillId="6" borderId="0" applyAlignment="1" pivotButton="0" quotePrefix="0" xfId="0">
      <alignment horizontal="center"/>
    </xf>
    <xf numFmtId="165" fontId="21" fillId="3" borderId="0" applyAlignment="1" pivotButton="0" quotePrefix="0" xfId="0">
      <alignment horizontal="center" vertical="center"/>
    </xf>
    <xf numFmtId="169" fontId="21" fillId="3" borderId="0" applyAlignment="1" pivotButton="0" quotePrefix="0" xfId="0">
      <alignment horizontal="center" vertical="center"/>
    </xf>
    <xf numFmtId="165" fontId="21" fillId="6" borderId="0" applyAlignment="1" pivotButton="0" quotePrefix="0" xfId="0">
      <alignment horizontal="center" vertical="center"/>
    </xf>
    <xf numFmtId="169" fontId="21" fillId="6" borderId="0" applyAlignment="1" pivotButton="0" quotePrefix="0" xfId="0">
      <alignment horizontal="center" vertical="center"/>
    </xf>
    <xf numFmtId="166" fontId="7" fillId="0" borderId="0" applyAlignment="1" pivotButton="0" quotePrefix="0" xfId="1">
      <alignment vertical="center"/>
    </xf>
    <xf numFmtId="166" fontId="7" fillId="0" borderId="0" applyAlignment="1" pivotButton="0" quotePrefix="0" xfId="1">
      <alignment horizontal="center" vertical="center"/>
    </xf>
    <xf numFmtId="165" fontId="12" fillId="8" borderId="0" applyAlignment="1" pivotButton="0" quotePrefix="0" xfId="0">
      <alignment horizontal="center"/>
    </xf>
    <xf numFmtId="166" fontId="12" fillId="8" borderId="0" applyAlignment="1" pivotButton="0" quotePrefix="0" xfId="1">
      <alignment horizontal="center"/>
    </xf>
    <xf numFmtId="165" fontId="7" fillId="3" borderId="0" applyAlignment="1" pivotButton="0" quotePrefix="0" xfId="0">
      <alignment horizontal="center"/>
    </xf>
    <xf numFmtId="166" fontId="12" fillId="3" borderId="0" applyAlignment="1" pivotButton="0" quotePrefix="0" xfId="1">
      <alignment horizontal="left" vertical="distributed" wrapText="1"/>
    </xf>
    <xf numFmtId="166" fontId="23" fillId="8" borderId="0" applyAlignment="1" pivotButton="0" quotePrefix="0" xfId="1">
      <alignment horizontal="center" vertical="center"/>
    </xf>
    <xf numFmtId="170" fontId="7" fillId="3" borderId="0" applyAlignment="1" pivotButton="0" quotePrefix="0" xfId="0">
      <alignment vertical="center"/>
    </xf>
    <xf numFmtId="168" fontId="24" fillId="3" borderId="21" applyAlignment="1" pivotButton="0" quotePrefix="0" xfId="0">
      <alignment horizontal="center" vertical="center"/>
    </xf>
    <xf numFmtId="167" fontId="26" fillId="3" borderId="22" applyAlignment="1" pivotButton="0" quotePrefix="0" xfId="0">
      <alignment horizontal="center" vertical="center"/>
    </xf>
    <xf numFmtId="168" fontId="24" fillId="6" borderId="21" applyAlignment="1" pivotButton="0" quotePrefix="0" xfId="0">
      <alignment horizontal="center" vertical="center"/>
    </xf>
  </cellXfs>
  <cellStyles count="11">
    <cellStyle name="Normal" xfId="0" builtinId="0"/>
    <cellStyle name="Moeda" xfId="1" builtinId="4"/>
    <cellStyle name="Moeda 2" xfId="2"/>
    <cellStyle name="Normal 2" xfId="3"/>
    <cellStyle name="Normal 2 2" xfId="4"/>
    <cellStyle name="Normal 2 3" xfId="5"/>
    <cellStyle name="Normal 3" xfId="6"/>
    <cellStyle name="Normal 4" xfId="7"/>
    <cellStyle name="Porcentagem" xfId="8" builtinId="5"/>
    <cellStyle name="Vírgula" xfId="9" builtinId="3"/>
    <cellStyle name="Vírgula 2" xfId="1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Planilha1">
    <tabColor rgb="FF1D89B9"/>
    <outlinePr summaryBelow="1" summaryRight="1"/>
    <pageSetUpPr/>
  </sheetPr>
  <dimension ref="A6:F63"/>
  <sheetViews>
    <sheetView view="pageBreakPreview" topLeftCell="B46" zoomScaleNormal="100" zoomScaleSheetLayoutView="100" workbookViewId="0">
      <selection activeCell="G47" sqref="G47"/>
    </sheetView>
  </sheetViews>
  <sheetFormatPr baseColWidth="8" defaultRowHeight="12.75"/>
  <cols>
    <col hidden="1" width="2.85546875" customWidth="1" style="2" min="1" max="1"/>
    <col width="23.140625" customWidth="1" style="2" min="2" max="2"/>
    <col width="26.7109375" customWidth="1" style="2" min="3" max="3"/>
    <col width="23.7109375" customWidth="1" style="2" min="4" max="4"/>
    <col width="25.42578125" customWidth="1" style="2" min="5" max="5"/>
    <col width="2.28515625" customWidth="1" style="2" min="6" max="6"/>
    <col width="9.140625" customWidth="1" style="2" min="7" max="16384"/>
  </cols>
  <sheetData>
    <row r="1" hidden="1"/>
    <row r="2" hidden="1"/>
    <row r="3" hidden="1"/>
    <row r="4" hidden="1"/>
    <row r="5" hidden="1"/>
    <row r="6" hidden="1">
      <c r="A6" s="18" t="n"/>
    </row>
    <row r="7" ht="18" customHeight="1">
      <c r="A7" s="16" t="n"/>
      <c r="B7" s="16" t="n"/>
      <c r="C7" s="16" t="n"/>
      <c r="D7" s="16" t="n"/>
      <c r="E7" s="16" t="n"/>
      <c r="F7" s="15" t="n"/>
    </row>
    <row r="8">
      <c r="A8" s="15" t="n"/>
      <c r="B8" s="15" t="n"/>
      <c r="C8" s="15" t="n"/>
      <c r="D8" s="15" t="n"/>
      <c r="E8" s="15" t="n"/>
      <c r="F8" s="15" t="n"/>
    </row>
    <row r="9" ht="15" customHeight="1">
      <c r="A9" s="17" t="n"/>
      <c r="B9" s="15" t="n"/>
      <c r="C9" s="15" t="n"/>
      <c r="D9" s="15" t="n"/>
      <c r="E9" s="15" t="n"/>
      <c r="F9" s="15" t="n"/>
    </row>
    <row r="10">
      <c r="A10" s="15" t="n"/>
      <c r="B10" s="15" t="n"/>
      <c r="C10" s="15" t="n"/>
      <c r="D10" s="15" t="n"/>
      <c r="E10" s="15" t="n"/>
      <c r="F10" s="15" t="n"/>
    </row>
    <row r="11">
      <c r="A11" s="15" t="n"/>
      <c r="B11" s="15" t="n"/>
      <c r="C11" s="15" t="n"/>
      <c r="D11" s="15" t="n"/>
      <c r="E11" s="15" t="n"/>
      <c r="F11" s="15" t="n"/>
    </row>
    <row r="12">
      <c r="A12" s="15" t="n"/>
      <c r="B12" s="15" t="n"/>
      <c r="C12" s="15" t="n"/>
      <c r="D12" s="15" t="n"/>
      <c r="E12" s="15" t="n"/>
      <c r="F12" s="15" t="n"/>
    </row>
    <row r="13">
      <c r="A13" s="15" t="n"/>
      <c r="B13" s="15" t="n"/>
      <c r="C13" s="15" t="n"/>
      <c r="D13" s="15" t="n"/>
      <c r="E13" s="15" t="n"/>
      <c r="F13" s="15" t="n"/>
    </row>
    <row r="14">
      <c r="A14" s="15" t="n"/>
      <c r="B14" s="15" t="n"/>
      <c r="C14" s="15" t="n"/>
      <c r="D14" s="15" t="n"/>
      <c r="E14" s="15" t="n"/>
      <c r="F14" s="15" t="n"/>
    </row>
    <row r="15">
      <c r="A15" s="15" t="n"/>
      <c r="B15" s="15" t="n"/>
      <c r="C15" s="15" t="n"/>
      <c r="D15" s="15" t="n"/>
      <c r="E15" s="15" t="n"/>
      <c r="F15" s="15" t="n"/>
    </row>
    <row r="16">
      <c r="A16" s="15" t="n"/>
      <c r="B16" s="15" t="n"/>
      <c r="C16" s="15" t="n"/>
      <c r="D16" s="15" t="n"/>
      <c r="E16" s="15" t="n"/>
      <c r="F16" s="15" t="n"/>
    </row>
    <row r="17">
      <c r="A17" s="15" t="n"/>
      <c r="B17" s="15" t="n"/>
      <c r="C17" s="15" t="n"/>
      <c r="D17" s="15" t="n"/>
      <c r="E17" s="15" t="n"/>
      <c r="F17" s="15" t="n"/>
    </row>
    <row r="18">
      <c r="A18" s="15" t="n"/>
      <c r="B18" s="15" t="n"/>
      <c r="C18" s="15" t="n"/>
      <c r="D18" s="15" t="n"/>
      <c r="E18" s="15" t="n"/>
      <c r="F18" s="15" t="n"/>
    </row>
    <row r="19">
      <c r="A19" s="15" t="n"/>
      <c r="B19" s="15" t="n"/>
      <c r="C19" s="15" t="n"/>
      <c r="D19" s="15" t="n"/>
      <c r="E19" s="15" t="n"/>
      <c r="F19" s="15" t="n"/>
    </row>
    <row r="20">
      <c r="A20" s="15" t="n"/>
      <c r="B20" s="15" t="n"/>
      <c r="C20" s="15" t="n"/>
      <c r="D20" s="15" t="n"/>
      <c r="E20" s="15" t="n"/>
      <c r="F20" s="15" t="n"/>
    </row>
    <row r="21">
      <c r="A21" s="15" t="n"/>
      <c r="B21" s="15" t="n"/>
      <c r="C21" s="15" t="n"/>
      <c r="D21" s="15" t="n"/>
      <c r="E21" s="15" t="n"/>
      <c r="F21" s="15" t="n"/>
    </row>
    <row r="22">
      <c r="A22" s="15" t="n"/>
      <c r="B22" s="15" t="n"/>
      <c r="C22" s="15" t="n"/>
      <c r="D22" s="15" t="n"/>
      <c r="E22" s="15" t="n"/>
      <c r="F22" s="15" t="n"/>
    </row>
    <row r="23">
      <c r="A23" s="15" t="n"/>
      <c r="B23" s="15" t="n"/>
      <c r="C23" s="15" t="n"/>
      <c r="D23" s="15" t="n"/>
      <c r="E23" s="15" t="n"/>
      <c r="F23" s="15" t="n"/>
    </row>
    <row r="24">
      <c r="A24" s="15" t="n"/>
      <c r="B24" s="15" t="n"/>
      <c r="C24" s="15" t="n"/>
      <c r="D24" s="15" t="n"/>
      <c r="E24" s="15" t="n"/>
      <c r="F24" s="15" t="n"/>
    </row>
    <row r="25">
      <c r="A25" s="15" t="n"/>
      <c r="B25" s="15" t="n"/>
      <c r="C25" s="15" t="n"/>
      <c r="D25" s="15" t="n"/>
      <c r="E25" s="15" t="n"/>
      <c r="F25" s="15" t="n"/>
    </row>
    <row r="26">
      <c r="A26" s="15" t="n"/>
      <c r="B26" s="15" t="n"/>
      <c r="C26" s="15" t="n"/>
      <c r="D26" s="15" t="n"/>
      <c r="E26" s="15" t="n"/>
      <c r="F26" s="15" t="n"/>
    </row>
    <row r="27">
      <c r="A27" s="15" t="n"/>
      <c r="B27" s="15" t="n"/>
      <c r="C27" s="15" t="n"/>
      <c r="D27" s="15" t="n"/>
      <c r="E27" s="15" t="n"/>
      <c r="F27" s="15" t="n"/>
    </row>
    <row r="28">
      <c r="A28" s="15" t="n"/>
      <c r="B28" s="15" t="n"/>
      <c r="C28" s="15" t="n"/>
      <c r="D28" s="15" t="n"/>
      <c r="E28" s="15" t="n"/>
      <c r="F28" s="15" t="n"/>
    </row>
    <row r="29">
      <c r="A29" s="15" t="n"/>
      <c r="B29" s="15" t="n"/>
      <c r="C29" s="15" t="n"/>
      <c r="D29" s="15" t="n"/>
      <c r="E29" s="15" t="n"/>
      <c r="F29" s="15" t="n"/>
    </row>
    <row r="30">
      <c r="A30" s="15" t="n"/>
      <c r="B30" s="15" t="n"/>
      <c r="C30" s="15" t="n"/>
      <c r="D30" s="15" t="n"/>
      <c r="E30" s="15" t="n"/>
      <c r="F30" s="15" t="n"/>
    </row>
    <row r="31">
      <c r="A31" s="15" t="n"/>
      <c r="B31" s="15" t="n"/>
      <c r="C31" s="15" t="n"/>
      <c r="D31" s="15" t="n"/>
      <c r="E31" s="15" t="n"/>
      <c r="F31" s="15" t="n"/>
    </row>
    <row r="32">
      <c r="A32" s="15" t="n"/>
      <c r="B32" s="15" t="n"/>
      <c r="C32" s="15" t="n"/>
      <c r="D32" s="15" t="n"/>
      <c r="E32" s="15" t="n"/>
      <c r="F32" s="15" t="n"/>
    </row>
    <row r="33">
      <c r="A33" s="15" t="n"/>
      <c r="B33" s="15" t="n"/>
      <c r="C33" s="15" t="n"/>
      <c r="D33" s="15" t="n"/>
      <c r="E33" s="15" t="n"/>
      <c r="F33" s="15" t="n"/>
    </row>
    <row r="34">
      <c r="A34" s="15" t="n"/>
      <c r="B34" s="15" t="n"/>
      <c r="C34" s="3" t="n"/>
      <c r="D34" s="15" t="n"/>
      <c r="E34" s="15" t="n"/>
      <c r="F34" s="15" t="n"/>
    </row>
    <row r="35">
      <c r="A35" s="15" t="n"/>
      <c r="B35" s="15" t="n"/>
      <c r="C35" s="15" t="n"/>
      <c r="D35" s="15" t="n"/>
      <c r="E35" s="15" t="n"/>
      <c r="F35" s="15" t="n"/>
    </row>
    <row r="36">
      <c r="A36" s="15" t="n"/>
      <c r="B36" s="15" t="n"/>
      <c r="C36" s="15" t="n"/>
      <c r="D36" s="15" t="n"/>
      <c r="E36" s="15" t="n"/>
      <c r="F36" s="15" t="n"/>
    </row>
    <row r="37">
      <c r="A37" s="15" t="n"/>
      <c r="B37" s="15" t="n"/>
      <c r="C37" s="15" t="n"/>
      <c r="D37" s="15" t="n"/>
      <c r="E37" s="15" t="n"/>
      <c r="F37" s="15" t="n"/>
    </row>
    <row r="38">
      <c r="A38" s="15" t="n"/>
      <c r="B38" s="15" t="n"/>
      <c r="C38" s="15" t="n"/>
      <c r="D38" s="15" t="n"/>
      <c r="E38" s="15" t="n"/>
      <c r="F38" s="15" t="n"/>
    </row>
    <row r="39">
      <c r="A39" s="15" t="n"/>
      <c r="B39" s="15" t="n"/>
      <c r="C39" s="15" t="n"/>
      <c r="D39" s="15" t="n"/>
      <c r="E39" s="15" t="n"/>
      <c r="F39" s="15" t="n"/>
    </row>
    <row r="40">
      <c r="A40" s="15" t="n"/>
      <c r="B40" s="15" t="n"/>
      <c r="C40" s="15" t="n"/>
      <c r="D40" s="15" t="n"/>
      <c r="E40" s="15" t="n"/>
      <c r="F40" s="15" t="n"/>
    </row>
    <row r="41">
      <c r="A41" s="15" t="n"/>
      <c r="B41" s="14" t="n"/>
      <c r="C41" s="15" t="n"/>
      <c r="D41" s="15" t="n"/>
      <c r="E41" s="15" t="n"/>
      <c r="F41" s="15" t="n"/>
    </row>
    <row r="42">
      <c r="A42" s="15" t="n"/>
      <c r="B42" s="15" t="n"/>
      <c r="C42" s="15" t="n"/>
      <c r="D42" s="15" t="n"/>
      <c r="E42" s="15" t="n"/>
      <c r="F42" s="15" t="n"/>
    </row>
    <row r="43" ht="21" customHeight="1">
      <c r="A43" s="15" t="n"/>
      <c r="B43" s="293" t="n"/>
      <c r="F43" s="27" t="n"/>
    </row>
    <row r="44">
      <c r="A44" s="15" t="n"/>
      <c r="B44" s="298" t="n"/>
      <c r="C44" s="294" t="inlineStr">
        <is>
          <t>Universidade de Brasília - UnB</t>
        </is>
      </c>
      <c r="F44" s="12" t="n"/>
    </row>
    <row r="45">
      <c r="A45" s="15" t="n"/>
      <c r="B45" s="298" t="n"/>
      <c r="F45" s="12" t="n"/>
    </row>
    <row r="46" ht="21" customHeight="1">
      <c r="A46" s="15" t="n"/>
      <c r="B46" s="298" t="n"/>
      <c r="C46" s="295" t="n"/>
      <c r="F46" s="12" t="n"/>
    </row>
    <row r="47" ht="20.1" customHeight="1">
      <c r="A47" s="15" t="n"/>
      <c r="B47" s="298" t="n"/>
      <c r="F47" s="12" t="n"/>
    </row>
    <row r="48" ht="20.1" customHeight="1">
      <c r="A48" s="15" t="n"/>
      <c r="B48" s="298" t="n"/>
      <c r="F48" s="12" t="n"/>
    </row>
    <row r="49" ht="24.95" customHeight="1">
      <c r="A49" s="15" t="n"/>
      <c r="B49" s="298" t="n"/>
      <c r="C49" s="296" t="n"/>
      <c r="F49" s="298" t="n"/>
    </row>
    <row r="50" ht="29.25" customHeight="1">
      <c r="A50" s="15" t="n"/>
      <c r="B50" s="298" t="n"/>
      <c r="C50" s="8" t="n"/>
      <c r="D50" s="298" t="n"/>
      <c r="E50" s="293" t="n"/>
      <c r="F50" s="298" t="n"/>
    </row>
    <row r="51" ht="22.5" customHeight="1">
      <c r="A51" s="15" t="n"/>
      <c r="B51" s="298" t="n"/>
      <c r="C51" s="10" t="n"/>
      <c r="D51" s="298" t="n"/>
      <c r="E51" s="8" t="n"/>
      <c r="F51" s="298" t="n"/>
    </row>
    <row r="52" ht="24.95" customHeight="1">
      <c r="A52" s="15" t="n"/>
      <c r="B52" s="298" t="n"/>
      <c r="C52" s="296" t="n"/>
      <c r="D52" s="298" t="n"/>
      <c r="E52" s="293" t="n"/>
      <c r="F52" s="298" t="n"/>
    </row>
    <row r="53" ht="7.5" customHeight="1">
      <c r="A53" s="15" t="n"/>
      <c r="B53" s="298" t="n"/>
      <c r="F53" s="298" t="n"/>
    </row>
    <row r="54" ht="19.5" customHeight="1">
      <c r="A54" s="15" t="n"/>
      <c r="B54" s="77" t="n"/>
      <c r="C54" s="299" t="inlineStr">
        <is>
          <t>Nome do Assistente responsável</t>
        </is>
      </c>
      <c r="F54" s="27" t="n"/>
    </row>
    <row r="55" ht="9.75" customHeight="1">
      <c r="A55" s="15" t="n"/>
      <c r="B55" s="27" t="n"/>
      <c r="C55" s="27" t="n"/>
      <c r="D55" s="27" t="n"/>
      <c r="E55" s="27" t="n"/>
      <c r="F55" s="27" t="n"/>
    </row>
    <row r="56" ht="19.5" customFormat="1" customHeight="1" s="22">
      <c r="A56" s="20" t="n"/>
      <c r="B56" s="21" t="n"/>
      <c r="C56" s="21" t="n"/>
      <c r="D56" s="21" t="n"/>
      <c r="E56" s="21" t="n"/>
      <c r="F56" s="21" t="n"/>
    </row>
    <row r="57" ht="19.5" customFormat="1" customHeight="1" s="22">
      <c r="A57" s="20" t="n"/>
      <c r="B57" s="21" t="n"/>
      <c r="C57" s="299" t="inlineStr">
        <is>
          <t>Inserir o nome do analista responsável</t>
        </is>
      </c>
      <c r="F57" s="21" t="n"/>
    </row>
    <row r="58" ht="9.75" customFormat="1" customHeight="1" s="22">
      <c r="A58" s="20" t="n"/>
      <c r="B58" s="21" t="n"/>
      <c r="C58" s="21" t="n"/>
      <c r="D58" s="21" t="n"/>
      <c r="E58" s="21" t="n"/>
      <c r="F58" s="21" t="n"/>
    </row>
    <row r="59" ht="23.25" customFormat="1" customHeight="1" s="22">
      <c r="A59" s="20" t="n"/>
      <c r="B59" s="292" t="n"/>
      <c r="C59" s="292" t="inlineStr">
        <is>
          <t>Suellen Santos Diniz de Carvalho</t>
        </is>
      </c>
      <c r="F59" s="292" t="n"/>
    </row>
    <row r="60" ht="23.25" customFormat="1" customHeight="1" s="22">
      <c r="A60" s="20" t="n"/>
      <c r="B60" s="292" t="n"/>
      <c r="F60" s="292" t="n"/>
    </row>
    <row r="61">
      <c r="A61" s="15" t="n"/>
      <c r="B61" s="12" t="n"/>
      <c r="C61" s="12" t="n"/>
      <c r="D61" s="12" t="n"/>
      <c r="E61" s="12" t="n"/>
      <c r="F61" s="12" t="n"/>
    </row>
    <row r="63">
      <c r="B63" s="15" t="n"/>
    </row>
  </sheetData>
  <mergeCells count="8">
    <mergeCell ref="C54:E54"/>
    <mergeCell ref="C46:E48"/>
    <mergeCell ref="B53:E53"/>
    <mergeCell ref="C44:E45"/>
    <mergeCell ref="B43:E43"/>
    <mergeCell ref="C59:E60"/>
    <mergeCell ref="C57:E57"/>
    <mergeCell ref="C49:E49"/>
  </mergeCells>
  <printOptions horizontalCentered="1"/>
  <pageMargins left="0.7086614173228347" right="0.7086614173228347" top="0.7480314960629921" bottom="0.7480314960629921" header="0.3149606299212598" footer="0.3149606299212598"/>
  <pageSetup orientation="portrait" paperSize="9" scale="85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M77"/>
  <sheetViews>
    <sheetView showGridLines="0" tabSelected="1" view="pageBreakPreview" topLeftCell="A28" zoomScale="90" zoomScaleNormal="90" zoomScaleSheetLayoutView="90" workbookViewId="0">
      <selection activeCell="H43" sqref="H43:J43"/>
    </sheetView>
  </sheetViews>
  <sheetFormatPr baseColWidth="8" defaultRowHeight="15"/>
  <cols>
    <col width="15" customWidth="1" style="79" min="1" max="1"/>
    <col width="25.28515625" customWidth="1" style="79" min="2" max="2"/>
    <col width="17.7109375" customWidth="1" style="79" min="3" max="3"/>
    <col width="32.140625" customWidth="1" style="79" min="4" max="4"/>
    <col width="11" customWidth="1" style="79" min="5" max="5"/>
    <col width="16.28515625" customWidth="1" style="79" min="6" max="6"/>
    <col width="1.5703125" customWidth="1" style="115" min="7" max="7"/>
    <col width="64" customWidth="1" style="79" min="8" max="8"/>
    <col width="16.28515625" customWidth="1" style="79" min="9" max="10"/>
    <col width="16.7109375" customWidth="1" style="115" min="11" max="11"/>
    <col width="11.7109375" bestFit="1" customWidth="1" style="79" min="12" max="12"/>
    <col width="12.140625" customWidth="1" style="79" min="13" max="13"/>
    <col width="9.140625" customWidth="1" style="79" min="14" max="16384"/>
  </cols>
  <sheetData>
    <row r="1" ht="18" customHeight="1">
      <c r="A1" s="368" t="inlineStr">
        <is>
          <t>D E M O N S T R A T I V O   D E   R E C E I T A   E   D E S P E S A</t>
        </is>
      </c>
      <c r="B1" s="369" t="n"/>
      <c r="C1" s="369" t="n"/>
      <c r="D1" s="369" t="n"/>
      <c r="E1" s="369" t="n"/>
      <c r="F1" s="369" t="n"/>
      <c r="G1" s="369" t="n"/>
      <c r="H1" s="369" t="n"/>
      <c r="I1" s="369" t="n"/>
      <c r="J1" s="370" t="n"/>
      <c r="K1" s="79" t="n"/>
    </row>
    <row r="2" ht="12" customHeight="1" thickBot="1">
      <c r="A2" s="371" t="n"/>
      <c r="B2" s="372" t="n"/>
      <c r="C2" s="372" t="n"/>
      <c r="D2" s="372" t="n"/>
      <c r="E2" s="372" t="n"/>
      <c r="F2" s="372" t="n"/>
      <c r="G2" s="372" t="n"/>
      <c r="H2" s="372" t="n"/>
      <c r="I2" s="372" t="n"/>
      <c r="J2" s="373" t="n"/>
      <c r="K2" s="79" t="n"/>
    </row>
    <row r="3" ht="18" customHeight="1" thickBot="1">
      <c r="A3" s="306" t="inlineStr">
        <is>
          <t>Título do Projeto: FUB/UnB Idiomas - "Apoio a Gestão Administrativa e Financeira do Programa Permanente de Extensão UnB Idiomas."</t>
        </is>
      </c>
      <c r="B3" s="369" t="n"/>
      <c r="C3" s="369" t="n"/>
      <c r="D3" s="369" t="n"/>
      <c r="E3" s="369" t="n"/>
      <c r="F3" s="369" t="n"/>
      <c r="G3" s="369" t="n"/>
      <c r="H3" s="369" t="n"/>
      <c r="I3" s="369" t="n"/>
      <c r="J3" s="369" t="n"/>
      <c r="K3" s="34" t="n"/>
    </row>
    <row r="4" ht="18" customHeight="1" thickBot="1">
      <c r="A4" s="311" t="inlineStr">
        <is>
          <t>Executora: COMUNIDADE EM GERAL</t>
        </is>
      </c>
      <c r="B4" s="374" t="n"/>
      <c r="C4" s="374" t="n"/>
      <c r="D4" s="374" t="n"/>
      <c r="E4" s="374" t="n"/>
      <c r="F4" s="374" t="n"/>
      <c r="G4" s="374" t="n"/>
      <c r="H4" s="374" t="n"/>
      <c r="I4" s="374" t="n"/>
      <c r="J4" s="374" t="n"/>
      <c r="K4" s="80" t="n"/>
    </row>
    <row r="5" ht="18" customHeight="1" thickBot="1">
      <c r="A5" s="311" t="inlineStr">
        <is>
          <t>Partícipe: Fundação de Empreendimentos Científicos e Tecnológicos - FINATEC</t>
        </is>
      </c>
      <c r="B5" s="374" t="n"/>
      <c r="C5" s="374" t="n"/>
      <c r="D5" s="374" t="n"/>
      <c r="E5" s="374" t="n"/>
      <c r="F5" s="374" t="n"/>
      <c r="G5" s="374" t="n"/>
      <c r="H5" s="374" t="n"/>
      <c r="I5" s="374" t="n"/>
      <c r="J5" s="374" t="n"/>
      <c r="K5" s="80" t="n"/>
    </row>
    <row r="6" ht="17.25" customHeight="1">
      <c r="A6" s="306" t="inlineStr">
        <is>
          <t>Período de Execução Físico-Financeiro: 09/11/2017  a 09/01/2024</t>
        </is>
      </c>
      <c r="B6" s="369" t="n"/>
      <c r="C6" s="369" t="n"/>
      <c r="D6" s="369" t="n"/>
      <c r="E6" s="369" t="n"/>
      <c r="F6" s="369" t="n"/>
      <c r="G6" s="369" t="n"/>
      <c r="H6" s="369" t="n"/>
      <c r="I6" s="369" t="n"/>
      <c r="J6" s="369" t="n"/>
      <c r="K6" s="81" t="n"/>
    </row>
    <row r="7" ht="17.25" customHeight="1">
      <c r="A7" s="312" t="inlineStr">
        <is>
          <t>Período que abrange esta prestação: 09/01/2024</t>
        </is>
      </c>
    </row>
    <row r="8" ht="9" customHeight="1" thickBot="1">
      <c r="A8" s="79" t="n"/>
      <c r="B8" s="79" t="n"/>
      <c r="C8" s="79" t="n"/>
      <c r="D8" s="79" t="n"/>
      <c r="E8" s="79" t="n"/>
      <c r="F8" s="79" t="n"/>
      <c r="G8" s="115" t="n"/>
      <c r="H8" s="79" t="n"/>
      <c r="I8" s="79" t="n"/>
      <c r="J8" s="79" t="n"/>
      <c r="K8" s="115" t="n"/>
    </row>
    <row r="9" ht="12.75" customHeight="1">
      <c r="A9" s="368" t="inlineStr">
        <is>
          <t>R E C E I T A   E   D E S P E S A</t>
        </is>
      </c>
      <c r="B9" s="369" t="n"/>
      <c r="C9" s="369" t="n"/>
      <c r="D9" s="369" t="n"/>
      <c r="E9" s="369" t="n"/>
      <c r="F9" s="369" t="n"/>
      <c r="G9" s="369" t="n"/>
      <c r="H9" s="369" t="n"/>
      <c r="I9" s="369" t="n"/>
      <c r="J9" s="370" t="n"/>
      <c r="K9" s="83" t="n"/>
    </row>
    <row r="10" ht="12.75" customHeight="1" thickBot="1">
      <c r="A10" s="371" t="n"/>
      <c r="B10" s="372" t="n"/>
      <c r="C10" s="372" t="n"/>
      <c r="D10" s="372" t="n"/>
      <c r="E10" s="372" t="n"/>
      <c r="F10" s="372" t="n"/>
      <c r="G10" s="372" t="n"/>
      <c r="H10" s="372" t="n"/>
      <c r="I10" s="372" t="n"/>
      <c r="J10" s="373" t="n"/>
      <c r="K10" s="83" t="n"/>
    </row>
    <row r="11" ht="8.25" customHeight="1" thickBot="1">
      <c r="A11" s="375" t="inlineStr">
        <is>
          <t xml:space="preserve"> </t>
        </is>
      </c>
      <c r="B11" s="374" t="n"/>
      <c r="C11" s="374" t="n"/>
      <c r="D11" s="374" t="n"/>
      <c r="E11" s="374" t="n"/>
      <c r="F11" s="374" t="n"/>
      <c r="G11" s="374" t="n"/>
      <c r="H11" s="374" t="n"/>
      <c r="I11" s="374" t="n"/>
      <c r="J11" s="376" t="n"/>
      <c r="K11" s="83" t="n"/>
    </row>
    <row r="12" ht="21" customHeight="1">
      <c r="A12" s="309" t="inlineStr">
        <is>
          <t>RECEITA</t>
        </is>
      </c>
      <c r="B12" s="369" t="n"/>
      <c r="C12" s="369" t="n"/>
      <c r="D12" s="369" t="n"/>
      <c r="E12" s="369" t="n"/>
      <c r="F12" s="369" t="n"/>
      <c r="G12" s="84" t="n"/>
      <c r="H12" s="316" t="inlineStr">
        <is>
          <t>DESPESA</t>
        </is>
      </c>
      <c r="K12" s="83" t="n"/>
    </row>
    <row r="13" ht="20.25" customFormat="1" customHeight="1" s="88">
      <c r="A13" s="308" t="inlineStr">
        <is>
          <t>Valores Recebidos no Período</t>
        </is>
      </c>
      <c r="F13" s="85">
        <f>SUM(E14:E28)</f>
        <v/>
      </c>
      <c r="G13" s="86" t="n"/>
      <c r="H13" s="308" t="inlineStr">
        <is>
          <t>Despesas Realizadas</t>
        </is>
      </c>
      <c r="J13" s="85">
        <f>SUM(I15+I23)</f>
        <v/>
      </c>
      <c r="K13" s="87" t="n"/>
    </row>
    <row r="14" ht="21" customFormat="1" customHeight="1" s="94">
      <c r="A14" s="84" t="inlineStr">
        <is>
          <t>Saldo anterior</t>
        </is>
      </c>
      <c r="B14" s="84" t="n"/>
      <c r="C14" s="80" t="n"/>
      <c r="D14" s="80" t="n"/>
      <c r="E14" s="89" t="n"/>
      <c r="F14" s="90" t="n"/>
      <c r="G14" s="91" t="n"/>
      <c r="H14" s="84" t="n"/>
      <c r="I14" s="92" t="n"/>
      <c r="J14" s="80" t="n"/>
      <c r="K14" s="93" t="n"/>
    </row>
    <row r="15" ht="15" customHeight="1">
      <c r="A15" s="377" t="inlineStr">
        <is>
          <t>Data</t>
        </is>
      </c>
      <c r="B15" s="377" t="inlineStr">
        <is>
          <t>Doc.</t>
        </is>
      </c>
      <c r="C15" s="307" t="inlineStr">
        <is>
          <t>Origem</t>
        </is>
      </c>
      <c r="E15" s="96" t="n"/>
      <c r="F15" s="97" t="n"/>
      <c r="G15" s="98" t="n"/>
      <c r="H15" s="99" t="inlineStr">
        <is>
          <t>I. DESPESAS CORRENTES</t>
        </is>
      </c>
      <c r="I15" s="100">
        <f>SUM(I16:I22)</f>
        <v/>
      </c>
      <c r="J15" s="142" t="n"/>
      <c r="K15" s="93" t="n"/>
    </row>
    <row r="16" ht="18" customHeight="1">
      <c r="A16" s="378" t="n"/>
      <c r="B16" s="310" t="n"/>
      <c r="C16" s="310" t="n"/>
      <c r="E16" s="379" t="n"/>
      <c r="F16" s="28" t="n"/>
      <c r="G16" s="98" t="n"/>
      <c r="H16" s="28" t="inlineStr">
        <is>
          <t>339014 - Diárias</t>
        </is>
      </c>
      <c r="I16" s="105">
        <f>#REF!</f>
        <v/>
      </c>
      <c r="J16" s="142" t="n"/>
      <c r="K16" s="93" t="n"/>
    </row>
    <row r="17" ht="18" customHeight="1">
      <c r="A17" s="378" t="n"/>
      <c r="B17" s="310" t="n"/>
      <c r="C17" s="310" t="n"/>
      <c r="E17" s="379" t="n"/>
      <c r="F17" s="28" t="n"/>
      <c r="G17" s="98" t="n"/>
      <c r="H17" s="31" t="inlineStr">
        <is>
          <t>339033 - Passagens e despesas com locomoção</t>
        </is>
      </c>
      <c r="I17" s="105">
        <f>#REF!</f>
        <v/>
      </c>
      <c r="J17" s="142" t="n"/>
      <c r="K17" s="93" t="n"/>
    </row>
    <row r="18" ht="18" customHeight="1">
      <c r="A18" s="378" t="n"/>
      <c r="B18" s="310" t="n"/>
      <c r="C18" s="310" t="n"/>
      <c r="E18" s="379" t="n"/>
      <c r="F18" s="28" t="n"/>
      <c r="G18" s="98" t="n"/>
      <c r="H18" s="28" t="inlineStr">
        <is>
          <t>339039 - Outros Serviços de Terceiros - PJ</t>
        </is>
      </c>
      <c r="I18" s="105">
        <f>'Pessoa Jurídica'!#REF!</f>
        <v/>
      </c>
      <c r="J18" s="142" t="n"/>
      <c r="K18" s="93" t="n"/>
    </row>
    <row r="19" ht="18" customHeight="1">
      <c r="A19" s="378" t="n"/>
      <c r="B19" s="310" t="n"/>
      <c r="C19" s="310" t="n"/>
      <c r="E19" s="379" t="n"/>
      <c r="F19" s="28" t="n"/>
      <c r="G19" s="98" t="n"/>
      <c r="H19" s="28" t="inlineStr">
        <is>
          <t>339147 - Obrigaçoes tributárias e Contributivas</t>
        </is>
      </c>
      <c r="I19" s="105">
        <f>#REF!</f>
        <v/>
      </c>
      <c r="J19" s="142" t="n"/>
      <c r="K19" s="93" t="n"/>
    </row>
    <row r="20" ht="18" customHeight="1">
      <c r="A20" s="378" t="n"/>
      <c r="B20" s="310" t="n"/>
      <c r="C20" s="310" t="n"/>
      <c r="E20" s="379" t="n"/>
      <c r="F20" s="28" t="n"/>
      <c r="G20" s="98" t="n"/>
      <c r="H20" s="28" t="inlineStr">
        <is>
          <t>339036 - Outros Serviços de Terceiros - PF</t>
        </is>
      </c>
      <c r="I20" s="105">
        <f>#REF!</f>
        <v/>
      </c>
      <c r="J20" s="142" t="n"/>
      <c r="K20" s="93" t="n"/>
    </row>
    <row r="21" ht="18" customHeight="1">
      <c r="A21" s="378" t="n"/>
      <c r="B21" s="310" t="n"/>
      <c r="C21" s="310" t="n"/>
      <c r="E21" s="379" t="n"/>
      <c r="F21" s="28" t="n"/>
      <c r="G21" s="98" t="n"/>
      <c r="H21" s="28" t="inlineStr">
        <is>
          <t>339018 - Auxílio Financeiro Estudante.</t>
        </is>
      </c>
      <c r="I21" s="105">
        <f>#REF!</f>
        <v/>
      </c>
      <c r="J21" s="142" t="n"/>
      <c r="K21" s="93" t="n"/>
    </row>
    <row r="22" ht="18" customFormat="1" customHeight="1" s="110">
      <c r="A22" s="378" t="n"/>
      <c r="B22" s="310" t="n"/>
      <c r="C22" s="310" t="n"/>
      <c r="E22" s="379" t="n"/>
      <c r="F22" s="106" t="n"/>
      <c r="G22" s="107" t="n"/>
      <c r="H22" s="28" t="inlineStr">
        <is>
          <t>339020 - Bolsa Extensão</t>
        </is>
      </c>
      <c r="I22" s="105" t="n"/>
      <c r="J22" s="108" t="n"/>
      <c r="K22" s="93" t="n"/>
      <c r="L22" s="109" t="n"/>
    </row>
    <row r="23" ht="18" customHeight="1">
      <c r="A23" s="378" t="n"/>
      <c r="B23" s="310" t="n"/>
      <c r="C23" s="310" t="n"/>
      <c r="E23" s="379" t="n"/>
      <c r="F23" s="28" t="n"/>
      <c r="G23" s="98" t="n"/>
      <c r="H23" s="99" t="inlineStr">
        <is>
          <t>II. DESPESAS DE CAPITAL</t>
        </is>
      </c>
      <c r="I23" s="111">
        <f>SUM(I24:I25)</f>
        <v/>
      </c>
      <c r="J23" s="142" t="n"/>
      <c r="K23" s="93" t="n"/>
      <c r="L23" s="112" t="n"/>
    </row>
    <row r="24" ht="18" customHeight="1">
      <c r="A24" s="378" t="n"/>
      <c r="B24" s="113" t="n"/>
      <c r="C24" s="310" t="n"/>
      <c r="E24" s="379" t="n"/>
      <c r="F24" s="28" t="n"/>
      <c r="G24" s="98" t="n"/>
      <c r="H24" s="28" t="inlineStr">
        <is>
          <t>449151 - Obras e Instalações</t>
        </is>
      </c>
      <c r="I24" s="105" t="n">
        <v>0</v>
      </c>
      <c r="J24" s="142" t="n"/>
      <c r="K24" s="93" t="n"/>
      <c r="L24" s="112" t="n"/>
    </row>
    <row r="25" ht="18" customHeight="1">
      <c r="A25" s="378" t="n"/>
      <c r="B25" s="310" t="n"/>
      <c r="C25" s="310" t="n"/>
      <c r="E25" s="379" t="n"/>
      <c r="F25" s="28" t="n"/>
      <c r="G25" s="98" t="n"/>
      <c r="H25" s="99" t="inlineStr">
        <is>
          <t>449052 - Equipamentos e Material Permanente</t>
        </is>
      </c>
      <c r="I25" s="111">
        <f>SUM(I26:I27)</f>
        <v/>
      </c>
      <c r="J25" s="142" t="n"/>
      <c r="K25" s="93" t="n"/>
      <c r="L25" s="112" t="n"/>
    </row>
    <row r="26" ht="17.25" customFormat="1" customHeight="1" s="110">
      <c r="A26" s="378" t="n"/>
      <c r="B26" s="310" t="n"/>
      <c r="C26" s="310" t="n"/>
      <c r="E26" s="379" t="n"/>
      <c r="F26" s="31" t="n"/>
      <c r="G26" s="107" t="n"/>
      <c r="H26" s="28" t="inlineStr">
        <is>
          <t xml:space="preserve">      a) Nacional</t>
        </is>
      </c>
      <c r="I26" s="105">
        <f>#REF!</f>
        <v/>
      </c>
      <c r="J26" s="108" t="n"/>
      <c r="K26" s="93" t="n"/>
      <c r="L26" s="109" t="n"/>
    </row>
    <row r="27" customFormat="1" s="110">
      <c r="A27" s="378" t="n"/>
      <c r="B27" s="310" t="n"/>
      <c r="C27" s="310" t="n"/>
      <c r="E27" s="379" t="n"/>
      <c r="F27" s="31" t="n"/>
      <c r="G27" s="107" t="n"/>
      <c r="H27" s="28" t="inlineStr">
        <is>
          <t xml:space="preserve">      b) Importado</t>
        </is>
      </c>
      <c r="I27" s="105" t="n">
        <v>0</v>
      </c>
      <c r="J27" s="108" t="n"/>
      <c r="K27" s="93" t="n"/>
      <c r="L27" s="109" t="n"/>
    </row>
    <row r="28" ht="18" customHeight="1">
      <c r="A28" s="378" t="n"/>
      <c r="B28" s="310" t="n"/>
      <c r="C28" s="310" t="n"/>
      <c r="E28" s="379" t="n"/>
      <c r="F28" s="28" t="n"/>
      <c r="G28" s="98" t="n"/>
      <c r="H28" s="99" t="n"/>
      <c r="I28" s="111" t="n"/>
      <c r="J28" s="142" t="n"/>
      <c r="K28" s="93" t="n"/>
      <c r="L28" s="112" t="n"/>
    </row>
    <row r="29" ht="8.25" customHeight="1">
      <c r="A29" s="380" t="n"/>
      <c r="B29" s="310" t="n"/>
      <c r="C29" s="310" t="n"/>
      <c r="D29" s="310" t="n"/>
      <c r="E29" s="379" t="n"/>
      <c r="F29" s="28" t="n"/>
      <c r="G29" s="98" t="n"/>
      <c r="H29" s="28" t="n"/>
      <c r="I29" s="105" t="n"/>
      <c r="J29" s="142" t="n"/>
      <c r="L29" s="112" t="n"/>
    </row>
    <row r="30" ht="24" customFormat="1" customHeight="1" s="88">
      <c r="A30" s="327" t="inlineStr">
        <is>
          <t>Rendimento de Aplicação financeira</t>
        </is>
      </c>
      <c r="F30" s="85">
        <f>SUM(E32)</f>
        <v/>
      </c>
      <c r="G30" s="116" t="n"/>
      <c r="H30" s="308" t="inlineStr">
        <is>
          <t xml:space="preserve">Saldo Conciliado </t>
        </is>
      </c>
      <c r="I30" s="118" t="n"/>
      <c r="J30" s="85">
        <f>SUM(I32+I33+I34+I37)</f>
        <v/>
      </c>
      <c r="K30" s="119" t="n"/>
    </row>
    <row r="31" ht="9.75" customHeight="1">
      <c r="A31" s="120" t="n"/>
      <c r="B31" s="84" t="n"/>
      <c r="C31" s="89" t="n"/>
      <c r="D31" s="89" t="n"/>
      <c r="E31" s="92" t="n"/>
      <c r="F31" s="89" t="n"/>
      <c r="G31" s="98" t="n"/>
      <c r="H31" s="121" t="n"/>
      <c r="I31" s="122" t="n"/>
      <c r="J31" s="89" t="n"/>
      <c r="K31" s="93" t="n"/>
    </row>
    <row r="32" ht="15" customHeight="1">
      <c r="A32" s="99" t="inlineStr">
        <is>
          <t>Aplicações Curto Prazo</t>
        </is>
      </c>
      <c r="B32" s="99" t="n"/>
      <c r="C32" s="99" t="n"/>
      <c r="D32" s="99" t="n"/>
      <c r="E32" s="100">
        <f>'Rendimento de Aplicação'!G34</f>
        <v/>
      </c>
      <c r="F32" s="97" t="n"/>
      <c r="G32" s="98" t="n"/>
      <c r="H32" s="123" t="inlineStr">
        <is>
          <t>Devolução de Recursos - GRU SIMPLES</t>
        </is>
      </c>
      <c r="I32" s="124" t="n">
        <v>0</v>
      </c>
      <c r="J32" s="125" t="n"/>
      <c r="K32" s="93" t="n"/>
    </row>
    <row r="33" ht="15" customHeight="1">
      <c r="F33" s="97" t="n"/>
      <c r="G33" s="98" t="n"/>
      <c r="H33" s="123" t="inlineStr">
        <is>
          <t>Conta Corrente</t>
        </is>
      </c>
      <c r="I33" s="105" t="n">
        <v>0</v>
      </c>
      <c r="J33" s="125" t="n"/>
      <c r="K33" s="93" t="n"/>
    </row>
    <row r="34" ht="15" customHeight="1">
      <c r="A34" s="322" t="n"/>
      <c r="E34" s="126" t="n"/>
      <c r="F34" s="97" t="n"/>
      <c r="G34" s="98" t="n"/>
      <c r="H34" s="329" t="inlineStr">
        <is>
          <t>Tarifa Bancária - Saldo</t>
        </is>
      </c>
      <c r="I34" s="381">
        <f>I35-I36</f>
        <v/>
      </c>
      <c r="J34" s="125" t="n"/>
      <c r="K34" s="93" t="n"/>
    </row>
    <row r="35" ht="15" customHeight="1">
      <c r="F35" s="97" t="n"/>
      <c r="G35" s="98" t="n"/>
      <c r="H35" s="123" t="inlineStr">
        <is>
          <t>Tarifa Bancária - Despesa (-)</t>
        </is>
      </c>
      <c r="I35" s="105">
        <f>'Conciliação Bancária'!B34</f>
        <v/>
      </c>
      <c r="J35" s="125" t="n"/>
      <c r="K35" s="93" t="n"/>
    </row>
    <row r="36" ht="15" customHeight="1">
      <c r="A36" s="129" t="n"/>
      <c r="B36" s="325" t="n"/>
      <c r="E36" s="125" t="n"/>
      <c r="F36" s="28" t="n"/>
      <c r="G36" s="98" t="n"/>
      <c r="H36" s="123" t="inlineStr">
        <is>
          <t>Tarifa Bancária - Restituição (+)</t>
        </is>
      </c>
      <c r="I36" s="105">
        <f>'Conciliação Bancária'!B40</f>
        <v/>
      </c>
      <c r="J36" s="125" t="n"/>
      <c r="K36" s="130" t="n"/>
    </row>
    <row r="37" ht="16.5" customHeight="1">
      <c r="A37" s="129" t="n"/>
      <c r="B37" s="320" t="n"/>
      <c r="E37" s="125" t="n"/>
      <c r="F37" s="28" t="n"/>
      <c r="G37" s="98" t="n"/>
      <c r="H37" s="329" t="inlineStr">
        <is>
          <t>Aplicação Financeira</t>
        </is>
      </c>
      <c r="I37" s="111">
        <f>SUM(I38:I38)</f>
        <v/>
      </c>
      <c r="J37" s="125" t="n"/>
      <c r="K37" s="130" t="n"/>
    </row>
    <row r="38">
      <c r="A38" s="28" t="n"/>
      <c r="B38" s="28" t="n"/>
      <c r="C38" s="28" t="n"/>
      <c r="D38" s="28" t="n"/>
      <c r="E38" s="125" t="n"/>
      <c r="F38" s="28" t="n"/>
      <c r="G38" s="98" t="n"/>
      <c r="H38" s="325" t="inlineStr">
        <is>
          <t>Rendimento de aplicação financeira</t>
        </is>
      </c>
      <c r="I38" s="105" t="n">
        <v>0</v>
      </c>
      <c r="J38" s="125" t="n"/>
      <c r="K38" s="130" t="n"/>
    </row>
    <row r="39" ht="20.1" customFormat="1" customHeight="1" s="88">
      <c r="A39" s="363" t="inlineStr">
        <is>
          <t>TOTAL</t>
        </is>
      </c>
      <c r="F39" s="85">
        <f>SUM(F13,F30)</f>
        <v/>
      </c>
      <c r="G39" s="116" t="n"/>
      <c r="H39" s="363" t="inlineStr">
        <is>
          <t>TOTAL</t>
        </is>
      </c>
      <c r="J39" s="85">
        <f>SUM(J13+J30)</f>
        <v/>
      </c>
      <c r="K39" s="119">
        <f>F39-J39</f>
        <v/>
      </c>
      <c r="L39" s="132" t="n"/>
      <c r="M39" s="133" t="n"/>
    </row>
    <row r="40" ht="12" customHeight="1" thickBot="1">
      <c r="A40" s="316" t="n"/>
      <c r="B40" s="316" t="n"/>
      <c r="C40" s="316" t="n"/>
      <c r="D40" s="316" t="n"/>
      <c r="E40" s="316" t="n"/>
      <c r="F40" s="89" t="n"/>
      <c r="G40" s="98" t="n"/>
      <c r="H40" s="316" t="n"/>
      <c r="I40" s="316" t="n"/>
      <c r="J40" s="89" t="n"/>
      <c r="K40" s="93" t="n"/>
      <c r="L40" s="135" t="n"/>
      <c r="M40" s="136" t="n"/>
    </row>
    <row r="41" ht="15.75" customHeight="1">
      <c r="A41" s="382" t="n"/>
      <c r="B41" s="369" t="n"/>
      <c r="C41" s="369" t="n"/>
      <c r="D41" s="369" t="n"/>
      <c r="E41" s="369" t="n"/>
      <c r="F41" s="369" t="n"/>
      <c r="G41" s="369" t="n"/>
      <c r="H41" s="369" t="n"/>
      <c r="I41" s="369" t="n"/>
      <c r="J41" s="370" t="n"/>
      <c r="K41" s="93" t="n"/>
      <c r="L41" s="135" t="n"/>
      <c r="M41" s="136" t="n"/>
    </row>
    <row r="42" ht="15.75" customFormat="1" customHeight="1" s="94">
      <c r="A42" s="328" t="inlineStr">
        <is>
          <t>Brasília, 24 de janeiro de 2023.</t>
        </is>
      </c>
      <c r="K42" s="93" t="n"/>
      <c r="L42" s="137" t="n"/>
      <c r="M42" s="138" t="n"/>
    </row>
    <row r="43" ht="15" customHeight="1">
      <c r="A43" s="324" t="n"/>
      <c r="H43" s="329" t="n"/>
      <c r="K43" s="139" t="n"/>
    </row>
    <row r="44" ht="15" customHeight="1">
      <c r="A44" s="324" t="n"/>
      <c r="B44" s="324" t="n"/>
      <c r="C44" s="324" t="n"/>
      <c r="D44" s="324" t="n"/>
      <c r="E44" s="324" t="n"/>
      <c r="F44" s="324" t="n"/>
      <c r="G44" s="324" t="n"/>
      <c r="H44" s="329" t="n"/>
      <c r="I44" s="329" t="n"/>
      <c r="J44" s="329" t="n"/>
      <c r="K44" s="139" t="n"/>
    </row>
    <row r="45" ht="15" customHeight="1">
      <c r="A45" s="318" t="inlineStr">
        <is>
          <t xml:space="preserve">Daniel Monteiro Rosa </t>
        </is>
      </c>
      <c r="D45" s="318" t="n"/>
      <c r="E45" s="318" t="n"/>
      <c r="F45" s="324" t="n"/>
      <c r="G45" s="324" t="n"/>
      <c r="H45" s="318" t="inlineStr">
        <is>
          <t>Nome do Coordenador(a)</t>
        </is>
      </c>
      <c r="J45" s="329" t="n"/>
      <c r="K45" s="139" t="n"/>
    </row>
    <row r="46" ht="15" customHeight="1">
      <c r="A46" s="319" t="inlineStr">
        <is>
          <t>Diretor-Financeiro</t>
        </is>
      </c>
      <c r="D46" s="319" t="n"/>
      <c r="E46" s="319" t="n"/>
      <c r="F46" s="324" t="n"/>
      <c r="G46" s="99" t="n"/>
      <c r="H46" s="319" t="inlineStr">
        <is>
          <t>Coordenadora</t>
        </is>
      </c>
      <c r="J46" s="99" t="n"/>
      <c r="K46" s="139" t="n"/>
      <c r="L46" s="112" t="n"/>
    </row>
    <row r="47">
      <c r="A47" s="319" t="inlineStr">
        <is>
          <t>450.720.272-87</t>
        </is>
      </c>
      <c r="D47" s="319" t="n"/>
      <c r="E47" s="319" t="n"/>
      <c r="F47" s="317" t="n"/>
      <c r="G47" s="28" t="n"/>
      <c r="H47" s="319" t="inlineStr">
        <is>
          <t>Numero do CPF da Coordenador(a)</t>
        </is>
      </c>
      <c r="J47" s="28" t="n"/>
      <c r="K47" s="93" t="n"/>
    </row>
    <row r="48" ht="15.75" customHeight="1">
      <c r="A48" s="142" t="n"/>
      <c r="B48" s="317" t="n"/>
      <c r="C48" s="28" t="n"/>
      <c r="D48" s="28" t="n"/>
      <c r="E48" s="142" t="n"/>
      <c r="F48" s="317" t="n"/>
      <c r="G48" s="28" t="n"/>
      <c r="H48" s="142" t="n"/>
      <c r="I48" s="28" t="n"/>
      <c r="J48" s="28" t="n"/>
      <c r="K48" s="79" t="n"/>
    </row>
    <row r="49">
      <c r="A49" s="317" t="n"/>
      <c r="H49" s="142" t="n"/>
      <c r="I49" s="142" t="n"/>
      <c r="J49" s="142" t="n"/>
      <c r="K49" s="79" t="n"/>
    </row>
    <row r="50">
      <c r="A50" s="317" t="n"/>
      <c r="H50" s="142" t="n"/>
      <c r="I50" s="142" t="n"/>
      <c r="J50" s="142" t="n"/>
      <c r="K50" s="79" t="n"/>
    </row>
    <row r="51">
      <c r="A51" s="317" t="n"/>
      <c r="H51" s="142" t="n"/>
      <c r="I51" s="142" t="n"/>
      <c r="J51" s="142" t="n"/>
      <c r="K51" s="79" t="n"/>
    </row>
    <row r="52">
      <c r="A52" s="317" t="n"/>
      <c r="H52" s="142" t="n"/>
      <c r="I52" s="142" t="n"/>
      <c r="J52" s="142" t="n"/>
      <c r="K52" s="79" t="n"/>
    </row>
    <row r="53">
      <c r="A53" s="317" t="n"/>
      <c r="H53" s="142" t="n"/>
      <c r="I53" s="142" t="n"/>
      <c r="J53" s="142" t="n"/>
      <c r="K53" s="79" t="n"/>
    </row>
    <row r="54">
      <c r="A54" s="317" t="n"/>
      <c r="H54" s="142" t="n"/>
      <c r="I54" s="142" t="n"/>
      <c r="J54" s="142" t="n"/>
      <c r="K54" s="115" t="n"/>
    </row>
    <row r="55">
      <c r="A55" s="317" t="n"/>
      <c r="H55" s="142" t="n"/>
      <c r="I55" s="142" t="n"/>
      <c r="J55" s="142" t="n"/>
      <c r="K55" s="115" t="n"/>
    </row>
    <row r="56">
      <c r="A56" s="317" t="n"/>
      <c r="H56" s="142" t="n"/>
      <c r="I56" s="142" t="n"/>
      <c r="J56" s="142" t="n"/>
      <c r="K56" s="115" t="n"/>
    </row>
    <row r="57">
      <c r="A57" s="317" t="n"/>
      <c r="H57" s="142" t="n"/>
      <c r="I57" s="142" t="n"/>
      <c r="J57" s="142" t="n"/>
      <c r="K57" s="115" t="n"/>
    </row>
    <row r="58">
      <c r="A58" s="317" t="n"/>
      <c r="H58" s="142" t="n"/>
      <c r="I58" s="142" t="n"/>
      <c r="J58" s="142" t="n"/>
      <c r="K58" s="115" t="n"/>
    </row>
    <row r="59">
      <c r="A59" s="317" t="n"/>
      <c r="H59" s="142" t="n"/>
      <c r="I59" s="142" t="n"/>
      <c r="J59" s="142" t="n"/>
      <c r="K59" s="115" t="n"/>
    </row>
    <row r="60">
      <c r="A60" s="317" t="n"/>
      <c r="H60" s="142" t="n"/>
      <c r="I60" s="142" t="n"/>
      <c r="J60" s="142" t="n"/>
      <c r="K60" s="115" t="n"/>
    </row>
    <row r="61">
      <c r="A61" s="317" t="n"/>
      <c r="H61" s="142" t="n"/>
      <c r="I61" s="142" t="n"/>
      <c r="J61" s="142" t="n"/>
      <c r="K61" s="115" t="n"/>
    </row>
    <row r="62">
      <c r="A62" s="317" t="n"/>
      <c r="H62" s="142" t="n"/>
      <c r="I62" s="142" t="n"/>
      <c r="J62" s="142" t="n"/>
      <c r="K62" s="115" t="n"/>
    </row>
    <row r="63">
      <c r="A63" s="317" t="n"/>
      <c r="H63" s="142" t="n"/>
      <c r="I63" s="142" t="n"/>
      <c r="J63" s="142" t="n"/>
      <c r="K63" s="115" t="n"/>
    </row>
    <row r="64">
      <c r="A64" s="317" t="n"/>
      <c r="H64" s="142" t="n"/>
      <c r="I64" s="142" t="n"/>
      <c r="J64" s="142" t="n"/>
      <c r="K64" s="115" t="n"/>
    </row>
    <row r="65">
      <c r="A65" s="317" t="n"/>
      <c r="H65" s="142" t="n"/>
      <c r="I65" s="142" t="n"/>
      <c r="J65" s="142" t="n"/>
      <c r="K65" s="115" t="n"/>
    </row>
    <row r="66">
      <c r="A66" s="317" t="n"/>
      <c r="H66" s="142" t="n"/>
      <c r="I66" s="142" t="n"/>
      <c r="J66" s="142" t="n"/>
      <c r="K66" s="115" t="n"/>
    </row>
    <row r="67">
      <c r="A67" s="317" t="n"/>
      <c r="H67" s="142" t="n"/>
      <c r="I67" s="142" t="n"/>
      <c r="J67" s="142" t="n"/>
      <c r="K67" s="115" t="n"/>
    </row>
    <row r="68">
      <c r="A68" s="317" t="n"/>
      <c r="H68" s="142" t="n"/>
      <c r="I68" s="142" t="n"/>
      <c r="J68" s="142" t="n"/>
      <c r="K68" s="115" t="n"/>
    </row>
    <row r="69">
      <c r="A69" s="317" t="n"/>
      <c r="H69" s="142" t="n"/>
      <c r="I69" s="142" t="n"/>
      <c r="J69" s="142" t="n"/>
      <c r="K69" s="115" t="n"/>
    </row>
    <row r="70">
      <c r="A70" s="317" t="n"/>
      <c r="H70" s="142" t="n"/>
      <c r="I70" s="142" t="n"/>
      <c r="J70" s="142" t="n"/>
      <c r="K70" s="115" t="n"/>
    </row>
    <row r="71">
      <c r="A71" s="317" t="n"/>
      <c r="H71" s="142" t="n"/>
      <c r="I71" s="142" t="n"/>
      <c r="J71" s="142" t="n"/>
      <c r="K71" s="115" t="n"/>
    </row>
    <row r="72">
      <c r="A72" s="317" t="n"/>
      <c r="H72" s="142" t="n"/>
      <c r="I72" s="142" t="n"/>
      <c r="J72" s="142" t="n"/>
      <c r="K72" s="115" t="n"/>
    </row>
    <row r="73">
      <c r="A73" s="317" t="n"/>
      <c r="H73" s="142" t="n"/>
      <c r="I73" s="142" t="n"/>
      <c r="J73" s="142" t="n"/>
      <c r="K73" s="115" t="n"/>
    </row>
    <row r="74">
      <c r="A74" s="317" t="n"/>
      <c r="H74" s="331" t="n"/>
      <c r="K74" s="115" t="n"/>
    </row>
    <row r="75">
      <c r="A75" s="326" t="n"/>
      <c r="H75" s="330" t="n"/>
      <c r="K75" s="115" t="n"/>
    </row>
    <row r="76">
      <c r="A76" s="79" t="n"/>
      <c r="B76" s="79" t="n"/>
      <c r="C76" s="79" t="n"/>
      <c r="D76" s="79" t="n"/>
      <c r="E76" s="79" t="n"/>
      <c r="F76" s="79" t="n"/>
      <c r="G76" s="115" t="n"/>
      <c r="H76" s="79" t="n"/>
      <c r="I76" s="79" t="n"/>
      <c r="J76" s="79" t="n"/>
      <c r="K76" s="115" t="n"/>
    </row>
    <row r="77">
      <c r="A77" s="79" t="n"/>
      <c r="B77" s="79" t="n"/>
      <c r="C77" s="79" t="n"/>
      <c r="D77" s="79" t="n"/>
      <c r="E77" s="79" t="n"/>
      <c r="F77" s="79" t="n"/>
      <c r="G77" s="115" t="n"/>
      <c r="H77" s="79" t="n"/>
      <c r="I77" s="79" t="n"/>
      <c r="J77" s="79" t="n"/>
      <c r="K77" s="115" t="n"/>
    </row>
  </sheetData>
  <mergeCells count="71">
    <mergeCell ref="A30:E30"/>
    <mergeCell ref="A39:E39"/>
    <mergeCell ref="A5:J5"/>
    <mergeCell ref="A1:J2"/>
    <mergeCell ref="C24:D24"/>
    <mergeCell ref="A46:C46"/>
    <mergeCell ref="C15:D15"/>
    <mergeCell ref="A53:G53"/>
    <mergeCell ref="A62:G62"/>
    <mergeCell ref="A4:J4"/>
    <mergeCell ref="A72:G72"/>
    <mergeCell ref="A52:G52"/>
    <mergeCell ref="A12:F12"/>
    <mergeCell ref="A43:G43"/>
    <mergeCell ref="C26:D26"/>
    <mergeCell ref="A68:G68"/>
    <mergeCell ref="A63:G63"/>
    <mergeCell ref="H39:I39"/>
    <mergeCell ref="C20:D20"/>
    <mergeCell ref="A58:G58"/>
    <mergeCell ref="B37:D37"/>
    <mergeCell ref="A47:C47"/>
    <mergeCell ref="A67:G67"/>
    <mergeCell ref="A34:D34"/>
    <mergeCell ref="H46:I46"/>
    <mergeCell ref="C16:D16"/>
    <mergeCell ref="C25:D25"/>
    <mergeCell ref="H75:J75"/>
    <mergeCell ref="A64:G64"/>
    <mergeCell ref="A59:G59"/>
    <mergeCell ref="C22:D22"/>
    <mergeCell ref="A60:G60"/>
    <mergeCell ref="A73:G73"/>
    <mergeCell ref="H12:J12"/>
    <mergeCell ref="A51:G51"/>
    <mergeCell ref="A49:G49"/>
    <mergeCell ref="A11:J11"/>
    <mergeCell ref="A61:G61"/>
    <mergeCell ref="B36:D36"/>
    <mergeCell ref="H74:J74"/>
    <mergeCell ref="C21:D21"/>
    <mergeCell ref="A70:G70"/>
    <mergeCell ref="A6:J6"/>
    <mergeCell ref="H45:I45"/>
    <mergeCell ref="A69:G69"/>
    <mergeCell ref="C27:D27"/>
    <mergeCell ref="A54:G54"/>
    <mergeCell ref="A65:G65"/>
    <mergeCell ref="H47:I47"/>
    <mergeCell ref="A7:M7"/>
    <mergeCell ref="C23:D23"/>
    <mergeCell ref="C17:D17"/>
    <mergeCell ref="H13:I13"/>
    <mergeCell ref="A41:J41"/>
    <mergeCell ref="A75:G75"/>
    <mergeCell ref="H43:J43"/>
    <mergeCell ref="A66:G66"/>
    <mergeCell ref="A74:G74"/>
    <mergeCell ref="A56:G56"/>
    <mergeCell ref="A45:C45"/>
    <mergeCell ref="A55:G55"/>
    <mergeCell ref="A50:G50"/>
    <mergeCell ref="A3:J3"/>
    <mergeCell ref="C19:D19"/>
    <mergeCell ref="A9:J10"/>
    <mergeCell ref="C28:D28"/>
    <mergeCell ref="A13:E13"/>
    <mergeCell ref="C18:D18"/>
    <mergeCell ref="A57:G57"/>
    <mergeCell ref="A71:G71"/>
    <mergeCell ref="A42:J42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2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Planilha3">
    <tabColor rgb="FF1D89B9"/>
    <outlinePr summaryBelow="1" summaryRight="1"/>
    <pageSetUpPr fitToPage="1"/>
  </sheetPr>
  <dimension ref="A1:I39"/>
  <sheetViews>
    <sheetView showGridLines="0" view="pageBreakPreview" topLeftCell="A13" zoomScale="80" zoomScaleNormal="110" zoomScaleSheetLayoutView="80" workbookViewId="0">
      <selection activeCell="D14" sqref="D14"/>
    </sheetView>
  </sheetViews>
  <sheetFormatPr baseColWidth="8" defaultRowHeight="15"/>
  <cols>
    <col width="63.140625" customWidth="1" style="142" min="1" max="1"/>
    <col width="15" customWidth="1" style="142" min="2" max="4"/>
    <col width="11.5703125" customWidth="1" style="332" min="5" max="5"/>
    <col width="15" customWidth="1" style="142" min="6" max="6"/>
    <col width="15" customWidth="1" style="290" min="7" max="7"/>
    <col width="15" customWidth="1" style="142" min="8" max="8"/>
    <col width="11.42578125" customWidth="1" style="142" min="9" max="9"/>
    <col width="9.140625" customWidth="1" style="142" min="10" max="16384"/>
  </cols>
  <sheetData>
    <row r="1" ht="18" customHeight="1">
      <c r="A1" s="333" t="inlineStr">
        <is>
          <t xml:space="preserve">E X E C U Ç Ã O   D A  R E C E I T A   E  D E S P E S A </t>
        </is>
      </c>
    </row>
    <row r="2" ht="12" customHeight="1" thickBot="1"/>
    <row r="3" ht="15.75" customHeight="1" thickBot="1">
      <c r="A3" s="306">
        <f>'Receita x Despesa'!A3:J3</f>
        <v/>
      </c>
      <c r="B3" s="369" t="n"/>
      <c r="C3" s="369" t="n"/>
      <c r="D3" s="369" t="n"/>
      <c r="E3" s="369" t="n"/>
      <c r="F3" s="369" t="n"/>
      <c r="G3" s="369" t="n"/>
      <c r="H3" s="369" t="n"/>
      <c r="I3" s="369" t="n"/>
    </row>
    <row r="4" ht="15.75" customHeight="1" thickBot="1">
      <c r="A4" s="311">
        <f>'Receita x Despesa'!A4:J4</f>
        <v/>
      </c>
      <c r="B4" s="374" t="n"/>
      <c r="C4" s="374" t="n"/>
      <c r="D4" s="374" t="n"/>
      <c r="E4" s="374" t="n"/>
      <c r="F4" s="374" t="n"/>
      <c r="G4" s="374" t="n"/>
      <c r="H4" s="374" t="n"/>
      <c r="I4" s="374" t="n"/>
    </row>
    <row r="5" ht="15.75" customHeight="1" thickBot="1">
      <c r="A5" s="311">
        <f>'Receita x Despesa'!A5:J5</f>
        <v/>
      </c>
      <c r="B5" s="374" t="n"/>
      <c r="C5" s="374" t="n"/>
      <c r="D5" s="374" t="n"/>
      <c r="E5" s="374" t="n"/>
      <c r="F5" s="374" t="n"/>
      <c r="G5" s="374" t="n"/>
      <c r="H5" s="374" t="n"/>
      <c r="I5" s="374" t="n"/>
    </row>
    <row r="6" ht="15.75" customHeight="1" thickBot="1">
      <c r="A6" s="306">
        <f>'Receita x Despesa'!A6:J6</f>
        <v/>
      </c>
      <c r="B6" s="369" t="n"/>
      <c r="C6" s="369" t="n"/>
      <c r="D6" s="369" t="n"/>
      <c r="E6" s="369" t="n"/>
      <c r="F6" s="369" t="n"/>
      <c r="G6" s="369" t="n"/>
      <c r="H6" s="369" t="n"/>
      <c r="I6" s="369" t="n"/>
    </row>
    <row r="7" ht="15.75" customHeight="1" thickBot="1">
      <c r="A7" s="306">
        <f>'Receita x Despesa'!A7:M7</f>
        <v/>
      </c>
      <c r="B7" s="369" t="n"/>
      <c r="C7" s="369" t="n"/>
      <c r="D7" s="369" t="n"/>
      <c r="E7" s="369" t="n"/>
      <c r="F7" s="369" t="n"/>
      <c r="G7" s="369" t="n"/>
      <c r="H7" s="369" t="n"/>
      <c r="I7" s="369" t="n"/>
    </row>
    <row r="8">
      <c r="A8" s="306" t="n"/>
      <c r="B8" s="369" t="n"/>
      <c r="C8" s="369" t="n"/>
      <c r="D8" s="369" t="n"/>
      <c r="E8" s="369" t="n"/>
      <c r="F8" s="369" t="n"/>
      <c r="G8" s="369" t="n"/>
      <c r="H8" s="369" t="n"/>
      <c r="I8" s="369" t="n"/>
    </row>
    <row r="9" ht="12.75" customHeight="1">
      <c r="A9" s="333" t="inlineStr">
        <is>
          <t>E X E C U Ç Ã O    D A   R E C E I T A    E    D E S P E S A</t>
        </is>
      </c>
    </row>
    <row r="10" ht="12.75" customHeight="1"/>
    <row r="11" ht="8.25" customHeight="1">
      <c r="A11" s="336" t="n"/>
      <c r="H11" s="337" t="n"/>
    </row>
    <row r="12">
      <c r="A12" s="338" t="n"/>
      <c r="B12" s="333" t="inlineStr">
        <is>
          <t>EXECUTADO NO PERÍODO
(Valores em R$)</t>
        </is>
      </c>
      <c r="F12" s="333" t="inlineStr">
        <is>
          <t>ACUMULADO ATÉ O PERÍODO
(Valores em R$)</t>
        </is>
      </c>
    </row>
    <row r="13"/>
    <row r="14" ht="47.25" customHeight="1">
      <c r="A14" s="316" t="inlineStr">
        <is>
          <t>RUBRICA</t>
        </is>
      </c>
      <c r="B14" s="316" t="inlineStr">
        <is>
          <t>PREVISTO</t>
        </is>
      </c>
      <c r="C14" s="316" t="inlineStr">
        <is>
          <t>REALIZADO</t>
        </is>
      </c>
      <c r="D14" s="316" t="inlineStr">
        <is>
          <t>SALDO</t>
        </is>
      </c>
      <c r="E14" s="270" t="inlineStr">
        <is>
          <t>(%) REALIZADO</t>
        </is>
      </c>
      <c r="F14" s="316" t="inlineStr">
        <is>
          <t>PREVISTO</t>
        </is>
      </c>
      <c r="G14" s="316" t="inlineStr">
        <is>
          <t>REALIZADO</t>
        </is>
      </c>
      <c r="H14" s="316" t="inlineStr">
        <is>
          <t>SALDO</t>
        </is>
      </c>
      <c r="I14" s="270" t="inlineStr">
        <is>
          <t>(%) REALIZADO</t>
        </is>
      </c>
    </row>
    <row r="15" ht="19.5" customHeight="1">
      <c r="A15" s="271" t="inlineStr">
        <is>
          <t>I. DESPESAS CORRENTES</t>
        </is>
      </c>
      <c r="B15" s="383">
        <f>SUM(B16:B21)</f>
        <v/>
      </c>
      <c r="C15" s="383">
        <f>SUM(C16:C21)</f>
        <v/>
      </c>
      <c r="D15" s="383">
        <f>+B15-C15</f>
        <v/>
      </c>
      <c r="E15" s="273">
        <f>IFERROR(C15/B15,0)</f>
        <v/>
      </c>
      <c r="F15" s="383">
        <f>SUM(F16:F21)</f>
        <v/>
      </c>
      <c r="G15" s="383">
        <f>SUM(G16:G21)</f>
        <v/>
      </c>
      <c r="H15" s="383">
        <f>+F15-G15</f>
        <v/>
      </c>
      <c r="I15" s="273">
        <f>IFERROR(G15/F15,0)</f>
        <v/>
      </c>
    </row>
    <row r="16" ht="17.25" customHeight="1">
      <c r="A16" s="274">
        <f>'Receita x Despesa'!H16</f>
        <v/>
      </c>
      <c r="B16" s="384" t="n">
        <v>0</v>
      </c>
      <c r="C16" s="385" t="n">
        <v>0</v>
      </c>
      <c r="D16" s="385">
        <f>+B16-C16</f>
        <v/>
      </c>
      <c r="E16" s="277">
        <f>IFERROR(C16/B16,0)</f>
        <v/>
      </c>
      <c r="F16" s="384" t="n">
        <v>0</v>
      </c>
      <c r="G16" s="385" t="n">
        <v>0</v>
      </c>
      <c r="H16" s="385">
        <f>+F16-G16</f>
        <v/>
      </c>
      <c r="I16" s="277">
        <f>IFERROR(G16/F16,0)</f>
        <v/>
      </c>
    </row>
    <row r="17" ht="17.25" customHeight="1">
      <c r="A17" s="274" t="inlineStr">
        <is>
          <t>339033 - Passagens e despesas com locomoção</t>
        </is>
      </c>
      <c r="B17" s="384" t="n">
        <v>0</v>
      </c>
      <c r="C17" s="385" t="n">
        <v>0</v>
      </c>
      <c r="D17" s="385">
        <f>+B17-C17</f>
        <v/>
      </c>
      <c r="E17" s="277">
        <f>IFERROR(C17/B17,0)</f>
        <v/>
      </c>
      <c r="F17" s="384" t="n">
        <v>0</v>
      </c>
      <c r="G17" s="385" t="n">
        <v>0</v>
      </c>
      <c r="H17" s="385">
        <f>+F17-G17</f>
        <v/>
      </c>
      <c r="I17" s="277">
        <f>IFERROR(G17/F17,0)</f>
        <v/>
      </c>
    </row>
    <row r="18" ht="17.25" customHeight="1">
      <c r="A18" s="274" t="inlineStr">
        <is>
          <t>339039 - Outros Serviços de Terceiros - PJ</t>
        </is>
      </c>
      <c r="B18" s="384" t="n">
        <v>0</v>
      </c>
      <c r="C18" s="385" t="n">
        <v>0</v>
      </c>
      <c r="D18" s="385">
        <f>+B18-C18</f>
        <v/>
      </c>
      <c r="E18" s="277">
        <f>IFERROR(C18/B18,0)</f>
        <v/>
      </c>
      <c r="F18" s="384" t="n">
        <v>0</v>
      </c>
      <c r="G18" s="385" t="n">
        <v>0</v>
      </c>
      <c r="H18" s="385">
        <f>+F18-G18</f>
        <v/>
      </c>
      <c r="I18" s="277">
        <f>IFERROR(G18/F18,0)</f>
        <v/>
      </c>
    </row>
    <row r="19" ht="17.25" customHeight="1">
      <c r="A19" s="274" t="inlineStr">
        <is>
          <t>339147 - Obrigações Tributárias e Contributivas</t>
        </is>
      </c>
      <c r="B19" s="384" t="n">
        <v>0</v>
      </c>
      <c r="C19" s="385" t="n">
        <v>0</v>
      </c>
      <c r="D19" s="385">
        <f>+B19-C19</f>
        <v/>
      </c>
      <c r="E19" s="277">
        <f>IFERROR(C19/B19,0)</f>
        <v/>
      </c>
      <c r="F19" s="384" t="n">
        <v>0</v>
      </c>
      <c r="G19" s="385" t="n">
        <v>0</v>
      </c>
      <c r="H19" s="385">
        <f>+F19-G19</f>
        <v/>
      </c>
      <c r="I19" s="277">
        <f>IFERROR(G19/F19,0)</f>
        <v/>
      </c>
    </row>
    <row r="20" ht="17.25" customHeight="1">
      <c r="A20" s="274" t="inlineStr">
        <is>
          <t>339036 - Outros Serviços de Terceiros - PF</t>
        </is>
      </c>
      <c r="B20" s="384" t="n">
        <v>0</v>
      </c>
      <c r="C20" s="385" t="n">
        <v>0</v>
      </c>
      <c r="D20" s="385">
        <f>+B20-C20</f>
        <v/>
      </c>
      <c r="E20" s="277">
        <f>IFERROR(C20/B20,0)</f>
        <v/>
      </c>
      <c r="F20" s="384" t="n">
        <v>0</v>
      </c>
      <c r="G20" s="385" t="n">
        <v>0</v>
      </c>
      <c r="H20" s="385">
        <f>+F20-G20</f>
        <v/>
      </c>
      <c r="I20" s="277">
        <f>IFERROR(G20/F20,0)</f>
        <v/>
      </c>
    </row>
    <row r="21" ht="17.25" customHeight="1">
      <c r="A21" s="274" t="inlineStr">
        <is>
          <t>339018 - Auxílio Financeiro Estudante.</t>
        </is>
      </c>
      <c r="B21" s="384" t="n">
        <v>0</v>
      </c>
      <c r="C21" s="385" t="n">
        <v>0</v>
      </c>
      <c r="D21" s="385">
        <f>+B21-C21</f>
        <v/>
      </c>
      <c r="E21" s="277">
        <f>IFERROR(C21/B21,0)</f>
        <v/>
      </c>
      <c r="F21" s="384" t="n">
        <v>0</v>
      </c>
      <c r="G21" s="385" t="n">
        <v>0</v>
      </c>
      <c r="H21" s="385">
        <f>+F21-G21</f>
        <v/>
      </c>
      <c r="I21" s="277">
        <f>IFERROR(G21/F21,0)</f>
        <v/>
      </c>
    </row>
    <row r="22" ht="17.25" customHeight="1">
      <c r="A22" s="274" t="inlineStr">
        <is>
          <t>339020 - Bolsa Extensão</t>
        </is>
      </c>
      <c r="B22" s="384" t="n">
        <v>0</v>
      </c>
      <c r="C22" s="385" t="n">
        <v>0</v>
      </c>
      <c r="D22" s="385">
        <f>+B22-C22</f>
        <v/>
      </c>
      <c r="E22" s="277">
        <f>IFERROR(C22/B22,0)</f>
        <v/>
      </c>
      <c r="F22" s="384" t="n">
        <v>0</v>
      </c>
      <c r="G22" s="385" t="n">
        <v>0</v>
      </c>
      <c r="H22" s="385">
        <f>+F22-G22</f>
        <v/>
      </c>
      <c r="I22" s="277">
        <f>IFERROR(G22/F22,0)</f>
        <v/>
      </c>
    </row>
    <row r="23" ht="17.25" customHeight="1">
      <c r="A23" s="274" t="inlineStr">
        <is>
          <t>Encargos ISS</t>
        </is>
      </c>
      <c r="B23" s="384" t="n">
        <v>0</v>
      </c>
      <c r="C23" s="385" t="n">
        <v>0</v>
      </c>
      <c r="D23" s="385">
        <f>+B23-C23</f>
        <v/>
      </c>
      <c r="E23" s="277">
        <f>IFERROR(C23/B23,0)</f>
        <v/>
      </c>
      <c r="F23" s="384" t="n">
        <v>0</v>
      </c>
      <c r="G23" s="385" t="n">
        <v>0</v>
      </c>
      <c r="H23" s="385">
        <f>+F23-G23</f>
        <v/>
      </c>
      <c r="I23" s="277">
        <f>IFERROR(G23/F23,0)</f>
        <v/>
      </c>
    </row>
    <row r="24" ht="19.5" customHeight="1">
      <c r="A24" s="278" t="inlineStr">
        <is>
          <t>II. DESPESAS DE CAPITAL</t>
        </is>
      </c>
      <c r="B24" s="383">
        <f>B25</f>
        <v/>
      </c>
      <c r="C24" s="383">
        <f>SUM(C25:C26)</f>
        <v/>
      </c>
      <c r="D24" s="383">
        <f>+B24-C24</f>
        <v/>
      </c>
      <c r="E24" s="273">
        <f>IFERROR(C24/B24,0)</f>
        <v/>
      </c>
      <c r="F24" s="383">
        <f>F25</f>
        <v/>
      </c>
      <c r="G24" s="383">
        <f>SUM(G25:G26)</f>
        <v/>
      </c>
      <c r="H24" s="383">
        <f>+F24-G24</f>
        <v/>
      </c>
      <c r="I24" s="273">
        <f>IFERROR(G24/F24,0)</f>
        <v/>
      </c>
    </row>
    <row r="25" ht="15.75" customHeight="1">
      <c r="A25" s="279" t="inlineStr">
        <is>
          <t>Equipamentos e Material Permanente</t>
        </is>
      </c>
      <c r="B25" s="384">
        <f>SUM(B26:B27)</f>
        <v/>
      </c>
      <c r="C25" s="386">
        <f>SUM(C26:C27)</f>
        <v/>
      </c>
      <c r="D25" s="386">
        <f>SUM(D26:D27)</f>
        <v/>
      </c>
      <c r="E25" s="281">
        <f>SUM(E26:E27)</f>
        <v/>
      </c>
      <c r="F25" s="384">
        <f>SUM(F26:F27)</f>
        <v/>
      </c>
      <c r="G25" s="386">
        <f>SUM(G26:G27)</f>
        <v/>
      </c>
      <c r="H25" s="386">
        <f>SUM(H26:H27)</f>
        <v/>
      </c>
      <c r="I25" s="281">
        <f>SUM(I26:I27)</f>
        <v/>
      </c>
    </row>
    <row r="26">
      <c r="A26" s="282" t="inlineStr">
        <is>
          <t xml:space="preserve"> Obras e Instalações</t>
        </is>
      </c>
      <c r="B26" s="387" t="n">
        <v>0</v>
      </c>
      <c r="C26" s="385" t="n">
        <v>0</v>
      </c>
      <c r="D26" s="385">
        <f>B26-C26</f>
        <v/>
      </c>
      <c r="E26" s="277">
        <f>IFERROR(C26/B26,0)</f>
        <v/>
      </c>
      <c r="F26" s="387" t="n">
        <v>0</v>
      </c>
      <c r="G26" s="385" t="n">
        <v>0</v>
      </c>
      <c r="H26" s="385">
        <f>F26-G26</f>
        <v/>
      </c>
      <c r="I26" s="277">
        <f>IFERROR(G26/F26,0)</f>
        <v/>
      </c>
    </row>
    <row r="27" ht="15.75" customHeight="1">
      <c r="A27" s="282" t="inlineStr">
        <is>
          <t>Equipamentos e Material Permanente</t>
        </is>
      </c>
      <c r="B27" s="384">
        <f>SUM(B28:B29)</f>
        <v/>
      </c>
      <c r="C27" s="388">
        <f>SUM(C28:C29)</f>
        <v/>
      </c>
      <c r="D27" s="388">
        <f>SUM(D28:D29)</f>
        <v/>
      </c>
      <c r="E27" s="285">
        <f>IFERROR(C27/B27,0)</f>
        <v/>
      </c>
      <c r="F27" s="384">
        <f>SUM(F28:F29)</f>
        <v/>
      </c>
      <c r="G27" s="388">
        <f>SUM(G28:G29)</f>
        <v/>
      </c>
      <c r="H27" s="388">
        <f>SUM(H28:H29)</f>
        <v/>
      </c>
      <c r="I27" s="285">
        <f>IFERROR(G27/F27,0)</f>
        <v/>
      </c>
    </row>
    <row r="28">
      <c r="A28" s="282" t="inlineStr">
        <is>
          <t xml:space="preserve">      a) Nacional</t>
        </is>
      </c>
      <c r="B28" s="387" t="n">
        <v>0</v>
      </c>
      <c r="C28" s="385">
        <f>'Receita x Despesa'!I23</f>
        <v/>
      </c>
      <c r="D28" s="385">
        <f>B28-C28</f>
        <v/>
      </c>
      <c r="E28" s="277">
        <f>IFERROR(C28/B28,0)</f>
        <v/>
      </c>
      <c r="F28" s="387" t="n">
        <v>0</v>
      </c>
      <c r="G28" s="385">
        <f>'Receita x Despesa'!M23</f>
        <v/>
      </c>
      <c r="H28" s="385">
        <f>F28-G28</f>
        <v/>
      </c>
      <c r="I28" s="277">
        <f>IFERROR(G28/F28,0)</f>
        <v/>
      </c>
    </row>
    <row r="29">
      <c r="A29" s="282" t="inlineStr">
        <is>
          <t xml:space="preserve">      b) Importado</t>
        </is>
      </c>
      <c r="B29" s="387" t="n">
        <v>0</v>
      </c>
      <c r="C29" s="385" t="n">
        <v>0</v>
      </c>
      <c r="D29" s="385">
        <f>B29-C29</f>
        <v/>
      </c>
      <c r="E29" s="277">
        <f>IFERROR(C29/B29,0)</f>
        <v/>
      </c>
      <c r="F29" s="387" t="n">
        <v>0</v>
      </c>
      <c r="G29" s="385" t="n">
        <v>0</v>
      </c>
      <c r="H29" s="385">
        <f>F29-G29</f>
        <v/>
      </c>
      <c r="I29" s="277">
        <f>IFERROR(G29/F29,0)</f>
        <v/>
      </c>
    </row>
    <row r="30" ht="15.75" customHeight="1">
      <c r="A30" s="278" t="inlineStr">
        <is>
          <t>III.UTILIZAÇÃO DE RENDIMENTOS</t>
        </is>
      </c>
      <c r="B30" s="383">
        <f>B31</f>
        <v/>
      </c>
      <c r="C30" s="383">
        <f>C31</f>
        <v/>
      </c>
      <c r="D30" s="383">
        <f>+B30-C30</f>
        <v/>
      </c>
      <c r="E30" s="273">
        <f>IFERROR(C30/B30,0)</f>
        <v/>
      </c>
      <c r="F30" s="383">
        <f>F31</f>
        <v/>
      </c>
      <c r="G30" s="383">
        <f>G31</f>
        <v/>
      </c>
      <c r="H30" s="383">
        <f>+F30-G30</f>
        <v/>
      </c>
      <c r="I30" s="273">
        <f>IFERROR(G30/F30,0)</f>
        <v/>
      </c>
    </row>
    <row r="31">
      <c r="A31" s="282" t="inlineStr">
        <is>
          <t>Aplicação Financeira</t>
        </is>
      </c>
      <c r="B31" s="387" t="n">
        <v>0</v>
      </c>
      <c r="C31" s="385" t="n">
        <v>0</v>
      </c>
      <c r="D31" s="385">
        <f>B31-C31</f>
        <v/>
      </c>
      <c r="E31" s="277">
        <f>IFERROR(C31/B31,0)</f>
        <v/>
      </c>
      <c r="F31" s="387" t="n">
        <v>0</v>
      </c>
      <c r="G31" s="385" t="n">
        <v>0</v>
      </c>
      <c r="H31" s="385">
        <f>F31-G31</f>
        <v/>
      </c>
      <c r="I31" s="277">
        <f>IFERROR(G31/F31,0)</f>
        <v/>
      </c>
    </row>
    <row r="32" ht="19.5" customHeight="1">
      <c r="A32" s="286" t="inlineStr">
        <is>
          <t>TOTAL</t>
        </is>
      </c>
      <c r="B32" s="383">
        <f>SUM(B24,B15)</f>
        <v/>
      </c>
      <c r="C32" s="383">
        <f>SUM(C24,C15)</f>
        <v/>
      </c>
      <c r="D32" s="383">
        <f>SUM(B30,D15,D24)</f>
        <v/>
      </c>
      <c r="E32" s="273">
        <f>IFERROR(C32/B32,0)</f>
        <v/>
      </c>
      <c r="F32" s="383">
        <f>SUM(F24,F15)</f>
        <v/>
      </c>
      <c r="G32" s="383">
        <f>SUM(G24,G15)</f>
        <v/>
      </c>
      <c r="H32" s="383">
        <f>SUM(F30,H15,H24)</f>
        <v/>
      </c>
      <c r="I32" s="273">
        <f>IFERROR(G32/F32,0)</f>
        <v/>
      </c>
    </row>
    <row r="33" ht="15" customHeight="1">
      <c r="A33" s="287" t="n"/>
      <c r="B33" s="99" t="n"/>
      <c r="C33" s="100" t="n"/>
      <c r="D33" s="100" t="n"/>
      <c r="E33" s="96" t="n"/>
      <c r="F33" s="100" t="n"/>
      <c r="G33" s="288" t="n"/>
      <c r="H33" s="329" t="n"/>
      <c r="I33" s="125" t="n"/>
    </row>
    <row r="34" ht="15" customHeight="1">
      <c r="A34" s="317">
        <f>'Receita x Despesa'!A42:J42</f>
        <v/>
      </c>
    </row>
    <row r="35" ht="15" customHeight="1">
      <c r="A35" s="99" t="n"/>
      <c r="B35" s="99" t="n"/>
      <c r="C35" s="99" t="n"/>
      <c r="D35" s="99" t="n"/>
      <c r="E35" s="324" t="n"/>
      <c r="F35" s="99" t="n"/>
      <c r="G35" s="99" t="n"/>
      <c r="H35" s="329" t="n"/>
    </row>
    <row r="36" ht="15" customHeight="1">
      <c r="A36" s="318">
        <f>'Receita x Despesa'!A45:E45</f>
        <v/>
      </c>
      <c r="B36" s="84" t="n"/>
      <c r="F36" s="318">
        <f>'Receita x Despesa'!H45</f>
        <v/>
      </c>
      <c r="I36" s="318" t="n"/>
    </row>
    <row r="37" ht="16.5" customHeight="1">
      <c r="A37" s="319">
        <f>'Receita x Despesa'!A46:E46</f>
        <v/>
      </c>
      <c r="B37" s="80" t="n"/>
      <c r="F37" s="319">
        <f>'Receita x Despesa'!H46</f>
        <v/>
      </c>
      <c r="I37" s="319" t="n"/>
    </row>
    <row r="38" ht="16.5" customHeight="1">
      <c r="A38" s="318">
        <f>'Receita x Despesa'!A47:C47</f>
        <v/>
      </c>
      <c r="B38" s="80" t="n"/>
      <c r="F38" s="318">
        <f>'Receita x Despesa'!H47</f>
        <v/>
      </c>
      <c r="I38" s="318" t="n"/>
    </row>
    <row r="39" ht="15.75" customHeight="1">
      <c r="A39" s="324" t="n"/>
      <c r="H39" s="329" t="n"/>
    </row>
  </sheetData>
  <mergeCells count="20">
    <mergeCell ref="A7:I7"/>
    <mergeCell ref="H35:I35"/>
    <mergeCell ref="F36:H36"/>
    <mergeCell ref="B12:E13"/>
    <mergeCell ref="F12:I13"/>
    <mergeCell ref="A9:I10"/>
    <mergeCell ref="A3:I3"/>
    <mergeCell ref="F38:H38"/>
    <mergeCell ref="H39:I39"/>
    <mergeCell ref="A12:A13"/>
    <mergeCell ref="A5:I5"/>
    <mergeCell ref="A39:G39"/>
    <mergeCell ref="A1:I2"/>
    <mergeCell ref="A8:I8"/>
    <mergeCell ref="A4:I4"/>
    <mergeCell ref="A11:G11"/>
    <mergeCell ref="F37:H37"/>
    <mergeCell ref="H11:I11"/>
    <mergeCell ref="A34:I34"/>
    <mergeCell ref="A6:I6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76" fitToHeight="0"/>
  <headerFooter alignWithMargins="0">
    <oddHeader>&amp;R&amp;G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Planilha9">
    <tabColor rgb="FF1D89B9"/>
    <outlinePr summaryBelow="1" summaryRight="1"/>
    <pageSetUpPr fitToPage="1"/>
  </sheetPr>
  <dimension ref="A1:IU64054"/>
  <sheetViews>
    <sheetView showGridLines="0" view="pageBreakPreview" topLeftCell="A7" zoomScale="60" zoomScaleNormal="100" workbookViewId="0">
      <selection activeCell="F12" sqref="F12"/>
    </sheetView>
  </sheetViews>
  <sheetFormatPr baseColWidth="8" defaultRowHeight="15"/>
  <cols>
    <col width="12.140625" customWidth="1" style="347" min="1" max="1"/>
    <col width="37.85546875" customWidth="1" style="345" min="2" max="2"/>
    <col width="20.7109375" customWidth="1" style="345" min="3" max="3"/>
    <col width="27" customWidth="1" style="345" min="4" max="4"/>
    <col width="57.140625" customWidth="1" style="345" min="5" max="5"/>
    <col width="22.5703125" customWidth="1" style="345" min="6" max="6"/>
    <col width="17.42578125" customWidth="1" style="389" min="7" max="7"/>
    <col width="18.7109375" customWidth="1" style="390" min="8" max="8"/>
    <col width="13" customWidth="1" style="389" min="9" max="9"/>
    <col width="24.28515625" customWidth="1" style="391" min="10" max="10"/>
    <col width="59.7109375" bestFit="1" customWidth="1" style="29" min="11" max="11"/>
    <col width="13" bestFit="1" customWidth="1" style="29" min="12" max="13"/>
    <col width="9.140625" customWidth="1" style="29" min="14" max="16384"/>
  </cols>
  <sheetData>
    <row r="1" ht="24.95" customHeight="1">
      <c r="A1" s="368" t="inlineStr">
        <is>
          <t>R E L A Ç Ã O   D E   P A G A M E N T O S - OUTROS SERVIÇOS DE TERCEIROS - PESSOA JURÍDICA</t>
        </is>
      </c>
      <c r="B1" s="369" t="n"/>
      <c r="C1" s="369" t="n"/>
      <c r="D1" s="369" t="n"/>
      <c r="E1" s="369" t="n"/>
      <c r="F1" s="369" t="n"/>
      <c r="G1" s="369" t="n"/>
      <c r="H1" s="369" t="n"/>
      <c r="I1" s="369" t="n"/>
      <c r="J1" s="370" t="n"/>
      <c r="K1" s="28" t="n"/>
      <c r="L1" s="28" t="n"/>
      <c r="M1" s="28" t="n"/>
      <c r="N1" s="28" t="n"/>
    </row>
    <row r="2" ht="24.95" customHeight="1" thickBot="1">
      <c r="A2" s="371" t="n"/>
      <c r="B2" s="372" t="n"/>
      <c r="C2" s="372" t="n"/>
      <c r="D2" s="372" t="n"/>
      <c r="E2" s="372" t="n"/>
      <c r="F2" s="372" t="n"/>
      <c r="G2" s="372" t="n"/>
      <c r="H2" s="372" t="n"/>
      <c r="I2" s="372" t="n"/>
      <c r="J2" s="373" t="n"/>
      <c r="K2" s="28" t="n"/>
      <c r="L2" s="28" t="n"/>
      <c r="M2" s="28" t="n"/>
      <c r="N2" s="28" t="n"/>
    </row>
    <row r="3" ht="21" customFormat="1" customHeight="1" s="32" thickBot="1">
      <c r="A3" s="306">
        <f>'Receita x Despesa'!A3:J3</f>
        <v/>
      </c>
      <c r="B3" s="369" t="n"/>
      <c r="C3" s="369" t="n"/>
      <c r="D3" s="369" t="n"/>
      <c r="E3" s="369" t="n"/>
      <c r="F3" s="369" t="n"/>
      <c r="G3" s="369" t="n"/>
      <c r="H3" s="369" t="n"/>
      <c r="I3" s="369" t="n"/>
      <c r="J3" s="392" t="n"/>
      <c r="K3" s="31" t="n"/>
      <c r="L3" s="31" t="n"/>
      <c r="M3" s="31" t="n"/>
      <c r="N3" s="31" t="n"/>
    </row>
    <row r="4" ht="21" customFormat="1" customHeight="1" s="32" thickBot="1">
      <c r="A4" s="306">
        <f>'Receita x Despesa'!A4:J4</f>
        <v/>
      </c>
      <c r="B4" s="369" t="n"/>
      <c r="C4" s="369" t="n"/>
      <c r="D4" s="369" t="n"/>
      <c r="E4" s="369" t="n"/>
      <c r="F4" s="369" t="n"/>
      <c r="G4" s="369" t="n"/>
      <c r="H4" s="369" t="n"/>
      <c r="I4" s="369" t="n"/>
      <c r="J4" s="393" t="n"/>
      <c r="K4" s="28" t="n"/>
      <c r="L4" s="28" t="n"/>
      <c r="M4" s="28" t="n"/>
      <c r="N4" s="28" t="n"/>
    </row>
    <row r="5" ht="21" customFormat="1" customHeight="1" s="32" thickBot="1">
      <c r="A5" s="306">
        <f>'Receita x Despesa'!A5:J5</f>
        <v/>
      </c>
      <c r="B5" s="369" t="n"/>
      <c r="C5" s="369" t="n"/>
      <c r="D5" s="369" t="n"/>
      <c r="E5" s="369" t="n"/>
      <c r="F5" s="369" t="n"/>
      <c r="G5" s="369" t="n"/>
      <c r="H5" s="369" t="n"/>
      <c r="I5" s="369" t="n"/>
      <c r="J5" s="393" t="n"/>
      <c r="K5" s="28" t="n"/>
      <c r="L5" s="28" t="n"/>
      <c r="M5" s="28" t="n"/>
      <c r="N5" s="28" t="n"/>
    </row>
    <row r="6" ht="21" customFormat="1" customHeight="1" s="32" thickBot="1">
      <c r="A6" s="306">
        <f>'Receita x Despesa'!A6:J6</f>
        <v/>
      </c>
      <c r="B6" s="369" t="n"/>
      <c r="C6" s="369" t="n"/>
      <c r="D6" s="369" t="n"/>
      <c r="E6" s="369" t="n"/>
      <c r="F6" s="369" t="n"/>
      <c r="G6" s="369" t="n"/>
      <c r="H6" s="369" t="n"/>
      <c r="I6" s="369" t="n"/>
      <c r="J6" s="393" t="n"/>
      <c r="K6" s="34" t="n"/>
      <c r="L6" s="34" t="n"/>
      <c r="M6" s="34" t="n"/>
      <c r="N6" s="34" t="n"/>
    </row>
    <row r="7" ht="21" customFormat="1" customHeight="1" s="32">
      <c r="A7" s="306">
        <f>'Receita x Despesa'!A7:J7</f>
        <v/>
      </c>
      <c r="B7" s="369" t="n"/>
      <c r="C7" s="369" t="n"/>
      <c r="D7" s="369" t="n"/>
      <c r="E7" s="369" t="n"/>
      <c r="F7" s="369" t="n"/>
      <c r="G7" s="369" t="n"/>
      <c r="H7" s="369" t="n"/>
      <c r="I7" s="369" t="n"/>
      <c r="J7" s="247" t="n"/>
      <c r="K7" s="28" t="n"/>
      <c r="L7" s="28" t="n"/>
      <c r="M7" s="28" t="n"/>
      <c r="N7" s="28" t="n"/>
      <c r="O7" s="28" t="n"/>
    </row>
    <row r="8" ht="15.75" customFormat="1" customHeight="1" s="39">
      <c r="A8" s="262" t="n"/>
      <c r="B8" s="36" t="n"/>
      <c r="C8" s="36" t="n"/>
      <c r="D8" s="36" t="n"/>
      <c r="E8" s="36" t="n"/>
      <c r="F8" s="36" t="n"/>
      <c r="G8" s="394" t="n"/>
      <c r="H8" s="395" t="n"/>
      <c r="I8" s="394" t="n"/>
      <c r="J8" s="396" t="n"/>
      <c r="K8" s="28" t="n"/>
      <c r="L8" s="28" t="n"/>
      <c r="M8" s="28" t="n"/>
      <c r="N8" s="28" t="n"/>
      <c r="O8" s="28" t="n"/>
    </row>
    <row r="9" ht="50.1" customFormat="1" customHeight="1" s="249">
      <c r="A9" s="40" t="inlineStr">
        <is>
          <t>ITEM</t>
        </is>
      </c>
      <c r="B9" s="41" t="inlineStr">
        <is>
          <t xml:space="preserve">NOME </t>
        </is>
      </c>
      <c r="C9" s="42" t="inlineStr">
        <is>
          <t>CPF / CNPJ</t>
        </is>
      </c>
      <c r="D9" s="43" t="inlineStr">
        <is>
          <t>Especificação da Despesa</t>
        </is>
      </c>
      <c r="E9" s="41" t="inlineStr">
        <is>
          <t>DESCRIÇÃO</t>
        </is>
      </c>
      <c r="F9" s="41" t="inlineStr">
        <is>
          <t>Nº DO RECIBO OU EQUIVALENTE</t>
        </is>
      </c>
      <c r="G9" s="397" t="inlineStr">
        <is>
          <t>DATA DE EMISSÃO</t>
        </is>
      </c>
      <c r="H9" s="398" t="inlineStr">
        <is>
          <t>CHEQUE / ORDEM BANCÁRIA</t>
        </is>
      </c>
      <c r="I9" s="397" t="inlineStr">
        <is>
          <t>DATA DE PGTO</t>
        </is>
      </c>
      <c r="J9" s="399" t="inlineStr">
        <is>
          <t>VALOR (R$)</t>
        </is>
      </c>
      <c r="K9" s="46" t="n"/>
    </row>
    <row r="10" ht="30" customFormat="1" customHeight="1" s="360">
      <c r="A10" s="255" t="n">
        <v>1</v>
      </c>
      <c r="B10" s="258" t="n"/>
      <c r="C10" s="257" t="n"/>
      <c r="D10" s="257" t="n"/>
      <c r="E10" s="258" t="n"/>
      <c r="F10" s="258" t="n"/>
      <c r="G10" s="400" t="n"/>
      <c r="H10" s="260" t="n"/>
      <c r="I10" s="400" t="n"/>
      <c r="J10" s="401" t="n"/>
    </row>
    <row r="11" ht="30" customFormat="1" customHeight="1" s="360">
      <c r="A11" s="250" t="n">
        <v>2</v>
      </c>
      <c r="B11" s="264" t="n"/>
      <c r="C11" s="265" t="n"/>
      <c r="D11" s="264" t="n"/>
      <c r="E11" s="266" t="n"/>
      <c r="F11" s="266" t="n"/>
      <c r="G11" s="402" t="n"/>
      <c r="H11" s="252" t="n"/>
      <c r="I11" s="402" t="n"/>
      <c r="J11" s="403" t="n"/>
    </row>
    <row r="12" ht="30" customFormat="1" customHeight="1" s="360">
      <c r="A12" s="255" t="n">
        <v>3</v>
      </c>
      <c r="B12" s="258" t="n"/>
      <c r="C12" s="257" t="n"/>
      <c r="D12" s="257" t="n"/>
      <c r="E12" s="258" t="n"/>
      <c r="F12" s="258" t="n"/>
      <c r="G12" s="400" t="n"/>
      <c r="H12" s="260" t="n"/>
      <c r="I12" s="400" t="n"/>
      <c r="J12" s="401" t="n"/>
    </row>
    <row r="13" ht="30" customFormat="1" customHeight="1" s="360">
      <c r="A13" s="250" t="n">
        <v>4</v>
      </c>
      <c r="B13" s="264" t="n"/>
      <c r="C13" s="265" t="n"/>
      <c r="D13" s="264" t="n"/>
      <c r="E13" s="266" t="n"/>
      <c r="F13" s="266" t="n"/>
      <c r="G13" s="402" t="n"/>
      <c r="H13" s="252" t="n"/>
      <c r="I13" s="402" t="n"/>
      <c r="J13" s="403" t="n"/>
    </row>
    <row r="14" ht="30" customFormat="1" customHeight="1" s="360">
      <c r="A14" s="255" t="n">
        <v>5</v>
      </c>
      <c r="B14" s="258" t="n"/>
      <c r="C14" s="257" t="n"/>
      <c r="D14" s="257" t="n"/>
      <c r="E14" s="258" t="n"/>
      <c r="F14" s="258" t="n"/>
      <c r="G14" s="400" t="n"/>
      <c r="H14" s="260" t="n"/>
      <c r="I14" s="400" t="n"/>
      <c r="J14" s="401" t="n"/>
    </row>
    <row r="15" ht="30" customFormat="1" customHeight="1" s="360">
      <c r="A15" s="250" t="n">
        <v>6</v>
      </c>
      <c r="B15" s="264" t="n"/>
      <c r="C15" s="265" t="n"/>
      <c r="D15" s="264" t="n"/>
      <c r="E15" s="266" t="n"/>
      <c r="F15" s="266" t="n"/>
      <c r="G15" s="402" t="n"/>
      <c r="H15" s="252" t="n"/>
      <c r="I15" s="402" t="n"/>
      <c r="J15" s="403" t="n"/>
    </row>
    <row r="16" ht="30" customFormat="1" customHeight="1" s="48">
      <c r="A16" s="255" t="n">
        <v>7</v>
      </c>
      <c r="B16" s="258" t="n"/>
      <c r="C16" s="257" t="n"/>
      <c r="D16" s="257" t="n"/>
      <c r="E16" s="258" t="n"/>
      <c r="F16" s="258" t="n"/>
      <c r="G16" s="400" t="n"/>
      <c r="H16" s="260" t="n"/>
      <c r="I16" s="400" t="n"/>
      <c r="J16" s="401" t="n"/>
    </row>
    <row r="17" ht="30" customFormat="1" customHeight="1" s="267">
      <c r="A17" s="250" t="n">
        <v>8</v>
      </c>
      <c r="B17" s="264" t="n"/>
      <c r="C17" s="265" t="n"/>
      <c r="D17" s="264" t="n"/>
      <c r="E17" s="266" t="n"/>
      <c r="F17" s="266" t="n"/>
      <c r="G17" s="402" t="n"/>
      <c r="H17" s="252" t="n"/>
      <c r="I17" s="402" t="n"/>
      <c r="J17" s="403" t="n"/>
    </row>
    <row r="18" ht="30" customFormat="1" customHeight="1" s="360">
      <c r="A18" s="255" t="n">
        <v>9</v>
      </c>
      <c r="B18" s="258" t="n"/>
      <c r="C18" s="257" t="n"/>
      <c r="D18" s="257" t="n"/>
      <c r="E18" s="258" t="n"/>
      <c r="F18" s="258" t="n"/>
      <c r="G18" s="400" t="n"/>
      <c r="H18" s="260" t="n"/>
      <c r="I18" s="400" t="n"/>
      <c r="J18" s="401" t="n"/>
    </row>
    <row r="19" ht="30" customFormat="1" customHeight="1" s="249">
      <c r="A19" s="250" t="n">
        <v>10</v>
      </c>
      <c r="B19" s="264" t="n"/>
      <c r="C19" s="265" t="n"/>
      <c r="D19" s="264" t="n"/>
      <c r="E19" s="266" t="n"/>
      <c r="F19" s="266" t="n"/>
      <c r="G19" s="402" t="n"/>
      <c r="H19" s="252" t="n"/>
      <c r="I19" s="402" t="n"/>
      <c r="J19" s="403" t="n"/>
    </row>
    <row r="20" ht="30" customFormat="1" customHeight="1" s="360">
      <c r="A20" s="255" t="n">
        <v>11</v>
      </c>
      <c r="B20" s="258" t="n"/>
      <c r="C20" s="257" t="n"/>
      <c r="D20" s="257" t="n"/>
      <c r="E20" s="258" t="n"/>
      <c r="F20" s="258" t="n"/>
      <c r="G20" s="400" t="n"/>
      <c r="H20" s="260" t="n"/>
      <c r="I20" s="400" t="n"/>
      <c r="J20" s="401" t="n"/>
    </row>
    <row r="21" ht="30" customFormat="1" customHeight="1" s="360">
      <c r="A21" s="250" t="n">
        <v>12</v>
      </c>
      <c r="B21" s="264" t="n"/>
      <c r="C21" s="265" t="n"/>
      <c r="D21" s="264" t="n"/>
      <c r="E21" s="266" t="n"/>
      <c r="F21" s="266" t="n"/>
      <c r="G21" s="402" t="n"/>
      <c r="H21" s="252" t="n"/>
      <c r="I21" s="402" t="n"/>
      <c r="J21" s="403" t="n"/>
    </row>
    <row r="22" ht="30" customFormat="1" customHeight="1" s="48">
      <c r="A22" s="255" t="n">
        <v>13</v>
      </c>
      <c r="B22" s="258" t="n"/>
      <c r="C22" s="257" t="n"/>
      <c r="D22" s="257" t="n"/>
      <c r="E22" s="258" t="n"/>
      <c r="F22" s="258" t="n"/>
      <c r="G22" s="400" t="n"/>
      <c r="H22" s="260" t="n"/>
      <c r="I22" s="400" t="n"/>
      <c r="J22" s="401" t="n"/>
    </row>
    <row r="23" ht="30" customFormat="1" customHeight="1" s="360">
      <c r="A23" s="250" t="n">
        <v>14</v>
      </c>
      <c r="B23" s="264" t="n"/>
      <c r="C23" s="265" t="n"/>
      <c r="D23" s="264" t="n"/>
      <c r="E23" s="266" t="n"/>
      <c r="F23" s="266" t="n"/>
      <c r="G23" s="402" t="n"/>
      <c r="H23" s="252" t="n"/>
      <c r="I23" s="402" t="n"/>
      <c r="J23" s="403" t="n"/>
    </row>
    <row r="24" ht="30" customFormat="1" customHeight="1" s="48">
      <c r="A24" s="255" t="n">
        <v>15</v>
      </c>
      <c r="B24" s="258" t="n"/>
      <c r="C24" s="257" t="n"/>
      <c r="D24" s="257" t="n"/>
      <c r="E24" s="258" t="n"/>
      <c r="F24" s="258" t="n"/>
      <c r="G24" s="400" t="n"/>
      <c r="H24" s="260" t="n"/>
      <c r="I24" s="400" t="n"/>
      <c r="J24" s="401" t="n"/>
    </row>
    <row r="25" ht="30" customFormat="1" customHeight="1" s="360">
      <c r="A25" s="250" t="n">
        <v>16</v>
      </c>
      <c r="B25" s="264" t="n"/>
      <c r="C25" s="265" t="n"/>
      <c r="D25" s="264" t="n"/>
      <c r="E25" s="266" t="n"/>
      <c r="F25" s="266" t="n"/>
      <c r="G25" s="402" t="n"/>
      <c r="H25" s="252" t="n"/>
      <c r="I25" s="402" t="n"/>
      <c r="J25" s="403" t="n"/>
    </row>
    <row r="26" ht="30" customFormat="1" customHeight="1" s="360">
      <c r="A26" s="255" t="n">
        <v>17</v>
      </c>
      <c r="B26" s="258" t="n"/>
      <c r="C26" s="257" t="n"/>
      <c r="D26" s="257" t="n"/>
      <c r="E26" s="258" t="n"/>
      <c r="F26" s="258" t="n"/>
      <c r="G26" s="400" t="n"/>
      <c r="H26" s="260" t="n"/>
      <c r="I26" s="400" t="n"/>
      <c r="J26" s="401" t="n"/>
    </row>
    <row r="27" ht="30" customFormat="1" customHeight="1" s="360">
      <c r="A27" s="250" t="n">
        <v>18</v>
      </c>
      <c r="B27" s="264" t="n"/>
      <c r="C27" s="265" t="n"/>
      <c r="D27" s="264" t="n"/>
      <c r="E27" s="266" t="n"/>
      <c r="F27" s="266" t="n"/>
      <c r="G27" s="402" t="n"/>
      <c r="H27" s="252" t="n"/>
      <c r="I27" s="402" t="n"/>
      <c r="J27" s="403" t="n"/>
    </row>
    <row r="28" ht="30" customFormat="1" customHeight="1" s="360">
      <c r="A28" s="255" t="n">
        <v>19</v>
      </c>
      <c r="B28" s="258" t="n"/>
      <c r="C28" s="257" t="n"/>
      <c r="D28" s="257" t="n"/>
      <c r="E28" s="258" t="n"/>
      <c r="F28" s="258" t="n"/>
      <c r="G28" s="400" t="n"/>
      <c r="H28" s="260" t="n"/>
      <c r="I28" s="400" t="n"/>
      <c r="J28" s="401" t="n"/>
    </row>
    <row r="29" ht="30" customFormat="1" customHeight="1" s="360">
      <c r="A29" s="250" t="n">
        <v>20</v>
      </c>
      <c r="B29" s="264" t="n"/>
      <c r="C29" s="265" t="n"/>
      <c r="D29" s="264" t="n"/>
      <c r="E29" s="266" t="n"/>
      <c r="F29" s="266" t="n"/>
      <c r="G29" s="402" t="n"/>
      <c r="H29" s="252" t="n"/>
      <c r="I29" s="402" t="n"/>
      <c r="J29" s="403" t="n"/>
    </row>
    <row r="30" ht="30" customFormat="1" customHeight="1" s="360">
      <c r="A30" s="255" t="n">
        <v>21</v>
      </c>
      <c r="B30" s="258" t="n"/>
      <c r="C30" s="257" t="n"/>
      <c r="D30" s="257" t="n"/>
      <c r="E30" s="258" t="n"/>
      <c r="F30" s="258" t="n"/>
      <c r="G30" s="400" t="n"/>
      <c r="H30" s="260" t="n"/>
      <c r="I30" s="400" t="n"/>
      <c r="J30" s="401" t="n"/>
    </row>
    <row r="31" ht="30" customFormat="1" customHeight="1" s="360">
      <c r="A31" s="250" t="n">
        <v>22</v>
      </c>
      <c r="B31" s="264" t="n"/>
      <c r="C31" s="265" t="n"/>
      <c r="D31" s="264" t="n"/>
      <c r="E31" s="266" t="n"/>
      <c r="F31" s="266" t="n"/>
      <c r="G31" s="402" t="n"/>
      <c r="H31" s="252" t="n"/>
      <c r="I31" s="402" t="n"/>
      <c r="J31" s="403" t="n"/>
    </row>
    <row r="32" ht="30" customFormat="1" customHeight="1" s="360">
      <c r="A32" s="255" t="n">
        <v>23</v>
      </c>
      <c r="B32" s="258" t="n"/>
      <c r="C32" s="257" t="n"/>
      <c r="D32" s="257" t="n"/>
      <c r="E32" s="258" t="n"/>
      <c r="F32" s="258" t="n"/>
      <c r="G32" s="400" t="n"/>
      <c r="H32" s="260" t="n"/>
      <c r="I32" s="400" t="n"/>
      <c r="J32" s="401" t="n"/>
    </row>
    <row r="33" ht="30" customFormat="1" customHeight="1" s="360">
      <c r="A33" s="250" t="n">
        <v>24</v>
      </c>
      <c r="B33" s="264" t="n"/>
      <c r="C33" s="265" t="n"/>
      <c r="D33" s="264" t="n"/>
      <c r="E33" s="266" t="n"/>
      <c r="F33" s="266" t="n"/>
      <c r="G33" s="402" t="n"/>
      <c r="H33" s="252" t="n"/>
      <c r="I33" s="402" t="n"/>
      <c r="J33" s="403" t="n"/>
    </row>
    <row r="34" ht="30" customFormat="1" customHeight="1" s="360">
      <c r="A34" s="255" t="n">
        <v>25</v>
      </c>
      <c r="B34" s="258" t="n"/>
      <c r="C34" s="257" t="n"/>
      <c r="D34" s="257" t="n"/>
      <c r="E34" s="258" t="n"/>
      <c r="F34" s="258" t="n"/>
      <c r="G34" s="400" t="n"/>
      <c r="H34" s="260" t="n"/>
      <c r="I34" s="400" t="n"/>
      <c r="J34" s="401" t="n"/>
    </row>
    <row r="35" ht="30" customFormat="1" customHeight="1" s="360">
      <c r="A35" s="250" t="n">
        <v>26</v>
      </c>
      <c r="B35" s="264" t="n"/>
      <c r="C35" s="265" t="n"/>
      <c r="D35" s="264" t="n"/>
      <c r="E35" s="266" t="n"/>
      <c r="F35" s="266" t="n"/>
      <c r="G35" s="402" t="n"/>
      <c r="H35" s="252" t="n"/>
      <c r="I35" s="402" t="n"/>
      <c r="J35" s="403" t="n"/>
    </row>
    <row r="36" ht="30" customFormat="1" customHeight="1" s="50">
      <c r="A36" s="346" t="inlineStr">
        <is>
          <t>SUBTOTAL 1</t>
        </is>
      </c>
      <c r="B36" s="404" t="n"/>
      <c r="C36" s="404" t="n"/>
      <c r="D36" s="404" t="n"/>
      <c r="E36" s="404" t="n"/>
      <c r="F36" s="404" t="n"/>
      <c r="G36" s="404" t="n"/>
      <c r="H36" s="404" t="n"/>
      <c r="I36" s="405" t="n"/>
      <c r="J36" s="406">
        <f>SUM(J26:J35)</f>
        <v/>
      </c>
    </row>
    <row r="37" ht="30" customFormat="1" customHeight="1" s="50">
      <c r="A37" s="51" t="inlineStr">
        <is>
          <t>RESTITUIÇÕES CREDITADAS</t>
        </is>
      </c>
      <c r="B37" s="52" t="n"/>
      <c r="C37" s="24" t="n"/>
      <c r="D37" s="25" t="n"/>
      <c r="E37" s="26" t="n"/>
      <c r="F37" s="53" t="n"/>
      <c r="G37" s="53" t="n"/>
      <c r="H37" s="53" t="n"/>
      <c r="I37" s="53" t="n"/>
      <c r="J37" s="53" t="n"/>
      <c r="K37" s="25" t="n"/>
      <c r="L37" s="25" t="n"/>
      <c r="M37" s="26" t="n"/>
      <c r="N37" s="25" t="n"/>
      <c r="O37" s="26" t="n"/>
      <c r="P37" s="51" t="n"/>
      <c r="Q37" s="52" t="n"/>
      <c r="R37" s="24" t="n"/>
      <c r="S37" s="25" t="n"/>
      <c r="T37" s="25" t="n"/>
      <c r="U37" s="26" t="n"/>
      <c r="V37" s="25" t="n"/>
      <c r="W37" s="26" t="n"/>
      <c r="X37" s="51" t="n"/>
      <c r="Y37" s="52" t="n"/>
      <c r="Z37" s="24" t="n"/>
      <c r="AA37" s="25" t="n"/>
      <c r="AB37" s="25" t="n"/>
      <c r="AC37" s="26" t="n"/>
      <c r="AD37" s="25" t="n"/>
      <c r="AE37" s="26" t="n"/>
      <c r="AF37" s="51" t="n"/>
      <c r="AG37" s="52" t="n"/>
      <c r="AH37" s="24" t="n"/>
      <c r="AI37" s="25" t="n"/>
      <c r="AJ37" s="25" t="n"/>
      <c r="AK37" s="26" t="n"/>
      <c r="AL37" s="25" t="n"/>
      <c r="AM37" s="26" t="n"/>
      <c r="AN37" s="51" t="n"/>
      <c r="AO37" s="52" t="n"/>
      <c r="AP37" s="24" t="n"/>
      <c r="AQ37" s="25" t="n"/>
      <c r="AR37" s="25" t="n"/>
      <c r="AS37" s="26" t="n"/>
      <c r="AT37" s="25" t="n"/>
      <c r="AU37" s="26" t="n"/>
      <c r="AV37" s="51" t="n"/>
      <c r="AW37" s="52" t="n"/>
      <c r="AX37" s="24" t="n"/>
      <c r="AY37" s="25" t="n"/>
      <c r="AZ37" s="25" t="n"/>
      <c r="BA37" s="26" t="n"/>
      <c r="BB37" s="25" t="n"/>
      <c r="BC37" s="26" t="n"/>
      <c r="BD37" s="51" t="n"/>
      <c r="BE37" s="52" t="n"/>
      <c r="BF37" s="24" t="n"/>
      <c r="BG37" s="25" t="n"/>
      <c r="BH37" s="25" t="n"/>
      <c r="BI37" s="26" t="n"/>
      <c r="BJ37" s="25" t="n"/>
      <c r="BK37" s="26" t="n"/>
      <c r="BL37" s="51" t="n"/>
      <c r="BM37" s="52" t="n"/>
      <c r="BN37" s="24" t="n"/>
      <c r="BO37" s="25" t="n"/>
      <c r="BP37" s="25" t="n"/>
      <c r="BQ37" s="26" t="n"/>
      <c r="BR37" s="25" t="n"/>
      <c r="BS37" s="26" t="n"/>
      <c r="BT37" s="51" t="n"/>
      <c r="BU37" s="52" t="n"/>
      <c r="BV37" s="24" t="n"/>
      <c r="BW37" s="25" t="n"/>
      <c r="BX37" s="25" t="n"/>
      <c r="BY37" s="26" t="n"/>
      <c r="BZ37" s="25" t="n"/>
      <c r="CA37" s="26" t="n"/>
      <c r="CB37" s="51" t="n"/>
      <c r="CC37" s="52" t="n"/>
      <c r="CD37" s="24" t="n"/>
      <c r="CE37" s="25" t="n"/>
      <c r="CF37" s="25" t="n"/>
      <c r="CG37" s="26" t="n"/>
      <c r="CH37" s="25" t="n"/>
      <c r="CI37" s="26" t="n"/>
      <c r="CJ37" s="51" t="n"/>
      <c r="CK37" s="52" t="n"/>
      <c r="CL37" s="24" t="n"/>
      <c r="CM37" s="25" t="n"/>
      <c r="CN37" s="25" t="n"/>
      <c r="CO37" s="26" t="n"/>
      <c r="CP37" s="25" t="n"/>
      <c r="CQ37" s="26" t="n"/>
      <c r="CR37" s="51" t="n"/>
      <c r="CS37" s="52" t="n"/>
      <c r="CT37" s="24" t="n"/>
      <c r="CU37" s="25" t="n"/>
      <c r="CV37" s="25" t="n"/>
      <c r="CW37" s="26" t="n"/>
      <c r="CX37" s="25" t="n"/>
      <c r="CY37" s="26" t="n"/>
      <c r="CZ37" s="51" t="n"/>
      <c r="DA37" s="52" t="n"/>
      <c r="DB37" s="24" t="n"/>
      <c r="DC37" s="25" t="n"/>
      <c r="DD37" s="25" t="n"/>
      <c r="DE37" s="26" t="n"/>
      <c r="DF37" s="25" t="n"/>
      <c r="DG37" s="26" t="n"/>
      <c r="DH37" s="51" t="n"/>
      <c r="DI37" s="52" t="n"/>
      <c r="DJ37" s="24" t="n"/>
      <c r="DK37" s="25" t="n"/>
      <c r="DL37" s="25" t="n"/>
      <c r="DM37" s="26" t="n"/>
      <c r="DN37" s="25" t="n"/>
      <c r="DO37" s="26" t="n"/>
      <c r="DP37" s="51" t="n"/>
      <c r="DQ37" s="52" t="n"/>
      <c r="DR37" s="24" t="n"/>
      <c r="DS37" s="25" t="n"/>
      <c r="DT37" s="25" t="n"/>
      <c r="DU37" s="26" t="n"/>
      <c r="DV37" s="25" t="n"/>
      <c r="DW37" s="26" t="n"/>
      <c r="DX37" s="51" t="n"/>
      <c r="DY37" s="52" t="n"/>
      <c r="DZ37" s="24" t="n"/>
      <c r="EA37" s="25" t="n"/>
      <c r="EB37" s="25" t="n"/>
      <c r="EC37" s="26" t="n"/>
      <c r="ED37" s="25" t="n"/>
      <c r="EE37" s="26" t="n"/>
      <c r="EF37" s="51" t="n"/>
      <c r="EG37" s="52" t="n"/>
      <c r="EH37" s="24" t="n"/>
      <c r="EI37" s="25" t="n"/>
      <c r="EJ37" s="25" t="n"/>
      <c r="EK37" s="26" t="n"/>
      <c r="EL37" s="25" t="n"/>
      <c r="EM37" s="26" t="n"/>
      <c r="EN37" s="51" t="n"/>
      <c r="EO37" s="52" t="n"/>
      <c r="EP37" s="24" t="n"/>
      <c r="EQ37" s="25" t="n"/>
      <c r="ER37" s="25" t="n"/>
      <c r="ES37" s="26" t="n"/>
      <c r="ET37" s="25" t="n"/>
      <c r="EU37" s="26" t="n"/>
      <c r="EV37" s="51" t="n"/>
      <c r="EW37" s="52" t="n"/>
      <c r="EX37" s="24" t="n"/>
      <c r="EY37" s="25" t="n"/>
      <c r="EZ37" s="25" t="n"/>
      <c r="FA37" s="26" t="n"/>
      <c r="FB37" s="25" t="n"/>
      <c r="FC37" s="26" t="n"/>
      <c r="FD37" s="51" t="n"/>
      <c r="FE37" s="52" t="n"/>
      <c r="FF37" s="24" t="n"/>
      <c r="FG37" s="25" t="n"/>
      <c r="FH37" s="25" t="n"/>
      <c r="FI37" s="26" t="n"/>
      <c r="FJ37" s="25" t="n"/>
      <c r="FK37" s="26" t="n"/>
      <c r="FL37" s="51" t="n"/>
      <c r="FM37" s="52" t="n"/>
      <c r="FN37" s="24" t="n"/>
      <c r="FO37" s="25" t="n"/>
      <c r="FP37" s="25" t="n"/>
      <c r="FQ37" s="26" t="n"/>
      <c r="FR37" s="25" t="n"/>
      <c r="FS37" s="26" t="n"/>
      <c r="FT37" s="51" t="n"/>
      <c r="FU37" s="52" t="n"/>
      <c r="FV37" s="24" t="n"/>
      <c r="FW37" s="25" t="n"/>
      <c r="FX37" s="25" t="n"/>
      <c r="FY37" s="26" t="n"/>
      <c r="FZ37" s="25" t="n"/>
      <c r="GA37" s="26" t="n"/>
      <c r="GB37" s="51" t="n"/>
      <c r="GC37" s="52" t="n"/>
      <c r="GD37" s="24" t="n"/>
      <c r="GE37" s="25" t="n"/>
      <c r="GF37" s="25" t="n"/>
      <c r="GG37" s="26" t="n"/>
      <c r="GH37" s="25" t="n"/>
      <c r="GI37" s="26" t="n"/>
      <c r="GJ37" s="51" t="n"/>
      <c r="GK37" s="52" t="n"/>
      <c r="GL37" s="24" t="n"/>
      <c r="GM37" s="25" t="n"/>
      <c r="GN37" s="25" t="n"/>
      <c r="GO37" s="26" t="n"/>
      <c r="GP37" s="25" t="n"/>
      <c r="GQ37" s="26" t="n"/>
      <c r="GR37" s="51" t="n"/>
      <c r="GS37" s="52" t="n"/>
      <c r="GT37" s="24" t="n"/>
      <c r="GU37" s="25" t="n"/>
      <c r="GV37" s="25" t="n"/>
      <c r="GW37" s="26" t="n"/>
      <c r="GX37" s="25" t="n"/>
      <c r="GY37" s="26" t="n"/>
      <c r="GZ37" s="51" t="n"/>
      <c r="HA37" s="52" t="n"/>
      <c r="HB37" s="24" t="n"/>
      <c r="HC37" s="25" t="n"/>
      <c r="HD37" s="25" t="n"/>
      <c r="HE37" s="26" t="n"/>
      <c r="HF37" s="25" t="n"/>
      <c r="HG37" s="26" t="n"/>
      <c r="HH37" s="51" t="n"/>
      <c r="HI37" s="52" t="n"/>
      <c r="HJ37" s="24" t="n"/>
      <c r="HK37" s="25" t="n"/>
      <c r="HL37" s="25" t="n"/>
      <c r="HM37" s="26" t="n"/>
      <c r="HN37" s="25" t="n"/>
      <c r="HO37" s="26" t="n"/>
      <c r="HP37" s="51" t="n"/>
      <c r="HQ37" s="52" t="n"/>
      <c r="HR37" s="24" t="n"/>
      <c r="HS37" s="25" t="n"/>
      <c r="HT37" s="25" t="n"/>
      <c r="HU37" s="26" t="n"/>
      <c r="HV37" s="25" t="n"/>
      <c r="HW37" s="26" t="n"/>
      <c r="HX37" s="51" t="n"/>
      <c r="HY37" s="52" t="n"/>
      <c r="HZ37" s="24" t="n"/>
      <c r="IA37" s="25" t="n"/>
      <c r="IB37" s="25" t="n"/>
      <c r="IC37" s="26" t="n"/>
      <c r="ID37" s="25" t="n"/>
      <c r="IE37" s="26" t="n"/>
      <c r="IF37" s="51" t="n"/>
      <c r="IG37" s="52" t="n"/>
      <c r="IH37" s="24" t="n"/>
      <c r="II37" s="25" t="n"/>
      <c r="IJ37" s="25" t="n"/>
      <c r="IK37" s="26" t="n"/>
      <c r="IL37" s="25" t="n"/>
      <c r="IM37" s="26" t="n"/>
      <c r="IN37" s="51" t="n"/>
      <c r="IO37" s="52" t="n"/>
      <c r="IP37" s="24" t="n"/>
      <c r="IQ37" s="25" t="n"/>
      <c r="IR37" s="25" t="n"/>
      <c r="IS37" s="26" t="n"/>
      <c r="IT37" s="25" t="n"/>
      <c r="IU37" s="26" t="n"/>
    </row>
    <row r="38" ht="50.1" customFormat="1" customHeight="1" s="249">
      <c r="A38" s="40" t="inlineStr">
        <is>
          <t>Item</t>
        </is>
      </c>
      <c r="B38" s="41" t="inlineStr">
        <is>
          <t>RESTITUIDOR</t>
        </is>
      </c>
      <c r="C38" s="42" t="inlineStr">
        <is>
          <t>CNPJ / CPF</t>
        </is>
      </c>
      <c r="D38" s="43" t="inlineStr">
        <is>
          <t>Especificação da Despesa</t>
        </is>
      </c>
      <c r="E38" s="43" t="inlineStr">
        <is>
          <t>Descrição Despesa</t>
        </is>
      </c>
      <c r="F38" s="41" t="inlineStr">
        <is>
          <t>Cheque Equivalente</t>
        </is>
      </c>
      <c r="G38" s="397" t="inlineStr">
        <is>
          <t>Data do Cheque</t>
        </is>
      </c>
      <c r="H38" s="43" t="inlineStr">
        <is>
          <t>Nº do Depósito</t>
        </is>
      </c>
      <c r="I38" s="397" t="inlineStr">
        <is>
          <t>Data da Devolução</t>
        </is>
      </c>
      <c r="J38" s="399" t="inlineStr">
        <is>
          <t>Valor</t>
        </is>
      </c>
      <c r="K38" s="46" t="n"/>
    </row>
    <row r="39" ht="30" customFormat="1" customHeight="1" s="360">
      <c r="A39" s="54" t="n"/>
      <c r="B39" s="57" t="n"/>
      <c r="C39" s="56" t="n"/>
      <c r="D39" s="56" t="n"/>
      <c r="E39" s="57" t="n"/>
      <c r="F39" s="57" t="n"/>
      <c r="G39" s="407" t="n"/>
      <c r="H39" s="59" t="n"/>
      <c r="I39" s="407" t="n"/>
      <c r="J39" s="408" t="n"/>
    </row>
    <row r="40" ht="30" customFormat="1" customHeight="1" s="249" thickBot="1">
      <c r="A40" s="339" t="inlineStr">
        <is>
          <t>SUBTOTAL 2</t>
        </is>
      </c>
      <c r="B40" s="409" t="n"/>
      <c r="C40" s="409" t="n"/>
      <c r="D40" s="409" t="n"/>
      <c r="E40" s="409" t="n"/>
      <c r="F40" s="409" t="n"/>
      <c r="G40" s="409" t="n"/>
      <c r="H40" s="409" t="n"/>
      <c r="I40" s="409" t="n"/>
      <c r="J40" s="406">
        <f>SUM(J30:J39)</f>
        <v/>
      </c>
    </row>
    <row r="41" ht="50.1" customFormat="1" customHeight="1" s="249">
      <c r="A41" s="341" t="inlineStr">
        <is>
          <t>TOTAL (1-2)</t>
        </is>
      </c>
      <c r="B41" s="410" t="n"/>
      <c r="C41" s="410" t="n"/>
      <c r="D41" s="410" t="n"/>
      <c r="E41" s="410" t="n"/>
      <c r="F41" s="410" t="n"/>
      <c r="G41" s="410" t="n"/>
      <c r="H41" s="410" t="n"/>
      <c r="I41" s="411">
        <f>J36-I40</f>
        <v/>
      </c>
      <c r="J41" s="412" t="n"/>
      <c r="K41" s="46" t="n"/>
    </row>
    <row r="42" ht="15.75" customFormat="1" customHeight="1" s="249">
      <c r="A42" s="347" t="n"/>
      <c r="B42" s="345" t="n"/>
      <c r="C42" s="345" t="n"/>
      <c r="D42" s="345" t="n"/>
      <c r="E42" s="345" t="n"/>
      <c r="F42" s="345" t="n"/>
      <c r="G42" s="389" t="n"/>
      <c r="H42" s="390" t="n"/>
      <c r="I42" s="389" t="n"/>
      <c r="J42" s="391" t="n"/>
    </row>
    <row r="43" ht="15.75" customFormat="1" customHeight="1" s="249">
      <c r="A43" s="347">
        <f>'Receita x Despesa'!A42:J42</f>
        <v/>
      </c>
    </row>
    <row r="44" ht="15.75" customFormat="1" customHeight="1" s="249">
      <c r="A44" s="347" t="n"/>
      <c r="B44" s="345" t="n"/>
      <c r="F44" s="345" t="n"/>
      <c r="G44" s="389" t="n"/>
      <c r="H44" s="390" t="n"/>
      <c r="I44" s="389" t="n"/>
      <c r="J44" s="391" t="n"/>
    </row>
    <row r="45" ht="15.75" customFormat="1" customHeight="1" s="71">
      <c r="A45" s="66" t="n"/>
      <c r="B45" s="318">
        <f>'Receita x Despesa'!A45</f>
        <v/>
      </c>
      <c r="C45" s="68" t="n"/>
      <c r="D45" s="68" t="n"/>
      <c r="E45" s="68" t="n"/>
      <c r="F45" s="68" t="n"/>
      <c r="G45" s="413" t="n"/>
      <c r="H45" s="318">
        <f>'Receita x Despesa'!H45</f>
        <v/>
      </c>
      <c r="I45" s="413" t="n"/>
      <c r="J45" s="414" t="n"/>
    </row>
    <row r="46" customFormat="1" s="345">
      <c r="A46" s="347" t="n"/>
      <c r="B46" s="319">
        <f>'Receita x Despesa'!A46</f>
        <v/>
      </c>
      <c r="G46" s="389" t="n"/>
      <c r="H46" s="319">
        <f>'Receita x Despesa'!H46</f>
        <v/>
      </c>
      <c r="I46" s="389" t="n"/>
      <c r="J46" s="415" t="n"/>
    </row>
    <row r="47" customFormat="1" s="345">
      <c r="A47" s="347" t="n"/>
      <c r="B47" s="319">
        <f>'Receita x Despesa'!A47</f>
        <v/>
      </c>
      <c r="G47" s="389" t="n"/>
      <c r="H47" s="319">
        <f>'Receita x Despesa'!H47</f>
        <v/>
      </c>
      <c r="I47" s="389" t="n"/>
      <c r="J47" s="415" t="n"/>
    </row>
    <row r="55">
      <c r="A55" s="345" t="n"/>
      <c r="E55" s="328" t="n"/>
    </row>
    <row r="64054">
      <c r="A64054" s="345" t="n"/>
      <c r="F64054" s="75" t="inlineStr">
        <is>
          <t>AP</t>
        </is>
      </c>
      <c r="G64054" s="416" t="n"/>
      <c r="H64054" s="417" t="n"/>
    </row>
  </sheetData>
  <mergeCells count="12">
    <mergeCell ref="A7:I7"/>
    <mergeCell ref="A1:J2"/>
    <mergeCell ref="A5:I5"/>
    <mergeCell ref="A36:I36"/>
    <mergeCell ref="I41:J41"/>
    <mergeCell ref="B44:E44"/>
    <mergeCell ref="A40:I40"/>
    <mergeCell ref="A41:H41"/>
    <mergeCell ref="A3:I3"/>
    <mergeCell ref="A6:I6"/>
    <mergeCell ref="A43:J43"/>
    <mergeCell ref="A4:I4"/>
  </mergeCells>
  <printOptions horizontalCentered="1"/>
  <pageMargins left="0.5905511811023623" right="0.5905511811023623" top="0.7480314960629921" bottom="0.7480314960629921" header="0.1181102362204725" footer="0.3149606299212598"/>
  <pageSetup orientation="landscape" paperSize="9" scale="54" fitToHeight="5"/>
  <headerFooter alignWithMargins="0">
    <oddHeader>&amp;R&amp;G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Planilha7">
    <tabColor rgb="FF1D89B9"/>
    <outlinePr summaryBelow="1" summaryRight="1"/>
    <pageSetUpPr fitToPage="1"/>
  </sheetPr>
  <dimension ref="A1:IV53"/>
  <sheetViews>
    <sheetView showGridLines="0" view="pageBreakPreview" zoomScale="110" zoomScaleNormal="100" zoomScaleSheetLayoutView="110" workbookViewId="0">
      <selection activeCell="A7" sqref="A7:F7"/>
    </sheetView>
  </sheetViews>
  <sheetFormatPr baseColWidth="8" defaultRowHeight="15"/>
  <cols>
    <col width="16.42578125" customWidth="1" style="29" min="1" max="1"/>
    <col width="16.42578125" customWidth="1" style="345" min="2" max="2"/>
    <col width="22.5703125" customWidth="1" style="246" min="3" max="3"/>
    <col width="12.28515625" customWidth="1" style="29" min="4" max="4"/>
    <col width="37" customWidth="1" style="29" min="5" max="5"/>
    <col width="10.28515625" bestFit="1" customWidth="1" style="29" min="6" max="6"/>
    <col width="16.7109375" bestFit="1" customWidth="1" style="418" min="7" max="7"/>
    <col width="16.140625" customWidth="1" style="418" min="8" max="8"/>
    <col width="16.7109375" bestFit="1" customWidth="1" style="418" min="9" max="9"/>
    <col width="18" customWidth="1" style="418" min="10" max="10"/>
    <col width="17.5703125" customWidth="1" style="418" min="11" max="11"/>
    <col width="9.140625" customWidth="1" style="29" min="12" max="16384"/>
  </cols>
  <sheetData>
    <row r="1">
      <c r="A1" s="419" t="inlineStr">
        <is>
          <t>C o n c i l i a ç ã o   B a n c á r i a</t>
        </is>
      </c>
      <c r="B1" s="420" t="n"/>
      <c r="C1" s="420" t="n"/>
      <c r="D1" s="420" t="n"/>
      <c r="E1" s="420" t="n"/>
      <c r="F1" s="421" t="n"/>
      <c r="I1" s="422" t="n"/>
      <c r="J1" s="422" t="n"/>
    </row>
    <row r="2" ht="15.75" customHeight="1" thickBot="1">
      <c r="A2" s="423" t="n"/>
      <c r="F2" s="424" t="n"/>
      <c r="I2" s="422" t="n"/>
      <c r="J2" s="422" t="n"/>
    </row>
    <row r="3" ht="15.75" customFormat="1" customHeight="1" s="144" thickBot="1">
      <c r="A3" s="311">
        <f>'Exec. Receita e Despesa'!A3:I3</f>
        <v/>
      </c>
      <c r="B3" s="374" t="n"/>
      <c r="C3" s="374" t="n"/>
      <c r="D3" s="374" t="n"/>
      <c r="E3" s="374" t="n"/>
      <c r="F3" s="374" t="n"/>
      <c r="G3" s="185" t="n"/>
      <c r="H3" s="185" t="n"/>
      <c r="I3" s="185" t="n"/>
      <c r="J3" s="185" t="n"/>
      <c r="K3" s="425" t="n"/>
    </row>
    <row r="4" ht="14.25" customFormat="1" customHeight="1" s="144" thickBot="1">
      <c r="A4" s="311">
        <f>'Exec. Receita e Despesa'!A4:I4</f>
        <v/>
      </c>
      <c r="B4" s="374" t="n"/>
      <c r="C4" s="374" t="n"/>
      <c r="D4" s="374" t="n"/>
      <c r="E4" s="374" t="n"/>
      <c r="F4" s="374" t="n"/>
      <c r="G4" s="185" t="n"/>
      <c r="H4" s="185" t="n"/>
      <c r="I4" s="185" t="n"/>
      <c r="J4" s="185" t="n"/>
      <c r="K4" s="425" t="n"/>
    </row>
    <row r="5" ht="14.25" customFormat="1" customHeight="1" s="144" thickBot="1">
      <c r="A5" s="311">
        <f>'Exec. Receita e Despesa'!A5:I5</f>
        <v/>
      </c>
      <c r="B5" s="374" t="n"/>
      <c r="C5" s="374" t="n"/>
      <c r="D5" s="374" t="n"/>
      <c r="E5" s="374" t="n"/>
      <c r="F5" s="374" t="n"/>
      <c r="G5" s="185" t="n"/>
      <c r="H5" s="185" t="n"/>
      <c r="I5" s="185" t="n"/>
      <c r="J5" s="185" t="n"/>
      <c r="K5" s="425" t="n"/>
    </row>
    <row r="6" ht="14.25" customFormat="1" customHeight="1" s="144" thickBot="1">
      <c r="A6" s="311">
        <f>'Exec. Receita e Despesa'!A6:I6</f>
        <v/>
      </c>
      <c r="B6" s="374" t="n"/>
      <c r="C6" s="374" t="n"/>
      <c r="D6" s="374" t="n"/>
      <c r="E6" s="374" t="n"/>
      <c r="F6" s="374" t="n"/>
      <c r="G6" s="185" t="n"/>
      <c r="H6" s="185" t="n"/>
      <c r="I6" s="185" t="n"/>
      <c r="J6" s="185" t="n"/>
      <c r="K6" s="425" t="n"/>
    </row>
    <row r="7" ht="15.75" customFormat="1" customHeight="1" s="39" thickBot="1">
      <c r="A7" s="311">
        <f>'Exec. Receita e Despesa'!A7:I7</f>
        <v/>
      </c>
      <c r="B7" s="374" t="n"/>
      <c r="C7" s="374" t="n"/>
      <c r="D7" s="374" t="n"/>
      <c r="E7" s="374" t="n"/>
      <c r="F7" s="374" t="n"/>
      <c r="G7" s="426" t="n"/>
      <c r="H7" s="426" t="n"/>
      <c r="I7" s="427" t="n"/>
      <c r="J7" s="427" t="n"/>
      <c r="K7" s="426" t="n"/>
    </row>
    <row r="8" customFormat="1" s="39">
      <c r="A8" s="366" t="n"/>
      <c r="B8" s="366" t="n"/>
      <c r="C8" s="366" t="n"/>
      <c r="D8" s="366" t="n"/>
      <c r="E8" s="366" t="n"/>
      <c r="F8" s="366" t="n"/>
      <c r="G8" s="426" t="n"/>
      <c r="H8" s="426" t="n"/>
      <c r="I8" s="427" t="n"/>
      <c r="J8" s="427" t="n"/>
      <c r="K8" s="426" t="n"/>
    </row>
    <row r="9" ht="15.75" customFormat="1" customHeight="1" s="312">
      <c r="A9" s="349" t="inlineStr">
        <is>
          <t xml:space="preserve">1. Saldo conforme extratos bancários na data final do período       </t>
        </is>
      </c>
      <c r="G9" s="428" t="n"/>
      <c r="H9" s="428" t="n"/>
      <c r="I9" s="429" t="n"/>
      <c r="J9" s="429" t="n"/>
      <c r="K9" s="428" t="n"/>
    </row>
    <row r="10" ht="15.75" customFormat="1" customHeight="1" s="39">
      <c r="A10" s="362" t="inlineStr">
        <is>
          <t xml:space="preserve">         Saldo de Conta Corrente(R$)</t>
        </is>
      </c>
      <c r="F10" s="139" t="n">
        <v>0</v>
      </c>
      <c r="G10" s="426" t="n"/>
      <c r="H10" s="426" t="n"/>
      <c r="I10" s="427" t="n"/>
      <c r="J10" s="427" t="n"/>
      <c r="K10" s="426" t="n"/>
    </row>
    <row r="11" ht="15.75" customFormat="1" customHeight="1" s="39">
      <c r="A11" s="362" t="inlineStr">
        <is>
          <t xml:space="preserve">         Saldo de Aplicações Financeiras(R$)</t>
        </is>
      </c>
      <c r="F11" s="139" t="n">
        <v>0</v>
      </c>
      <c r="G11" s="426" t="n"/>
      <c r="H11" s="426" t="n"/>
      <c r="I11" s="427" t="n"/>
      <c r="J11" s="427" t="n"/>
      <c r="K11" s="426" t="n"/>
    </row>
    <row r="12" ht="15.75" customFormat="1" customHeight="1" s="39">
      <c r="A12" s="430" t="inlineStr">
        <is>
          <t>TOTAL</t>
        </is>
      </c>
      <c r="B12" s="194">
        <f>SUM(#REF!)</f>
        <v/>
      </c>
      <c r="C12" s="195" t="n"/>
      <c r="D12" s="196" t="n"/>
      <c r="E12" s="197" t="n"/>
      <c r="F12" s="197" t="n"/>
      <c r="G12" s="426" t="n"/>
      <c r="H12" s="426" t="n"/>
      <c r="I12" s="427" t="n"/>
      <c r="J12" s="427" t="n"/>
      <c r="K12" s="426" t="n"/>
    </row>
    <row r="13" ht="15.75" customFormat="1" customHeight="1" s="312">
      <c r="A13" s="349" t="inlineStr">
        <is>
          <t>2. Restituições não creditadas pelo banco até a data final do período</t>
        </is>
      </c>
      <c r="G13" s="428" t="n"/>
      <c r="H13" s="428" t="n"/>
      <c r="I13" s="429" t="n"/>
      <c r="J13" s="429" t="n"/>
      <c r="K13" s="428" t="n"/>
    </row>
    <row r="14" ht="15.75" customFormat="1" customHeight="1" s="312">
      <c r="A14" s="198" t="n"/>
      <c r="B14" s="198" t="n"/>
      <c r="C14" s="199" t="n"/>
      <c r="D14" s="198" t="n"/>
      <c r="E14" s="198" t="n"/>
      <c r="F14" s="198" t="n"/>
      <c r="G14" s="428" t="n"/>
      <c r="H14" s="428" t="n"/>
      <c r="I14" s="429" t="n"/>
      <c r="J14" s="429" t="n"/>
      <c r="K14" s="428" t="n"/>
    </row>
    <row r="15" ht="15.75" customFormat="1" customHeight="1" s="39">
      <c r="A15" s="363" t="inlineStr">
        <is>
          <t>Data</t>
        </is>
      </c>
      <c r="B15" s="363" t="inlineStr">
        <is>
          <t>Valor (R$)</t>
        </is>
      </c>
      <c r="C15" s="201" t="inlineStr">
        <is>
          <t>Documento</t>
        </is>
      </c>
      <c r="D15" s="363" t="inlineStr">
        <is>
          <t>Descrição</t>
        </is>
      </c>
      <c r="G15" s="426" t="n"/>
      <c r="H15" s="426" t="n"/>
      <c r="I15" s="427" t="n"/>
      <c r="J15" s="427" t="n"/>
      <c r="K15" s="426" t="n"/>
    </row>
    <row r="16" customFormat="1" s="39">
      <c r="A16" s="431" t="n"/>
      <c r="B16" s="432" t="n"/>
      <c r="C16" s="204" t="n"/>
      <c r="D16" s="205" t="n"/>
      <c r="E16" s="205" t="n"/>
      <c r="F16" s="205" t="n"/>
      <c r="G16" s="426" t="n"/>
      <c r="H16" s="426" t="n"/>
      <c r="I16" s="427" t="n"/>
      <c r="J16" s="427" t="n"/>
      <c r="K16" s="426" t="n"/>
    </row>
    <row r="17" customFormat="1" s="39">
      <c r="A17" s="433" t="n"/>
      <c r="B17" s="434" t="n"/>
      <c r="C17" s="208" t="n"/>
      <c r="D17" s="209" t="n"/>
      <c r="E17" s="209" t="n"/>
      <c r="F17" s="209" t="n"/>
      <c r="G17" s="426" t="n"/>
      <c r="H17" s="426" t="n"/>
      <c r="I17" s="427" t="n"/>
      <c r="J17" s="427" t="n"/>
      <c r="K17" s="426" t="n"/>
    </row>
    <row r="18" ht="15.75" customFormat="1" customHeight="1" s="39">
      <c r="A18" s="433" t="n"/>
      <c r="B18" s="434" t="n"/>
      <c r="C18" s="208" t="n"/>
      <c r="D18" s="209" t="n"/>
      <c r="E18" s="209" t="n"/>
      <c r="F18" s="209" t="n"/>
      <c r="G18" s="431" t="n"/>
      <c r="H18" s="432" t="n"/>
      <c r="I18" s="205" t="n"/>
      <c r="J18" s="364" t="n"/>
      <c r="K18" s="364" t="n"/>
      <c r="L18" s="270" t="n"/>
      <c r="M18" s="431" t="n"/>
      <c r="N18" s="432" t="n"/>
      <c r="O18" s="205" t="n"/>
      <c r="P18" s="364" t="n"/>
      <c r="Q18" s="364" t="n"/>
      <c r="R18" s="270" t="n"/>
      <c r="S18" s="431" t="n"/>
      <c r="T18" s="432" t="n"/>
      <c r="U18" s="205" t="n"/>
      <c r="V18" s="364" t="n"/>
      <c r="W18" s="364" t="n"/>
      <c r="X18" s="270" t="n"/>
      <c r="Y18" s="431" t="n"/>
      <c r="Z18" s="432" t="n"/>
      <c r="AA18" s="205" t="n"/>
      <c r="AB18" s="364" t="n"/>
      <c r="AC18" s="364" t="n"/>
      <c r="AD18" s="270" t="n"/>
      <c r="AE18" s="431" t="n"/>
      <c r="AF18" s="432" t="n"/>
      <c r="AG18" s="205" t="n"/>
      <c r="AH18" s="364" t="n"/>
      <c r="AI18" s="364" t="n"/>
      <c r="AJ18" s="270" t="n"/>
      <c r="AK18" s="431" t="n"/>
      <c r="AL18" s="432" t="n"/>
      <c r="AM18" s="205" t="n"/>
      <c r="AN18" s="364" t="n"/>
      <c r="AO18" s="364" t="n"/>
      <c r="AP18" s="270" t="n"/>
      <c r="AQ18" s="431" t="n"/>
      <c r="AR18" s="432" t="n"/>
      <c r="AS18" s="205" t="n"/>
      <c r="AT18" s="364" t="n"/>
      <c r="AU18" s="364" t="n"/>
      <c r="AV18" s="270" t="n"/>
      <c r="AW18" s="431" t="n"/>
      <c r="AX18" s="432" t="n"/>
      <c r="AY18" s="205" t="n"/>
      <c r="AZ18" s="364" t="n"/>
      <c r="BA18" s="364" t="n"/>
      <c r="BB18" s="270" t="n"/>
      <c r="BC18" s="431" t="n"/>
      <c r="BD18" s="432" t="n"/>
      <c r="BE18" s="205" t="n"/>
      <c r="BF18" s="364" t="n"/>
      <c r="BG18" s="364" t="n"/>
      <c r="BH18" s="270" t="n"/>
      <c r="BI18" s="431" t="n"/>
      <c r="BJ18" s="432" t="n"/>
      <c r="BK18" s="205" t="n"/>
      <c r="BL18" s="364" t="n"/>
      <c r="BM18" s="364" t="n"/>
      <c r="BN18" s="270" t="n"/>
      <c r="BO18" s="431" t="n"/>
      <c r="BP18" s="432" t="n"/>
      <c r="BQ18" s="205" t="n"/>
      <c r="BR18" s="364" t="n"/>
      <c r="BS18" s="364" t="n"/>
      <c r="BT18" s="270" t="n"/>
      <c r="BU18" s="431" t="n"/>
      <c r="BV18" s="432" t="n"/>
      <c r="BW18" s="205" t="n"/>
      <c r="BX18" s="364" t="n"/>
      <c r="BY18" s="364" t="n"/>
      <c r="BZ18" s="270" t="n"/>
      <c r="CA18" s="431" t="n"/>
      <c r="CB18" s="432" t="n"/>
      <c r="CC18" s="205" t="n"/>
      <c r="CD18" s="364" t="n"/>
      <c r="CE18" s="364" t="n"/>
      <c r="CF18" s="270" t="n"/>
      <c r="CG18" s="431" t="n"/>
      <c r="CH18" s="432" t="n"/>
      <c r="CI18" s="205" t="n"/>
      <c r="CJ18" s="364" t="n"/>
      <c r="CK18" s="364" t="n"/>
      <c r="CL18" s="270" t="n"/>
      <c r="CM18" s="431" t="n"/>
      <c r="CN18" s="432" t="n"/>
      <c r="CO18" s="205" t="n"/>
      <c r="CP18" s="364" t="n"/>
      <c r="CQ18" s="364" t="n"/>
      <c r="CR18" s="270" t="n"/>
      <c r="CS18" s="431" t="n"/>
      <c r="CT18" s="432" t="n"/>
      <c r="CU18" s="205" t="n"/>
      <c r="CV18" s="364" t="n"/>
      <c r="CW18" s="364" t="n"/>
      <c r="CX18" s="270" t="n"/>
      <c r="CY18" s="431" t="n"/>
      <c r="CZ18" s="432" t="n"/>
      <c r="DA18" s="205" t="n"/>
      <c r="DB18" s="364" t="n"/>
      <c r="DC18" s="364" t="n"/>
      <c r="DD18" s="270" t="n"/>
      <c r="DE18" s="431" t="n"/>
      <c r="DF18" s="432" t="n"/>
      <c r="DG18" s="205" t="n"/>
      <c r="DH18" s="364" t="n"/>
      <c r="DI18" s="364" t="n"/>
      <c r="DJ18" s="270" t="n"/>
      <c r="DK18" s="431" t="n"/>
      <c r="DL18" s="432" t="n"/>
      <c r="DM18" s="205" t="n"/>
      <c r="DN18" s="364" t="n"/>
      <c r="DO18" s="364" t="n"/>
      <c r="DP18" s="270" t="n"/>
      <c r="DQ18" s="431" t="n"/>
      <c r="DR18" s="432" t="n"/>
      <c r="DS18" s="205" t="n"/>
      <c r="DT18" s="364" t="n"/>
      <c r="DU18" s="364" t="n"/>
      <c r="DV18" s="270" t="n"/>
      <c r="DW18" s="431" t="n"/>
      <c r="DX18" s="432" t="n"/>
      <c r="DY18" s="205" t="n"/>
      <c r="DZ18" s="364" t="n"/>
      <c r="EA18" s="364" t="n"/>
      <c r="EB18" s="270" t="n"/>
      <c r="EC18" s="431" t="n"/>
      <c r="ED18" s="432" t="n"/>
      <c r="EE18" s="205" t="n"/>
      <c r="EF18" s="364" t="n"/>
      <c r="EG18" s="364" t="n"/>
      <c r="EH18" s="270" t="n"/>
      <c r="EI18" s="431" t="n"/>
      <c r="EJ18" s="432" t="n"/>
      <c r="EK18" s="205" t="n"/>
      <c r="EL18" s="364" t="n"/>
      <c r="EM18" s="364" t="n"/>
      <c r="EN18" s="270" t="n"/>
      <c r="EO18" s="431" t="n"/>
      <c r="EP18" s="432" t="n"/>
      <c r="EQ18" s="205" t="n"/>
      <c r="ER18" s="364" t="n"/>
      <c r="ES18" s="364" t="n"/>
      <c r="ET18" s="270" t="n"/>
      <c r="EU18" s="431" t="n"/>
      <c r="EV18" s="432" t="n"/>
      <c r="EW18" s="205" t="n"/>
      <c r="EX18" s="364" t="n"/>
      <c r="EY18" s="364" t="n"/>
      <c r="EZ18" s="270" t="n"/>
      <c r="FA18" s="431" t="n"/>
      <c r="FB18" s="432" t="n"/>
      <c r="FC18" s="205" t="n"/>
      <c r="FD18" s="364" t="n"/>
      <c r="FE18" s="364" t="n"/>
      <c r="FF18" s="270" t="n"/>
      <c r="FG18" s="431" t="n"/>
      <c r="FH18" s="432" t="n"/>
      <c r="FI18" s="205" t="n"/>
      <c r="FJ18" s="364" t="n"/>
      <c r="FK18" s="364" t="n"/>
      <c r="FL18" s="270" t="n"/>
      <c r="FM18" s="431" t="n"/>
      <c r="FN18" s="432" t="n"/>
      <c r="FO18" s="205" t="n"/>
      <c r="FP18" s="364" t="n"/>
      <c r="FQ18" s="364" t="n"/>
      <c r="FR18" s="270" t="n"/>
      <c r="FS18" s="431" t="n"/>
      <c r="FT18" s="432" t="n"/>
      <c r="FU18" s="205" t="n"/>
      <c r="FV18" s="364" t="n"/>
      <c r="FW18" s="364" t="n"/>
      <c r="FX18" s="270" t="n"/>
      <c r="FY18" s="431" t="n"/>
      <c r="FZ18" s="432" t="n"/>
      <c r="GA18" s="205" t="n"/>
      <c r="GB18" s="364" t="n"/>
      <c r="GC18" s="364" t="n"/>
      <c r="GD18" s="270" t="n"/>
      <c r="GE18" s="431" t="n"/>
      <c r="GF18" s="432" t="n"/>
      <c r="GG18" s="205" t="n"/>
      <c r="GH18" s="364" t="n"/>
      <c r="GI18" s="364" t="n"/>
      <c r="GJ18" s="270" t="n"/>
      <c r="GK18" s="431" t="n"/>
      <c r="GL18" s="432" t="n"/>
      <c r="GM18" s="205" t="n"/>
      <c r="GN18" s="364" t="n"/>
      <c r="GO18" s="364" t="n"/>
      <c r="GP18" s="270" t="n"/>
      <c r="GQ18" s="431" t="n"/>
      <c r="GR18" s="432" t="n"/>
      <c r="GS18" s="205" t="n"/>
      <c r="GT18" s="364" t="n"/>
      <c r="GU18" s="364" t="n"/>
      <c r="GV18" s="270" t="n"/>
      <c r="GW18" s="431" t="n"/>
      <c r="GX18" s="432" t="n"/>
      <c r="GY18" s="205" t="n"/>
      <c r="GZ18" s="364" t="n"/>
      <c r="HA18" s="364" t="n"/>
      <c r="HB18" s="270" t="n"/>
      <c r="HC18" s="431" t="n"/>
      <c r="HD18" s="432" t="n"/>
      <c r="HE18" s="205" t="n"/>
      <c r="HF18" s="364" t="n"/>
      <c r="HG18" s="364" t="n"/>
      <c r="HH18" s="270" t="n"/>
      <c r="HI18" s="431" t="n"/>
      <c r="HJ18" s="432" t="n"/>
      <c r="HK18" s="205" t="n"/>
      <c r="HL18" s="364" t="n"/>
      <c r="HM18" s="364" t="n"/>
      <c r="HN18" s="270" t="n"/>
      <c r="HO18" s="431" t="n"/>
      <c r="HP18" s="432" t="n"/>
      <c r="HQ18" s="205" t="n"/>
      <c r="HR18" s="364" t="n"/>
      <c r="HS18" s="364" t="n"/>
      <c r="HT18" s="270" t="n"/>
      <c r="HU18" s="431" t="n"/>
      <c r="HV18" s="432" t="n"/>
      <c r="HW18" s="205" t="n"/>
      <c r="HX18" s="364" t="n"/>
      <c r="HY18" s="364" t="n"/>
      <c r="HZ18" s="270" t="n"/>
      <c r="IA18" s="431" t="n"/>
      <c r="IB18" s="432" t="n"/>
      <c r="IC18" s="205" t="n"/>
      <c r="ID18" s="364" t="n"/>
      <c r="IE18" s="364" t="n"/>
      <c r="IF18" s="270" t="n"/>
      <c r="IG18" s="431" t="n"/>
      <c r="IH18" s="432" t="n"/>
      <c r="II18" s="205" t="n"/>
      <c r="IJ18" s="364" t="n"/>
      <c r="IK18" s="364" t="n"/>
      <c r="IL18" s="270" t="n"/>
      <c r="IM18" s="431" t="n"/>
      <c r="IN18" s="432" t="n"/>
      <c r="IO18" s="205" t="n"/>
      <c r="IP18" s="364" t="n"/>
      <c r="IQ18" s="364" t="n"/>
      <c r="IR18" s="270" t="n"/>
      <c r="IS18" s="431" t="n"/>
      <c r="IT18" s="432" t="n"/>
      <c r="IU18" s="205" t="n"/>
      <c r="IV18" s="364" t="n"/>
    </row>
    <row r="19" ht="15.75" customFormat="1" customHeight="1" s="39">
      <c r="A19" s="431" t="n"/>
      <c r="B19" s="432" t="n"/>
      <c r="C19" s="204" t="n"/>
      <c r="D19" s="205" t="n"/>
      <c r="E19" s="205" t="n"/>
      <c r="F19" s="205" t="n"/>
      <c r="G19" s="431" t="n"/>
      <c r="H19" s="432" t="n"/>
      <c r="I19" s="205" t="n"/>
      <c r="J19" s="364" t="n"/>
      <c r="K19" s="364" t="n"/>
      <c r="L19" s="270" t="n"/>
      <c r="M19" s="431" t="n"/>
      <c r="N19" s="432" t="n"/>
      <c r="O19" s="205" t="n"/>
      <c r="P19" s="364" t="n"/>
      <c r="Q19" s="364" t="n"/>
      <c r="R19" s="270" t="n"/>
      <c r="S19" s="431" t="n"/>
      <c r="T19" s="432" t="n"/>
      <c r="U19" s="205" t="n"/>
      <c r="V19" s="364" t="n"/>
      <c r="W19" s="364" t="n"/>
      <c r="X19" s="270" t="n"/>
      <c r="Y19" s="431" t="n"/>
      <c r="Z19" s="432" t="n"/>
      <c r="AA19" s="205" t="n"/>
      <c r="AB19" s="364" t="n"/>
      <c r="AC19" s="364" t="n"/>
      <c r="AD19" s="270" t="n"/>
      <c r="AE19" s="431" t="n"/>
      <c r="AF19" s="432" t="n"/>
      <c r="AG19" s="205" t="n"/>
      <c r="AH19" s="364" t="n"/>
      <c r="AI19" s="364" t="n"/>
      <c r="AJ19" s="270" t="n"/>
      <c r="AK19" s="431" t="n"/>
      <c r="AL19" s="432" t="n"/>
      <c r="AM19" s="205" t="n"/>
      <c r="AN19" s="364" t="n"/>
      <c r="AO19" s="364" t="n"/>
      <c r="AP19" s="270" t="n"/>
      <c r="AQ19" s="431" t="n"/>
      <c r="AR19" s="432" t="n"/>
      <c r="AS19" s="205" t="n"/>
      <c r="AT19" s="364" t="n"/>
      <c r="AU19" s="364" t="n"/>
      <c r="AV19" s="270" t="n"/>
      <c r="AW19" s="431" t="n"/>
      <c r="AX19" s="432" t="n"/>
      <c r="AY19" s="205" t="n"/>
      <c r="AZ19" s="364" t="n"/>
      <c r="BA19" s="364" t="n"/>
      <c r="BB19" s="270" t="n"/>
      <c r="BC19" s="431" t="n"/>
      <c r="BD19" s="432" t="n"/>
      <c r="BE19" s="205" t="n"/>
      <c r="BF19" s="364" t="n"/>
      <c r="BG19" s="364" t="n"/>
      <c r="BH19" s="270" t="n"/>
      <c r="BI19" s="431" t="n"/>
      <c r="BJ19" s="432" t="n"/>
      <c r="BK19" s="205" t="n"/>
      <c r="BL19" s="364" t="n"/>
      <c r="BM19" s="364" t="n"/>
      <c r="BN19" s="270" t="n"/>
      <c r="BO19" s="431" t="n"/>
      <c r="BP19" s="432" t="n"/>
      <c r="BQ19" s="205" t="n"/>
      <c r="BR19" s="364" t="n"/>
      <c r="BS19" s="364" t="n"/>
      <c r="BT19" s="270" t="n"/>
      <c r="BU19" s="431" t="n"/>
      <c r="BV19" s="432" t="n"/>
      <c r="BW19" s="205" t="n"/>
      <c r="BX19" s="364" t="n"/>
      <c r="BY19" s="364" t="n"/>
      <c r="BZ19" s="270" t="n"/>
      <c r="CA19" s="431" t="n"/>
      <c r="CB19" s="432" t="n"/>
      <c r="CC19" s="205" t="n"/>
      <c r="CD19" s="364" t="n"/>
      <c r="CE19" s="364" t="n"/>
      <c r="CF19" s="270" t="n"/>
      <c r="CG19" s="431" t="n"/>
      <c r="CH19" s="432" t="n"/>
      <c r="CI19" s="205" t="n"/>
      <c r="CJ19" s="364" t="n"/>
      <c r="CK19" s="364" t="n"/>
      <c r="CL19" s="270" t="n"/>
      <c r="CM19" s="431" t="n"/>
      <c r="CN19" s="432" t="n"/>
      <c r="CO19" s="205" t="n"/>
      <c r="CP19" s="364" t="n"/>
      <c r="CQ19" s="364" t="n"/>
      <c r="CR19" s="270" t="n"/>
      <c r="CS19" s="431" t="n"/>
      <c r="CT19" s="432" t="n"/>
      <c r="CU19" s="205" t="n"/>
      <c r="CV19" s="364" t="n"/>
      <c r="CW19" s="364" t="n"/>
      <c r="CX19" s="270" t="n"/>
      <c r="CY19" s="431" t="n"/>
      <c r="CZ19" s="432" t="n"/>
      <c r="DA19" s="205" t="n"/>
      <c r="DB19" s="364" t="n"/>
      <c r="DC19" s="364" t="n"/>
      <c r="DD19" s="270" t="n"/>
      <c r="DE19" s="431" t="n"/>
      <c r="DF19" s="432" t="n"/>
      <c r="DG19" s="205" t="n"/>
      <c r="DH19" s="364" t="n"/>
      <c r="DI19" s="364" t="n"/>
      <c r="DJ19" s="270" t="n"/>
      <c r="DK19" s="431" t="n"/>
      <c r="DL19" s="432" t="n"/>
      <c r="DM19" s="205" t="n"/>
      <c r="DN19" s="364" t="n"/>
      <c r="DO19" s="364" t="n"/>
      <c r="DP19" s="270" t="n"/>
      <c r="DQ19" s="431" t="n"/>
      <c r="DR19" s="432" t="n"/>
      <c r="DS19" s="205" t="n"/>
      <c r="DT19" s="364" t="n"/>
      <c r="DU19" s="364" t="n"/>
      <c r="DV19" s="270" t="n"/>
      <c r="DW19" s="431" t="n"/>
      <c r="DX19" s="432" t="n"/>
      <c r="DY19" s="205" t="n"/>
      <c r="DZ19" s="364" t="n"/>
      <c r="EA19" s="364" t="n"/>
      <c r="EB19" s="270" t="n"/>
      <c r="EC19" s="431" t="n"/>
      <c r="ED19" s="432" t="n"/>
      <c r="EE19" s="205" t="n"/>
      <c r="EF19" s="364" t="n"/>
      <c r="EG19" s="364" t="n"/>
      <c r="EH19" s="270" t="n"/>
      <c r="EI19" s="431" t="n"/>
      <c r="EJ19" s="432" t="n"/>
      <c r="EK19" s="205" t="n"/>
      <c r="EL19" s="364" t="n"/>
      <c r="EM19" s="364" t="n"/>
      <c r="EN19" s="270" t="n"/>
      <c r="EO19" s="431" t="n"/>
      <c r="EP19" s="432" t="n"/>
      <c r="EQ19" s="205" t="n"/>
      <c r="ER19" s="364" t="n"/>
      <c r="ES19" s="364" t="n"/>
      <c r="ET19" s="270" t="n"/>
      <c r="EU19" s="431" t="n"/>
      <c r="EV19" s="432" t="n"/>
      <c r="EW19" s="205" t="n"/>
      <c r="EX19" s="364" t="n"/>
      <c r="EY19" s="364" t="n"/>
      <c r="EZ19" s="270" t="n"/>
      <c r="FA19" s="431" t="n"/>
      <c r="FB19" s="432" t="n"/>
      <c r="FC19" s="205" t="n"/>
      <c r="FD19" s="364" t="n"/>
      <c r="FE19" s="364" t="n"/>
      <c r="FF19" s="270" t="n"/>
      <c r="FG19" s="431" t="n"/>
      <c r="FH19" s="432" t="n"/>
      <c r="FI19" s="205" t="n"/>
      <c r="FJ19" s="364" t="n"/>
      <c r="FK19" s="364" t="n"/>
      <c r="FL19" s="270" t="n"/>
      <c r="FM19" s="431" t="n"/>
      <c r="FN19" s="432" t="n"/>
      <c r="FO19" s="205" t="n"/>
      <c r="FP19" s="364" t="n"/>
      <c r="FQ19" s="364" t="n"/>
      <c r="FR19" s="270" t="n"/>
      <c r="FS19" s="431" t="n"/>
      <c r="FT19" s="432" t="n"/>
      <c r="FU19" s="205" t="n"/>
      <c r="FV19" s="364" t="n"/>
      <c r="FW19" s="364" t="n"/>
      <c r="FX19" s="270" t="n"/>
      <c r="FY19" s="431" t="n"/>
      <c r="FZ19" s="432" t="n"/>
      <c r="GA19" s="205" t="n"/>
      <c r="GB19" s="364" t="n"/>
      <c r="GC19" s="364" t="n"/>
      <c r="GD19" s="270" t="n"/>
      <c r="GE19" s="431" t="n"/>
      <c r="GF19" s="432" t="n"/>
      <c r="GG19" s="205" t="n"/>
      <c r="GH19" s="364" t="n"/>
      <c r="GI19" s="364" t="n"/>
      <c r="GJ19" s="270" t="n"/>
      <c r="GK19" s="431" t="n"/>
      <c r="GL19" s="432" t="n"/>
      <c r="GM19" s="205" t="n"/>
      <c r="GN19" s="364" t="n"/>
      <c r="GO19" s="364" t="n"/>
      <c r="GP19" s="270" t="n"/>
      <c r="GQ19" s="431" t="n"/>
      <c r="GR19" s="432" t="n"/>
      <c r="GS19" s="205" t="n"/>
      <c r="GT19" s="364" t="n"/>
      <c r="GU19" s="364" t="n"/>
      <c r="GV19" s="270" t="n"/>
      <c r="GW19" s="431" t="n"/>
      <c r="GX19" s="432" t="n"/>
      <c r="GY19" s="205" t="n"/>
      <c r="GZ19" s="364" t="n"/>
      <c r="HA19" s="364" t="n"/>
      <c r="HB19" s="270" t="n"/>
      <c r="HC19" s="431" t="n"/>
      <c r="HD19" s="432" t="n"/>
      <c r="HE19" s="205" t="n"/>
      <c r="HF19" s="364" t="n"/>
      <c r="HG19" s="364" t="n"/>
      <c r="HH19" s="270" t="n"/>
      <c r="HI19" s="431" t="n"/>
      <c r="HJ19" s="432" t="n"/>
      <c r="HK19" s="205" t="n"/>
      <c r="HL19" s="364" t="n"/>
      <c r="HM19" s="364" t="n"/>
      <c r="HN19" s="270" t="n"/>
      <c r="HO19" s="431" t="n"/>
      <c r="HP19" s="432" t="n"/>
      <c r="HQ19" s="205" t="n"/>
      <c r="HR19" s="364" t="n"/>
      <c r="HS19" s="364" t="n"/>
      <c r="HT19" s="270" t="n"/>
      <c r="HU19" s="431" t="n"/>
      <c r="HV19" s="432" t="n"/>
      <c r="HW19" s="205" t="n"/>
      <c r="HX19" s="364" t="n"/>
      <c r="HY19" s="364" t="n"/>
      <c r="HZ19" s="270" t="n"/>
      <c r="IA19" s="431" t="n"/>
      <c r="IB19" s="432" t="n"/>
      <c r="IC19" s="205" t="n"/>
      <c r="ID19" s="364" t="n"/>
      <c r="IE19" s="364" t="n"/>
      <c r="IF19" s="270" t="n"/>
      <c r="IG19" s="431" t="n"/>
      <c r="IH19" s="432" t="n"/>
      <c r="II19" s="205" t="n"/>
      <c r="IJ19" s="364" t="n"/>
      <c r="IK19" s="364" t="n"/>
      <c r="IL19" s="270" t="n"/>
      <c r="IM19" s="431" t="n"/>
      <c r="IN19" s="432" t="n"/>
      <c r="IO19" s="205" t="n"/>
      <c r="IP19" s="364" t="n"/>
      <c r="IQ19" s="364" t="n"/>
      <c r="IR19" s="270" t="n"/>
      <c r="IS19" s="431" t="n"/>
      <c r="IT19" s="432" t="n"/>
      <c r="IU19" s="205" t="n"/>
      <c r="IV19" s="364" t="n"/>
    </row>
    <row r="20" ht="15.75" customFormat="1" customHeight="1" s="39">
      <c r="A20" s="433" t="n"/>
      <c r="B20" s="434" t="n"/>
      <c r="C20" s="208" t="n"/>
      <c r="D20" s="209" t="n"/>
      <c r="E20" s="209" t="n"/>
      <c r="F20" s="209" t="n"/>
      <c r="G20" s="431" t="n"/>
      <c r="H20" s="432" t="n"/>
      <c r="I20" s="205" t="n"/>
      <c r="J20" s="364" t="n"/>
      <c r="K20" s="364" t="n"/>
      <c r="L20" s="270" t="n"/>
      <c r="M20" s="431" t="n"/>
      <c r="N20" s="432" t="n"/>
      <c r="O20" s="205" t="n"/>
      <c r="P20" s="364" t="n"/>
      <c r="Q20" s="364" t="n"/>
      <c r="R20" s="270" t="n"/>
      <c r="S20" s="431" t="n"/>
      <c r="T20" s="432" t="n"/>
      <c r="U20" s="205" t="n"/>
      <c r="V20" s="364" t="n"/>
      <c r="W20" s="364" t="n"/>
      <c r="X20" s="270" t="n"/>
      <c r="Y20" s="431" t="n"/>
      <c r="Z20" s="432" t="n"/>
      <c r="AA20" s="205" t="n"/>
      <c r="AB20" s="364" t="n"/>
      <c r="AC20" s="364" t="n"/>
      <c r="AD20" s="270" t="n"/>
      <c r="AE20" s="431" t="n"/>
      <c r="AF20" s="432" t="n"/>
      <c r="AG20" s="205" t="n"/>
      <c r="AH20" s="364" t="n"/>
      <c r="AI20" s="364" t="n"/>
      <c r="AJ20" s="270" t="n"/>
      <c r="AK20" s="431" t="n"/>
      <c r="AL20" s="432" t="n"/>
      <c r="AM20" s="205" t="n"/>
      <c r="AN20" s="364" t="n"/>
      <c r="AO20" s="364" t="n"/>
      <c r="AP20" s="270" t="n"/>
      <c r="AQ20" s="431" t="n"/>
      <c r="AR20" s="432" t="n"/>
      <c r="AS20" s="205" t="n"/>
      <c r="AT20" s="364" t="n"/>
      <c r="AU20" s="364" t="n"/>
      <c r="AV20" s="270" t="n"/>
      <c r="AW20" s="431" t="n"/>
      <c r="AX20" s="432" t="n"/>
      <c r="AY20" s="205" t="n"/>
      <c r="AZ20" s="364" t="n"/>
      <c r="BA20" s="364" t="n"/>
      <c r="BB20" s="270" t="n"/>
      <c r="BC20" s="431" t="n"/>
      <c r="BD20" s="432" t="n"/>
      <c r="BE20" s="205" t="n"/>
      <c r="BF20" s="364" t="n"/>
      <c r="BG20" s="364" t="n"/>
      <c r="BH20" s="270" t="n"/>
      <c r="BI20" s="431" t="n"/>
      <c r="BJ20" s="432" t="n"/>
      <c r="BK20" s="205" t="n"/>
      <c r="BL20" s="364" t="n"/>
      <c r="BM20" s="364" t="n"/>
      <c r="BN20" s="270" t="n"/>
      <c r="BO20" s="431" t="n"/>
      <c r="BP20" s="432" t="n"/>
      <c r="BQ20" s="205" t="n"/>
      <c r="BR20" s="364" t="n"/>
      <c r="BS20" s="364" t="n"/>
      <c r="BT20" s="270" t="n"/>
      <c r="BU20" s="431" t="n"/>
      <c r="BV20" s="432" t="n"/>
      <c r="BW20" s="205" t="n"/>
      <c r="BX20" s="364" t="n"/>
      <c r="BY20" s="364" t="n"/>
      <c r="BZ20" s="270" t="n"/>
      <c r="CA20" s="431" t="n"/>
      <c r="CB20" s="432" t="n"/>
      <c r="CC20" s="205" t="n"/>
      <c r="CD20" s="364" t="n"/>
      <c r="CE20" s="364" t="n"/>
      <c r="CF20" s="270" t="n"/>
      <c r="CG20" s="431" t="n"/>
      <c r="CH20" s="432" t="n"/>
      <c r="CI20" s="205" t="n"/>
      <c r="CJ20" s="364" t="n"/>
      <c r="CK20" s="364" t="n"/>
      <c r="CL20" s="270" t="n"/>
      <c r="CM20" s="431" t="n"/>
      <c r="CN20" s="432" t="n"/>
      <c r="CO20" s="205" t="n"/>
      <c r="CP20" s="364" t="n"/>
      <c r="CQ20" s="364" t="n"/>
      <c r="CR20" s="270" t="n"/>
      <c r="CS20" s="431" t="n"/>
      <c r="CT20" s="432" t="n"/>
      <c r="CU20" s="205" t="n"/>
      <c r="CV20" s="364" t="n"/>
      <c r="CW20" s="364" t="n"/>
      <c r="CX20" s="270" t="n"/>
      <c r="CY20" s="431" t="n"/>
      <c r="CZ20" s="432" t="n"/>
      <c r="DA20" s="205" t="n"/>
      <c r="DB20" s="364" t="n"/>
      <c r="DC20" s="364" t="n"/>
      <c r="DD20" s="270" t="n"/>
      <c r="DE20" s="431" t="n"/>
      <c r="DF20" s="432" t="n"/>
      <c r="DG20" s="205" t="n"/>
      <c r="DH20" s="364" t="n"/>
      <c r="DI20" s="364" t="n"/>
      <c r="DJ20" s="270" t="n"/>
      <c r="DK20" s="431" t="n"/>
      <c r="DL20" s="432" t="n"/>
      <c r="DM20" s="205" t="n"/>
      <c r="DN20" s="364" t="n"/>
      <c r="DO20" s="364" t="n"/>
      <c r="DP20" s="270" t="n"/>
      <c r="DQ20" s="431" t="n"/>
      <c r="DR20" s="432" t="n"/>
      <c r="DS20" s="205" t="n"/>
      <c r="DT20" s="364" t="n"/>
      <c r="DU20" s="364" t="n"/>
      <c r="DV20" s="270" t="n"/>
      <c r="DW20" s="431" t="n"/>
      <c r="DX20" s="432" t="n"/>
      <c r="DY20" s="205" t="n"/>
      <c r="DZ20" s="364" t="n"/>
      <c r="EA20" s="364" t="n"/>
      <c r="EB20" s="270" t="n"/>
      <c r="EC20" s="431" t="n"/>
      <c r="ED20" s="432" t="n"/>
      <c r="EE20" s="205" t="n"/>
      <c r="EF20" s="364" t="n"/>
      <c r="EG20" s="364" t="n"/>
      <c r="EH20" s="270" t="n"/>
      <c r="EI20" s="431" t="n"/>
      <c r="EJ20" s="432" t="n"/>
      <c r="EK20" s="205" t="n"/>
      <c r="EL20" s="364" t="n"/>
      <c r="EM20" s="364" t="n"/>
      <c r="EN20" s="270" t="n"/>
      <c r="EO20" s="431" t="n"/>
      <c r="EP20" s="432" t="n"/>
      <c r="EQ20" s="205" t="n"/>
      <c r="ER20" s="364" t="n"/>
      <c r="ES20" s="364" t="n"/>
      <c r="ET20" s="270" t="n"/>
      <c r="EU20" s="431" t="n"/>
      <c r="EV20" s="432" t="n"/>
      <c r="EW20" s="205" t="n"/>
      <c r="EX20" s="364" t="n"/>
      <c r="EY20" s="364" t="n"/>
      <c r="EZ20" s="270" t="n"/>
      <c r="FA20" s="431" t="n"/>
      <c r="FB20" s="432" t="n"/>
      <c r="FC20" s="205" t="n"/>
      <c r="FD20" s="364" t="n"/>
      <c r="FE20" s="364" t="n"/>
      <c r="FF20" s="270" t="n"/>
      <c r="FG20" s="431" t="n"/>
      <c r="FH20" s="432" t="n"/>
      <c r="FI20" s="205" t="n"/>
      <c r="FJ20" s="364" t="n"/>
      <c r="FK20" s="364" t="n"/>
      <c r="FL20" s="270" t="n"/>
      <c r="FM20" s="431" t="n"/>
      <c r="FN20" s="432" t="n"/>
      <c r="FO20" s="205" t="n"/>
      <c r="FP20" s="364" t="n"/>
      <c r="FQ20" s="364" t="n"/>
      <c r="FR20" s="270" t="n"/>
      <c r="FS20" s="431" t="n"/>
      <c r="FT20" s="432" t="n"/>
      <c r="FU20" s="205" t="n"/>
      <c r="FV20" s="364" t="n"/>
      <c r="FW20" s="364" t="n"/>
      <c r="FX20" s="270" t="n"/>
      <c r="FY20" s="431" t="n"/>
      <c r="FZ20" s="432" t="n"/>
      <c r="GA20" s="205" t="n"/>
      <c r="GB20" s="364" t="n"/>
      <c r="GC20" s="364" t="n"/>
      <c r="GD20" s="270" t="n"/>
      <c r="GE20" s="431" t="n"/>
      <c r="GF20" s="432" t="n"/>
      <c r="GG20" s="205" t="n"/>
      <c r="GH20" s="364" t="n"/>
      <c r="GI20" s="364" t="n"/>
      <c r="GJ20" s="270" t="n"/>
      <c r="GK20" s="431" t="n"/>
      <c r="GL20" s="432" t="n"/>
      <c r="GM20" s="205" t="n"/>
      <c r="GN20" s="364" t="n"/>
      <c r="GO20" s="364" t="n"/>
      <c r="GP20" s="270" t="n"/>
      <c r="GQ20" s="431" t="n"/>
      <c r="GR20" s="432" t="n"/>
      <c r="GS20" s="205" t="n"/>
      <c r="GT20" s="364" t="n"/>
      <c r="GU20" s="364" t="n"/>
      <c r="GV20" s="270" t="n"/>
      <c r="GW20" s="431" t="n"/>
      <c r="GX20" s="432" t="n"/>
      <c r="GY20" s="205" t="n"/>
      <c r="GZ20" s="364" t="n"/>
      <c r="HA20" s="364" t="n"/>
      <c r="HB20" s="270" t="n"/>
      <c r="HC20" s="431" t="n"/>
      <c r="HD20" s="432" t="n"/>
      <c r="HE20" s="205" t="n"/>
      <c r="HF20" s="364" t="n"/>
      <c r="HG20" s="364" t="n"/>
      <c r="HH20" s="270" t="n"/>
      <c r="HI20" s="431" t="n"/>
      <c r="HJ20" s="432" t="n"/>
      <c r="HK20" s="205" t="n"/>
      <c r="HL20" s="364" t="n"/>
      <c r="HM20" s="364" t="n"/>
      <c r="HN20" s="270" t="n"/>
      <c r="HO20" s="431" t="n"/>
      <c r="HP20" s="432" t="n"/>
      <c r="HQ20" s="205" t="n"/>
      <c r="HR20" s="364" t="n"/>
      <c r="HS20" s="364" t="n"/>
      <c r="HT20" s="270" t="n"/>
      <c r="HU20" s="431" t="n"/>
      <c r="HV20" s="432" t="n"/>
      <c r="HW20" s="205" t="n"/>
      <c r="HX20" s="364" t="n"/>
      <c r="HY20" s="364" t="n"/>
      <c r="HZ20" s="270" t="n"/>
      <c r="IA20" s="431" t="n"/>
      <c r="IB20" s="432" t="n"/>
      <c r="IC20" s="205" t="n"/>
      <c r="ID20" s="364" t="n"/>
      <c r="IE20" s="364" t="n"/>
      <c r="IF20" s="270" t="n"/>
      <c r="IG20" s="431" t="n"/>
      <c r="IH20" s="432" t="n"/>
      <c r="II20" s="205" t="n"/>
      <c r="IJ20" s="364" t="n"/>
      <c r="IK20" s="364" t="n"/>
      <c r="IL20" s="270" t="n"/>
      <c r="IM20" s="431" t="n"/>
      <c r="IN20" s="432" t="n"/>
      <c r="IO20" s="205" t="n"/>
      <c r="IP20" s="364" t="n"/>
      <c r="IQ20" s="364" t="n"/>
      <c r="IR20" s="270" t="n"/>
      <c r="IS20" s="431" t="n"/>
      <c r="IT20" s="432" t="n"/>
      <c r="IU20" s="205" t="n"/>
      <c r="IV20" s="364" t="n"/>
    </row>
    <row r="21" ht="15.75" customFormat="1" customHeight="1" s="39">
      <c r="A21" s="431" t="n"/>
      <c r="B21" s="432" t="n"/>
      <c r="C21" s="204" t="n"/>
      <c r="D21" s="205" t="n"/>
      <c r="E21" s="205" t="n"/>
      <c r="F21" s="205" t="n"/>
      <c r="G21" s="431" t="n"/>
      <c r="H21" s="432" t="n"/>
      <c r="I21" s="205" t="n"/>
      <c r="J21" s="364" t="n"/>
      <c r="K21" s="364" t="n"/>
      <c r="L21" s="270" t="n"/>
      <c r="M21" s="431" t="n"/>
      <c r="N21" s="432" t="n"/>
      <c r="O21" s="205" t="n"/>
      <c r="P21" s="364" t="n"/>
      <c r="Q21" s="364" t="n"/>
      <c r="R21" s="270" t="n"/>
      <c r="S21" s="431" t="n"/>
      <c r="T21" s="432" t="n"/>
      <c r="U21" s="205" t="n"/>
      <c r="V21" s="364" t="n"/>
      <c r="W21" s="364" t="n"/>
      <c r="X21" s="270" t="n"/>
      <c r="Y21" s="431" t="n"/>
      <c r="Z21" s="432" t="n"/>
      <c r="AA21" s="205" t="n"/>
      <c r="AB21" s="364" t="n"/>
      <c r="AC21" s="364" t="n"/>
      <c r="AD21" s="270" t="n"/>
      <c r="AE21" s="431" t="n"/>
      <c r="AF21" s="432" t="n"/>
      <c r="AG21" s="205" t="n"/>
      <c r="AH21" s="364" t="n"/>
      <c r="AI21" s="364" t="n"/>
      <c r="AJ21" s="270" t="n"/>
      <c r="AK21" s="431" t="n"/>
      <c r="AL21" s="432" t="n"/>
      <c r="AM21" s="205" t="n"/>
      <c r="AN21" s="364" t="n"/>
      <c r="AO21" s="364" t="n"/>
      <c r="AP21" s="270" t="n"/>
      <c r="AQ21" s="431" t="n"/>
      <c r="AR21" s="432" t="n"/>
      <c r="AS21" s="205" t="n"/>
      <c r="AT21" s="364" t="n"/>
      <c r="AU21" s="364" t="n"/>
      <c r="AV21" s="270" t="n"/>
      <c r="AW21" s="431" t="n"/>
      <c r="AX21" s="432" t="n"/>
      <c r="AY21" s="205" t="n"/>
      <c r="AZ21" s="364" t="n"/>
      <c r="BA21" s="364" t="n"/>
      <c r="BB21" s="270" t="n"/>
      <c r="BC21" s="431" t="n"/>
      <c r="BD21" s="432" t="n"/>
      <c r="BE21" s="205" t="n"/>
      <c r="BF21" s="364" t="n"/>
      <c r="BG21" s="364" t="n"/>
      <c r="BH21" s="270" t="n"/>
      <c r="BI21" s="431" t="n"/>
      <c r="BJ21" s="432" t="n"/>
      <c r="BK21" s="205" t="n"/>
      <c r="BL21" s="364" t="n"/>
      <c r="BM21" s="364" t="n"/>
      <c r="BN21" s="270" t="n"/>
      <c r="BO21" s="431" t="n"/>
      <c r="BP21" s="432" t="n"/>
      <c r="BQ21" s="205" t="n"/>
      <c r="BR21" s="364" t="n"/>
      <c r="BS21" s="364" t="n"/>
      <c r="BT21" s="270" t="n"/>
      <c r="BU21" s="431" t="n"/>
      <c r="BV21" s="432" t="n"/>
      <c r="BW21" s="205" t="n"/>
      <c r="BX21" s="364" t="n"/>
      <c r="BY21" s="364" t="n"/>
      <c r="BZ21" s="270" t="n"/>
      <c r="CA21" s="431" t="n"/>
      <c r="CB21" s="432" t="n"/>
      <c r="CC21" s="205" t="n"/>
      <c r="CD21" s="364" t="n"/>
      <c r="CE21" s="364" t="n"/>
      <c r="CF21" s="270" t="n"/>
      <c r="CG21" s="431" t="n"/>
      <c r="CH21" s="432" t="n"/>
      <c r="CI21" s="205" t="n"/>
      <c r="CJ21" s="364" t="n"/>
      <c r="CK21" s="364" t="n"/>
      <c r="CL21" s="270" t="n"/>
      <c r="CM21" s="431" t="n"/>
      <c r="CN21" s="432" t="n"/>
      <c r="CO21" s="205" t="n"/>
      <c r="CP21" s="364" t="n"/>
      <c r="CQ21" s="364" t="n"/>
      <c r="CR21" s="270" t="n"/>
      <c r="CS21" s="431" t="n"/>
      <c r="CT21" s="432" t="n"/>
      <c r="CU21" s="205" t="n"/>
      <c r="CV21" s="364" t="n"/>
      <c r="CW21" s="364" t="n"/>
      <c r="CX21" s="270" t="n"/>
      <c r="CY21" s="431" t="n"/>
      <c r="CZ21" s="432" t="n"/>
      <c r="DA21" s="205" t="n"/>
      <c r="DB21" s="364" t="n"/>
      <c r="DC21" s="364" t="n"/>
      <c r="DD21" s="270" t="n"/>
      <c r="DE21" s="431" t="n"/>
      <c r="DF21" s="432" t="n"/>
      <c r="DG21" s="205" t="n"/>
      <c r="DH21" s="364" t="n"/>
      <c r="DI21" s="364" t="n"/>
      <c r="DJ21" s="270" t="n"/>
      <c r="DK21" s="431" t="n"/>
      <c r="DL21" s="432" t="n"/>
      <c r="DM21" s="205" t="n"/>
      <c r="DN21" s="364" t="n"/>
      <c r="DO21" s="364" t="n"/>
      <c r="DP21" s="270" t="n"/>
      <c r="DQ21" s="431" t="n"/>
      <c r="DR21" s="432" t="n"/>
      <c r="DS21" s="205" t="n"/>
      <c r="DT21" s="364" t="n"/>
      <c r="DU21" s="364" t="n"/>
      <c r="DV21" s="270" t="n"/>
      <c r="DW21" s="431" t="n"/>
      <c r="DX21" s="432" t="n"/>
      <c r="DY21" s="205" t="n"/>
      <c r="DZ21" s="364" t="n"/>
      <c r="EA21" s="364" t="n"/>
      <c r="EB21" s="270" t="n"/>
      <c r="EC21" s="431" t="n"/>
      <c r="ED21" s="432" t="n"/>
      <c r="EE21" s="205" t="n"/>
      <c r="EF21" s="364" t="n"/>
      <c r="EG21" s="364" t="n"/>
      <c r="EH21" s="270" t="n"/>
      <c r="EI21" s="431" t="n"/>
      <c r="EJ21" s="432" t="n"/>
      <c r="EK21" s="205" t="n"/>
      <c r="EL21" s="364" t="n"/>
      <c r="EM21" s="364" t="n"/>
      <c r="EN21" s="270" t="n"/>
      <c r="EO21" s="431" t="n"/>
      <c r="EP21" s="432" t="n"/>
      <c r="EQ21" s="205" t="n"/>
      <c r="ER21" s="364" t="n"/>
      <c r="ES21" s="364" t="n"/>
      <c r="ET21" s="270" t="n"/>
      <c r="EU21" s="431" t="n"/>
      <c r="EV21" s="432" t="n"/>
      <c r="EW21" s="205" t="n"/>
      <c r="EX21" s="364" t="n"/>
      <c r="EY21" s="364" t="n"/>
      <c r="EZ21" s="270" t="n"/>
      <c r="FA21" s="431" t="n"/>
      <c r="FB21" s="432" t="n"/>
      <c r="FC21" s="205" t="n"/>
      <c r="FD21" s="364" t="n"/>
      <c r="FE21" s="364" t="n"/>
      <c r="FF21" s="270" t="n"/>
      <c r="FG21" s="431" t="n"/>
      <c r="FH21" s="432" t="n"/>
      <c r="FI21" s="205" t="n"/>
      <c r="FJ21" s="364" t="n"/>
      <c r="FK21" s="364" t="n"/>
      <c r="FL21" s="270" t="n"/>
      <c r="FM21" s="431" t="n"/>
      <c r="FN21" s="432" t="n"/>
      <c r="FO21" s="205" t="n"/>
      <c r="FP21" s="364" t="n"/>
      <c r="FQ21" s="364" t="n"/>
      <c r="FR21" s="270" t="n"/>
      <c r="FS21" s="431" t="n"/>
      <c r="FT21" s="432" t="n"/>
      <c r="FU21" s="205" t="n"/>
      <c r="FV21" s="364" t="n"/>
      <c r="FW21" s="364" t="n"/>
      <c r="FX21" s="270" t="n"/>
      <c r="FY21" s="431" t="n"/>
      <c r="FZ21" s="432" t="n"/>
      <c r="GA21" s="205" t="n"/>
      <c r="GB21" s="364" t="n"/>
      <c r="GC21" s="364" t="n"/>
      <c r="GD21" s="270" t="n"/>
      <c r="GE21" s="431" t="n"/>
      <c r="GF21" s="432" t="n"/>
      <c r="GG21" s="205" t="n"/>
      <c r="GH21" s="364" t="n"/>
      <c r="GI21" s="364" t="n"/>
      <c r="GJ21" s="270" t="n"/>
      <c r="GK21" s="431" t="n"/>
      <c r="GL21" s="432" t="n"/>
      <c r="GM21" s="205" t="n"/>
      <c r="GN21" s="364" t="n"/>
      <c r="GO21" s="364" t="n"/>
      <c r="GP21" s="270" t="n"/>
      <c r="GQ21" s="431" t="n"/>
      <c r="GR21" s="432" t="n"/>
      <c r="GS21" s="205" t="n"/>
      <c r="GT21" s="364" t="n"/>
      <c r="GU21" s="364" t="n"/>
      <c r="GV21" s="270" t="n"/>
      <c r="GW21" s="431" t="n"/>
      <c r="GX21" s="432" t="n"/>
      <c r="GY21" s="205" t="n"/>
      <c r="GZ21" s="364" t="n"/>
      <c r="HA21" s="364" t="n"/>
      <c r="HB21" s="270" t="n"/>
      <c r="HC21" s="431" t="n"/>
      <c r="HD21" s="432" t="n"/>
      <c r="HE21" s="205" t="n"/>
      <c r="HF21" s="364" t="n"/>
      <c r="HG21" s="364" t="n"/>
      <c r="HH21" s="270" t="n"/>
      <c r="HI21" s="431" t="n"/>
      <c r="HJ21" s="432" t="n"/>
      <c r="HK21" s="205" t="n"/>
      <c r="HL21" s="364" t="n"/>
      <c r="HM21" s="364" t="n"/>
      <c r="HN21" s="270" t="n"/>
      <c r="HO21" s="431" t="n"/>
      <c r="HP21" s="432" t="n"/>
      <c r="HQ21" s="205" t="n"/>
      <c r="HR21" s="364" t="n"/>
      <c r="HS21" s="364" t="n"/>
      <c r="HT21" s="270" t="n"/>
      <c r="HU21" s="431" t="n"/>
      <c r="HV21" s="432" t="n"/>
      <c r="HW21" s="205" t="n"/>
      <c r="HX21" s="364" t="n"/>
      <c r="HY21" s="364" t="n"/>
      <c r="HZ21" s="270" t="n"/>
      <c r="IA21" s="431" t="n"/>
      <c r="IB21" s="432" t="n"/>
      <c r="IC21" s="205" t="n"/>
      <c r="ID21" s="364" t="n"/>
      <c r="IE21" s="364" t="n"/>
      <c r="IF21" s="270" t="n"/>
      <c r="IG21" s="431" t="n"/>
      <c r="IH21" s="432" t="n"/>
      <c r="II21" s="205" t="n"/>
      <c r="IJ21" s="364" t="n"/>
      <c r="IK21" s="364" t="n"/>
      <c r="IL21" s="270" t="n"/>
      <c r="IM21" s="431" t="n"/>
      <c r="IN21" s="432" t="n"/>
      <c r="IO21" s="205" t="n"/>
      <c r="IP21" s="364" t="n"/>
      <c r="IQ21" s="364" t="n"/>
      <c r="IR21" s="270" t="n"/>
      <c r="IS21" s="431" t="n"/>
      <c r="IT21" s="432" t="n"/>
      <c r="IU21" s="205" t="n"/>
      <c r="IV21" s="364" t="n"/>
    </row>
    <row r="22" ht="15.75" customFormat="1" customHeight="1" s="39">
      <c r="A22" s="433" t="n"/>
      <c r="B22" s="434" t="n"/>
      <c r="C22" s="208" t="n"/>
      <c r="D22" s="209" t="n"/>
      <c r="E22" s="209" t="n"/>
      <c r="F22" s="209" t="n"/>
      <c r="G22" s="431" t="n"/>
      <c r="H22" s="432" t="n"/>
      <c r="I22" s="205" t="n"/>
      <c r="J22" s="364" t="n"/>
      <c r="K22" s="364" t="n"/>
      <c r="L22" s="270" t="n"/>
      <c r="M22" s="431" t="n"/>
      <c r="N22" s="432" t="n"/>
      <c r="O22" s="205" t="n"/>
      <c r="P22" s="364" t="n"/>
      <c r="Q22" s="364" t="n"/>
      <c r="R22" s="270" t="n"/>
      <c r="S22" s="431" t="n"/>
      <c r="T22" s="432" t="n"/>
      <c r="U22" s="205" t="n"/>
      <c r="V22" s="364" t="n"/>
      <c r="W22" s="364" t="n"/>
      <c r="X22" s="270" t="n"/>
      <c r="Y22" s="431" t="n"/>
      <c r="Z22" s="432" t="n"/>
      <c r="AA22" s="205" t="n"/>
      <c r="AB22" s="364" t="n"/>
      <c r="AC22" s="364" t="n"/>
      <c r="AD22" s="270" t="n"/>
      <c r="AE22" s="431" t="n"/>
      <c r="AF22" s="432" t="n"/>
      <c r="AG22" s="205" t="n"/>
      <c r="AH22" s="364" t="n"/>
      <c r="AI22" s="364" t="n"/>
      <c r="AJ22" s="270" t="n"/>
      <c r="AK22" s="431" t="n"/>
      <c r="AL22" s="432" t="n"/>
      <c r="AM22" s="205" t="n"/>
      <c r="AN22" s="364" t="n"/>
      <c r="AO22" s="364" t="n"/>
      <c r="AP22" s="270" t="n"/>
      <c r="AQ22" s="431" t="n"/>
      <c r="AR22" s="432" t="n"/>
      <c r="AS22" s="205" t="n"/>
      <c r="AT22" s="364" t="n"/>
      <c r="AU22" s="364" t="n"/>
      <c r="AV22" s="270" t="n"/>
      <c r="AW22" s="431" t="n"/>
      <c r="AX22" s="432" t="n"/>
      <c r="AY22" s="205" t="n"/>
      <c r="AZ22" s="364" t="n"/>
      <c r="BA22" s="364" t="n"/>
      <c r="BB22" s="270" t="n"/>
      <c r="BC22" s="431" t="n"/>
      <c r="BD22" s="432" t="n"/>
      <c r="BE22" s="205" t="n"/>
      <c r="BF22" s="364" t="n"/>
      <c r="BG22" s="364" t="n"/>
      <c r="BH22" s="270" t="n"/>
      <c r="BI22" s="431" t="n"/>
      <c r="BJ22" s="432" t="n"/>
      <c r="BK22" s="205" t="n"/>
      <c r="BL22" s="364" t="n"/>
      <c r="BM22" s="364" t="n"/>
      <c r="BN22" s="270" t="n"/>
      <c r="BO22" s="431" t="n"/>
      <c r="BP22" s="432" t="n"/>
      <c r="BQ22" s="205" t="n"/>
      <c r="BR22" s="364" t="n"/>
      <c r="BS22" s="364" t="n"/>
      <c r="BT22" s="270" t="n"/>
      <c r="BU22" s="431" t="n"/>
      <c r="BV22" s="432" t="n"/>
      <c r="BW22" s="205" t="n"/>
      <c r="BX22" s="364" t="n"/>
      <c r="BY22" s="364" t="n"/>
      <c r="BZ22" s="270" t="n"/>
      <c r="CA22" s="431" t="n"/>
      <c r="CB22" s="432" t="n"/>
      <c r="CC22" s="205" t="n"/>
      <c r="CD22" s="364" t="n"/>
      <c r="CE22" s="364" t="n"/>
      <c r="CF22" s="270" t="n"/>
      <c r="CG22" s="431" t="n"/>
      <c r="CH22" s="432" t="n"/>
      <c r="CI22" s="205" t="n"/>
      <c r="CJ22" s="364" t="n"/>
      <c r="CK22" s="364" t="n"/>
      <c r="CL22" s="270" t="n"/>
      <c r="CM22" s="431" t="n"/>
      <c r="CN22" s="432" t="n"/>
      <c r="CO22" s="205" t="n"/>
      <c r="CP22" s="364" t="n"/>
      <c r="CQ22" s="364" t="n"/>
      <c r="CR22" s="270" t="n"/>
      <c r="CS22" s="431" t="n"/>
      <c r="CT22" s="432" t="n"/>
      <c r="CU22" s="205" t="n"/>
      <c r="CV22" s="364" t="n"/>
      <c r="CW22" s="364" t="n"/>
      <c r="CX22" s="270" t="n"/>
      <c r="CY22" s="431" t="n"/>
      <c r="CZ22" s="432" t="n"/>
      <c r="DA22" s="205" t="n"/>
      <c r="DB22" s="364" t="n"/>
      <c r="DC22" s="364" t="n"/>
      <c r="DD22" s="270" t="n"/>
      <c r="DE22" s="431" t="n"/>
      <c r="DF22" s="432" t="n"/>
      <c r="DG22" s="205" t="n"/>
      <c r="DH22" s="364" t="n"/>
      <c r="DI22" s="364" t="n"/>
      <c r="DJ22" s="270" t="n"/>
      <c r="DK22" s="431" t="n"/>
      <c r="DL22" s="432" t="n"/>
      <c r="DM22" s="205" t="n"/>
      <c r="DN22" s="364" t="n"/>
      <c r="DO22" s="364" t="n"/>
      <c r="DP22" s="270" t="n"/>
      <c r="DQ22" s="431" t="n"/>
      <c r="DR22" s="432" t="n"/>
      <c r="DS22" s="205" t="n"/>
      <c r="DT22" s="364" t="n"/>
      <c r="DU22" s="364" t="n"/>
      <c r="DV22" s="270" t="n"/>
      <c r="DW22" s="431" t="n"/>
      <c r="DX22" s="432" t="n"/>
      <c r="DY22" s="205" t="n"/>
      <c r="DZ22" s="364" t="n"/>
      <c r="EA22" s="364" t="n"/>
      <c r="EB22" s="270" t="n"/>
      <c r="EC22" s="431" t="n"/>
      <c r="ED22" s="432" t="n"/>
      <c r="EE22" s="205" t="n"/>
      <c r="EF22" s="364" t="n"/>
      <c r="EG22" s="364" t="n"/>
      <c r="EH22" s="270" t="n"/>
      <c r="EI22" s="431" t="n"/>
      <c r="EJ22" s="432" t="n"/>
      <c r="EK22" s="205" t="n"/>
      <c r="EL22" s="364" t="n"/>
      <c r="EM22" s="364" t="n"/>
      <c r="EN22" s="270" t="n"/>
      <c r="EO22" s="431" t="n"/>
      <c r="EP22" s="432" t="n"/>
      <c r="EQ22" s="205" t="n"/>
      <c r="ER22" s="364" t="n"/>
      <c r="ES22" s="364" t="n"/>
      <c r="ET22" s="270" t="n"/>
      <c r="EU22" s="431" t="n"/>
      <c r="EV22" s="432" t="n"/>
      <c r="EW22" s="205" t="n"/>
      <c r="EX22" s="364" t="n"/>
      <c r="EY22" s="364" t="n"/>
      <c r="EZ22" s="270" t="n"/>
      <c r="FA22" s="431" t="n"/>
      <c r="FB22" s="432" t="n"/>
      <c r="FC22" s="205" t="n"/>
      <c r="FD22" s="364" t="n"/>
      <c r="FE22" s="364" t="n"/>
      <c r="FF22" s="270" t="n"/>
      <c r="FG22" s="431" t="n"/>
      <c r="FH22" s="432" t="n"/>
      <c r="FI22" s="205" t="n"/>
      <c r="FJ22" s="364" t="n"/>
      <c r="FK22" s="364" t="n"/>
      <c r="FL22" s="270" t="n"/>
      <c r="FM22" s="431" t="n"/>
      <c r="FN22" s="432" t="n"/>
      <c r="FO22" s="205" t="n"/>
      <c r="FP22" s="364" t="n"/>
      <c r="FQ22" s="364" t="n"/>
      <c r="FR22" s="270" t="n"/>
      <c r="FS22" s="431" t="n"/>
      <c r="FT22" s="432" t="n"/>
      <c r="FU22" s="205" t="n"/>
      <c r="FV22" s="364" t="n"/>
      <c r="FW22" s="364" t="n"/>
      <c r="FX22" s="270" t="n"/>
      <c r="FY22" s="431" t="n"/>
      <c r="FZ22" s="432" t="n"/>
      <c r="GA22" s="205" t="n"/>
      <c r="GB22" s="364" t="n"/>
      <c r="GC22" s="364" t="n"/>
      <c r="GD22" s="270" t="n"/>
      <c r="GE22" s="431" t="n"/>
      <c r="GF22" s="432" t="n"/>
      <c r="GG22" s="205" t="n"/>
      <c r="GH22" s="364" t="n"/>
      <c r="GI22" s="364" t="n"/>
      <c r="GJ22" s="270" t="n"/>
      <c r="GK22" s="431" t="n"/>
      <c r="GL22" s="432" t="n"/>
      <c r="GM22" s="205" t="n"/>
      <c r="GN22" s="364" t="n"/>
      <c r="GO22" s="364" t="n"/>
      <c r="GP22" s="270" t="n"/>
      <c r="GQ22" s="431" t="n"/>
      <c r="GR22" s="432" t="n"/>
      <c r="GS22" s="205" t="n"/>
      <c r="GT22" s="364" t="n"/>
      <c r="GU22" s="364" t="n"/>
      <c r="GV22" s="270" t="n"/>
      <c r="GW22" s="431" t="n"/>
      <c r="GX22" s="432" t="n"/>
      <c r="GY22" s="205" t="n"/>
      <c r="GZ22" s="364" t="n"/>
      <c r="HA22" s="364" t="n"/>
      <c r="HB22" s="270" t="n"/>
      <c r="HC22" s="431" t="n"/>
      <c r="HD22" s="432" t="n"/>
      <c r="HE22" s="205" t="n"/>
      <c r="HF22" s="364" t="n"/>
      <c r="HG22" s="364" t="n"/>
      <c r="HH22" s="270" t="n"/>
      <c r="HI22" s="431" t="n"/>
      <c r="HJ22" s="432" t="n"/>
      <c r="HK22" s="205" t="n"/>
      <c r="HL22" s="364" t="n"/>
      <c r="HM22" s="364" t="n"/>
      <c r="HN22" s="270" t="n"/>
      <c r="HO22" s="431" t="n"/>
      <c r="HP22" s="432" t="n"/>
      <c r="HQ22" s="205" t="n"/>
      <c r="HR22" s="364" t="n"/>
      <c r="HS22" s="364" t="n"/>
      <c r="HT22" s="270" t="n"/>
      <c r="HU22" s="431" t="n"/>
      <c r="HV22" s="432" t="n"/>
      <c r="HW22" s="205" t="n"/>
      <c r="HX22" s="364" t="n"/>
      <c r="HY22" s="364" t="n"/>
      <c r="HZ22" s="270" t="n"/>
      <c r="IA22" s="431" t="n"/>
      <c r="IB22" s="432" t="n"/>
      <c r="IC22" s="205" t="n"/>
      <c r="ID22" s="364" t="n"/>
      <c r="IE22" s="364" t="n"/>
      <c r="IF22" s="270" t="n"/>
      <c r="IG22" s="431" t="n"/>
      <c r="IH22" s="432" t="n"/>
      <c r="II22" s="205" t="n"/>
      <c r="IJ22" s="364" t="n"/>
      <c r="IK22" s="364" t="n"/>
      <c r="IL22" s="270" t="n"/>
      <c r="IM22" s="431" t="n"/>
      <c r="IN22" s="432" t="n"/>
      <c r="IO22" s="205" t="n"/>
      <c r="IP22" s="364" t="n"/>
      <c r="IQ22" s="364" t="n"/>
      <c r="IR22" s="270" t="n"/>
      <c r="IS22" s="431" t="n"/>
      <c r="IT22" s="432" t="n"/>
      <c r="IU22" s="205" t="n"/>
      <c r="IV22" s="364" t="n"/>
    </row>
    <row r="23" ht="15.75" customFormat="1" customHeight="1" s="39">
      <c r="A23" s="431" t="n"/>
      <c r="B23" s="432" t="n"/>
      <c r="C23" s="204" t="n"/>
      <c r="D23" s="205" t="n"/>
      <c r="E23" s="205" t="n"/>
      <c r="F23" s="205" t="n"/>
      <c r="G23" s="431" t="n"/>
      <c r="H23" s="432" t="n"/>
      <c r="I23" s="205" t="n"/>
      <c r="J23" s="364" t="n"/>
      <c r="K23" s="364" t="n"/>
      <c r="L23" s="270" t="n"/>
      <c r="M23" s="431" t="n"/>
      <c r="N23" s="432" t="n"/>
      <c r="O23" s="205" t="n"/>
      <c r="P23" s="364" t="n"/>
      <c r="Q23" s="364" t="n"/>
      <c r="R23" s="270" t="n"/>
      <c r="S23" s="431" t="n"/>
      <c r="T23" s="432" t="n"/>
      <c r="U23" s="205" t="n"/>
      <c r="V23" s="364" t="n"/>
      <c r="W23" s="364" t="n"/>
      <c r="X23" s="270" t="n"/>
      <c r="Y23" s="431" t="n"/>
      <c r="Z23" s="432" t="n"/>
      <c r="AA23" s="205" t="n"/>
      <c r="AB23" s="364" t="n"/>
      <c r="AC23" s="364" t="n"/>
      <c r="AD23" s="270" t="n"/>
      <c r="AE23" s="431" t="n"/>
      <c r="AF23" s="432" t="n"/>
      <c r="AG23" s="205" t="n"/>
      <c r="AH23" s="364" t="n"/>
      <c r="AI23" s="364" t="n"/>
      <c r="AJ23" s="270" t="n"/>
      <c r="AK23" s="431" t="n"/>
      <c r="AL23" s="432" t="n"/>
      <c r="AM23" s="205" t="n"/>
      <c r="AN23" s="364" t="n"/>
      <c r="AO23" s="364" t="n"/>
      <c r="AP23" s="270" t="n"/>
      <c r="AQ23" s="431" t="n"/>
      <c r="AR23" s="432" t="n"/>
      <c r="AS23" s="205" t="n"/>
      <c r="AT23" s="364" t="n"/>
      <c r="AU23" s="364" t="n"/>
      <c r="AV23" s="270" t="n"/>
      <c r="AW23" s="431" t="n"/>
      <c r="AX23" s="432" t="n"/>
      <c r="AY23" s="205" t="n"/>
      <c r="AZ23" s="364" t="n"/>
      <c r="BA23" s="364" t="n"/>
      <c r="BB23" s="270" t="n"/>
      <c r="BC23" s="431" t="n"/>
      <c r="BD23" s="432" t="n"/>
      <c r="BE23" s="205" t="n"/>
      <c r="BF23" s="364" t="n"/>
      <c r="BG23" s="364" t="n"/>
      <c r="BH23" s="270" t="n"/>
      <c r="BI23" s="431" t="n"/>
      <c r="BJ23" s="432" t="n"/>
      <c r="BK23" s="205" t="n"/>
      <c r="BL23" s="364" t="n"/>
      <c r="BM23" s="364" t="n"/>
      <c r="BN23" s="270" t="n"/>
      <c r="BO23" s="431" t="n"/>
      <c r="BP23" s="432" t="n"/>
      <c r="BQ23" s="205" t="n"/>
      <c r="BR23" s="364" t="n"/>
      <c r="BS23" s="364" t="n"/>
      <c r="BT23" s="270" t="n"/>
      <c r="BU23" s="431" t="n"/>
      <c r="BV23" s="432" t="n"/>
      <c r="BW23" s="205" t="n"/>
      <c r="BX23" s="364" t="n"/>
      <c r="BY23" s="364" t="n"/>
      <c r="BZ23" s="270" t="n"/>
      <c r="CA23" s="431" t="n"/>
      <c r="CB23" s="432" t="n"/>
      <c r="CC23" s="205" t="n"/>
      <c r="CD23" s="364" t="n"/>
      <c r="CE23" s="364" t="n"/>
      <c r="CF23" s="270" t="n"/>
      <c r="CG23" s="431" t="n"/>
      <c r="CH23" s="432" t="n"/>
      <c r="CI23" s="205" t="n"/>
      <c r="CJ23" s="364" t="n"/>
      <c r="CK23" s="364" t="n"/>
      <c r="CL23" s="270" t="n"/>
      <c r="CM23" s="431" t="n"/>
      <c r="CN23" s="432" t="n"/>
      <c r="CO23" s="205" t="n"/>
      <c r="CP23" s="364" t="n"/>
      <c r="CQ23" s="364" t="n"/>
      <c r="CR23" s="270" t="n"/>
      <c r="CS23" s="431" t="n"/>
      <c r="CT23" s="432" t="n"/>
      <c r="CU23" s="205" t="n"/>
      <c r="CV23" s="364" t="n"/>
      <c r="CW23" s="364" t="n"/>
      <c r="CX23" s="270" t="n"/>
      <c r="CY23" s="431" t="n"/>
      <c r="CZ23" s="432" t="n"/>
      <c r="DA23" s="205" t="n"/>
      <c r="DB23" s="364" t="n"/>
      <c r="DC23" s="364" t="n"/>
      <c r="DD23" s="270" t="n"/>
      <c r="DE23" s="431" t="n"/>
      <c r="DF23" s="432" t="n"/>
      <c r="DG23" s="205" t="n"/>
      <c r="DH23" s="364" t="n"/>
      <c r="DI23" s="364" t="n"/>
      <c r="DJ23" s="270" t="n"/>
      <c r="DK23" s="431" t="n"/>
      <c r="DL23" s="432" t="n"/>
      <c r="DM23" s="205" t="n"/>
      <c r="DN23" s="364" t="n"/>
      <c r="DO23" s="364" t="n"/>
      <c r="DP23" s="270" t="n"/>
      <c r="DQ23" s="431" t="n"/>
      <c r="DR23" s="432" t="n"/>
      <c r="DS23" s="205" t="n"/>
      <c r="DT23" s="364" t="n"/>
      <c r="DU23" s="364" t="n"/>
      <c r="DV23" s="270" t="n"/>
      <c r="DW23" s="431" t="n"/>
      <c r="DX23" s="432" t="n"/>
      <c r="DY23" s="205" t="n"/>
      <c r="DZ23" s="364" t="n"/>
      <c r="EA23" s="364" t="n"/>
      <c r="EB23" s="270" t="n"/>
      <c r="EC23" s="431" t="n"/>
      <c r="ED23" s="432" t="n"/>
      <c r="EE23" s="205" t="n"/>
      <c r="EF23" s="364" t="n"/>
      <c r="EG23" s="364" t="n"/>
      <c r="EH23" s="270" t="n"/>
      <c r="EI23" s="431" t="n"/>
      <c r="EJ23" s="432" t="n"/>
      <c r="EK23" s="205" t="n"/>
      <c r="EL23" s="364" t="n"/>
      <c r="EM23" s="364" t="n"/>
      <c r="EN23" s="270" t="n"/>
      <c r="EO23" s="431" t="n"/>
      <c r="EP23" s="432" t="n"/>
      <c r="EQ23" s="205" t="n"/>
      <c r="ER23" s="364" t="n"/>
      <c r="ES23" s="364" t="n"/>
      <c r="ET23" s="270" t="n"/>
      <c r="EU23" s="431" t="n"/>
      <c r="EV23" s="432" t="n"/>
      <c r="EW23" s="205" t="n"/>
      <c r="EX23" s="364" t="n"/>
      <c r="EY23" s="364" t="n"/>
      <c r="EZ23" s="270" t="n"/>
      <c r="FA23" s="431" t="n"/>
      <c r="FB23" s="432" t="n"/>
      <c r="FC23" s="205" t="n"/>
      <c r="FD23" s="364" t="n"/>
      <c r="FE23" s="364" t="n"/>
      <c r="FF23" s="270" t="n"/>
      <c r="FG23" s="431" t="n"/>
      <c r="FH23" s="432" t="n"/>
      <c r="FI23" s="205" t="n"/>
      <c r="FJ23" s="364" t="n"/>
      <c r="FK23" s="364" t="n"/>
      <c r="FL23" s="270" t="n"/>
      <c r="FM23" s="431" t="n"/>
      <c r="FN23" s="432" t="n"/>
      <c r="FO23" s="205" t="n"/>
      <c r="FP23" s="364" t="n"/>
      <c r="FQ23" s="364" t="n"/>
      <c r="FR23" s="270" t="n"/>
      <c r="FS23" s="431" t="n"/>
      <c r="FT23" s="432" t="n"/>
      <c r="FU23" s="205" t="n"/>
      <c r="FV23" s="364" t="n"/>
      <c r="FW23" s="364" t="n"/>
      <c r="FX23" s="270" t="n"/>
      <c r="FY23" s="431" t="n"/>
      <c r="FZ23" s="432" t="n"/>
      <c r="GA23" s="205" t="n"/>
      <c r="GB23" s="364" t="n"/>
      <c r="GC23" s="364" t="n"/>
      <c r="GD23" s="270" t="n"/>
      <c r="GE23" s="431" t="n"/>
      <c r="GF23" s="432" t="n"/>
      <c r="GG23" s="205" t="n"/>
      <c r="GH23" s="364" t="n"/>
      <c r="GI23" s="364" t="n"/>
      <c r="GJ23" s="270" t="n"/>
      <c r="GK23" s="431" t="n"/>
      <c r="GL23" s="432" t="n"/>
      <c r="GM23" s="205" t="n"/>
      <c r="GN23" s="364" t="n"/>
      <c r="GO23" s="364" t="n"/>
      <c r="GP23" s="270" t="n"/>
      <c r="GQ23" s="431" t="n"/>
      <c r="GR23" s="432" t="n"/>
      <c r="GS23" s="205" t="n"/>
      <c r="GT23" s="364" t="n"/>
      <c r="GU23" s="364" t="n"/>
      <c r="GV23" s="270" t="n"/>
      <c r="GW23" s="431" t="n"/>
      <c r="GX23" s="432" t="n"/>
      <c r="GY23" s="205" t="n"/>
      <c r="GZ23" s="364" t="n"/>
      <c r="HA23" s="364" t="n"/>
      <c r="HB23" s="270" t="n"/>
      <c r="HC23" s="431" t="n"/>
      <c r="HD23" s="432" t="n"/>
      <c r="HE23" s="205" t="n"/>
      <c r="HF23" s="364" t="n"/>
      <c r="HG23" s="364" t="n"/>
      <c r="HH23" s="270" t="n"/>
      <c r="HI23" s="431" t="n"/>
      <c r="HJ23" s="432" t="n"/>
      <c r="HK23" s="205" t="n"/>
      <c r="HL23" s="364" t="n"/>
      <c r="HM23" s="364" t="n"/>
      <c r="HN23" s="270" t="n"/>
      <c r="HO23" s="431" t="n"/>
      <c r="HP23" s="432" t="n"/>
      <c r="HQ23" s="205" t="n"/>
      <c r="HR23" s="364" t="n"/>
      <c r="HS23" s="364" t="n"/>
      <c r="HT23" s="270" t="n"/>
      <c r="HU23" s="431" t="n"/>
      <c r="HV23" s="432" t="n"/>
      <c r="HW23" s="205" t="n"/>
      <c r="HX23" s="364" t="n"/>
      <c r="HY23" s="364" t="n"/>
      <c r="HZ23" s="270" t="n"/>
      <c r="IA23" s="431" t="n"/>
      <c r="IB23" s="432" t="n"/>
      <c r="IC23" s="205" t="n"/>
      <c r="ID23" s="364" t="n"/>
      <c r="IE23" s="364" t="n"/>
      <c r="IF23" s="270" t="n"/>
      <c r="IG23" s="431" t="n"/>
      <c r="IH23" s="432" t="n"/>
      <c r="II23" s="205" t="n"/>
      <c r="IJ23" s="364" t="n"/>
      <c r="IK23" s="364" t="n"/>
      <c r="IL23" s="270" t="n"/>
      <c r="IM23" s="431" t="n"/>
      <c r="IN23" s="432" t="n"/>
      <c r="IO23" s="205" t="n"/>
      <c r="IP23" s="364" t="n"/>
      <c r="IQ23" s="364" t="n"/>
      <c r="IR23" s="270" t="n"/>
      <c r="IS23" s="431" t="n"/>
      <c r="IT23" s="432" t="n"/>
      <c r="IU23" s="205" t="n"/>
      <c r="IV23" s="364" t="n"/>
    </row>
    <row r="24" ht="15.75" customFormat="1" customHeight="1" s="39">
      <c r="A24" s="433" t="n"/>
      <c r="B24" s="434" t="n"/>
      <c r="C24" s="208" t="n"/>
      <c r="D24" s="209" t="n"/>
      <c r="E24" s="209" t="n"/>
      <c r="F24" s="209" t="n"/>
      <c r="G24" s="431" t="n"/>
      <c r="H24" s="432" t="n"/>
      <c r="I24" s="205" t="n"/>
      <c r="J24" s="364" t="n"/>
      <c r="K24" s="364" t="n"/>
      <c r="L24" s="270" t="n"/>
      <c r="M24" s="431" t="n"/>
      <c r="N24" s="432" t="n"/>
      <c r="O24" s="205" t="n"/>
      <c r="P24" s="364" t="n"/>
      <c r="Q24" s="364" t="n"/>
      <c r="R24" s="270" t="n"/>
      <c r="S24" s="431" t="n"/>
      <c r="T24" s="432" t="n"/>
      <c r="U24" s="205" t="n"/>
      <c r="V24" s="364" t="n"/>
      <c r="W24" s="364" t="n"/>
      <c r="X24" s="270" t="n"/>
      <c r="Y24" s="431" t="n"/>
      <c r="Z24" s="432" t="n"/>
      <c r="AA24" s="205" t="n"/>
      <c r="AB24" s="364" t="n"/>
      <c r="AC24" s="364" t="n"/>
      <c r="AD24" s="270" t="n"/>
      <c r="AE24" s="431" t="n"/>
      <c r="AF24" s="432" t="n"/>
      <c r="AG24" s="205" t="n"/>
      <c r="AH24" s="364" t="n"/>
      <c r="AI24" s="364" t="n"/>
      <c r="AJ24" s="270" t="n"/>
      <c r="AK24" s="431" t="n"/>
      <c r="AL24" s="432" t="n"/>
      <c r="AM24" s="205" t="n"/>
      <c r="AN24" s="364" t="n"/>
      <c r="AO24" s="364" t="n"/>
      <c r="AP24" s="270" t="n"/>
      <c r="AQ24" s="431" t="n"/>
      <c r="AR24" s="432" t="n"/>
      <c r="AS24" s="205" t="n"/>
      <c r="AT24" s="364" t="n"/>
      <c r="AU24" s="364" t="n"/>
      <c r="AV24" s="270" t="n"/>
      <c r="AW24" s="431" t="n"/>
      <c r="AX24" s="432" t="n"/>
      <c r="AY24" s="205" t="n"/>
      <c r="AZ24" s="364" t="n"/>
      <c r="BA24" s="364" t="n"/>
      <c r="BB24" s="270" t="n"/>
      <c r="BC24" s="431" t="n"/>
      <c r="BD24" s="432" t="n"/>
      <c r="BE24" s="205" t="n"/>
      <c r="BF24" s="364" t="n"/>
      <c r="BG24" s="364" t="n"/>
      <c r="BH24" s="270" t="n"/>
      <c r="BI24" s="431" t="n"/>
      <c r="BJ24" s="432" t="n"/>
      <c r="BK24" s="205" t="n"/>
      <c r="BL24" s="364" t="n"/>
      <c r="BM24" s="364" t="n"/>
      <c r="BN24" s="270" t="n"/>
      <c r="BO24" s="431" t="n"/>
      <c r="BP24" s="432" t="n"/>
      <c r="BQ24" s="205" t="n"/>
      <c r="BR24" s="364" t="n"/>
      <c r="BS24" s="364" t="n"/>
      <c r="BT24" s="270" t="n"/>
      <c r="BU24" s="431" t="n"/>
      <c r="BV24" s="432" t="n"/>
      <c r="BW24" s="205" t="n"/>
      <c r="BX24" s="364" t="n"/>
      <c r="BY24" s="364" t="n"/>
      <c r="BZ24" s="270" t="n"/>
      <c r="CA24" s="431" t="n"/>
      <c r="CB24" s="432" t="n"/>
      <c r="CC24" s="205" t="n"/>
      <c r="CD24" s="364" t="n"/>
      <c r="CE24" s="364" t="n"/>
      <c r="CF24" s="270" t="n"/>
      <c r="CG24" s="431" t="n"/>
      <c r="CH24" s="432" t="n"/>
      <c r="CI24" s="205" t="n"/>
      <c r="CJ24" s="364" t="n"/>
      <c r="CK24" s="364" t="n"/>
      <c r="CL24" s="270" t="n"/>
      <c r="CM24" s="431" t="n"/>
      <c r="CN24" s="432" t="n"/>
      <c r="CO24" s="205" t="n"/>
      <c r="CP24" s="364" t="n"/>
      <c r="CQ24" s="364" t="n"/>
      <c r="CR24" s="270" t="n"/>
      <c r="CS24" s="431" t="n"/>
      <c r="CT24" s="432" t="n"/>
      <c r="CU24" s="205" t="n"/>
      <c r="CV24" s="364" t="n"/>
      <c r="CW24" s="364" t="n"/>
      <c r="CX24" s="270" t="n"/>
      <c r="CY24" s="431" t="n"/>
      <c r="CZ24" s="432" t="n"/>
      <c r="DA24" s="205" t="n"/>
      <c r="DB24" s="364" t="n"/>
      <c r="DC24" s="364" t="n"/>
      <c r="DD24" s="270" t="n"/>
      <c r="DE24" s="431" t="n"/>
      <c r="DF24" s="432" t="n"/>
      <c r="DG24" s="205" t="n"/>
      <c r="DH24" s="364" t="n"/>
      <c r="DI24" s="364" t="n"/>
      <c r="DJ24" s="270" t="n"/>
      <c r="DK24" s="431" t="n"/>
      <c r="DL24" s="432" t="n"/>
      <c r="DM24" s="205" t="n"/>
      <c r="DN24" s="364" t="n"/>
      <c r="DO24" s="364" t="n"/>
      <c r="DP24" s="270" t="n"/>
      <c r="DQ24" s="431" t="n"/>
      <c r="DR24" s="432" t="n"/>
      <c r="DS24" s="205" t="n"/>
      <c r="DT24" s="364" t="n"/>
      <c r="DU24" s="364" t="n"/>
      <c r="DV24" s="270" t="n"/>
      <c r="DW24" s="431" t="n"/>
      <c r="DX24" s="432" t="n"/>
      <c r="DY24" s="205" t="n"/>
      <c r="DZ24" s="364" t="n"/>
      <c r="EA24" s="364" t="n"/>
      <c r="EB24" s="270" t="n"/>
      <c r="EC24" s="431" t="n"/>
      <c r="ED24" s="432" t="n"/>
      <c r="EE24" s="205" t="n"/>
      <c r="EF24" s="364" t="n"/>
      <c r="EG24" s="364" t="n"/>
      <c r="EH24" s="270" t="n"/>
      <c r="EI24" s="431" t="n"/>
      <c r="EJ24" s="432" t="n"/>
      <c r="EK24" s="205" t="n"/>
      <c r="EL24" s="364" t="n"/>
      <c r="EM24" s="364" t="n"/>
      <c r="EN24" s="270" t="n"/>
      <c r="EO24" s="431" t="n"/>
      <c r="EP24" s="432" t="n"/>
      <c r="EQ24" s="205" t="n"/>
      <c r="ER24" s="364" t="n"/>
      <c r="ES24" s="364" t="n"/>
      <c r="ET24" s="270" t="n"/>
      <c r="EU24" s="431" t="n"/>
      <c r="EV24" s="432" t="n"/>
      <c r="EW24" s="205" t="n"/>
      <c r="EX24" s="364" t="n"/>
      <c r="EY24" s="364" t="n"/>
      <c r="EZ24" s="270" t="n"/>
      <c r="FA24" s="431" t="n"/>
      <c r="FB24" s="432" t="n"/>
      <c r="FC24" s="205" t="n"/>
      <c r="FD24" s="364" t="n"/>
      <c r="FE24" s="364" t="n"/>
      <c r="FF24" s="270" t="n"/>
      <c r="FG24" s="431" t="n"/>
      <c r="FH24" s="432" t="n"/>
      <c r="FI24" s="205" t="n"/>
      <c r="FJ24" s="364" t="n"/>
      <c r="FK24" s="364" t="n"/>
      <c r="FL24" s="270" t="n"/>
      <c r="FM24" s="431" t="n"/>
      <c r="FN24" s="432" t="n"/>
      <c r="FO24" s="205" t="n"/>
      <c r="FP24" s="364" t="n"/>
      <c r="FQ24" s="364" t="n"/>
      <c r="FR24" s="270" t="n"/>
      <c r="FS24" s="431" t="n"/>
      <c r="FT24" s="432" t="n"/>
      <c r="FU24" s="205" t="n"/>
      <c r="FV24" s="364" t="n"/>
      <c r="FW24" s="364" t="n"/>
      <c r="FX24" s="270" t="n"/>
      <c r="FY24" s="431" t="n"/>
      <c r="FZ24" s="432" t="n"/>
      <c r="GA24" s="205" t="n"/>
      <c r="GB24" s="364" t="n"/>
      <c r="GC24" s="364" t="n"/>
      <c r="GD24" s="270" t="n"/>
      <c r="GE24" s="431" t="n"/>
      <c r="GF24" s="432" t="n"/>
      <c r="GG24" s="205" t="n"/>
      <c r="GH24" s="364" t="n"/>
      <c r="GI24" s="364" t="n"/>
      <c r="GJ24" s="270" t="n"/>
      <c r="GK24" s="431" t="n"/>
      <c r="GL24" s="432" t="n"/>
      <c r="GM24" s="205" t="n"/>
      <c r="GN24" s="364" t="n"/>
      <c r="GO24" s="364" t="n"/>
      <c r="GP24" s="270" t="n"/>
      <c r="GQ24" s="431" t="n"/>
      <c r="GR24" s="432" t="n"/>
      <c r="GS24" s="205" t="n"/>
      <c r="GT24" s="364" t="n"/>
      <c r="GU24" s="364" t="n"/>
      <c r="GV24" s="270" t="n"/>
      <c r="GW24" s="431" t="n"/>
      <c r="GX24" s="432" t="n"/>
      <c r="GY24" s="205" t="n"/>
      <c r="GZ24" s="364" t="n"/>
      <c r="HA24" s="364" t="n"/>
      <c r="HB24" s="270" t="n"/>
      <c r="HC24" s="431" t="n"/>
      <c r="HD24" s="432" t="n"/>
      <c r="HE24" s="205" t="n"/>
      <c r="HF24" s="364" t="n"/>
      <c r="HG24" s="364" t="n"/>
      <c r="HH24" s="270" t="n"/>
      <c r="HI24" s="431" t="n"/>
      <c r="HJ24" s="432" t="n"/>
      <c r="HK24" s="205" t="n"/>
      <c r="HL24" s="364" t="n"/>
      <c r="HM24" s="364" t="n"/>
      <c r="HN24" s="270" t="n"/>
      <c r="HO24" s="431" t="n"/>
      <c r="HP24" s="432" t="n"/>
      <c r="HQ24" s="205" t="n"/>
      <c r="HR24" s="364" t="n"/>
      <c r="HS24" s="364" t="n"/>
      <c r="HT24" s="270" t="n"/>
      <c r="HU24" s="431" t="n"/>
      <c r="HV24" s="432" t="n"/>
      <c r="HW24" s="205" t="n"/>
      <c r="HX24" s="364" t="n"/>
      <c r="HY24" s="364" t="n"/>
      <c r="HZ24" s="270" t="n"/>
      <c r="IA24" s="431" t="n"/>
      <c r="IB24" s="432" t="n"/>
      <c r="IC24" s="205" t="n"/>
      <c r="ID24" s="364" t="n"/>
      <c r="IE24" s="364" t="n"/>
      <c r="IF24" s="270" t="n"/>
      <c r="IG24" s="431" t="n"/>
      <c r="IH24" s="432" t="n"/>
      <c r="II24" s="205" t="n"/>
      <c r="IJ24" s="364" t="n"/>
      <c r="IK24" s="364" t="n"/>
      <c r="IL24" s="270" t="n"/>
      <c r="IM24" s="431" t="n"/>
      <c r="IN24" s="432" t="n"/>
      <c r="IO24" s="205" t="n"/>
      <c r="IP24" s="364" t="n"/>
      <c r="IQ24" s="364" t="n"/>
      <c r="IR24" s="270" t="n"/>
      <c r="IS24" s="431" t="n"/>
      <c r="IT24" s="432" t="n"/>
      <c r="IU24" s="205" t="n"/>
      <c r="IV24" s="364" t="n"/>
    </row>
    <row r="25" ht="15.75" customFormat="1" customHeight="1" s="39">
      <c r="A25" s="431" t="n"/>
      <c r="B25" s="432" t="n"/>
      <c r="C25" s="204" t="n"/>
      <c r="D25" s="205" t="n"/>
      <c r="E25" s="205" t="n"/>
      <c r="F25" s="205" t="n"/>
      <c r="G25" s="431" t="n"/>
      <c r="H25" s="432" t="n"/>
      <c r="I25" s="205" t="n"/>
      <c r="J25" s="364" t="n"/>
      <c r="K25" s="364" t="n"/>
      <c r="L25" s="270" t="n"/>
      <c r="M25" s="431" t="n"/>
      <c r="N25" s="432" t="n"/>
      <c r="O25" s="205" t="n"/>
      <c r="P25" s="364" t="n"/>
      <c r="Q25" s="364" t="n"/>
      <c r="R25" s="270" t="n"/>
      <c r="S25" s="431" t="n"/>
      <c r="T25" s="432" t="n"/>
      <c r="U25" s="205" t="n"/>
      <c r="V25" s="364" t="n"/>
      <c r="W25" s="364" t="n"/>
      <c r="X25" s="270" t="n"/>
      <c r="Y25" s="431" t="n"/>
      <c r="Z25" s="432" t="n"/>
      <c r="AA25" s="205" t="n"/>
      <c r="AB25" s="364" t="n"/>
      <c r="AC25" s="364" t="n"/>
      <c r="AD25" s="270" t="n"/>
      <c r="AE25" s="431" t="n"/>
      <c r="AF25" s="432" t="n"/>
      <c r="AG25" s="205" t="n"/>
      <c r="AH25" s="364" t="n"/>
      <c r="AI25" s="364" t="n"/>
      <c r="AJ25" s="270" t="n"/>
      <c r="AK25" s="431" t="n"/>
      <c r="AL25" s="432" t="n"/>
      <c r="AM25" s="205" t="n"/>
      <c r="AN25" s="364" t="n"/>
      <c r="AO25" s="364" t="n"/>
      <c r="AP25" s="270" t="n"/>
      <c r="AQ25" s="431" t="n"/>
      <c r="AR25" s="432" t="n"/>
      <c r="AS25" s="205" t="n"/>
      <c r="AT25" s="364" t="n"/>
      <c r="AU25" s="364" t="n"/>
      <c r="AV25" s="270" t="n"/>
      <c r="AW25" s="431" t="n"/>
      <c r="AX25" s="432" t="n"/>
      <c r="AY25" s="205" t="n"/>
      <c r="AZ25" s="364" t="n"/>
      <c r="BA25" s="364" t="n"/>
      <c r="BB25" s="270" t="n"/>
      <c r="BC25" s="431" t="n"/>
      <c r="BD25" s="432" t="n"/>
      <c r="BE25" s="205" t="n"/>
      <c r="BF25" s="364" t="n"/>
      <c r="BG25" s="364" t="n"/>
      <c r="BH25" s="270" t="n"/>
      <c r="BI25" s="431" t="n"/>
      <c r="BJ25" s="432" t="n"/>
      <c r="BK25" s="205" t="n"/>
      <c r="BL25" s="364" t="n"/>
      <c r="BM25" s="364" t="n"/>
      <c r="BN25" s="270" t="n"/>
      <c r="BO25" s="431" t="n"/>
      <c r="BP25" s="432" t="n"/>
      <c r="BQ25" s="205" t="n"/>
      <c r="BR25" s="364" t="n"/>
      <c r="BS25" s="364" t="n"/>
      <c r="BT25" s="270" t="n"/>
      <c r="BU25" s="431" t="n"/>
      <c r="BV25" s="432" t="n"/>
      <c r="BW25" s="205" t="n"/>
      <c r="BX25" s="364" t="n"/>
      <c r="BY25" s="364" t="n"/>
      <c r="BZ25" s="270" t="n"/>
      <c r="CA25" s="431" t="n"/>
      <c r="CB25" s="432" t="n"/>
      <c r="CC25" s="205" t="n"/>
      <c r="CD25" s="364" t="n"/>
      <c r="CE25" s="364" t="n"/>
      <c r="CF25" s="270" t="n"/>
      <c r="CG25" s="431" t="n"/>
      <c r="CH25" s="432" t="n"/>
      <c r="CI25" s="205" t="n"/>
      <c r="CJ25" s="364" t="n"/>
      <c r="CK25" s="364" t="n"/>
      <c r="CL25" s="270" t="n"/>
      <c r="CM25" s="431" t="n"/>
      <c r="CN25" s="432" t="n"/>
      <c r="CO25" s="205" t="n"/>
      <c r="CP25" s="364" t="n"/>
      <c r="CQ25" s="364" t="n"/>
      <c r="CR25" s="270" t="n"/>
      <c r="CS25" s="431" t="n"/>
      <c r="CT25" s="432" t="n"/>
      <c r="CU25" s="205" t="n"/>
      <c r="CV25" s="364" t="n"/>
      <c r="CW25" s="364" t="n"/>
      <c r="CX25" s="270" t="n"/>
      <c r="CY25" s="431" t="n"/>
      <c r="CZ25" s="432" t="n"/>
      <c r="DA25" s="205" t="n"/>
      <c r="DB25" s="364" t="n"/>
      <c r="DC25" s="364" t="n"/>
      <c r="DD25" s="270" t="n"/>
      <c r="DE25" s="431" t="n"/>
      <c r="DF25" s="432" t="n"/>
      <c r="DG25" s="205" t="n"/>
      <c r="DH25" s="364" t="n"/>
      <c r="DI25" s="364" t="n"/>
      <c r="DJ25" s="270" t="n"/>
      <c r="DK25" s="431" t="n"/>
      <c r="DL25" s="432" t="n"/>
      <c r="DM25" s="205" t="n"/>
      <c r="DN25" s="364" t="n"/>
      <c r="DO25" s="364" t="n"/>
      <c r="DP25" s="270" t="n"/>
      <c r="DQ25" s="431" t="n"/>
      <c r="DR25" s="432" t="n"/>
      <c r="DS25" s="205" t="n"/>
      <c r="DT25" s="364" t="n"/>
      <c r="DU25" s="364" t="n"/>
      <c r="DV25" s="270" t="n"/>
      <c r="DW25" s="431" t="n"/>
      <c r="DX25" s="432" t="n"/>
      <c r="DY25" s="205" t="n"/>
      <c r="DZ25" s="364" t="n"/>
      <c r="EA25" s="364" t="n"/>
      <c r="EB25" s="270" t="n"/>
      <c r="EC25" s="431" t="n"/>
      <c r="ED25" s="432" t="n"/>
      <c r="EE25" s="205" t="n"/>
      <c r="EF25" s="364" t="n"/>
      <c r="EG25" s="364" t="n"/>
      <c r="EH25" s="270" t="n"/>
      <c r="EI25" s="431" t="n"/>
      <c r="EJ25" s="432" t="n"/>
      <c r="EK25" s="205" t="n"/>
      <c r="EL25" s="364" t="n"/>
      <c r="EM25" s="364" t="n"/>
      <c r="EN25" s="270" t="n"/>
      <c r="EO25" s="431" t="n"/>
      <c r="EP25" s="432" t="n"/>
      <c r="EQ25" s="205" t="n"/>
      <c r="ER25" s="364" t="n"/>
      <c r="ES25" s="364" t="n"/>
      <c r="ET25" s="270" t="n"/>
      <c r="EU25" s="431" t="n"/>
      <c r="EV25" s="432" t="n"/>
      <c r="EW25" s="205" t="n"/>
      <c r="EX25" s="364" t="n"/>
      <c r="EY25" s="364" t="n"/>
      <c r="EZ25" s="270" t="n"/>
      <c r="FA25" s="431" t="n"/>
      <c r="FB25" s="432" t="n"/>
      <c r="FC25" s="205" t="n"/>
      <c r="FD25" s="364" t="n"/>
      <c r="FE25" s="364" t="n"/>
      <c r="FF25" s="270" t="n"/>
      <c r="FG25" s="431" t="n"/>
      <c r="FH25" s="432" t="n"/>
      <c r="FI25" s="205" t="n"/>
      <c r="FJ25" s="364" t="n"/>
      <c r="FK25" s="364" t="n"/>
      <c r="FL25" s="270" t="n"/>
      <c r="FM25" s="431" t="n"/>
      <c r="FN25" s="432" t="n"/>
      <c r="FO25" s="205" t="n"/>
      <c r="FP25" s="364" t="n"/>
      <c r="FQ25" s="364" t="n"/>
      <c r="FR25" s="270" t="n"/>
      <c r="FS25" s="431" t="n"/>
      <c r="FT25" s="432" t="n"/>
      <c r="FU25" s="205" t="n"/>
      <c r="FV25" s="364" t="n"/>
      <c r="FW25" s="364" t="n"/>
      <c r="FX25" s="270" t="n"/>
      <c r="FY25" s="431" t="n"/>
      <c r="FZ25" s="432" t="n"/>
      <c r="GA25" s="205" t="n"/>
      <c r="GB25" s="364" t="n"/>
      <c r="GC25" s="364" t="n"/>
      <c r="GD25" s="270" t="n"/>
      <c r="GE25" s="431" t="n"/>
      <c r="GF25" s="432" t="n"/>
      <c r="GG25" s="205" t="n"/>
      <c r="GH25" s="364" t="n"/>
      <c r="GI25" s="364" t="n"/>
      <c r="GJ25" s="270" t="n"/>
      <c r="GK25" s="431" t="n"/>
      <c r="GL25" s="432" t="n"/>
      <c r="GM25" s="205" t="n"/>
      <c r="GN25" s="364" t="n"/>
      <c r="GO25" s="364" t="n"/>
      <c r="GP25" s="270" t="n"/>
      <c r="GQ25" s="431" t="n"/>
      <c r="GR25" s="432" t="n"/>
      <c r="GS25" s="205" t="n"/>
      <c r="GT25" s="364" t="n"/>
      <c r="GU25" s="364" t="n"/>
      <c r="GV25" s="270" t="n"/>
      <c r="GW25" s="431" t="n"/>
      <c r="GX25" s="432" t="n"/>
      <c r="GY25" s="205" t="n"/>
      <c r="GZ25" s="364" t="n"/>
      <c r="HA25" s="364" t="n"/>
      <c r="HB25" s="270" t="n"/>
      <c r="HC25" s="431" t="n"/>
      <c r="HD25" s="432" t="n"/>
      <c r="HE25" s="205" t="n"/>
      <c r="HF25" s="364" t="n"/>
      <c r="HG25" s="364" t="n"/>
      <c r="HH25" s="270" t="n"/>
      <c r="HI25" s="431" t="n"/>
      <c r="HJ25" s="432" t="n"/>
      <c r="HK25" s="205" t="n"/>
      <c r="HL25" s="364" t="n"/>
      <c r="HM25" s="364" t="n"/>
      <c r="HN25" s="270" t="n"/>
      <c r="HO25" s="431" t="n"/>
      <c r="HP25" s="432" t="n"/>
      <c r="HQ25" s="205" t="n"/>
      <c r="HR25" s="364" t="n"/>
      <c r="HS25" s="364" t="n"/>
      <c r="HT25" s="270" t="n"/>
      <c r="HU25" s="431" t="n"/>
      <c r="HV25" s="432" t="n"/>
      <c r="HW25" s="205" t="n"/>
      <c r="HX25" s="364" t="n"/>
      <c r="HY25" s="364" t="n"/>
      <c r="HZ25" s="270" t="n"/>
      <c r="IA25" s="431" t="n"/>
      <c r="IB25" s="432" t="n"/>
      <c r="IC25" s="205" t="n"/>
      <c r="ID25" s="364" t="n"/>
      <c r="IE25" s="364" t="n"/>
      <c r="IF25" s="270" t="n"/>
      <c r="IG25" s="431" t="n"/>
      <c r="IH25" s="432" t="n"/>
      <c r="II25" s="205" t="n"/>
      <c r="IJ25" s="364" t="n"/>
      <c r="IK25" s="364" t="n"/>
      <c r="IL25" s="270" t="n"/>
      <c r="IM25" s="431" t="n"/>
      <c r="IN25" s="432" t="n"/>
      <c r="IO25" s="205" t="n"/>
      <c r="IP25" s="364" t="n"/>
      <c r="IQ25" s="364" t="n"/>
      <c r="IR25" s="270" t="n"/>
      <c r="IS25" s="431" t="n"/>
      <c r="IT25" s="432" t="n"/>
      <c r="IU25" s="205" t="n"/>
      <c r="IV25" s="364" t="n"/>
    </row>
    <row r="26" ht="15.75" customFormat="1" customHeight="1" s="39">
      <c r="A26" s="433" t="n"/>
      <c r="B26" s="434" t="n"/>
      <c r="C26" s="208" t="n"/>
      <c r="D26" s="209" t="n"/>
      <c r="E26" s="209" t="n"/>
      <c r="F26" s="209" t="n"/>
      <c r="G26" s="431" t="n"/>
      <c r="H26" s="432" t="n"/>
      <c r="I26" s="205" t="n"/>
      <c r="J26" s="364" t="n"/>
      <c r="K26" s="364" t="n"/>
      <c r="L26" s="270" t="n"/>
      <c r="M26" s="431" t="n"/>
      <c r="N26" s="432" t="n"/>
      <c r="O26" s="205" t="n"/>
      <c r="P26" s="364" t="n"/>
      <c r="Q26" s="364" t="n"/>
      <c r="R26" s="270" t="n"/>
      <c r="S26" s="431" t="n"/>
      <c r="T26" s="432" t="n"/>
      <c r="U26" s="205" t="n"/>
      <c r="V26" s="364" t="n"/>
      <c r="W26" s="364" t="n"/>
      <c r="X26" s="270" t="n"/>
      <c r="Y26" s="431" t="n"/>
      <c r="Z26" s="432" t="n"/>
      <c r="AA26" s="205" t="n"/>
      <c r="AB26" s="364" t="n"/>
      <c r="AC26" s="364" t="n"/>
      <c r="AD26" s="270" t="n"/>
      <c r="AE26" s="431" t="n"/>
      <c r="AF26" s="432" t="n"/>
      <c r="AG26" s="205" t="n"/>
      <c r="AH26" s="364" t="n"/>
      <c r="AI26" s="364" t="n"/>
      <c r="AJ26" s="270" t="n"/>
      <c r="AK26" s="431" t="n"/>
      <c r="AL26" s="432" t="n"/>
      <c r="AM26" s="205" t="n"/>
      <c r="AN26" s="364" t="n"/>
      <c r="AO26" s="364" t="n"/>
      <c r="AP26" s="270" t="n"/>
      <c r="AQ26" s="431" t="n"/>
      <c r="AR26" s="432" t="n"/>
      <c r="AS26" s="205" t="n"/>
      <c r="AT26" s="364" t="n"/>
      <c r="AU26" s="364" t="n"/>
      <c r="AV26" s="270" t="n"/>
      <c r="AW26" s="431" t="n"/>
      <c r="AX26" s="432" t="n"/>
      <c r="AY26" s="205" t="n"/>
      <c r="AZ26" s="364" t="n"/>
      <c r="BA26" s="364" t="n"/>
      <c r="BB26" s="270" t="n"/>
      <c r="BC26" s="431" t="n"/>
      <c r="BD26" s="432" t="n"/>
      <c r="BE26" s="205" t="n"/>
      <c r="BF26" s="364" t="n"/>
      <c r="BG26" s="364" t="n"/>
      <c r="BH26" s="270" t="n"/>
      <c r="BI26" s="431" t="n"/>
      <c r="BJ26" s="432" t="n"/>
      <c r="BK26" s="205" t="n"/>
      <c r="BL26" s="364" t="n"/>
      <c r="BM26" s="364" t="n"/>
      <c r="BN26" s="270" t="n"/>
      <c r="BO26" s="431" t="n"/>
      <c r="BP26" s="432" t="n"/>
      <c r="BQ26" s="205" t="n"/>
      <c r="BR26" s="364" t="n"/>
      <c r="BS26" s="364" t="n"/>
      <c r="BT26" s="270" t="n"/>
      <c r="BU26" s="431" t="n"/>
      <c r="BV26" s="432" t="n"/>
      <c r="BW26" s="205" t="n"/>
      <c r="BX26" s="364" t="n"/>
      <c r="BY26" s="364" t="n"/>
      <c r="BZ26" s="270" t="n"/>
      <c r="CA26" s="431" t="n"/>
      <c r="CB26" s="432" t="n"/>
      <c r="CC26" s="205" t="n"/>
      <c r="CD26" s="364" t="n"/>
      <c r="CE26" s="364" t="n"/>
      <c r="CF26" s="270" t="n"/>
      <c r="CG26" s="431" t="n"/>
      <c r="CH26" s="432" t="n"/>
      <c r="CI26" s="205" t="n"/>
      <c r="CJ26" s="364" t="n"/>
      <c r="CK26" s="364" t="n"/>
      <c r="CL26" s="270" t="n"/>
      <c r="CM26" s="431" t="n"/>
      <c r="CN26" s="432" t="n"/>
      <c r="CO26" s="205" t="n"/>
      <c r="CP26" s="364" t="n"/>
      <c r="CQ26" s="364" t="n"/>
      <c r="CR26" s="270" t="n"/>
      <c r="CS26" s="431" t="n"/>
      <c r="CT26" s="432" t="n"/>
      <c r="CU26" s="205" t="n"/>
      <c r="CV26" s="364" t="n"/>
      <c r="CW26" s="364" t="n"/>
      <c r="CX26" s="270" t="n"/>
      <c r="CY26" s="431" t="n"/>
      <c r="CZ26" s="432" t="n"/>
      <c r="DA26" s="205" t="n"/>
      <c r="DB26" s="364" t="n"/>
      <c r="DC26" s="364" t="n"/>
      <c r="DD26" s="270" t="n"/>
      <c r="DE26" s="431" t="n"/>
      <c r="DF26" s="432" t="n"/>
      <c r="DG26" s="205" t="n"/>
      <c r="DH26" s="364" t="n"/>
      <c r="DI26" s="364" t="n"/>
      <c r="DJ26" s="270" t="n"/>
      <c r="DK26" s="431" t="n"/>
      <c r="DL26" s="432" t="n"/>
      <c r="DM26" s="205" t="n"/>
      <c r="DN26" s="364" t="n"/>
      <c r="DO26" s="364" t="n"/>
      <c r="DP26" s="270" t="n"/>
      <c r="DQ26" s="431" t="n"/>
      <c r="DR26" s="432" t="n"/>
      <c r="DS26" s="205" t="n"/>
      <c r="DT26" s="364" t="n"/>
      <c r="DU26" s="364" t="n"/>
      <c r="DV26" s="270" t="n"/>
      <c r="DW26" s="431" t="n"/>
      <c r="DX26" s="432" t="n"/>
      <c r="DY26" s="205" t="n"/>
      <c r="DZ26" s="364" t="n"/>
      <c r="EA26" s="364" t="n"/>
      <c r="EB26" s="270" t="n"/>
      <c r="EC26" s="431" t="n"/>
      <c r="ED26" s="432" t="n"/>
      <c r="EE26" s="205" t="n"/>
      <c r="EF26" s="364" t="n"/>
      <c r="EG26" s="364" t="n"/>
      <c r="EH26" s="270" t="n"/>
      <c r="EI26" s="431" t="n"/>
      <c r="EJ26" s="432" t="n"/>
      <c r="EK26" s="205" t="n"/>
      <c r="EL26" s="364" t="n"/>
      <c r="EM26" s="364" t="n"/>
      <c r="EN26" s="270" t="n"/>
      <c r="EO26" s="431" t="n"/>
      <c r="EP26" s="432" t="n"/>
      <c r="EQ26" s="205" t="n"/>
      <c r="ER26" s="364" t="n"/>
      <c r="ES26" s="364" t="n"/>
      <c r="ET26" s="270" t="n"/>
      <c r="EU26" s="431" t="n"/>
      <c r="EV26" s="432" t="n"/>
      <c r="EW26" s="205" t="n"/>
      <c r="EX26" s="364" t="n"/>
      <c r="EY26" s="364" t="n"/>
      <c r="EZ26" s="270" t="n"/>
      <c r="FA26" s="431" t="n"/>
      <c r="FB26" s="432" t="n"/>
      <c r="FC26" s="205" t="n"/>
      <c r="FD26" s="364" t="n"/>
      <c r="FE26" s="364" t="n"/>
      <c r="FF26" s="270" t="n"/>
      <c r="FG26" s="431" t="n"/>
      <c r="FH26" s="432" t="n"/>
      <c r="FI26" s="205" t="n"/>
      <c r="FJ26" s="364" t="n"/>
      <c r="FK26" s="364" t="n"/>
      <c r="FL26" s="270" t="n"/>
      <c r="FM26" s="431" t="n"/>
      <c r="FN26" s="432" t="n"/>
      <c r="FO26" s="205" t="n"/>
      <c r="FP26" s="364" t="n"/>
      <c r="FQ26" s="364" t="n"/>
      <c r="FR26" s="270" t="n"/>
      <c r="FS26" s="431" t="n"/>
      <c r="FT26" s="432" t="n"/>
      <c r="FU26" s="205" t="n"/>
      <c r="FV26" s="364" t="n"/>
      <c r="FW26" s="364" t="n"/>
      <c r="FX26" s="270" t="n"/>
      <c r="FY26" s="431" t="n"/>
      <c r="FZ26" s="432" t="n"/>
      <c r="GA26" s="205" t="n"/>
      <c r="GB26" s="364" t="n"/>
      <c r="GC26" s="364" t="n"/>
      <c r="GD26" s="270" t="n"/>
      <c r="GE26" s="431" t="n"/>
      <c r="GF26" s="432" t="n"/>
      <c r="GG26" s="205" t="n"/>
      <c r="GH26" s="364" t="n"/>
      <c r="GI26" s="364" t="n"/>
      <c r="GJ26" s="270" t="n"/>
      <c r="GK26" s="431" t="n"/>
      <c r="GL26" s="432" t="n"/>
      <c r="GM26" s="205" t="n"/>
      <c r="GN26" s="364" t="n"/>
      <c r="GO26" s="364" t="n"/>
      <c r="GP26" s="270" t="n"/>
      <c r="GQ26" s="431" t="n"/>
      <c r="GR26" s="432" t="n"/>
      <c r="GS26" s="205" t="n"/>
      <c r="GT26" s="364" t="n"/>
      <c r="GU26" s="364" t="n"/>
      <c r="GV26" s="270" t="n"/>
      <c r="GW26" s="431" t="n"/>
      <c r="GX26" s="432" t="n"/>
      <c r="GY26" s="205" t="n"/>
      <c r="GZ26" s="364" t="n"/>
      <c r="HA26" s="364" t="n"/>
      <c r="HB26" s="270" t="n"/>
      <c r="HC26" s="431" t="n"/>
      <c r="HD26" s="432" t="n"/>
      <c r="HE26" s="205" t="n"/>
      <c r="HF26" s="364" t="n"/>
      <c r="HG26" s="364" t="n"/>
      <c r="HH26" s="270" t="n"/>
      <c r="HI26" s="431" t="n"/>
      <c r="HJ26" s="432" t="n"/>
      <c r="HK26" s="205" t="n"/>
      <c r="HL26" s="364" t="n"/>
      <c r="HM26" s="364" t="n"/>
      <c r="HN26" s="270" t="n"/>
      <c r="HO26" s="431" t="n"/>
      <c r="HP26" s="432" t="n"/>
      <c r="HQ26" s="205" t="n"/>
      <c r="HR26" s="364" t="n"/>
      <c r="HS26" s="364" t="n"/>
      <c r="HT26" s="270" t="n"/>
      <c r="HU26" s="431" t="n"/>
      <c r="HV26" s="432" t="n"/>
      <c r="HW26" s="205" t="n"/>
      <c r="HX26" s="364" t="n"/>
      <c r="HY26" s="364" t="n"/>
      <c r="HZ26" s="270" t="n"/>
      <c r="IA26" s="431" t="n"/>
      <c r="IB26" s="432" t="n"/>
      <c r="IC26" s="205" t="n"/>
      <c r="ID26" s="364" t="n"/>
      <c r="IE26" s="364" t="n"/>
      <c r="IF26" s="270" t="n"/>
      <c r="IG26" s="431" t="n"/>
      <c r="IH26" s="432" t="n"/>
      <c r="II26" s="205" t="n"/>
      <c r="IJ26" s="364" t="n"/>
      <c r="IK26" s="364" t="n"/>
      <c r="IL26" s="270" t="n"/>
      <c r="IM26" s="431" t="n"/>
      <c r="IN26" s="432" t="n"/>
      <c r="IO26" s="205" t="n"/>
      <c r="IP26" s="364" t="n"/>
      <c r="IQ26" s="364" t="n"/>
      <c r="IR26" s="270" t="n"/>
      <c r="IS26" s="431" t="n"/>
      <c r="IT26" s="432" t="n"/>
      <c r="IU26" s="205" t="n"/>
      <c r="IV26" s="364" t="n"/>
    </row>
    <row r="27" ht="15.75" customFormat="1" customHeight="1" s="39">
      <c r="A27" s="431" t="n"/>
      <c r="B27" s="432" t="n"/>
      <c r="C27" s="204" t="n"/>
      <c r="D27" s="205" t="n"/>
      <c r="E27" s="205" t="n"/>
      <c r="F27" s="205" t="n"/>
      <c r="G27" s="431" t="n"/>
      <c r="H27" s="432" t="n"/>
      <c r="I27" s="205" t="n"/>
      <c r="J27" s="364" t="n"/>
      <c r="K27" s="364" t="n"/>
      <c r="L27" s="270" t="n"/>
      <c r="M27" s="431" t="n"/>
      <c r="N27" s="432" t="n"/>
      <c r="O27" s="205" t="n"/>
      <c r="P27" s="364" t="n"/>
      <c r="Q27" s="364" t="n"/>
      <c r="R27" s="270" t="n"/>
      <c r="S27" s="431" t="n"/>
      <c r="T27" s="432" t="n"/>
      <c r="U27" s="205" t="n"/>
      <c r="V27" s="364" t="n"/>
      <c r="W27" s="364" t="n"/>
      <c r="X27" s="270" t="n"/>
      <c r="Y27" s="431" t="n"/>
      <c r="Z27" s="432" t="n"/>
      <c r="AA27" s="205" t="n"/>
      <c r="AB27" s="364" t="n"/>
      <c r="AC27" s="364" t="n"/>
      <c r="AD27" s="270" t="n"/>
      <c r="AE27" s="431" t="n"/>
      <c r="AF27" s="432" t="n"/>
      <c r="AG27" s="205" t="n"/>
      <c r="AH27" s="364" t="n"/>
      <c r="AI27" s="364" t="n"/>
      <c r="AJ27" s="270" t="n"/>
      <c r="AK27" s="431" t="n"/>
      <c r="AL27" s="432" t="n"/>
      <c r="AM27" s="205" t="n"/>
      <c r="AN27" s="364" t="n"/>
      <c r="AO27" s="364" t="n"/>
      <c r="AP27" s="270" t="n"/>
      <c r="AQ27" s="431" t="n"/>
      <c r="AR27" s="432" t="n"/>
      <c r="AS27" s="205" t="n"/>
      <c r="AT27" s="364" t="n"/>
      <c r="AU27" s="364" t="n"/>
      <c r="AV27" s="270" t="n"/>
      <c r="AW27" s="431" t="n"/>
      <c r="AX27" s="432" t="n"/>
      <c r="AY27" s="205" t="n"/>
      <c r="AZ27" s="364" t="n"/>
      <c r="BA27" s="364" t="n"/>
      <c r="BB27" s="270" t="n"/>
      <c r="BC27" s="431" t="n"/>
      <c r="BD27" s="432" t="n"/>
      <c r="BE27" s="205" t="n"/>
      <c r="BF27" s="364" t="n"/>
      <c r="BG27" s="364" t="n"/>
      <c r="BH27" s="270" t="n"/>
      <c r="BI27" s="431" t="n"/>
      <c r="BJ27" s="432" t="n"/>
      <c r="BK27" s="205" t="n"/>
      <c r="BL27" s="364" t="n"/>
      <c r="BM27" s="364" t="n"/>
      <c r="BN27" s="270" t="n"/>
      <c r="BO27" s="431" t="n"/>
      <c r="BP27" s="432" t="n"/>
      <c r="BQ27" s="205" t="n"/>
      <c r="BR27" s="364" t="n"/>
      <c r="BS27" s="364" t="n"/>
      <c r="BT27" s="270" t="n"/>
      <c r="BU27" s="431" t="n"/>
      <c r="BV27" s="432" t="n"/>
      <c r="BW27" s="205" t="n"/>
      <c r="BX27" s="364" t="n"/>
      <c r="BY27" s="364" t="n"/>
      <c r="BZ27" s="270" t="n"/>
      <c r="CA27" s="431" t="n"/>
      <c r="CB27" s="432" t="n"/>
      <c r="CC27" s="205" t="n"/>
      <c r="CD27" s="364" t="n"/>
      <c r="CE27" s="364" t="n"/>
      <c r="CF27" s="270" t="n"/>
      <c r="CG27" s="431" t="n"/>
      <c r="CH27" s="432" t="n"/>
      <c r="CI27" s="205" t="n"/>
      <c r="CJ27" s="364" t="n"/>
      <c r="CK27" s="364" t="n"/>
      <c r="CL27" s="270" t="n"/>
      <c r="CM27" s="431" t="n"/>
      <c r="CN27" s="432" t="n"/>
      <c r="CO27" s="205" t="n"/>
      <c r="CP27" s="364" t="n"/>
      <c r="CQ27" s="364" t="n"/>
      <c r="CR27" s="270" t="n"/>
      <c r="CS27" s="431" t="n"/>
      <c r="CT27" s="432" t="n"/>
      <c r="CU27" s="205" t="n"/>
      <c r="CV27" s="364" t="n"/>
      <c r="CW27" s="364" t="n"/>
      <c r="CX27" s="270" t="n"/>
      <c r="CY27" s="431" t="n"/>
      <c r="CZ27" s="432" t="n"/>
      <c r="DA27" s="205" t="n"/>
      <c r="DB27" s="364" t="n"/>
      <c r="DC27" s="364" t="n"/>
      <c r="DD27" s="270" t="n"/>
      <c r="DE27" s="431" t="n"/>
      <c r="DF27" s="432" t="n"/>
      <c r="DG27" s="205" t="n"/>
      <c r="DH27" s="364" t="n"/>
      <c r="DI27" s="364" t="n"/>
      <c r="DJ27" s="270" t="n"/>
      <c r="DK27" s="431" t="n"/>
      <c r="DL27" s="432" t="n"/>
      <c r="DM27" s="205" t="n"/>
      <c r="DN27" s="364" t="n"/>
      <c r="DO27" s="364" t="n"/>
      <c r="DP27" s="270" t="n"/>
      <c r="DQ27" s="431" t="n"/>
      <c r="DR27" s="432" t="n"/>
      <c r="DS27" s="205" t="n"/>
      <c r="DT27" s="364" t="n"/>
      <c r="DU27" s="364" t="n"/>
      <c r="DV27" s="270" t="n"/>
      <c r="DW27" s="431" t="n"/>
      <c r="DX27" s="432" t="n"/>
      <c r="DY27" s="205" t="n"/>
      <c r="DZ27" s="364" t="n"/>
      <c r="EA27" s="364" t="n"/>
      <c r="EB27" s="270" t="n"/>
      <c r="EC27" s="431" t="n"/>
      <c r="ED27" s="432" t="n"/>
      <c r="EE27" s="205" t="n"/>
      <c r="EF27" s="364" t="n"/>
      <c r="EG27" s="364" t="n"/>
      <c r="EH27" s="270" t="n"/>
      <c r="EI27" s="431" t="n"/>
      <c r="EJ27" s="432" t="n"/>
      <c r="EK27" s="205" t="n"/>
      <c r="EL27" s="364" t="n"/>
      <c r="EM27" s="364" t="n"/>
      <c r="EN27" s="270" t="n"/>
      <c r="EO27" s="431" t="n"/>
      <c r="EP27" s="432" t="n"/>
      <c r="EQ27" s="205" t="n"/>
      <c r="ER27" s="364" t="n"/>
      <c r="ES27" s="364" t="n"/>
      <c r="ET27" s="270" t="n"/>
      <c r="EU27" s="431" t="n"/>
      <c r="EV27" s="432" t="n"/>
      <c r="EW27" s="205" t="n"/>
      <c r="EX27" s="364" t="n"/>
      <c r="EY27" s="364" t="n"/>
      <c r="EZ27" s="270" t="n"/>
      <c r="FA27" s="431" t="n"/>
      <c r="FB27" s="432" t="n"/>
      <c r="FC27" s="205" t="n"/>
      <c r="FD27" s="364" t="n"/>
      <c r="FE27" s="364" t="n"/>
      <c r="FF27" s="270" t="n"/>
      <c r="FG27" s="431" t="n"/>
      <c r="FH27" s="432" t="n"/>
      <c r="FI27" s="205" t="n"/>
      <c r="FJ27" s="364" t="n"/>
      <c r="FK27" s="364" t="n"/>
      <c r="FL27" s="270" t="n"/>
      <c r="FM27" s="431" t="n"/>
      <c r="FN27" s="432" t="n"/>
      <c r="FO27" s="205" t="n"/>
      <c r="FP27" s="364" t="n"/>
      <c r="FQ27" s="364" t="n"/>
      <c r="FR27" s="270" t="n"/>
      <c r="FS27" s="431" t="n"/>
      <c r="FT27" s="432" t="n"/>
      <c r="FU27" s="205" t="n"/>
      <c r="FV27" s="364" t="n"/>
      <c r="FW27" s="364" t="n"/>
      <c r="FX27" s="270" t="n"/>
      <c r="FY27" s="431" t="n"/>
      <c r="FZ27" s="432" t="n"/>
      <c r="GA27" s="205" t="n"/>
      <c r="GB27" s="364" t="n"/>
      <c r="GC27" s="364" t="n"/>
      <c r="GD27" s="270" t="n"/>
      <c r="GE27" s="431" t="n"/>
      <c r="GF27" s="432" t="n"/>
      <c r="GG27" s="205" t="n"/>
      <c r="GH27" s="364" t="n"/>
      <c r="GI27" s="364" t="n"/>
      <c r="GJ27" s="270" t="n"/>
      <c r="GK27" s="431" t="n"/>
      <c r="GL27" s="432" t="n"/>
      <c r="GM27" s="205" t="n"/>
      <c r="GN27" s="364" t="n"/>
      <c r="GO27" s="364" t="n"/>
      <c r="GP27" s="270" t="n"/>
      <c r="GQ27" s="431" t="n"/>
      <c r="GR27" s="432" t="n"/>
      <c r="GS27" s="205" t="n"/>
      <c r="GT27" s="364" t="n"/>
      <c r="GU27" s="364" t="n"/>
      <c r="GV27" s="270" t="n"/>
      <c r="GW27" s="431" t="n"/>
      <c r="GX27" s="432" t="n"/>
      <c r="GY27" s="205" t="n"/>
      <c r="GZ27" s="364" t="n"/>
      <c r="HA27" s="364" t="n"/>
      <c r="HB27" s="270" t="n"/>
      <c r="HC27" s="431" t="n"/>
      <c r="HD27" s="432" t="n"/>
      <c r="HE27" s="205" t="n"/>
      <c r="HF27" s="364" t="n"/>
      <c r="HG27" s="364" t="n"/>
      <c r="HH27" s="270" t="n"/>
      <c r="HI27" s="431" t="n"/>
      <c r="HJ27" s="432" t="n"/>
      <c r="HK27" s="205" t="n"/>
      <c r="HL27" s="364" t="n"/>
      <c r="HM27" s="364" t="n"/>
      <c r="HN27" s="270" t="n"/>
      <c r="HO27" s="431" t="n"/>
      <c r="HP27" s="432" t="n"/>
      <c r="HQ27" s="205" t="n"/>
      <c r="HR27" s="364" t="n"/>
      <c r="HS27" s="364" t="n"/>
      <c r="HT27" s="270" t="n"/>
      <c r="HU27" s="431" t="n"/>
      <c r="HV27" s="432" t="n"/>
      <c r="HW27" s="205" t="n"/>
      <c r="HX27" s="364" t="n"/>
      <c r="HY27" s="364" t="n"/>
      <c r="HZ27" s="270" t="n"/>
      <c r="IA27" s="431" t="n"/>
      <c r="IB27" s="432" t="n"/>
      <c r="IC27" s="205" t="n"/>
      <c r="ID27" s="364" t="n"/>
      <c r="IE27" s="364" t="n"/>
      <c r="IF27" s="270" t="n"/>
      <c r="IG27" s="431" t="n"/>
      <c r="IH27" s="432" t="n"/>
      <c r="II27" s="205" t="n"/>
      <c r="IJ27" s="364" t="n"/>
      <c r="IK27" s="364" t="n"/>
      <c r="IL27" s="270" t="n"/>
      <c r="IM27" s="431" t="n"/>
      <c r="IN27" s="432" t="n"/>
      <c r="IO27" s="205" t="n"/>
      <c r="IP27" s="364" t="n"/>
      <c r="IQ27" s="364" t="n"/>
      <c r="IR27" s="270" t="n"/>
      <c r="IS27" s="431" t="n"/>
      <c r="IT27" s="432" t="n"/>
      <c r="IU27" s="205" t="n"/>
      <c r="IV27" s="364" t="n"/>
    </row>
    <row r="28" ht="15.75" customFormat="1" customHeight="1" s="39">
      <c r="A28" s="433" t="n"/>
      <c r="B28" s="434" t="n"/>
      <c r="C28" s="208" t="n"/>
      <c r="D28" s="209" t="n"/>
      <c r="E28" s="209" t="n"/>
      <c r="F28" s="209" t="n"/>
      <c r="G28" s="431" t="n"/>
      <c r="H28" s="432" t="n"/>
      <c r="I28" s="205" t="n"/>
      <c r="J28" s="364" t="n"/>
      <c r="K28" s="364" t="n"/>
      <c r="L28" s="270" t="n"/>
      <c r="M28" s="431" t="n"/>
      <c r="N28" s="432" t="n"/>
      <c r="O28" s="205" t="n"/>
      <c r="P28" s="364" t="n"/>
      <c r="Q28" s="364" t="n"/>
      <c r="R28" s="270" t="n"/>
      <c r="S28" s="431" t="n"/>
      <c r="T28" s="432" t="n"/>
      <c r="U28" s="205" t="n"/>
      <c r="V28" s="364" t="n"/>
      <c r="W28" s="364" t="n"/>
      <c r="X28" s="270" t="n"/>
      <c r="Y28" s="431" t="n"/>
      <c r="Z28" s="432" t="n"/>
      <c r="AA28" s="205" t="n"/>
      <c r="AB28" s="364" t="n"/>
      <c r="AC28" s="364" t="n"/>
      <c r="AD28" s="270" t="n"/>
      <c r="AE28" s="431" t="n"/>
      <c r="AF28" s="432" t="n"/>
      <c r="AG28" s="205" t="n"/>
      <c r="AH28" s="364" t="n"/>
      <c r="AI28" s="364" t="n"/>
      <c r="AJ28" s="270" t="n"/>
      <c r="AK28" s="431" t="n"/>
      <c r="AL28" s="432" t="n"/>
      <c r="AM28" s="205" t="n"/>
      <c r="AN28" s="364" t="n"/>
      <c r="AO28" s="364" t="n"/>
      <c r="AP28" s="270" t="n"/>
      <c r="AQ28" s="431" t="n"/>
      <c r="AR28" s="432" t="n"/>
      <c r="AS28" s="205" t="n"/>
      <c r="AT28" s="364" t="n"/>
      <c r="AU28" s="364" t="n"/>
      <c r="AV28" s="270" t="n"/>
      <c r="AW28" s="431" t="n"/>
      <c r="AX28" s="432" t="n"/>
      <c r="AY28" s="205" t="n"/>
      <c r="AZ28" s="364" t="n"/>
      <c r="BA28" s="364" t="n"/>
      <c r="BB28" s="270" t="n"/>
      <c r="BC28" s="431" t="n"/>
      <c r="BD28" s="432" t="n"/>
      <c r="BE28" s="205" t="n"/>
      <c r="BF28" s="364" t="n"/>
      <c r="BG28" s="364" t="n"/>
      <c r="BH28" s="270" t="n"/>
      <c r="BI28" s="431" t="n"/>
      <c r="BJ28" s="432" t="n"/>
      <c r="BK28" s="205" t="n"/>
      <c r="BL28" s="364" t="n"/>
      <c r="BM28" s="364" t="n"/>
      <c r="BN28" s="270" t="n"/>
      <c r="BO28" s="431" t="n"/>
      <c r="BP28" s="432" t="n"/>
      <c r="BQ28" s="205" t="n"/>
      <c r="BR28" s="364" t="n"/>
      <c r="BS28" s="364" t="n"/>
      <c r="BT28" s="270" t="n"/>
      <c r="BU28" s="431" t="n"/>
      <c r="BV28" s="432" t="n"/>
      <c r="BW28" s="205" t="n"/>
      <c r="BX28" s="364" t="n"/>
      <c r="BY28" s="364" t="n"/>
      <c r="BZ28" s="270" t="n"/>
      <c r="CA28" s="431" t="n"/>
      <c r="CB28" s="432" t="n"/>
      <c r="CC28" s="205" t="n"/>
      <c r="CD28" s="364" t="n"/>
      <c r="CE28" s="364" t="n"/>
      <c r="CF28" s="270" t="n"/>
      <c r="CG28" s="431" t="n"/>
      <c r="CH28" s="432" t="n"/>
      <c r="CI28" s="205" t="n"/>
      <c r="CJ28" s="364" t="n"/>
      <c r="CK28" s="364" t="n"/>
      <c r="CL28" s="270" t="n"/>
      <c r="CM28" s="431" t="n"/>
      <c r="CN28" s="432" t="n"/>
      <c r="CO28" s="205" t="n"/>
      <c r="CP28" s="364" t="n"/>
      <c r="CQ28" s="364" t="n"/>
      <c r="CR28" s="270" t="n"/>
      <c r="CS28" s="431" t="n"/>
      <c r="CT28" s="432" t="n"/>
      <c r="CU28" s="205" t="n"/>
      <c r="CV28" s="364" t="n"/>
      <c r="CW28" s="364" t="n"/>
      <c r="CX28" s="270" t="n"/>
      <c r="CY28" s="431" t="n"/>
      <c r="CZ28" s="432" t="n"/>
      <c r="DA28" s="205" t="n"/>
      <c r="DB28" s="364" t="n"/>
      <c r="DC28" s="364" t="n"/>
      <c r="DD28" s="270" t="n"/>
      <c r="DE28" s="431" t="n"/>
      <c r="DF28" s="432" t="n"/>
      <c r="DG28" s="205" t="n"/>
      <c r="DH28" s="364" t="n"/>
      <c r="DI28" s="364" t="n"/>
      <c r="DJ28" s="270" t="n"/>
      <c r="DK28" s="431" t="n"/>
      <c r="DL28" s="432" t="n"/>
      <c r="DM28" s="205" t="n"/>
      <c r="DN28" s="364" t="n"/>
      <c r="DO28" s="364" t="n"/>
      <c r="DP28" s="270" t="n"/>
      <c r="DQ28" s="431" t="n"/>
      <c r="DR28" s="432" t="n"/>
      <c r="DS28" s="205" t="n"/>
      <c r="DT28" s="364" t="n"/>
      <c r="DU28" s="364" t="n"/>
      <c r="DV28" s="270" t="n"/>
      <c r="DW28" s="431" t="n"/>
      <c r="DX28" s="432" t="n"/>
      <c r="DY28" s="205" t="n"/>
      <c r="DZ28" s="364" t="n"/>
      <c r="EA28" s="364" t="n"/>
      <c r="EB28" s="270" t="n"/>
      <c r="EC28" s="431" t="n"/>
      <c r="ED28" s="432" t="n"/>
      <c r="EE28" s="205" t="n"/>
      <c r="EF28" s="364" t="n"/>
      <c r="EG28" s="364" t="n"/>
      <c r="EH28" s="270" t="n"/>
      <c r="EI28" s="431" t="n"/>
      <c r="EJ28" s="432" t="n"/>
      <c r="EK28" s="205" t="n"/>
      <c r="EL28" s="364" t="n"/>
      <c r="EM28" s="364" t="n"/>
      <c r="EN28" s="270" t="n"/>
      <c r="EO28" s="431" t="n"/>
      <c r="EP28" s="432" t="n"/>
      <c r="EQ28" s="205" t="n"/>
      <c r="ER28" s="364" t="n"/>
      <c r="ES28" s="364" t="n"/>
      <c r="ET28" s="270" t="n"/>
      <c r="EU28" s="431" t="n"/>
      <c r="EV28" s="432" t="n"/>
      <c r="EW28" s="205" t="n"/>
      <c r="EX28" s="364" t="n"/>
      <c r="EY28" s="364" t="n"/>
      <c r="EZ28" s="270" t="n"/>
      <c r="FA28" s="431" t="n"/>
      <c r="FB28" s="432" t="n"/>
      <c r="FC28" s="205" t="n"/>
      <c r="FD28" s="364" t="n"/>
      <c r="FE28" s="364" t="n"/>
      <c r="FF28" s="270" t="n"/>
      <c r="FG28" s="431" t="n"/>
      <c r="FH28" s="432" t="n"/>
      <c r="FI28" s="205" t="n"/>
      <c r="FJ28" s="364" t="n"/>
      <c r="FK28" s="364" t="n"/>
      <c r="FL28" s="270" t="n"/>
      <c r="FM28" s="431" t="n"/>
      <c r="FN28" s="432" t="n"/>
      <c r="FO28" s="205" t="n"/>
      <c r="FP28" s="364" t="n"/>
      <c r="FQ28" s="364" t="n"/>
      <c r="FR28" s="270" t="n"/>
      <c r="FS28" s="431" t="n"/>
      <c r="FT28" s="432" t="n"/>
      <c r="FU28" s="205" t="n"/>
      <c r="FV28" s="364" t="n"/>
      <c r="FW28" s="364" t="n"/>
      <c r="FX28" s="270" t="n"/>
      <c r="FY28" s="431" t="n"/>
      <c r="FZ28" s="432" t="n"/>
      <c r="GA28" s="205" t="n"/>
      <c r="GB28" s="364" t="n"/>
      <c r="GC28" s="364" t="n"/>
      <c r="GD28" s="270" t="n"/>
      <c r="GE28" s="431" t="n"/>
      <c r="GF28" s="432" t="n"/>
      <c r="GG28" s="205" t="n"/>
      <c r="GH28" s="364" t="n"/>
      <c r="GI28" s="364" t="n"/>
      <c r="GJ28" s="270" t="n"/>
      <c r="GK28" s="431" t="n"/>
      <c r="GL28" s="432" t="n"/>
      <c r="GM28" s="205" t="n"/>
      <c r="GN28" s="364" t="n"/>
      <c r="GO28" s="364" t="n"/>
      <c r="GP28" s="270" t="n"/>
      <c r="GQ28" s="431" t="n"/>
      <c r="GR28" s="432" t="n"/>
      <c r="GS28" s="205" t="n"/>
      <c r="GT28" s="364" t="n"/>
      <c r="GU28" s="364" t="n"/>
      <c r="GV28" s="270" t="n"/>
      <c r="GW28" s="431" t="n"/>
      <c r="GX28" s="432" t="n"/>
      <c r="GY28" s="205" t="n"/>
      <c r="GZ28" s="364" t="n"/>
      <c r="HA28" s="364" t="n"/>
      <c r="HB28" s="270" t="n"/>
      <c r="HC28" s="431" t="n"/>
      <c r="HD28" s="432" t="n"/>
      <c r="HE28" s="205" t="n"/>
      <c r="HF28" s="364" t="n"/>
      <c r="HG28" s="364" t="n"/>
      <c r="HH28" s="270" t="n"/>
      <c r="HI28" s="431" t="n"/>
      <c r="HJ28" s="432" t="n"/>
      <c r="HK28" s="205" t="n"/>
      <c r="HL28" s="364" t="n"/>
      <c r="HM28" s="364" t="n"/>
      <c r="HN28" s="270" t="n"/>
      <c r="HO28" s="431" t="n"/>
      <c r="HP28" s="432" t="n"/>
      <c r="HQ28" s="205" t="n"/>
      <c r="HR28" s="364" t="n"/>
      <c r="HS28" s="364" t="n"/>
      <c r="HT28" s="270" t="n"/>
      <c r="HU28" s="431" t="n"/>
      <c r="HV28" s="432" t="n"/>
      <c r="HW28" s="205" t="n"/>
      <c r="HX28" s="364" t="n"/>
      <c r="HY28" s="364" t="n"/>
      <c r="HZ28" s="270" t="n"/>
      <c r="IA28" s="431" t="n"/>
      <c r="IB28" s="432" t="n"/>
      <c r="IC28" s="205" t="n"/>
      <c r="ID28" s="364" t="n"/>
      <c r="IE28" s="364" t="n"/>
      <c r="IF28" s="270" t="n"/>
      <c r="IG28" s="431" t="n"/>
      <c r="IH28" s="432" t="n"/>
      <c r="II28" s="205" t="n"/>
      <c r="IJ28" s="364" t="n"/>
      <c r="IK28" s="364" t="n"/>
      <c r="IL28" s="270" t="n"/>
      <c r="IM28" s="431" t="n"/>
      <c r="IN28" s="432" t="n"/>
      <c r="IO28" s="205" t="n"/>
      <c r="IP28" s="364" t="n"/>
      <c r="IQ28" s="364" t="n"/>
      <c r="IR28" s="270" t="n"/>
      <c r="IS28" s="431" t="n"/>
      <c r="IT28" s="432" t="n"/>
      <c r="IU28" s="205" t="n"/>
      <c r="IV28" s="364" t="n"/>
    </row>
    <row r="29" ht="15.75" customFormat="1" customHeight="1" s="39">
      <c r="A29" s="431" t="n"/>
      <c r="B29" s="432" t="n"/>
      <c r="C29" s="204" t="n"/>
      <c r="D29" s="205" t="n"/>
      <c r="E29" s="205" t="n"/>
      <c r="F29" s="205" t="n"/>
      <c r="G29" s="433" t="n"/>
      <c r="H29" s="434" t="n"/>
      <c r="I29" s="209" t="n"/>
      <c r="J29" s="225" t="n"/>
      <c r="K29" s="225" t="n"/>
      <c r="L29" s="211" t="n"/>
      <c r="M29" s="433" t="n"/>
      <c r="N29" s="434" t="n"/>
      <c r="O29" s="209" t="n"/>
      <c r="P29" s="225" t="n"/>
      <c r="Q29" s="225" t="n"/>
      <c r="R29" s="211" t="n"/>
      <c r="S29" s="433" t="n"/>
      <c r="T29" s="434" t="n"/>
      <c r="U29" s="209" t="n"/>
      <c r="V29" s="225" t="n"/>
      <c r="W29" s="225" t="n"/>
      <c r="X29" s="211" t="n"/>
      <c r="Y29" s="433" t="n"/>
      <c r="Z29" s="434" t="n"/>
      <c r="AA29" s="209" t="n"/>
      <c r="AB29" s="225" t="n"/>
      <c r="AC29" s="225" t="n"/>
      <c r="AD29" s="211" t="n"/>
      <c r="AE29" s="433" t="n"/>
      <c r="AF29" s="434" t="n"/>
      <c r="AG29" s="209" t="n"/>
      <c r="AH29" s="225" t="n"/>
      <c r="AI29" s="225" t="n"/>
      <c r="AJ29" s="211" t="n"/>
      <c r="AK29" s="433" t="n"/>
      <c r="AL29" s="434" t="n"/>
      <c r="AM29" s="209" t="n"/>
      <c r="AN29" s="225" t="n"/>
      <c r="AO29" s="225" t="n"/>
      <c r="AP29" s="211" t="n"/>
      <c r="AQ29" s="433" t="n"/>
      <c r="AR29" s="434" t="n"/>
      <c r="AS29" s="209" t="n"/>
      <c r="AT29" s="225" t="n"/>
      <c r="AU29" s="225" t="n"/>
      <c r="AV29" s="211" t="n"/>
      <c r="AW29" s="433" t="n"/>
      <c r="AX29" s="434" t="n"/>
      <c r="AY29" s="209" t="n"/>
      <c r="AZ29" s="225" t="n"/>
      <c r="BA29" s="225" t="n"/>
      <c r="BB29" s="211" t="n"/>
      <c r="BC29" s="433" t="n"/>
      <c r="BD29" s="434" t="n"/>
      <c r="BE29" s="209" t="n"/>
      <c r="BF29" s="225" t="n"/>
      <c r="BG29" s="225" t="n"/>
      <c r="BH29" s="211" t="n"/>
      <c r="BI29" s="433" t="n"/>
      <c r="BJ29" s="434" t="n"/>
      <c r="BK29" s="209" t="n"/>
      <c r="BL29" s="225" t="n"/>
      <c r="BM29" s="225" t="n"/>
      <c r="BN29" s="211" t="n"/>
      <c r="BO29" s="433" t="n"/>
      <c r="BP29" s="434" t="n"/>
      <c r="BQ29" s="209" t="n"/>
      <c r="BR29" s="225" t="n"/>
      <c r="BS29" s="225" t="n"/>
      <c r="BT29" s="211" t="n"/>
      <c r="BU29" s="433" t="n"/>
      <c r="BV29" s="434" t="n"/>
      <c r="BW29" s="209" t="n"/>
      <c r="BX29" s="225" t="n"/>
      <c r="BY29" s="225" t="n"/>
      <c r="BZ29" s="211" t="n"/>
      <c r="CA29" s="433" t="n"/>
      <c r="CB29" s="434" t="n"/>
      <c r="CC29" s="209" t="n"/>
      <c r="CD29" s="225" t="n"/>
      <c r="CE29" s="225" t="n"/>
      <c r="CF29" s="211" t="n"/>
      <c r="CG29" s="433" t="n"/>
      <c r="CH29" s="434" t="n"/>
      <c r="CI29" s="209" t="n"/>
      <c r="CJ29" s="225" t="n"/>
      <c r="CK29" s="225" t="n"/>
      <c r="CL29" s="211" t="n"/>
      <c r="CM29" s="433" t="n"/>
      <c r="CN29" s="434" t="n"/>
      <c r="CO29" s="209" t="n"/>
      <c r="CP29" s="225" t="n"/>
      <c r="CQ29" s="225" t="n"/>
      <c r="CR29" s="211" t="n"/>
      <c r="CS29" s="433" t="n"/>
      <c r="CT29" s="434" t="n"/>
      <c r="CU29" s="209" t="n"/>
      <c r="CV29" s="225" t="n"/>
      <c r="CW29" s="225" t="n"/>
      <c r="CX29" s="211" t="n"/>
      <c r="CY29" s="433" t="n"/>
      <c r="CZ29" s="434" t="n"/>
      <c r="DA29" s="209" t="n"/>
      <c r="DB29" s="225" t="n"/>
      <c r="DC29" s="225" t="n"/>
      <c r="DD29" s="211" t="n"/>
      <c r="DE29" s="433" t="n"/>
      <c r="DF29" s="434" t="n"/>
      <c r="DG29" s="209" t="n"/>
      <c r="DH29" s="225" t="n"/>
      <c r="DI29" s="225" t="n"/>
      <c r="DJ29" s="211" t="n"/>
      <c r="DK29" s="433" t="n"/>
      <c r="DL29" s="434" t="n"/>
      <c r="DM29" s="209" t="n"/>
      <c r="DN29" s="225" t="n"/>
      <c r="DO29" s="225" t="n"/>
      <c r="DP29" s="211" t="n"/>
      <c r="DQ29" s="433" t="n"/>
      <c r="DR29" s="434" t="n"/>
      <c r="DS29" s="209" t="n"/>
      <c r="DT29" s="225" t="n"/>
      <c r="DU29" s="225" t="n"/>
      <c r="DV29" s="211" t="n"/>
      <c r="DW29" s="433" t="n"/>
      <c r="DX29" s="434" t="n"/>
      <c r="DY29" s="209" t="n"/>
      <c r="DZ29" s="225" t="n"/>
      <c r="EA29" s="225" t="n"/>
      <c r="EB29" s="211" t="n"/>
      <c r="EC29" s="433" t="n"/>
      <c r="ED29" s="434" t="n"/>
      <c r="EE29" s="209" t="n"/>
      <c r="EF29" s="225" t="n"/>
      <c r="EG29" s="225" t="n"/>
      <c r="EH29" s="211" t="n"/>
      <c r="EI29" s="433" t="n"/>
      <c r="EJ29" s="434" t="n"/>
      <c r="EK29" s="209" t="n"/>
      <c r="EL29" s="225" t="n"/>
      <c r="EM29" s="225" t="n"/>
      <c r="EN29" s="211" t="n"/>
      <c r="EO29" s="433" t="n"/>
      <c r="EP29" s="434" t="n"/>
      <c r="EQ29" s="209" t="n"/>
      <c r="ER29" s="225" t="n"/>
      <c r="ES29" s="225" t="n"/>
      <c r="ET29" s="211" t="n"/>
      <c r="EU29" s="433" t="n"/>
      <c r="EV29" s="434" t="n"/>
      <c r="EW29" s="209" t="n"/>
      <c r="EX29" s="225" t="n"/>
      <c r="EY29" s="225" t="n"/>
      <c r="EZ29" s="211" t="n"/>
      <c r="FA29" s="433" t="n"/>
      <c r="FB29" s="434" t="n"/>
      <c r="FC29" s="209" t="n"/>
      <c r="FD29" s="225" t="n"/>
      <c r="FE29" s="225" t="n"/>
      <c r="FF29" s="211" t="n"/>
      <c r="FG29" s="433" t="n"/>
      <c r="FH29" s="434" t="n"/>
      <c r="FI29" s="209" t="n"/>
      <c r="FJ29" s="225" t="n"/>
      <c r="FK29" s="225" t="n"/>
      <c r="FL29" s="211" t="n"/>
      <c r="FM29" s="433" t="n"/>
      <c r="FN29" s="434" t="n"/>
      <c r="FO29" s="209" t="n"/>
      <c r="FP29" s="225" t="n"/>
      <c r="FQ29" s="225" t="n"/>
      <c r="FR29" s="211" t="n"/>
      <c r="FS29" s="433" t="n"/>
      <c r="FT29" s="434" t="n"/>
      <c r="FU29" s="209" t="n"/>
      <c r="FV29" s="225" t="n"/>
      <c r="FW29" s="225" t="n"/>
      <c r="FX29" s="211" t="n"/>
      <c r="FY29" s="433" t="n"/>
      <c r="FZ29" s="434" t="n"/>
      <c r="GA29" s="209" t="n"/>
      <c r="GB29" s="225" t="n"/>
      <c r="GC29" s="225" t="n"/>
      <c r="GD29" s="211" t="n"/>
      <c r="GE29" s="433" t="n"/>
      <c r="GF29" s="434" t="n"/>
      <c r="GG29" s="209" t="n"/>
      <c r="GH29" s="225" t="n"/>
      <c r="GI29" s="225" t="n"/>
      <c r="GJ29" s="211" t="n"/>
      <c r="GK29" s="433" t="n"/>
      <c r="GL29" s="434" t="n"/>
      <c r="GM29" s="209" t="n"/>
      <c r="GN29" s="225" t="n"/>
      <c r="GO29" s="225" t="n"/>
      <c r="GP29" s="211" t="n"/>
      <c r="GQ29" s="433" t="n"/>
      <c r="GR29" s="434" t="n"/>
      <c r="GS29" s="209" t="n"/>
      <c r="GT29" s="225" t="n"/>
      <c r="GU29" s="225" t="n"/>
      <c r="GV29" s="211" t="n"/>
      <c r="GW29" s="433" t="n"/>
      <c r="GX29" s="434" t="n"/>
      <c r="GY29" s="209" t="n"/>
      <c r="GZ29" s="225" t="n"/>
      <c r="HA29" s="225" t="n"/>
      <c r="HB29" s="211" t="n"/>
      <c r="HC29" s="433" t="n"/>
      <c r="HD29" s="434" t="n"/>
      <c r="HE29" s="209" t="n"/>
      <c r="HF29" s="225" t="n"/>
      <c r="HG29" s="225" t="n"/>
      <c r="HH29" s="211" t="n"/>
      <c r="HI29" s="433" t="n"/>
      <c r="HJ29" s="434" t="n"/>
      <c r="HK29" s="209" t="n"/>
      <c r="HL29" s="225" t="n"/>
      <c r="HM29" s="225" t="n"/>
      <c r="HN29" s="211" t="n"/>
      <c r="HO29" s="433" t="n"/>
      <c r="HP29" s="434" t="n"/>
      <c r="HQ29" s="209" t="n"/>
      <c r="HR29" s="225" t="n"/>
      <c r="HS29" s="225" t="n"/>
      <c r="HT29" s="211" t="n"/>
      <c r="HU29" s="433" t="n"/>
      <c r="HV29" s="434" t="n"/>
      <c r="HW29" s="209" t="n"/>
      <c r="HX29" s="225" t="n"/>
      <c r="HY29" s="225" t="n"/>
      <c r="HZ29" s="211" t="n"/>
      <c r="IA29" s="433" t="n"/>
      <c r="IB29" s="434" t="n"/>
      <c r="IC29" s="209" t="n"/>
      <c r="ID29" s="225" t="n"/>
      <c r="IE29" s="225" t="n"/>
      <c r="IF29" s="211" t="n"/>
      <c r="IG29" s="433" t="n"/>
      <c r="IH29" s="434" t="n"/>
      <c r="II29" s="209" t="n"/>
      <c r="IJ29" s="225" t="n"/>
      <c r="IK29" s="225" t="n"/>
      <c r="IL29" s="211" t="n"/>
      <c r="IM29" s="433" t="n"/>
      <c r="IN29" s="434" t="n"/>
      <c r="IO29" s="209" t="n"/>
      <c r="IP29" s="225" t="n"/>
      <c r="IQ29" s="225" t="n"/>
      <c r="IR29" s="211" t="n"/>
      <c r="IS29" s="433" t="n"/>
      <c r="IT29" s="434" t="n"/>
      <c r="IU29" s="209" t="n"/>
      <c r="IV29" s="225" t="n"/>
    </row>
    <row r="30" customFormat="1" s="39">
      <c r="A30" s="433" t="n"/>
      <c r="B30" s="434" t="n"/>
      <c r="C30" s="208" t="n"/>
      <c r="D30" s="209" t="n"/>
      <c r="E30" s="209" t="n"/>
      <c r="F30" s="209" t="n"/>
      <c r="G30" s="426" t="n"/>
      <c r="H30" s="426" t="n"/>
      <c r="I30" s="427" t="n"/>
      <c r="J30" s="427" t="n"/>
      <c r="K30" s="426" t="n"/>
    </row>
    <row r="31" customFormat="1" s="39">
      <c r="A31" s="431" t="n"/>
      <c r="B31" s="432" t="n"/>
      <c r="C31" s="204" t="n"/>
      <c r="D31" s="205" t="n"/>
      <c r="E31" s="205" t="n"/>
      <c r="F31" s="205" t="n"/>
      <c r="G31" s="426" t="n"/>
      <c r="H31" s="426" t="n"/>
      <c r="I31" s="427" t="n"/>
      <c r="J31" s="427" t="n"/>
      <c r="K31" s="426" t="n"/>
    </row>
    <row r="32" customFormat="1" s="39">
      <c r="A32" s="433" t="n"/>
      <c r="B32" s="434" t="n"/>
      <c r="C32" s="208" t="n"/>
      <c r="D32" s="209" t="n"/>
      <c r="E32" s="209" t="n"/>
      <c r="F32" s="209" t="n"/>
      <c r="G32" s="426" t="n"/>
      <c r="H32" s="426" t="n"/>
      <c r="I32" s="427" t="n"/>
      <c r="J32" s="427" t="n"/>
      <c r="K32" s="426" t="n"/>
    </row>
    <row r="33" customFormat="1" s="39">
      <c r="A33" s="433" t="n"/>
      <c r="B33" s="434" t="n"/>
      <c r="C33" s="208" t="n"/>
      <c r="D33" s="209" t="n"/>
      <c r="E33" s="209" t="n"/>
      <c r="F33" s="209" t="n"/>
      <c r="G33" s="426" t="n"/>
      <c r="H33" s="426" t="n"/>
      <c r="I33" s="427" t="n"/>
      <c r="J33" s="427" t="n"/>
      <c r="K33" s="426" t="n"/>
    </row>
    <row r="34" ht="15.75" customFormat="1" customHeight="1" s="39">
      <c r="A34" s="430" t="inlineStr">
        <is>
          <t>TOTAL</t>
        </is>
      </c>
      <c r="B34" s="194">
        <f>SUM(B16:B33)</f>
        <v/>
      </c>
      <c r="C34" s="195" t="n"/>
      <c r="D34" s="196" t="n"/>
      <c r="E34" s="197" t="n"/>
      <c r="F34" s="197" t="n"/>
      <c r="G34" s="426" t="n"/>
      <c r="H34" s="426" t="n"/>
      <c r="I34" s="427" t="n"/>
      <c r="J34" s="427" t="n"/>
      <c r="K34" s="426" t="n"/>
    </row>
    <row r="35" ht="15.75" customFormat="1" customHeight="1" s="39">
      <c r="A35" s="214" t="n"/>
      <c r="B35" s="214" t="n"/>
      <c r="C35" s="215" t="n"/>
      <c r="D35" s="214" t="n"/>
      <c r="E35" s="214" t="n"/>
      <c r="F35" s="214" t="n"/>
      <c r="G35" s="426" t="n"/>
      <c r="H35" s="426" t="n"/>
      <c r="I35" s="426" t="n"/>
      <c r="J35" s="426" t="n"/>
      <c r="K35" s="426" t="n"/>
    </row>
    <row r="36" ht="15.75" customFormat="1" customHeight="1" s="39">
      <c r="A36" s="349" t="inlineStr">
        <is>
          <t>3. Restituições creditadas pelo banco até a data final do período</t>
        </is>
      </c>
      <c r="E36" s="335" t="n"/>
      <c r="G36" s="426" t="n"/>
      <c r="H36" s="426" t="n"/>
      <c r="I36" s="427" t="n"/>
      <c r="J36" s="427" t="n"/>
      <c r="K36" s="426" t="n"/>
    </row>
    <row r="37" ht="15.75" customFormat="1" customHeight="1" s="79">
      <c r="A37" s="363" t="inlineStr">
        <is>
          <t>Data</t>
        </is>
      </c>
      <c r="B37" s="363" t="inlineStr">
        <is>
          <t>Valor (R$)</t>
        </is>
      </c>
      <c r="C37" s="201" t="inlineStr">
        <is>
          <t>Documento</t>
        </is>
      </c>
      <c r="D37" s="363" t="inlineStr">
        <is>
          <t>Descrição</t>
        </is>
      </c>
      <c r="G37" s="435" t="n"/>
      <c r="H37" s="435" t="n"/>
      <c r="I37" s="436" t="n"/>
      <c r="J37" s="436" t="n"/>
      <c r="K37" s="435" t="n"/>
    </row>
    <row r="38">
      <c r="A38" s="431" t="n"/>
      <c r="B38" s="219" t="n"/>
      <c r="C38" s="220" t="n"/>
      <c r="D38" s="364" t="n"/>
      <c r="I38" s="422" t="n"/>
      <c r="J38" s="422" t="n"/>
    </row>
    <row r="39" customFormat="1" s="39">
      <c r="A39" s="433" t="n"/>
      <c r="B39" s="222" t="n"/>
      <c r="C39" s="223" t="n"/>
      <c r="D39" s="224" t="n"/>
      <c r="E39" s="225" t="n"/>
      <c r="F39" s="224" t="n"/>
      <c r="G39" s="426" t="n"/>
      <c r="H39" s="426" t="n"/>
      <c r="I39" s="427" t="n"/>
      <c r="J39" s="427" t="n"/>
      <c r="K39" s="426" t="n"/>
    </row>
    <row r="40" ht="15.75" customFormat="1" customHeight="1" s="39">
      <c r="A40" s="437" t="inlineStr">
        <is>
          <t>TOTAL</t>
        </is>
      </c>
      <c r="B40" s="438">
        <f>SUM(B38:B39)</f>
        <v/>
      </c>
      <c r="C40" s="228" t="n"/>
      <c r="D40" s="229" t="n"/>
      <c r="E40" s="229" t="n"/>
      <c r="F40" s="229" t="n"/>
      <c r="G40" s="426" t="n"/>
      <c r="H40" s="426" t="n"/>
      <c r="I40" s="427" t="n"/>
      <c r="J40" s="427" t="n"/>
      <c r="K40" s="426" t="n"/>
    </row>
    <row r="41" ht="15.75" customFormat="1" customHeight="1" s="39">
      <c r="A41" s="439" t="n"/>
      <c r="B41" s="231" t="n"/>
      <c r="C41" s="232" t="n"/>
      <c r="D41" s="233" t="n"/>
      <c r="E41" s="233" t="n"/>
      <c r="F41" s="233" t="n"/>
      <c r="G41" s="440">
        <f>B34-B40</f>
        <v/>
      </c>
      <c r="H41" s="426" t="n"/>
      <c r="I41" s="427" t="n"/>
      <c r="J41" s="427" t="n"/>
      <c r="K41" s="426" t="n"/>
    </row>
    <row r="42" ht="15.75" customFormat="1" customHeight="1" s="39">
      <c r="A42" s="350" t="inlineStr">
        <is>
          <t>Saldo disponível p/ período seguinte (1 +2 - 3)</t>
        </is>
      </c>
      <c r="E42" s="441">
        <f>F10+F11+B34-B40</f>
        <v/>
      </c>
      <c r="G42" s="426" t="n"/>
      <c r="H42" s="426" t="n"/>
      <c r="I42" s="427" t="n"/>
      <c r="J42" s="427" t="n"/>
      <c r="K42" s="426" t="n"/>
    </row>
    <row r="43" customFormat="1" s="39">
      <c r="A43" s="235" t="n"/>
      <c r="B43" s="348" t="n"/>
      <c r="C43" s="237" t="n"/>
      <c r="D43" s="235" t="n"/>
      <c r="E43" s="235" t="n"/>
      <c r="F43" s="442" t="n"/>
      <c r="G43" s="426" t="n"/>
      <c r="H43" s="426" t="n"/>
      <c r="I43" s="427" t="n"/>
      <c r="J43" s="427" t="n"/>
      <c r="K43" s="426" t="n"/>
    </row>
    <row r="44" customFormat="1" s="39">
      <c r="A44" s="352">
        <f>'Pessoa Jurídica'!A43:J43</f>
        <v/>
      </c>
      <c r="G44" s="80" t="n"/>
      <c r="H44" s="80" t="n"/>
      <c r="I44" s="80" t="n"/>
      <c r="J44" s="427" t="n"/>
      <c r="K44" s="426" t="n"/>
    </row>
    <row r="45" customFormat="1" s="39">
      <c r="A45" s="328" t="n"/>
      <c r="B45" s="328" t="n"/>
      <c r="C45" s="239" t="n"/>
      <c r="D45" s="328" t="n"/>
      <c r="E45" s="328" t="n"/>
      <c r="F45" s="328" t="n"/>
      <c r="G45" s="80" t="n"/>
      <c r="H45" s="80" t="n"/>
      <c r="I45" s="80" t="n"/>
      <c r="J45" s="427" t="n"/>
      <c r="K45" s="426" t="n"/>
    </row>
    <row r="46" customFormat="1" s="39">
      <c r="A46" s="348" t="n"/>
      <c r="B46" s="348" t="n"/>
      <c r="C46" s="240" t="n"/>
      <c r="D46" s="348" t="n"/>
      <c r="E46" s="348" t="n"/>
      <c r="F46" s="348" t="n"/>
      <c r="G46" s="426" t="n"/>
      <c r="H46" s="426" t="n"/>
      <c r="I46" s="427" t="n"/>
      <c r="J46" s="427" t="n"/>
      <c r="K46" s="426" t="n"/>
    </row>
    <row r="47" ht="15.75" customFormat="1" customHeight="1" s="243">
      <c r="A47" s="353">
        <f>'Pessoa Jurídica'!B45</f>
        <v/>
      </c>
      <c r="C47" s="241" t="n"/>
      <c r="D47" s="348" t="n"/>
      <c r="E47" s="318">
        <f>'Pessoa Jurídica'!H45</f>
        <v/>
      </c>
      <c r="G47" s="242" t="n"/>
      <c r="H47" s="427" t="n"/>
      <c r="I47" s="427" t="n"/>
      <c r="J47" s="427" t="n"/>
      <c r="K47" s="427" t="n"/>
    </row>
    <row r="48" customFormat="1" s="243">
      <c r="A48" s="354">
        <f>'Pessoa Jurídica'!B46</f>
        <v/>
      </c>
      <c r="C48" s="244" t="n"/>
      <c r="D48" s="348" t="n"/>
      <c r="E48" s="319">
        <f>'Pessoa Jurídica'!H46</f>
        <v/>
      </c>
      <c r="G48" s="245" t="n"/>
      <c r="H48" s="427" t="n"/>
      <c r="I48" s="427" t="n"/>
      <c r="J48" s="427" t="n"/>
      <c r="K48" s="427" t="n"/>
    </row>
    <row r="49" customFormat="1" s="243">
      <c r="A49" s="354">
        <f>'Pessoa Jurídica'!B47</f>
        <v/>
      </c>
      <c r="C49" s="244" t="n"/>
      <c r="D49" s="348" t="n"/>
      <c r="E49" s="319">
        <f>'Pessoa Jurídica'!H47</f>
        <v/>
      </c>
      <c r="G49" s="245" t="n"/>
      <c r="H49" s="427" t="n"/>
      <c r="I49" s="427" t="n"/>
      <c r="J49" s="427" t="n"/>
      <c r="K49" s="427" t="n"/>
    </row>
    <row r="50" customFormat="1" s="39">
      <c r="A50" s="348" t="n"/>
      <c r="D50" s="348" t="n"/>
      <c r="E50" s="348" t="n"/>
      <c r="F50" s="348" t="n"/>
      <c r="G50" s="426" t="n"/>
      <c r="H50" s="426" t="n"/>
      <c r="I50" s="427" t="n"/>
      <c r="J50" s="427" t="n"/>
      <c r="K50" s="426" t="n"/>
    </row>
    <row r="51" customFormat="1" s="39">
      <c r="A51" s="348" t="n"/>
      <c r="D51" s="348" t="n"/>
      <c r="E51" s="348" t="n"/>
      <c r="F51" s="348" t="n"/>
      <c r="G51" s="426" t="n"/>
      <c r="H51" s="426" t="n"/>
      <c r="I51" s="427" t="n"/>
      <c r="J51" s="427" t="n"/>
      <c r="K51" s="426" t="n"/>
    </row>
    <row r="52" customFormat="1" s="39">
      <c r="A52" s="439" t="n"/>
      <c r="B52" s="231" t="n"/>
      <c r="C52" s="232" t="n"/>
      <c r="D52" s="233" t="n"/>
      <c r="E52" s="233" t="n"/>
      <c r="F52" s="233" t="n"/>
      <c r="G52" s="426" t="n"/>
      <c r="H52" s="426" t="n"/>
      <c r="I52" s="427" t="n"/>
      <c r="J52" s="427" t="n"/>
      <c r="K52" s="426" t="n"/>
    </row>
    <row r="53" customFormat="1" s="39">
      <c r="A53" s="29" t="n"/>
      <c r="B53" s="345" t="n"/>
      <c r="C53" s="246" t="n"/>
      <c r="D53" s="29" t="n"/>
      <c r="E53" s="29" t="n"/>
      <c r="F53" s="29" t="n"/>
      <c r="G53" s="426" t="n"/>
      <c r="H53" s="426" t="n"/>
      <c r="I53" s="427" t="n"/>
      <c r="J53" s="427" t="n"/>
      <c r="K53" s="426" t="n"/>
    </row>
  </sheetData>
  <mergeCells count="26">
    <mergeCell ref="A48:B48"/>
    <mergeCell ref="A49:B49"/>
    <mergeCell ref="A11:E11"/>
    <mergeCell ref="E42:F42"/>
    <mergeCell ref="A50:C50"/>
    <mergeCell ref="A3:F3"/>
    <mergeCell ref="E48:F48"/>
    <mergeCell ref="D37:F37"/>
    <mergeCell ref="A5:F5"/>
    <mergeCell ref="A1:F2"/>
    <mergeCell ref="A4:F4"/>
    <mergeCell ref="D15:F15"/>
    <mergeCell ref="A36:D36"/>
    <mergeCell ref="D38:F38"/>
    <mergeCell ref="A7:F7"/>
    <mergeCell ref="A13:F13"/>
    <mergeCell ref="A44:F44"/>
    <mergeCell ref="E49:F49"/>
    <mergeCell ref="A9:F9"/>
    <mergeCell ref="A47:B47"/>
    <mergeCell ref="E36:F36"/>
    <mergeCell ref="A51:C51"/>
    <mergeCell ref="A10:E10"/>
    <mergeCell ref="A6:F6"/>
    <mergeCell ref="A42:D42"/>
    <mergeCell ref="E47:F47"/>
  </mergeCells>
  <printOptions horizontalCentered="1"/>
  <pageMargins left="0.5905511811023623" right="0.5905511811023623" top="0.7480314960629921" bottom="0.9448818897637796" header="0.1181102362204725" footer="0.3149606299212598"/>
  <pageSetup orientation="portrait" paperSize="9" scale="80" fitToHeight="20"/>
  <headerFooter alignWithMargins="0">
    <oddHeader>&amp;R&amp;G</oddHeader>
    <oddFooter/>
    <evenHeader/>
    <evenFooter/>
    <firstHeader/>
    <firstFooter/>
  </headerFooter>
  <rowBreaks count="1" manualBreakCount="1">
    <brk id="51" min="0" max="5" man="1"/>
  </rowBreaks>
</worksheet>
</file>

<file path=xl/worksheets/sheet6.xml><?xml version="1.0" encoding="utf-8"?>
<worksheet xmlns="http://schemas.openxmlformats.org/spreadsheetml/2006/main">
  <sheetPr codeName="Planilha8">
    <tabColor rgb="FF1D89B9"/>
    <outlinePr summaryBelow="1" summaryRight="1"/>
    <pageSetUpPr fitToPage="1"/>
  </sheetPr>
  <dimension ref="A1:L44"/>
  <sheetViews>
    <sheetView showGridLines="0" view="pageBreakPreview" topLeftCell="A34" zoomScaleNormal="100" zoomScaleSheetLayoutView="100" workbookViewId="0">
      <selection activeCell="E14" sqref="E14"/>
    </sheetView>
  </sheetViews>
  <sheetFormatPr baseColWidth="8" defaultRowHeight="0" customHeight="1" zeroHeight="1"/>
  <cols>
    <col width="20.7109375" customWidth="1" style="29" min="1" max="1"/>
    <col width="16" customWidth="1" style="29" min="2" max="2"/>
    <col width="13.5703125" customWidth="1" style="29" min="3" max="4"/>
    <col width="16.140625" customWidth="1" style="29" min="5" max="5"/>
    <col width="13.5703125" customWidth="1" style="29" min="6" max="6"/>
    <col width="16" customWidth="1" style="29" min="7" max="7"/>
    <col width="13.5703125" customWidth="1" style="29" min="8" max="8"/>
    <col width="1.5703125" customWidth="1" style="29" min="9" max="9"/>
    <col width="9.140625" customWidth="1" style="29" min="10" max="16384"/>
  </cols>
  <sheetData>
    <row r="1" ht="24.95" customHeight="1">
      <c r="A1" s="333" t="inlineStr">
        <is>
          <t xml:space="preserve">D E M O N S T R A T I V O   D E   R E N D I M E N T O   D E   A P L I C A Ç Ã O   F I N A N C E I R A </t>
        </is>
      </c>
    </row>
    <row r="2" ht="24.95" customHeight="1"/>
    <row r="3" ht="16.5" customFormat="1" customHeight="1" s="144">
      <c r="A3" s="366">
        <f>'Exec. Receita e Despesa'!A3:I3</f>
        <v/>
      </c>
      <c r="I3" s="143" t="n"/>
    </row>
    <row r="4" ht="17.25" customFormat="1" customHeight="1" s="144">
      <c r="A4" s="366">
        <f>'Exec. Receita e Despesa'!A4:I4</f>
        <v/>
      </c>
      <c r="I4" s="143" t="n"/>
    </row>
    <row r="5" ht="17.25" customFormat="1" customHeight="1" s="144">
      <c r="A5" s="366">
        <f>'Exec. Receita e Despesa'!A5:I5</f>
        <v/>
      </c>
      <c r="I5" s="143" t="n"/>
    </row>
    <row r="6" ht="17.25" customFormat="1" customHeight="1" s="144">
      <c r="A6" s="366">
        <f>'Exec. Receita e Despesa'!A6:I6</f>
        <v/>
      </c>
      <c r="I6" s="143" t="n"/>
    </row>
    <row r="7" ht="14.25" customFormat="1" customHeight="1" s="144">
      <c r="A7" s="366">
        <f>'Exec. Receita e Despesa'!A7:I7</f>
        <v/>
      </c>
      <c r="I7" s="145" t="n"/>
    </row>
    <row r="8" ht="15.75" customFormat="1" customHeight="1" s="144">
      <c r="A8" s="146" t="n"/>
      <c r="B8" s="146" t="n"/>
      <c r="C8" s="146" t="n"/>
      <c r="D8" s="146" t="n"/>
      <c r="E8" s="146" t="n"/>
      <c r="F8" s="146" t="n"/>
      <c r="G8" s="146" t="n"/>
      <c r="H8" s="146" t="n"/>
      <c r="I8" s="145" t="n"/>
    </row>
    <row r="9" ht="33" customFormat="1" customHeight="1" s="39">
      <c r="A9" s="367" t="inlineStr">
        <is>
          <t>RF Ref DI Plus Ágil - CNPJRF REF DI PLUS ÁGIL</t>
        </is>
      </c>
    </row>
    <row r="10" ht="15.75" customFormat="1" customHeight="1" s="39">
      <c r="A10" s="147" t="n"/>
      <c r="B10" s="147" t="n"/>
      <c r="C10" s="35" t="n"/>
      <c r="D10" s="35" t="n"/>
      <c r="E10" s="35" t="n"/>
      <c r="F10" s="35" t="n"/>
      <c r="G10" s="35" t="n"/>
      <c r="H10" s="35" t="n"/>
    </row>
    <row r="11" ht="47.25" customFormat="1" customHeight="1" s="68">
      <c r="A11" s="291" t="inlineStr">
        <is>
          <t>Período</t>
        </is>
      </c>
      <c r="B11" s="291" t="inlineStr">
        <is>
          <t>Saldo anterior</t>
        </is>
      </c>
      <c r="C11" s="291" t="inlineStr">
        <is>
          <t>Valor Aplicado no período</t>
        </is>
      </c>
      <c r="D11" s="291" t="inlineStr">
        <is>
          <t xml:space="preserve">Valor Resgatado no Período </t>
        </is>
      </c>
      <c r="E11" s="291" t="inlineStr">
        <is>
          <t>Rendimento Bruto</t>
        </is>
      </c>
      <c r="F11" s="291" t="inlineStr">
        <is>
          <t>Imposto de Renda / IOF</t>
        </is>
      </c>
      <c r="G11" s="291" t="inlineStr">
        <is>
          <t>Rendimento Líquido</t>
        </is>
      </c>
      <c r="H11" s="291" t="inlineStr">
        <is>
          <t>Saldo</t>
        </is>
      </c>
    </row>
    <row r="12" ht="22.5" customFormat="1" customHeight="1" s="348">
      <c r="A12" s="443" t="inlineStr">
        <is>
          <t>Saldo anterior</t>
        </is>
      </c>
      <c r="B12" s="149" t="n">
        <v>0</v>
      </c>
      <c r="C12" s="150" t="n">
        <v>0</v>
      </c>
      <c r="D12" s="150" t="n">
        <v>0</v>
      </c>
      <c r="E12" s="150" t="n">
        <v>0</v>
      </c>
      <c r="F12" s="151" t="n">
        <v>0</v>
      </c>
      <c r="G12" s="444" t="n">
        <v>0</v>
      </c>
      <c r="H12" s="153" t="n">
        <v>0</v>
      </c>
    </row>
    <row r="13" ht="22.5" customFormat="1" customHeight="1" s="160">
      <c r="A13" s="445" t="n">
        <v>43435</v>
      </c>
      <c r="B13" s="156" t="n">
        <v>0</v>
      </c>
      <c r="C13" s="157" t="n">
        <v>0</v>
      </c>
      <c r="D13" s="157" t="n">
        <v>0</v>
      </c>
      <c r="E13" s="157" t="n">
        <v>0</v>
      </c>
      <c r="F13" s="158" t="n">
        <v>0</v>
      </c>
      <c r="G13" s="158">
        <f>E13-F13</f>
        <v/>
      </c>
      <c r="H13" s="159">
        <f>F13+B13+C13-D13+E13</f>
        <v/>
      </c>
    </row>
    <row r="14" ht="22.5" customFormat="1" customHeight="1" s="160">
      <c r="A14" s="443" t="n">
        <v>43466</v>
      </c>
      <c r="B14" s="161" t="n">
        <v>0</v>
      </c>
      <c r="C14" s="162" t="n">
        <v>0</v>
      </c>
      <c r="D14" s="162" t="n">
        <v>0</v>
      </c>
      <c r="E14" s="162" t="n">
        <v>0</v>
      </c>
      <c r="F14" s="163" t="n">
        <v>0</v>
      </c>
      <c r="G14" s="163">
        <f>E14-F14</f>
        <v/>
      </c>
      <c r="H14" s="164">
        <f>B14+C14-D14+G14</f>
        <v/>
      </c>
    </row>
    <row r="15" ht="22.5" customFormat="1" customHeight="1" s="160">
      <c r="A15" s="445" t="n">
        <v>43497</v>
      </c>
      <c r="B15" s="156" t="n">
        <v>0</v>
      </c>
      <c r="C15" s="157" t="n">
        <v>0</v>
      </c>
      <c r="D15" s="157" t="n">
        <v>0</v>
      </c>
      <c r="E15" s="157" t="n">
        <v>0</v>
      </c>
      <c r="F15" s="158" t="n">
        <v>0</v>
      </c>
      <c r="G15" s="158">
        <f>E15-F15</f>
        <v/>
      </c>
      <c r="H15" s="159">
        <f>B15+C15-D15+G15</f>
        <v/>
      </c>
    </row>
    <row r="16" ht="22.5" customFormat="1" customHeight="1" s="160">
      <c r="A16" s="443" t="n">
        <v>43525</v>
      </c>
      <c r="B16" s="161" t="n">
        <v>0</v>
      </c>
      <c r="C16" s="162" t="n">
        <v>0</v>
      </c>
      <c r="D16" s="162" t="n">
        <v>0</v>
      </c>
      <c r="E16" s="162" t="n">
        <v>0</v>
      </c>
      <c r="F16" s="163" t="n">
        <v>0</v>
      </c>
      <c r="G16" s="163">
        <f>E16-F16</f>
        <v/>
      </c>
      <c r="H16" s="164">
        <f>B16+C16-D16+G16</f>
        <v/>
      </c>
    </row>
    <row r="17" ht="22.5" customFormat="1" customHeight="1" s="160">
      <c r="A17" s="445" t="n">
        <v>43556</v>
      </c>
      <c r="B17" s="156" t="n">
        <v>0</v>
      </c>
      <c r="C17" s="157" t="n">
        <v>0</v>
      </c>
      <c r="D17" s="157" t="n">
        <v>0</v>
      </c>
      <c r="E17" s="157" t="n">
        <v>0</v>
      </c>
      <c r="F17" s="158" t="n">
        <v>0</v>
      </c>
      <c r="G17" s="158">
        <f>E17-F17</f>
        <v/>
      </c>
      <c r="H17" s="159">
        <f>B17+C17-D17+G17</f>
        <v/>
      </c>
    </row>
    <row r="18" ht="22.5" customFormat="1" customHeight="1" s="160">
      <c r="A18" s="443" t="n">
        <v>43586</v>
      </c>
      <c r="B18" s="161" t="n">
        <v>0</v>
      </c>
      <c r="C18" s="162" t="n">
        <v>0</v>
      </c>
      <c r="D18" s="162" t="n">
        <v>0</v>
      </c>
      <c r="E18" s="162" t="n">
        <v>0</v>
      </c>
      <c r="F18" s="163" t="n">
        <v>0</v>
      </c>
      <c r="G18" s="163">
        <f>E18-F18</f>
        <v/>
      </c>
      <c r="H18" s="164">
        <f>B18+C18-D18+G18</f>
        <v/>
      </c>
    </row>
    <row r="19" ht="22.5" customFormat="1" customHeight="1" s="160">
      <c r="A19" s="445" t="n">
        <v>43617</v>
      </c>
      <c r="B19" s="156">
        <f>H18</f>
        <v/>
      </c>
      <c r="C19" s="157" t="n">
        <v>0</v>
      </c>
      <c r="D19" s="157" t="n">
        <v>0</v>
      </c>
      <c r="E19" s="157" t="n">
        <v>0</v>
      </c>
      <c r="F19" s="158" t="n">
        <v>0</v>
      </c>
      <c r="G19" s="158">
        <f>E19-F19</f>
        <v/>
      </c>
      <c r="H19" s="159">
        <f>B19+C19-D19+G19</f>
        <v/>
      </c>
    </row>
    <row r="20" ht="22.5" customFormat="1" customHeight="1" s="160">
      <c r="A20" s="443" t="n">
        <v>43647</v>
      </c>
      <c r="B20" s="161">
        <f>H19</f>
        <v/>
      </c>
      <c r="C20" s="162" t="n">
        <v>0</v>
      </c>
      <c r="D20" s="162" t="n">
        <v>0</v>
      </c>
      <c r="E20" s="162" t="n">
        <v>0</v>
      </c>
      <c r="F20" s="163" t="n">
        <v>0</v>
      </c>
      <c r="G20" s="163">
        <f>E20-F20</f>
        <v/>
      </c>
      <c r="H20" s="164">
        <f>B20+C20-D20+G20</f>
        <v/>
      </c>
    </row>
    <row r="21" ht="22.5" customFormat="1" customHeight="1" s="160">
      <c r="A21" s="445" t="n">
        <v>43678</v>
      </c>
      <c r="B21" s="156">
        <f>H20</f>
        <v/>
      </c>
      <c r="C21" s="157" t="n">
        <v>0</v>
      </c>
      <c r="D21" s="157" t="n">
        <v>0</v>
      </c>
      <c r="E21" s="157" t="n">
        <v>0</v>
      </c>
      <c r="F21" s="158" t="n">
        <v>0</v>
      </c>
      <c r="G21" s="158">
        <f>E21-F21</f>
        <v/>
      </c>
      <c r="H21" s="159">
        <f>B21+C21-D21+G21</f>
        <v/>
      </c>
    </row>
    <row r="22" ht="22.5" customFormat="1" customHeight="1" s="160">
      <c r="A22" s="443" t="n">
        <v>43709</v>
      </c>
      <c r="B22" s="161">
        <f>H21</f>
        <v/>
      </c>
      <c r="C22" s="162" t="n">
        <v>0</v>
      </c>
      <c r="D22" s="162" t="n">
        <v>0</v>
      </c>
      <c r="E22" s="162" t="n">
        <v>0</v>
      </c>
      <c r="F22" s="163" t="n">
        <v>0</v>
      </c>
      <c r="G22" s="163">
        <f>E22-F22</f>
        <v/>
      </c>
      <c r="H22" s="164">
        <f>B22+C22-D22+G22</f>
        <v/>
      </c>
    </row>
    <row r="23" ht="22.5" customFormat="1" customHeight="1" s="160">
      <c r="A23" s="445" t="n">
        <v>43739</v>
      </c>
      <c r="B23" s="156">
        <f>H22</f>
        <v/>
      </c>
      <c r="C23" s="157" t="n">
        <v>0</v>
      </c>
      <c r="D23" s="157" t="n">
        <v>0</v>
      </c>
      <c r="E23" s="157" t="n">
        <v>0</v>
      </c>
      <c r="F23" s="158" t="n">
        <v>0</v>
      </c>
      <c r="G23" s="158">
        <f>E23-F23</f>
        <v/>
      </c>
      <c r="H23" s="159">
        <f>B23+C23-D23+G23</f>
        <v/>
      </c>
    </row>
    <row r="24" ht="22.5" customFormat="1" customHeight="1" s="160">
      <c r="A24" s="443" t="n">
        <v>43770</v>
      </c>
      <c r="B24" s="161">
        <f>H23</f>
        <v/>
      </c>
      <c r="C24" s="162" t="n">
        <v>0</v>
      </c>
      <c r="D24" s="162" t="n">
        <v>0</v>
      </c>
      <c r="E24" s="162" t="n">
        <v>0</v>
      </c>
      <c r="F24" s="163" t="n">
        <v>0</v>
      </c>
      <c r="G24" s="163">
        <f>E24-F24</f>
        <v/>
      </c>
      <c r="H24" s="164">
        <f>B24+C24-D24+G24</f>
        <v/>
      </c>
    </row>
    <row r="25" ht="22.5" customFormat="1" customHeight="1" s="160">
      <c r="A25" s="445" t="n">
        <v>43800</v>
      </c>
      <c r="B25" s="156">
        <f>H24</f>
        <v/>
      </c>
      <c r="C25" s="157" t="n">
        <v>0</v>
      </c>
      <c r="D25" s="157" t="n">
        <v>0</v>
      </c>
      <c r="E25" s="157" t="n">
        <v>0</v>
      </c>
      <c r="F25" s="158" t="n">
        <v>0</v>
      </c>
      <c r="G25" s="158">
        <f>E25-F25</f>
        <v/>
      </c>
      <c r="H25" s="159">
        <f>B25+C25-D25+G25</f>
        <v/>
      </c>
    </row>
    <row r="26" ht="22.5" customFormat="1" customHeight="1" s="348">
      <c r="A26" s="443" t="n">
        <v>43831</v>
      </c>
      <c r="B26" s="161">
        <f>H25</f>
        <v/>
      </c>
      <c r="C26" s="162" t="n">
        <v>0</v>
      </c>
      <c r="D26" s="162" t="n">
        <v>0</v>
      </c>
      <c r="E26" s="162" t="n">
        <v>0</v>
      </c>
      <c r="F26" s="163" t="n">
        <v>0</v>
      </c>
      <c r="G26" s="163">
        <f>E26-F26</f>
        <v/>
      </c>
      <c r="H26" s="164">
        <f>B26+C26-D26+G26</f>
        <v/>
      </c>
    </row>
    <row r="27" ht="22.5" customFormat="1" customHeight="1" s="160">
      <c r="A27" s="445" t="n">
        <v>43862</v>
      </c>
      <c r="B27" s="156">
        <f>H26</f>
        <v/>
      </c>
      <c r="C27" s="157" t="n">
        <v>0</v>
      </c>
      <c r="D27" s="157" t="n">
        <v>0</v>
      </c>
      <c r="E27" s="157" t="n">
        <v>0</v>
      </c>
      <c r="F27" s="158" t="n">
        <v>0</v>
      </c>
      <c r="G27" s="158">
        <f>E27-F27</f>
        <v/>
      </c>
      <c r="H27" s="159">
        <f>B27+C27-D27+G27</f>
        <v/>
      </c>
    </row>
    <row r="28" ht="22.5" customFormat="1" customHeight="1" s="165">
      <c r="A28" s="443" t="n">
        <v>43891</v>
      </c>
      <c r="B28" s="161">
        <f>H27</f>
        <v/>
      </c>
      <c r="C28" s="162" t="n">
        <v>0</v>
      </c>
      <c r="D28" s="162" t="n">
        <v>0</v>
      </c>
      <c r="E28" s="162" t="n">
        <v>0</v>
      </c>
      <c r="F28" s="163" t="n">
        <v>0</v>
      </c>
      <c r="G28" s="163">
        <f>E28-F28</f>
        <v/>
      </c>
      <c r="H28" s="164">
        <f>B28+C28-D28+G28</f>
        <v/>
      </c>
    </row>
    <row r="29" ht="22.5" customFormat="1" customHeight="1" s="348">
      <c r="A29" s="445" t="n">
        <v>43922</v>
      </c>
      <c r="B29" s="156">
        <f>H28</f>
        <v/>
      </c>
      <c r="C29" s="157" t="n">
        <v>0</v>
      </c>
      <c r="D29" s="157" t="n">
        <v>0</v>
      </c>
      <c r="E29" s="157" t="n">
        <v>0</v>
      </c>
      <c r="F29" s="158" t="n">
        <v>0</v>
      </c>
      <c r="G29" s="158">
        <f>E29-F29</f>
        <v/>
      </c>
      <c r="H29" s="159">
        <f>B29+C29-D29+G29</f>
        <v/>
      </c>
    </row>
    <row r="30" ht="22.5" customFormat="1" customHeight="1" s="165">
      <c r="A30" s="443" t="n">
        <v>43952</v>
      </c>
      <c r="B30" s="161">
        <f>H29</f>
        <v/>
      </c>
      <c r="C30" s="162" t="n">
        <v>0</v>
      </c>
      <c r="D30" s="162" t="n">
        <v>0</v>
      </c>
      <c r="E30" s="162" t="n">
        <v>0</v>
      </c>
      <c r="F30" s="163" t="n">
        <v>0</v>
      </c>
      <c r="G30" s="163" t="n">
        <v>0</v>
      </c>
      <c r="H30" s="164">
        <f>B30+C30-D30+G30</f>
        <v/>
      </c>
    </row>
    <row r="31" ht="22.5" customFormat="1" customHeight="1" s="348">
      <c r="A31" s="445" t="n">
        <v>43983</v>
      </c>
      <c r="B31" s="156">
        <f>H30</f>
        <v/>
      </c>
      <c r="C31" s="157" t="n">
        <v>0</v>
      </c>
      <c r="D31" s="157" t="n">
        <v>0</v>
      </c>
      <c r="E31" s="157" t="n">
        <v>0</v>
      </c>
      <c r="F31" s="158" t="n">
        <v>0</v>
      </c>
      <c r="G31" s="158">
        <f>E31-F31</f>
        <v/>
      </c>
      <c r="H31" s="159">
        <f>B31+C31-D31+G31</f>
        <v/>
      </c>
    </row>
    <row r="32" ht="22.5" customFormat="1" customHeight="1" s="348">
      <c r="A32" s="443" t="n">
        <v>44013</v>
      </c>
      <c r="B32" s="161">
        <f>H31</f>
        <v/>
      </c>
      <c r="C32" s="162" t="n">
        <v>0</v>
      </c>
      <c r="D32" s="162" t="n">
        <v>0</v>
      </c>
      <c r="E32" s="162" t="n">
        <v>0</v>
      </c>
      <c r="F32" s="163" t="n">
        <v>0</v>
      </c>
      <c r="G32" s="163" t="n">
        <v>0</v>
      </c>
      <c r="H32" s="164">
        <f>B32+C32-D32+G32</f>
        <v/>
      </c>
    </row>
    <row r="33" ht="22.5" customFormat="1" customHeight="1" s="348">
      <c r="A33" s="445" t="n">
        <v>44044</v>
      </c>
      <c r="B33" s="156">
        <f>H32</f>
        <v/>
      </c>
      <c r="C33" s="157" t="n">
        <v>0</v>
      </c>
      <c r="D33" s="157" t="n">
        <v>0</v>
      </c>
      <c r="E33" s="157" t="n">
        <v>0</v>
      </c>
      <c r="F33" s="158" t="n">
        <v>0</v>
      </c>
      <c r="G33" s="158" t="n">
        <v>0</v>
      </c>
      <c r="H33" s="159">
        <f>B33+C33-D33+G33</f>
        <v/>
      </c>
      <c r="J33" s="365" t="inlineStr">
        <is>
          <t>conferir com o extrato</t>
        </is>
      </c>
    </row>
    <row r="34" ht="18" customFormat="1" customHeight="1" s="169">
      <c r="A34" s="166" t="inlineStr">
        <is>
          <t>TOTAL</t>
        </is>
      </c>
      <c r="B34" s="167" t="n"/>
      <c r="C34" s="167">
        <f>SUM(C12:C33)</f>
        <v/>
      </c>
      <c r="D34" s="167">
        <f>SUM(D12:D33)</f>
        <v/>
      </c>
      <c r="E34" s="167">
        <f>SUM(E12:E33)</f>
        <v/>
      </c>
      <c r="F34" s="167">
        <f>SUM(F12:F33)</f>
        <v/>
      </c>
      <c r="G34" s="167">
        <f>SUM(G12:G33)</f>
        <v/>
      </c>
      <c r="H34" s="167">
        <f>C34-D34+E34-F34+H12</f>
        <v/>
      </c>
      <c r="I34" s="168" t="n"/>
    </row>
    <row r="35" ht="15.75" customFormat="1" customHeight="1" s="174">
      <c r="A35" s="170" t="n"/>
      <c r="B35" s="171" t="n"/>
      <c r="C35" s="171" t="n"/>
      <c r="D35" s="171" t="n"/>
      <c r="E35" s="171" t="n"/>
      <c r="F35" s="171" t="n"/>
      <c r="G35" s="171" t="n"/>
      <c r="H35" s="171" t="n"/>
      <c r="I35" s="172" t="n"/>
      <c r="J35" s="173" t="n"/>
    </row>
    <row r="36" ht="15.75" customFormat="1" customHeight="1" s="174">
      <c r="A36" s="328">
        <f>'Conciliação Bancária'!A44:F44</f>
        <v/>
      </c>
      <c r="I36" s="172" t="n"/>
    </row>
    <row r="37" ht="15.75" customHeight="1">
      <c r="A37" s="175" t="n"/>
      <c r="B37" s="175" t="n"/>
      <c r="C37" s="175" t="n"/>
      <c r="D37" s="175" t="n"/>
      <c r="E37" s="175" t="n"/>
      <c r="F37" s="175" t="n"/>
      <c r="G37" s="176" t="n"/>
      <c r="H37" s="175" t="n"/>
      <c r="I37" s="177" t="n"/>
    </row>
    <row r="38" ht="15.75" customHeight="1">
      <c r="A38" s="176" t="n"/>
      <c r="B38" s="176" t="n"/>
      <c r="C38" s="176" t="n"/>
      <c r="D38" s="176" t="n"/>
      <c r="E38" s="176" t="n"/>
      <c r="F38" s="176" t="n"/>
      <c r="G38" s="176" t="n"/>
      <c r="H38" s="175" t="n"/>
      <c r="I38" s="177" t="n"/>
    </row>
    <row r="39" ht="15.75" customHeight="1">
      <c r="A39" s="318">
        <f>'Conciliação Bancária'!A47:B47</f>
        <v/>
      </c>
      <c r="E39" s="318">
        <f>'Conciliação Bancária'!E47</f>
        <v/>
      </c>
      <c r="I39" s="177" t="n"/>
    </row>
    <row r="40" ht="15" customHeight="1">
      <c r="A40" s="319">
        <f>'Conciliação Bancária'!A48:B48</f>
        <v/>
      </c>
      <c r="E40" s="319">
        <f>'Conciliação Bancária'!E48</f>
        <v/>
      </c>
      <c r="I40" s="178" t="n"/>
    </row>
    <row r="41" ht="15" customHeight="1">
      <c r="A41" s="319">
        <f>'Conciliação Bancária'!A49:B49</f>
        <v/>
      </c>
      <c r="E41" s="319">
        <f>'Conciliação Bancária'!E49</f>
        <v/>
      </c>
      <c r="I41" s="179" t="n"/>
    </row>
    <row r="42" ht="15.75" customHeight="1">
      <c r="A42" s="180" t="n"/>
      <c r="B42" s="180" t="n"/>
      <c r="C42" s="180" t="n"/>
      <c r="D42" s="180" t="n"/>
      <c r="E42" s="180" t="n"/>
      <c r="F42" s="180" t="n"/>
      <c r="G42" s="180" t="n"/>
      <c r="H42" s="181" t="n"/>
    </row>
    <row r="43" ht="15" customHeight="1">
      <c r="A43" s="32" t="n"/>
      <c r="B43" s="32" t="n"/>
      <c r="C43" s="32" t="n"/>
      <c r="D43" s="32" t="n"/>
      <c r="E43" s="32" t="n"/>
      <c r="F43" s="32" t="n"/>
      <c r="G43" s="32" t="n"/>
      <c r="H43" s="182" t="n"/>
    </row>
    <row r="44" ht="15" customHeight="1">
      <c r="A44" s="32" t="n"/>
      <c r="B44" s="32" t="n"/>
      <c r="C44" s="32" t="n"/>
      <c r="D44" s="32" t="n"/>
      <c r="E44" s="32" t="n"/>
      <c r="F44" s="32" t="n"/>
      <c r="G44" s="32" t="n"/>
      <c r="H44" s="182" t="n"/>
    </row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2" ht="15" customHeight="1"/>
    <row r="26293" ht="15" customHeight="1"/>
    <row r="26294" ht="15" customHeight="1"/>
  </sheetData>
  <mergeCells count="15">
    <mergeCell ref="A9:H9"/>
    <mergeCell ref="A4:H4"/>
    <mergeCell ref="A40:D40"/>
    <mergeCell ref="A3:H3"/>
    <mergeCell ref="E40:H40"/>
    <mergeCell ref="J33:L33"/>
    <mergeCell ref="E39:H39"/>
    <mergeCell ref="A5:H5"/>
    <mergeCell ref="A7:H7"/>
    <mergeCell ref="A39:D39"/>
    <mergeCell ref="A36:H36"/>
    <mergeCell ref="A41:D41"/>
    <mergeCell ref="E41:H41"/>
    <mergeCell ref="A1:H2"/>
    <mergeCell ref="A6:H6"/>
  </mergeCells>
  <printOptions horizontalCentered="1"/>
  <pageMargins left="0.5905511811023623" right="0.5905511811023623" top="0.7480314960629921" bottom="0.7480314960629921" header="0.1181102362204725" footer="0.3149606299212598"/>
  <pageSetup orientation="portrait" paperSize="9" scale="74"/>
  <headerFooter alignWithMargins="0">
    <oddHeader>&amp;R&amp;G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Barbara de Carvalho e Silva</dc:creator>
  <dcterms:created xmlns:dcterms="http://purl.org/dc/terms/" xmlns:xsi="http://www.w3.org/2001/XMLSchema-instance" xsi:type="dcterms:W3CDTF">1998-02-18T19:35:45Z</dcterms:created>
  <dcterms:modified xmlns:dcterms="http://purl.org/dc/terms/" xmlns:xsi="http://www.w3.org/2001/XMLSchema-instance" xsi:type="dcterms:W3CDTF">2023-10-26T01:23:11Z</dcterms:modified>
  <cp:lastModifiedBy>Softex</cp:lastModifiedBy>
  <cp:lastPrinted>2023-01-24T18:29:59Z</cp:lastPrinted>
</cp:coreProperties>
</file>