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  <sheet name="Despesas com Locomoção" sheetId="5" state="visible" r:id="rId5"/>
    <sheet name="Serviços de Terceiros PF" sheetId="6" state="visible" r:id="rId6"/>
    <sheet name="Obrigações Tributárias" sheetId="7" state="visible" r:id="rId7"/>
    <sheet name="Encargos - ISS 5% " sheetId="8" state="visible" r:id="rId8"/>
    <sheet name="Outros Serviços Terceiros -PJ" sheetId="9" state="visible" r:id="rId9"/>
    <sheet name="Pagamento de Pessoal" sheetId="10" state="visible" r:id="rId10"/>
    <sheet name="Conciliação Bancária" sheetId="11" state="visible" r:id="rId11"/>
    <sheet name="Rendimento de Aplicação" sheetId="12" state="visible" r:id="rId12"/>
    <sheet name="Relação de Bens" sheetId="13" state="visible" r:id="rId13"/>
  </sheets>
  <externalReferences>
    <externalReference r:id="rId14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yyyy-mm-dd h:mm:ss"/>
    <numFmt numFmtId="169" formatCode="_-&quot;R$&quot;* #,##0.00_-;\-&quot;R$&quot;* #,##0.00_-;_-&quot;R$&quot;* &quot;-&quot;??_-;_-@_-"/>
    <numFmt numFmtId="170" formatCode="_(&quot;R$&quot;\ * #,##0.00_);_(&quot;R$&quot;\ * \(#,##0.00\);_(&quot;R$&quot;\ * &quot;-&quot;??_);_(@_)"/>
  </numFmts>
  <fonts count="25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color rgb="00f9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46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  <border>
      <right/>
      <top style="medium"/>
      <bottom style="medium"/>
    </border>
    <border>
      <left style="medium"/>
      <right/>
      <top/>
      <bottom/>
    </border>
    <border>
      <right style="medium"/>
      <bottom/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top/>
      <bottom/>
      <diagonal/>
    </border>
    <border>
      <left style="thin">
        <color rgb="00FFFFFF"/>
      </left>
      <right style="medium">
        <color rgb="00FFFFFF"/>
      </right>
      <top/>
      <bottom style="thin">
        <color rgb="00FFFFFF"/>
      </bottom>
      <diagonal/>
    </border>
  </borders>
  <cellStyleXfs count="36">
    <xf numFmtId="0" fontId="0" fillId="0" borderId="0"/>
    <xf numFmtId="169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70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167" fontId="11" fillId="0" borderId="2" applyAlignment="1">
      <alignment horizontal="general" vertical="bottom" wrapText="1"/>
    </xf>
    <xf numFmtId="167" fontId="11" fillId="9" borderId="2" applyAlignment="1">
      <alignment horizontal="general" vertical="bottom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</cellStyleXfs>
  <cellXfs count="240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7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0" fillId="0" borderId="33" pivotButton="0" quotePrefix="0" xfId="0"/>
    <xf numFmtId="0" fontId="10" fillId="5" borderId="11" applyAlignment="1" pivotButton="0" quotePrefix="0" xfId="14">
      <alignment horizontal="center" vertical="center" wrapText="1"/>
    </xf>
    <xf numFmtId="0" fontId="10" fillId="5" borderId="12" applyAlignment="1" pivotButton="0" quotePrefix="0" xfId="14">
      <alignment horizontal="center" vertical="center" wrapText="1"/>
    </xf>
    <xf numFmtId="167" fontId="11" fillId="0" borderId="14" applyAlignment="1" pivotButton="0" quotePrefix="0" xfId="15">
      <alignment horizontal="center" vertical="center" wrapText="1"/>
    </xf>
    <xf numFmtId="167" fontId="11" fillId="8" borderId="14" applyAlignment="1" pivotButton="0" quotePrefix="0" xfId="15">
      <alignment horizontal="center" vertical="center" wrapText="1"/>
    </xf>
    <xf numFmtId="0" fontId="10" fillId="5" borderId="17" applyAlignment="1" pivotButton="0" quotePrefix="0" xfId="16">
      <alignment horizontal="center" vertical="center" wrapText="1"/>
    </xf>
    <xf numFmtId="0" fontId="10" fillId="5" borderId="32" applyAlignment="1" pivotButton="0" quotePrefix="0" xfId="16">
      <alignment horizontal="center" vertical="center" wrapText="1"/>
    </xf>
    <xf numFmtId="0" fontId="10" fillId="5" borderId="18" applyAlignment="1" pivotButton="0" quotePrefix="0" xfId="16">
      <alignment horizontal="center" vertical="center" wrapText="1"/>
    </xf>
    <xf numFmtId="0" fontId="10" fillId="5" borderId="11" applyAlignment="1" pivotButton="0" quotePrefix="0" xfId="17">
      <alignment horizontal="center" vertical="center" wrapText="1"/>
    </xf>
    <xf numFmtId="0" fontId="10" fillId="5" borderId="12" applyAlignment="1" pivotButton="0" quotePrefix="0" xfId="17">
      <alignment horizontal="center" vertical="center" wrapText="1"/>
    </xf>
    <xf numFmtId="167" fontId="11" fillId="0" borderId="14" applyAlignment="1" pivotButton="0" quotePrefix="0" xfId="18">
      <alignment horizontal="center" vertical="center" wrapText="1"/>
    </xf>
    <xf numFmtId="167" fontId="11" fillId="8" borderId="14" applyAlignment="1" pivotButton="0" quotePrefix="0" xfId="18">
      <alignment horizontal="center" vertical="center" wrapText="1"/>
    </xf>
    <xf numFmtId="0" fontId="10" fillId="5" borderId="17" applyAlignment="1" pivotButton="0" quotePrefix="0" xfId="19">
      <alignment horizontal="center" vertical="center" wrapText="1"/>
    </xf>
    <xf numFmtId="0" fontId="10" fillId="5" borderId="32" applyAlignment="1" pivotButton="0" quotePrefix="0" xfId="19">
      <alignment horizontal="center" vertical="center" wrapText="1"/>
    </xf>
    <xf numFmtId="0" fontId="10" fillId="5" borderId="18" applyAlignment="1" pivotButton="0" quotePrefix="0" xfId="19">
      <alignment horizontal="center" vertical="center" wrapText="1"/>
    </xf>
    <xf numFmtId="0" fontId="10" fillId="5" borderId="11" applyAlignment="1" pivotButton="0" quotePrefix="0" xfId="20">
      <alignment horizontal="center" vertical="center" wrapText="1"/>
    </xf>
    <xf numFmtId="0" fontId="10" fillId="5" borderId="12" applyAlignment="1" pivotButton="0" quotePrefix="0" xfId="20">
      <alignment horizontal="center" vertical="center" wrapText="1"/>
    </xf>
    <xf numFmtId="167" fontId="11" fillId="0" borderId="14" applyAlignment="1" pivotButton="0" quotePrefix="0" xfId="21">
      <alignment horizontal="center" vertical="center" wrapText="1"/>
    </xf>
    <xf numFmtId="167" fontId="11" fillId="8" borderId="14" applyAlignment="1" pivotButton="0" quotePrefix="0" xfId="21">
      <alignment horizontal="center" vertical="center" wrapText="1"/>
    </xf>
    <xf numFmtId="0" fontId="10" fillId="5" borderId="17" applyAlignment="1" pivotButton="0" quotePrefix="0" xfId="22">
      <alignment horizontal="center" vertical="center" wrapText="1"/>
    </xf>
    <xf numFmtId="0" fontId="10" fillId="5" borderId="32" applyAlignment="1" pivotButton="0" quotePrefix="0" xfId="22">
      <alignment horizontal="center" vertical="center" wrapText="1"/>
    </xf>
    <xf numFmtId="0" fontId="10" fillId="5" borderId="18" applyAlignment="1" pivotButton="0" quotePrefix="0" xfId="22">
      <alignment horizontal="center" vertical="center" wrapText="1"/>
    </xf>
    <xf numFmtId="0" fontId="10" fillId="5" borderId="11" applyAlignment="1" pivotButton="0" quotePrefix="0" xfId="23">
      <alignment horizontal="center" vertical="center" wrapText="1"/>
    </xf>
    <xf numFmtId="0" fontId="10" fillId="5" borderId="12" applyAlignment="1" pivotButton="0" quotePrefix="0" xfId="23">
      <alignment horizontal="center" vertical="center" wrapText="1"/>
    </xf>
    <xf numFmtId="167" fontId="11" fillId="0" borderId="14" applyAlignment="1" pivotButton="0" quotePrefix="0" xfId="24">
      <alignment horizontal="center" vertical="center" wrapText="1"/>
    </xf>
    <xf numFmtId="167" fontId="11" fillId="8" borderId="14" applyAlignment="1" pivotButton="0" quotePrefix="0" xfId="24">
      <alignment horizontal="center" vertical="center" wrapText="1"/>
    </xf>
    <xf numFmtId="0" fontId="10" fillId="5" borderId="17" applyAlignment="1" pivotButton="0" quotePrefix="0" xfId="25">
      <alignment horizontal="center" vertical="center" wrapText="1"/>
    </xf>
    <xf numFmtId="0" fontId="10" fillId="5" borderId="32" applyAlignment="1" pivotButton="0" quotePrefix="0" xfId="25">
      <alignment horizontal="center" vertical="center" wrapText="1"/>
    </xf>
    <xf numFmtId="0" fontId="10" fillId="5" borderId="18" applyAlignment="1" pivotButton="0" quotePrefix="0" xfId="25">
      <alignment horizontal="center" vertical="center" wrapText="1"/>
    </xf>
    <xf numFmtId="0" fontId="10" fillId="5" borderId="11" applyAlignment="1" pivotButton="0" quotePrefix="0" xfId="26">
      <alignment horizontal="center" vertical="center" wrapText="1"/>
    </xf>
    <xf numFmtId="0" fontId="10" fillId="5" borderId="12" applyAlignment="1" pivotButton="0" quotePrefix="0" xfId="26">
      <alignment horizontal="center" vertical="center" wrapText="1"/>
    </xf>
    <xf numFmtId="167" fontId="11" fillId="0" borderId="14" applyAlignment="1" pivotButton="0" quotePrefix="0" xfId="27">
      <alignment horizontal="center" vertical="center" wrapText="1"/>
    </xf>
    <xf numFmtId="167" fontId="11" fillId="8" borderId="14" applyAlignment="1" pivotButton="0" quotePrefix="0" xfId="27">
      <alignment horizontal="center" vertical="center" wrapText="1"/>
    </xf>
    <xf numFmtId="0" fontId="10" fillId="5" borderId="17" applyAlignment="1" pivotButton="0" quotePrefix="0" xfId="28">
      <alignment horizontal="center" vertical="center" wrapText="1"/>
    </xf>
    <xf numFmtId="0" fontId="10" fillId="5" borderId="32" applyAlignment="1" pivotButton="0" quotePrefix="0" xfId="28">
      <alignment horizontal="center" vertical="center" wrapText="1"/>
    </xf>
    <xf numFmtId="0" fontId="10" fillId="5" borderId="18" applyAlignment="1" pivotButton="0" quotePrefix="0" xfId="28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0" fontId="10" fillId="5" borderId="11" applyAlignment="1" pivotButton="0" quotePrefix="0" xfId="29">
      <alignment horizontal="center" vertical="center" wrapText="1"/>
    </xf>
    <xf numFmtId="0" fontId="10" fillId="5" borderId="12" applyAlignment="1" pivotButton="0" quotePrefix="0" xfId="29">
      <alignment horizontal="center" vertical="center" wrapText="1"/>
    </xf>
    <xf numFmtId="167" fontId="11" fillId="0" borderId="14" applyAlignment="1" pivotButton="0" quotePrefix="0" xfId="30">
      <alignment horizontal="center" vertical="center" wrapText="1"/>
    </xf>
    <xf numFmtId="167" fontId="11" fillId="8" borderId="14" applyAlignment="1" pivotButton="0" quotePrefix="0" xfId="30">
      <alignment horizontal="center" vertical="center" wrapText="1"/>
    </xf>
    <xf numFmtId="0" fontId="10" fillId="5" borderId="17" applyAlignment="1" pivotButton="0" quotePrefix="0" xfId="31">
      <alignment horizontal="center" vertical="center" wrapText="1"/>
    </xf>
    <xf numFmtId="0" fontId="10" fillId="5" borderId="32" applyAlignment="1" pivotButton="0" quotePrefix="0" xfId="31">
      <alignment horizontal="center" vertical="center" wrapText="1"/>
    </xf>
    <xf numFmtId="0" fontId="10" fillId="5" borderId="18" applyAlignment="1" pivotButton="0" quotePrefix="0" xfId="31">
      <alignment horizontal="center" vertical="center" wrapText="1"/>
    </xf>
    <xf numFmtId="0" fontId="10" fillId="5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right" vertical="center"/>
    </xf>
    <xf numFmtId="167" fontId="15" fillId="8" borderId="2" applyAlignment="1" pivotButton="0" quotePrefix="0" xfId="32">
      <alignment horizontal="center" vertical="center" wrapText="1"/>
    </xf>
    <xf numFmtId="0" fontId="15" fillId="8" borderId="3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167" fontId="11" fillId="0" borderId="2" applyAlignment="1" pivotButton="0" quotePrefix="0" xfId="32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8" borderId="0" applyAlignment="1" pivotButton="0" quotePrefix="0" xfId="0">
      <alignment horizontal="center" vertical="center" wrapText="1"/>
    </xf>
    <xf numFmtId="167" fontId="11" fillId="8" borderId="2" applyAlignment="1" pivotButton="0" quotePrefix="0" xfId="32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 wrapText="1"/>
    </xf>
    <xf numFmtId="167" fontId="15" fillId="9" borderId="2" applyAlignment="1" pivotButton="0" quotePrefix="0" xfId="32">
      <alignment horizontal="center" vertical="center" wrapText="1"/>
    </xf>
    <xf numFmtId="0" fontId="15" fillId="9" borderId="0" pivotButton="0" quotePrefix="0" xfId="0"/>
    <xf numFmtId="0" fontId="0" fillId="9" borderId="0" pivotButton="0" quotePrefix="0" xfId="0"/>
    <xf numFmtId="167" fontId="11" fillId="9" borderId="2" applyAlignment="1" pivotButton="0" quotePrefix="0" xfId="33">
      <alignment horizontal="general" vertical="bottom" wrapText="1"/>
    </xf>
    <xf numFmtId="0" fontId="1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0" fillId="5" borderId="4" applyAlignment="1" pivotButton="0" quotePrefix="0" xfId="0">
      <alignment horizontal="left" vertical="center"/>
    </xf>
    <xf numFmtId="0" fontId="15" fillId="8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11" fillId="8" borderId="4" applyAlignment="1" pivotButton="0" quotePrefix="0" xfId="0">
      <alignment horizontal="center" vertical="center" wrapText="1"/>
    </xf>
    <xf numFmtId="167" fontId="11" fillId="9" borderId="3" applyAlignment="1" pivotButton="0" quotePrefix="0" xfId="33">
      <alignment horizontal="general" vertical="bottom" wrapText="1"/>
    </xf>
    <xf numFmtId="167" fontId="11" fillId="9" borderId="34" applyAlignment="1" pivotButton="0" quotePrefix="0" xfId="33">
      <alignment horizontal="general" vertical="bottom" wrapText="1"/>
    </xf>
    <xf numFmtId="0" fontId="15" fillId="0" borderId="34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5" fillId="9" borderId="3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4" fontId="19" fillId="0" borderId="0" applyAlignment="1" pivotButton="0" quotePrefix="0" xfId="0">
      <alignment horizontal="center" vertical="center" wrapText="1"/>
    </xf>
    <xf numFmtId="0" fontId="11" fillId="9" borderId="0" applyAlignment="1" pivotButton="0" quotePrefix="0" xfId="0">
      <alignment horizontal="center" vertical="center" wrapText="1"/>
    </xf>
    <xf numFmtId="4" fontId="19" fillId="9" borderId="0" applyAlignment="1" pivotButton="0" quotePrefix="0" xfId="0">
      <alignment horizontal="center" vertical="center" wrapText="1"/>
    </xf>
    <xf numFmtId="0" fontId="11" fillId="9" borderId="3" applyAlignment="1" pivotButton="0" quotePrefix="0" xfId="0">
      <alignment horizontal="center" vertical="center" wrapText="1"/>
    </xf>
    <xf numFmtId="0" fontId="15" fillId="9" borderId="34" applyAlignment="1" pivotButton="0" quotePrefix="0" xfId="0">
      <alignment horizontal="center" vertical="center" wrapText="1"/>
    </xf>
    <xf numFmtId="0" fontId="10" fillId="8" borderId="4" applyAlignment="1" pivotButton="0" quotePrefix="0" xfId="0">
      <alignment horizontal="center" vertical="center"/>
    </xf>
    <xf numFmtId="0" fontId="10" fillId="5" borderId="7" applyAlignment="1" pivotButton="0" quotePrefix="0" xfId="34">
      <alignment horizontal="center" vertical="center" wrapText="1"/>
    </xf>
    <xf numFmtId="0" fontId="0" fillId="0" borderId="41" pivotButton="0" quotePrefix="0" xfId="0"/>
    <xf numFmtId="0" fontId="10" fillId="5" borderId="35" applyAlignment="1" pivotButton="0" quotePrefix="0" xfId="34">
      <alignment horizontal="center" vertical="center" wrapText="1"/>
    </xf>
    <xf numFmtId="0" fontId="0" fillId="0" borderId="38" pivotButton="0" quotePrefix="0" xfId="0"/>
    <xf numFmtId="0" fontId="0" fillId="8" borderId="42" pivotButton="0" quotePrefix="0" xfId="0"/>
    <xf numFmtId="167" fontId="11" fillId="8" borderId="13" applyAlignment="1" pivotButton="0" quotePrefix="0" xfId="35">
      <alignment horizontal="center" vertical="center" wrapText="1"/>
    </xf>
    <xf numFmtId="0" fontId="11" fillId="8" borderId="14" applyAlignment="1" pivotButton="0" quotePrefix="0" xfId="0">
      <alignment horizontal="center" vertical="center" wrapText="1"/>
    </xf>
    <xf numFmtId="0" fontId="10" fillId="5" borderId="43" applyAlignment="1" pivotButton="0" quotePrefix="0" xfId="34">
      <alignment horizontal="center" vertical="center" wrapText="1"/>
    </xf>
    <xf numFmtId="0" fontId="0" fillId="0" borderId="45" pivotButton="0" quotePrefix="0" xfId="0"/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 wrapText="1" shrinkToFit="1"/>
    </xf>
  </cellXfs>
  <cellStyles count="36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767" xfId="11" hidden="0"/>
    <cellStyle name="custom_number_format_demonstrativo767" xfId="12" hidden="0"/>
    <cellStyle name="row_style_demonstrativo_append767" xfId="13" hidden="0"/>
    <cellStyle name="rowStyleDespesas com Locomoção3053" xfId="14" hidden="0"/>
    <cellStyle name="customNumberDespesas com Locomoção3053" xfId="15" hidden="0"/>
    <cellStyle name="row_style_diaria_appendDespesas com Locomoção3053" xfId="16" hidden="0"/>
    <cellStyle name="rowStyleServiços de Terceiros PF2190" xfId="17" hidden="0"/>
    <cellStyle name="customNumberServiços de Terceiros PF2190" xfId="18" hidden="0"/>
    <cellStyle name="row_style_diaria_appendServiços de Terceiros PF2190" xfId="19" hidden="0"/>
    <cellStyle name="rowStyleObrigações Tributárias1957" xfId="20" hidden="0"/>
    <cellStyle name="customNumberObrigações Tributárias1957" xfId="21" hidden="0"/>
    <cellStyle name="row_style_diaria_appendObrigações Tributárias1957" xfId="22" hidden="0"/>
    <cellStyle name="rowStyleEncargos - ISS 5% 9333" xfId="23" hidden="0"/>
    <cellStyle name="customNumberEncargos - ISS 5% 9333" xfId="24" hidden="0"/>
    <cellStyle name="row_style_diaria_appendEncargos - ISS 5% 9333" xfId="25" hidden="0"/>
    <cellStyle name="rowStyleOutros Serviços Terceiros -PJ484" xfId="26" hidden="0"/>
    <cellStyle name="customNumberOutros Serviços Terceiros -PJ484" xfId="27" hidden="0"/>
    <cellStyle name="row_style_diaria_appendOutros Serviços Terceiros -PJ484" xfId="28" hidden="0"/>
    <cellStyle name="rowStylePagamento de Pessoal4981" xfId="29" hidden="0"/>
    <cellStyle name="customNumberPagamento de Pessoal4981" xfId="30" hidden="0"/>
    <cellStyle name="row_style_diaria_appendPagamento de Pessoal4981" xfId="31" hidden="0"/>
    <cellStyle name="custom_number_format_conciliacoes9295" xfId="32" hidden="0"/>
    <cellStyle name="saldodiposnivelformat_conciliacoes9295" xfId="33" hidden="0"/>
    <cellStyle name="rowStylematerial1330" xfId="34" hidden="0"/>
    <cellStyle name="customNumbermaterial1330" xfId="3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230" t="inlineStr">
        <is>
          <t>PRESTAÇÃO DE CONTAS PARCIAL</t>
        </is>
      </c>
    </row>
    <row r="3" ht="8.25" customHeight="1" s="39"/>
    <row r="4">
      <c r="B4" s="231" t="inlineStr">
        <is>
          <t>DADOS DO ACORDO</t>
        </is>
      </c>
    </row>
    <row r="6">
      <c r="B6" s="232" t="inlineStr">
        <is>
          <t>AGENTE FINANCIADOR</t>
        </is>
      </c>
      <c r="E6" s="233" t="inlineStr">
        <is>
          <t>SUPERIOR TRIBUNAL DE JUSTIÇA - STJ</t>
        </is>
      </c>
    </row>
    <row r="7"/>
    <row r="9">
      <c r="B9" s="234" t="inlineStr">
        <is>
          <t>PROJETO</t>
        </is>
      </c>
      <c r="E9" s="235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234" t="inlineStr">
        <is>
          <t>COORDENADOR</t>
        </is>
      </c>
      <c r="E14" s="235" t="inlineStr">
        <is>
          <t>DEBORA BONAT</t>
        </is>
      </c>
    </row>
    <row r="15"/>
    <row r="16" ht="6.75" customHeight="1" s="39"/>
    <row r="17">
      <c r="B17" s="234" t="inlineStr">
        <is>
          <t>PROCESSO</t>
        </is>
      </c>
      <c r="E17" s="235" t="inlineStr">
        <is>
          <t>23106.136764/2019-78 (FUB/FINATEC)</t>
        </is>
      </c>
      <c r="H17" s="234" t="inlineStr">
        <is>
          <t>BANCO</t>
        </is>
      </c>
      <c r="K17" s="235" t="inlineStr">
        <is>
          <t>Banco do Brasil S.A.</t>
        </is>
      </c>
    </row>
    <row r="18"/>
    <row r="19">
      <c r="B19" s="234" t="inlineStr">
        <is>
          <t>CENTRO DE CUSTO</t>
        </is>
      </c>
      <c r="E19" s="236" t="n">
        <v>6858</v>
      </c>
      <c r="H19" s="234" t="inlineStr">
        <is>
          <t>CONTA CORRENTE</t>
        </is>
      </c>
      <c r="K19" s="235" t="inlineStr">
        <is>
          <t>7494-2</t>
        </is>
      </c>
    </row>
    <row r="20"/>
    <row r="21">
      <c r="B21" s="237" t="inlineStr">
        <is>
          <t>PERIODO</t>
        </is>
      </c>
      <c r="E21" s="235" t="inlineStr">
        <is>
          <t>2022-01-01 a 2023-02-28</t>
        </is>
      </c>
      <c r="H21" s="234" t="inlineStr">
        <is>
          <t>AGÊNCIA</t>
        </is>
      </c>
      <c r="K21" s="235" t="inlineStr">
        <is>
          <t>3382-0</t>
        </is>
      </c>
    </row>
    <row r="22"/>
    <row r="23">
      <c r="B23" s="231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234" t="inlineStr">
        <is>
          <t>ANALISTA</t>
        </is>
      </c>
      <c r="E26" s="236" t="n"/>
    </row>
    <row r="27"/>
    <row r="28"/>
    <row r="30">
      <c r="B30" s="234" t="inlineStr">
        <is>
          <t>ASSISTENTE</t>
        </is>
      </c>
      <c r="E30" s="238" t="n"/>
    </row>
    <row r="31"/>
    <row r="32"/>
    <row r="34">
      <c r="B34" s="239" t="inlineStr">
        <is>
          <t>COORDENADORA DE GESTÃO DE PROJETOS</t>
        </is>
      </c>
      <c r="E34" s="238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9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PAGAMENTO DE PESSOAL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81" t="inlineStr">
        <is>
          <t>ITEM</t>
        </is>
      </c>
      <c r="B9" s="181" t="inlineStr">
        <is>
          <t>NOME</t>
        </is>
      </c>
      <c r="C9" s="181" t="inlineStr">
        <is>
          <t>CNPJ/CPF</t>
        </is>
      </c>
      <c r="D9" s="181" t="inlineStr">
        <is>
          <t>ESPECIFICAÇÃO DA DESPESA</t>
        </is>
      </c>
      <c r="E9" s="181" t="inlineStr">
        <is>
          <t>DESCRIÇÃO</t>
        </is>
      </c>
      <c r="F9" s="181" t="inlineStr">
        <is>
          <t>Nº DO RECIBO OU EQUIVALENTE</t>
        </is>
      </c>
      <c r="G9" s="181" t="inlineStr">
        <is>
          <t>DATA DE EMISSÃO</t>
        </is>
      </c>
      <c r="H9" s="181" t="inlineStr">
        <is>
          <t>CHEQUE / ORDEM BANCÁRIA</t>
        </is>
      </c>
      <c r="I9" s="181" t="inlineStr">
        <is>
          <t>DATA DE PGTO</t>
        </is>
      </c>
      <c r="J9" s="182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Caixa Economica Federal</t>
        </is>
      </c>
      <c r="C10" s="120" t="inlineStr">
        <is>
          <t>00.360.305/0001-04</t>
        </is>
      </c>
      <c r="D10" s="120" t="inlineStr">
        <is>
          <t>Folha de Pagamento</t>
        </is>
      </c>
      <c r="E10" s="120" t="inlineStr">
        <is>
          <t>Folha de Pagamento referente ao mês 12/2021 (RANULFO CARLOS FAGUNDES (FGTS Empresa (Salário) - (SEFIP+GRRF) ))</t>
        </is>
      </c>
      <c r="F10" s="120" t="n"/>
      <c r="G10" s="120" t="n"/>
      <c r="H10" s="120" t="inlineStr">
        <is>
          <t>21.683</t>
        </is>
      </c>
      <c r="I10" s="120" t="inlineStr">
        <is>
          <t>05/01/2022</t>
        </is>
      </c>
      <c r="J10" s="183" t="n">
        <v>308.47</v>
      </c>
      <c r="K10" s="143" t="n"/>
    </row>
    <row r="11" ht="60" customHeight="1" s="39">
      <c r="A11" s="122" t="n">
        <v>2</v>
      </c>
      <c r="B11" s="122" t="inlineStr">
        <is>
          <t>Caixa Economica Federal</t>
        </is>
      </c>
      <c r="C11" s="122" t="inlineStr">
        <is>
          <t>00.360.305/0001-04</t>
        </is>
      </c>
      <c r="D11" s="122" t="inlineStr">
        <is>
          <t>Folha de Pagamento</t>
        </is>
      </c>
      <c r="E11" s="122" t="inlineStr">
        <is>
          <t>Folha de Pagamento referente ao mês 12/2021 (EDILMA BARROS MACEDO (FGTS Empresa (Salário) - (SEFIP+GRRF) ))</t>
        </is>
      </c>
      <c r="F11" s="122" t="inlineStr"/>
      <c r="G11" s="122" t="n"/>
      <c r="H11" s="122" t="inlineStr">
        <is>
          <t>21.683</t>
        </is>
      </c>
      <c r="I11" s="122" t="inlineStr">
        <is>
          <t>05/01/2022</t>
        </is>
      </c>
      <c r="J11" s="184" t="n">
        <v>464.38</v>
      </c>
      <c r="K11" s="143" t="n"/>
    </row>
    <row r="12" ht="60" customHeight="1" s="39">
      <c r="A12" s="120" t="n">
        <v>3</v>
      </c>
      <c r="B12" s="120" t="inlineStr">
        <is>
          <t>AMIL ASSISTENCIA MEDICA INTERNACIONAL S.A.</t>
        </is>
      </c>
      <c r="C12" s="120" t="inlineStr">
        <is>
          <t>29.309.127/0094-78</t>
        </is>
      </c>
      <c r="D12" s="120" t="inlineStr">
        <is>
          <t>Folha de Pagamento</t>
        </is>
      </c>
      <c r="E12" s="120" t="inlineStr">
        <is>
          <t>Folha de Pagamento referente ao mês 01/2022 (RANULFO CARLOS FAGUNDES (Plano Saúde Amil Empresa))</t>
        </is>
      </c>
      <c r="F12" s="120" t="inlineStr"/>
      <c r="G12" s="120" t="n"/>
      <c r="H12" s="120" t="inlineStr">
        <is>
          <t>12.570</t>
        </is>
      </c>
      <c r="I12" s="120" t="inlineStr">
        <is>
          <t>12/01/2022</t>
        </is>
      </c>
      <c r="J12" s="183" t="n">
        <v>478.06</v>
      </c>
      <c r="K12" s="143" t="n"/>
    </row>
    <row r="13" ht="60" customHeight="1" s="39">
      <c r="A13" s="122" t="n">
        <v>4</v>
      </c>
      <c r="B13" s="122" t="inlineStr">
        <is>
          <t>AMIL ASSISTENCIA MEDICA INTERNACIONAL S.A.</t>
        </is>
      </c>
      <c r="C13" s="122" t="inlineStr">
        <is>
          <t>29.309.127/0094-78</t>
        </is>
      </c>
      <c r="D13" s="122" t="inlineStr">
        <is>
          <t>Folha de Pagamento</t>
        </is>
      </c>
      <c r="E13" s="122" t="inlineStr">
        <is>
          <t>Folha de Pagamento referente ao mês 01/2022 (EDILMA BARROS MACEDO (Plano Saúde Amil Empresa))</t>
        </is>
      </c>
      <c r="F13" s="122" t="inlineStr"/>
      <c r="G13" s="122" t="n"/>
      <c r="H13" s="122" t="inlineStr">
        <is>
          <t>12.570</t>
        </is>
      </c>
      <c r="I13" s="122" t="inlineStr">
        <is>
          <t>12/01/2022</t>
        </is>
      </c>
      <c r="J13" s="184" t="n">
        <v>478.06</v>
      </c>
      <c r="K13" s="143" t="n"/>
    </row>
    <row r="14" ht="60" customHeight="1" s="39">
      <c r="A14" s="120" t="n">
        <v>5</v>
      </c>
      <c r="B14" s="120" t="inlineStr">
        <is>
          <t>AMIL ASSISTENCIA MEDICA INTERNACIONAL S.A.</t>
        </is>
      </c>
      <c r="C14" s="120" t="inlineStr">
        <is>
          <t>29.309.127/0094-78</t>
        </is>
      </c>
      <c r="D14" s="120" t="inlineStr">
        <is>
          <t>Folha de Pagamento</t>
        </is>
      </c>
      <c r="E14" s="120" t="inlineStr">
        <is>
          <t>Folha de Pagamento referente ao mês 01/2022 (RANULFO CARLOS FAGUNDES (Desconto Coparticipação Amil Saúde))</t>
        </is>
      </c>
      <c r="F14" s="120" t="inlineStr"/>
      <c r="G14" s="120" t="n"/>
      <c r="H14" s="120" t="inlineStr">
        <is>
          <t>12.570</t>
        </is>
      </c>
      <c r="I14" s="120" t="inlineStr">
        <is>
          <t>12/01/2022</t>
        </is>
      </c>
      <c r="J14" s="183" t="n">
        <v>243.76</v>
      </c>
      <c r="K14" s="143" t="n"/>
    </row>
    <row r="15" ht="60" customHeight="1" s="39">
      <c r="A15" s="122" t="n">
        <v>6</v>
      </c>
      <c r="B15" s="122" t="inlineStr">
        <is>
          <t>AMIL ASSISTENCIA MEDICA INTERNACIONAL S.A.</t>
        </is>
      </c>
      <c r="C15" s="122" t="inlineStr">
        <is>
          <t>29.309.127/0094-78</t>
        </is>
      </c>
      <c r="D15" s="122" t="inlineStr">
        <is>
          <t>Folha de Pagamento</t>
        </is>
      </c>
      <c r="E15" s="122" t="inlineStr">
        <is>
          <t>Folha de Pagamento referente ao mês 01/2022 (RANULFO CARLOS FAGUNDES (Plano Saúde Amil Dependente))</t>
        </is>
      </c>
      <c r="F15" s="122" t="inlineStr"/>
      <c r="G15" s="122" t="n"/>
      <c r="H15" s="122" t="inlineStr">
        <is>
          <t>12.570</t>
        </is>
      </c>
      <c r="I15" s="122" t="inlineStr">
        <is>
          <t>12/01/2022</t>
        </is>
      </c>
      <c r="J15" s="184" t="n">
        <v>478.06</v>
      </c>
      <c r="K15" s="143" t="n"/>
    </row>
    <row r="16" ht="60" customHeight="1" s="39">
      <c r="A16" s="120" t="n">
        <v>7</v>
      </c>
      <c r="B16" s="120" t="inlineStr">
        <is>
          <t>SODEXO PASS DO BRASIL SERVICOS E COMERCIO S.A.</t>
        </is>
      </c>
      <c r="C16" s="120" t="inlineStr">
        <is>
          <t>69.034.668/0001-56</t>
        </is>
      </c>
      <c r="D16" s="120" t="inlineStr">
        <is>
          <t>Folha de Pagamento</t>
        </is>
      </c>
      <c r="E16" s="120" t="inlineStr">
        <is>
          <t>Folha de Pagamento referente ao mês 01/2022 (RANULFO CARLOS FAGUNDES (VA - Valor Total do Valor a Ser Pago))</t>
        </is>
      </c>
      <c r="F16" s="120" t="inlineStr"/>
      <c r="G16" s="120" t="n"/>
      <c r="H16" s="120" t="inlineStr">
        <is>
          <t>11.708</t>
        </is>
      </c>
      <c r="I16" s="120" t="inlineStr">
        <is>
          <t>18/01/2022</t>
        </is>
      </c>
      <c r="J16" s="183" t="n">
        <v>721</v>
      </c>
      <c r="K16" s="143" t="n"/>
    </row>
    <row r="17" ht="60" customHeight="1" s="39">
      <c r="A17" s="122" t="n">
        <v>8</v>
      </c>
      <c r="B17" s="122" t="inlineStr">
        <is>
          <t>SODEXO PASS DO BRASIL SERVICOS E COMERCIO S.A.</t>
        </is>
      </c>
      <c r="C17" s="122" t="inlineStr">
        <is>
          <t>69.034.668/0001-56</t>
        </is>
      </c>
      <c r="D17" s="122" t="inlineStr">
        <is>
          <t>Folha de Pagamento</t>
        </is>
      </c>
      <c r="E17" s="122" t="inlineStr">
        <is>
          <t>Folha de Pagamento referente ao mês 01/2022 (EDILMA BARROS MACEDO (VA - Valor Total do Valor a Ser Pago))</t>
        </is>
      </c>
      <c r="F17" s="122" t="inlineStr"/>
      <c r="G17" s="122" t="n"/>
      <c r="H17" s="122" t="inlineStr">
        <is>
          <t>11.708</t>
        </is>
      </c>
      <c r="I17" s="122" t="inlineStr">
        <is>
          <t>18/01/2022</t>
        </is>
      </c>
      <c r="J17" s="184" t="n">
        <v>721</v>
      </c>
      <c r="K17" s="143" t="n"/>
    </row>
    <row r="18" ht="60" customHeight="1" s="39">
      <c r="A18" s="120" t="n">
        <v>9</v>
      </c>
      <c r="B18" s="120" t="inlineStr">
        <is>
          <t>Secretaria Da Receita Federal - SRF</t>
        </is>
      </c>
      <c r="C18" s="120" t="inlineStr">
        <is>
          <t>00.394.460/0058-87</t>
        </is>
      </c>
      <c r="D18" s="120" t="inlineStr">
        <is>
          <t>Folha de Pagamento</t>
        </is>
      </c>
      <c r="E18" s="120" t="inlineStr">
        <is>
          <t>Folha de Pagamento referente ao 13º 2ª PARCELA (RANULFO CARLOS FAGUNDES (PIS Empresa (13.Salário) - Ctbl.))</t>
        </is>
      </c>
      <c r="F18" s="120" t="inlineStr"/>
      <c r="G18" s="120" t="n"/>
      <c r="H18" s="120" t="inlineStr">
        <is>
          <t>1.780</t>
        </is>
      </c>
      <c r="I18" s="120" t="inlineStr">
        <is>
          <t>18/01/2022</t>
        </is>
      </c>
      <c r="J18" s="183" t="n">
        <v>24.3</v>
      </c>
      <c r="K18" s="143" t="n"/>
    </row>
    <row r="19" ht="60" customHeight="1" s="39">
      <c r="A19" s="122" t="n">
        <v>10</v>
      </c>
      <c r="B19" s="122" t="inlineStr">
        <is>
          <t>Secretaria Da Receita Federal - SRF</t>
        </is>
      </c>
      <c r="C19" s="122" t="inlineStr">
        <is>
          <t>00.394.460/0058-87</t>
        </is>
      </c>
      <c r="D19" s="122" t="inlineStr">
        <is>
          <t>Folha de Pagamento</t>
        </is>
      </c>
      <c r="E19" s="122" t="inlineStr">
        <is>
          <t>Folha de Pagamento referente ao 13º 2ª PARCELA (EDILMA BARROS MACEDO (PIS Empresa (13.Salário) - Ctbl.))</t>
        </is>
      </c>
      <c r="F19" s="122" t="inlineStr"/>
      <c r="G19" s="122" t="n"/>
      <c r="H19" s="122" t="inlineStr">
        <is>
          <t>1.780</t>
        </is>
      </c>
      <c r="I19" s="122" t="inlineStr">
        <is>
          <t>18/01/2022</t>
        </is>
      </c>
      <c r="J19" s="184" t="n">
        <v>34.53</v>
      </c>
      <c r="K19" s="143" t="n"/>
    </row>
    <row r="20" ht="60" customHeight="1" s="39">
      <c r="A20" s="120" t="n">
        <v>11</v>
      </c>
      <c r="B20" s="120" t="inlineStr">
        <is>
          <t>Secretaria Da Receita Federal - SRF</t>
        </is>
      </c>
      <c r="C20" s="120" t="inlineStr">
        <is>
          <t>00.394.460/0058-87</t>
        </is>
      </c>
      <c r="D20" s="120" t="inlineStr">
        <is>
          <t>Folha de Pagamento</t>
        </is>
      </c>
      <c r="E20" s="120" t="inlineStr">
        <is>
          <t>Folha de Pagamento referente ao mês 12/2021 (RANULFO CARLOS FAGUNDES (PIS Empresa (Salário) - Ctbl.))</t>
        </is>
      </c>
      <c r="F20" s="120" t="inlineStr"/>
      <c r="G20" s="120" t="n"/>
      <c r="H20" s="120" t="inlineStr">
        <is>
          <t>1.780</t>
        </is>
      </c>
      <c r="I20" s="120" t="inlineStr">
        <is>
          <t>18/01/2022</t>
        </is>
      </c>
      <c r="J20" s="183" t="n">
        <v>26.37</v>
      </c>
      <c r="K20" s="143" t="n"/>
    </row>
    <row r="21" ht="60" customHeight="1" s="39">
      <c r="A21" s="122" t="n">
        <v>12</v>
      </c>
      <c r="B21" s="122" t="inlineStr">
        <is>
          <t>Secretaria Da Receita Federal - SRF</t>
        </is>
      </c>
      <c r="C21" s="122" t="inlineStr">
        <is>
          <t>00.394.460/0058-87</t>
        </is>
      </c>
      <c r="D21" s="122" t="inlineStr">
        <is>
          <t>Folha de Pagamento</t>
        </is>
      </c>
      <c r="E21" s="122" t="inlineStr">
        <is>
          <t>Folha de Pagamento referente ao mês 12/2021 (EDILMA BARROS MACEDO (PIS Empresa (Salário) - Ctbl.))</t>
        </is>
      </c>
      <c r="F21" s="122" t="inlineStr"/>
      <c r="G21" s="122" t="n"/>
      <c r="H21" s="122" t="inlineStr">
        <is>
          <t>1.780</t>
        </is>
      </c>
      <c r="I21" s="122" t="inlineStr">
        <is>
          <t>18/01/2022</t>
        </is>
      </c>
      <c r="J21" s="184" t="n">
        <v>40.74</v>
      </c>
      <c r="K21" s="143" t="n"/>
    </row>
    <row r="22" ht="60" customHeight="1" s="39">
      <c r="A22" s="120" t="n">
        <v>13</v>
      </c>
      <c r="B22" s="120" t="inlineStr">
        <is>
          <t>Ministerio da Previdencia Social</t>
        </is>
      </c>
      <c r="C22" s="120" t="inlineStr">
        <is>
          <t>00.394.528/0004-35</t>
        </is>
      </c>
      <c r="D22" s="120" t="inlineStr">
        <is>
          <t>Folha de Pagamento</t>
        </is>
      </c>
      <c r="E22" s="120" t="inlineStr">
        <is>
          <t>Folha de Pagamento referente ao mês 12/2021 (RANULFO CARLOS FAGUNDES (INSS Empresa S.A.T. - GPS))</t>
        </is>
      </c>
      <c r="F22" s="120" t="inlineStr"/>
      <c r="G22" s="120" t="n"/>
      <c r="H22" s="120" t="inlineStr">
        <is>
          <t>11.781</t>
        </is>
      </c>
      <c r="I22" s="120" t="inlineStr">
        <is>
          <t>18/01/2022</t>
        </is>
      </c>
      <c r="J22" s="183" t="n">
        <v>26.38</v>
      </c>
      <c r="K22" s="143" t="n"/>
    </row>
    <row r="23" ht="60" customHeight="1" s="39">
      <c r="A23" s="122" t="n">
        <v>14</v>
      </c>
      <c r="B23" s="122" t="inlineStr">
        <is>
          <t>Ministerio da Previdencia Social</t>
        </is>
      </c>
      <c r="C23" s="122" t="inlineStr">
        <is>
          <t>00.394.528/0004-35</t>
        </is>
      </c>
      <c r="D23" s="122" t="inlineStr">
        <is>
          <t>Folha de Pagamento</t>
        </is>
      </c>
      <c r="E23" s="122" t="inlineStr">
        <is>
          <t>Folha de Pagamento referente ao mês 12/2021 (EDILMA BARROS MACEDO (INSS Empresa S.A.T. - GPS))</t>
        </is>
      </c>
      <c r="F23" s="122" t="inlineStr"/>
      <c r="G23" s="122" t="n"/>
      <c r="H23" s="122" t="inlineStr">
        <is>
          <t>11.781</t>
        </is>
      </c>
      <c r="I23" s="122" t="inlineStr">
        <is>
          <t>18/01/2022</t>
        </is>
      </c>
      <c r="J23" s="184" t="n">
        <v>40.74</v>
      </c>
      <c r="K23" s="143" t="n"/>
    </row>
    <row r="24" ht="60" customHeight="1" s="39">
      <c r="A24" s="120" t="n">
        <v>15</v>
      </c>
      <c r="B24" s="120" t="inlineStr">
        <is>
          <t>Ministerio da Previdencia Social</t>
        </is>
      </c>
      <c r="C24" s="120" t="inlineStr">
        <is>
          <t>00.394.528/0004-35</t>
        </is>
      </c>
      <c r="D24" s="120" t="inlineStr">
        <is>
          <t>INSS - Encargo Empresarial</t>
        </is>
      </c>
      <c r="E24" s="120" t="inlineStr">
        <is>
          <t>Folha de Pagamento referente ao mês 12/2021 (RANULFO CARLOS FAGUNDES (INSS Empresa Terceiros - GPS))</t>
        </is>
      </c>
      <c r="F24" s="120" t="inlineStr"/>
      <c r="G24" s="120" t="n"/>
      <c r="H24" s="120" t="inlineStr">
        <is>
          <t>11.781</t>
        </is>
      </c>
      <c r="I24" s="120" t="inlineStr">
        <is>
          <t>18/01/2022</t>
        </is>
      </c>
      <c r="J24" s="183" t="n">
        <v>118.7</v>
      </c>
      <c r="K24" s="143" t="n"/>
    </row>
    <row r="25" ht="60" customHeight="1" s="39">
      <c r="A25" s="122" t="n">
        <v>16</v>
      </c>
      <c r="B25" s="122" t="inlineStr">
        <is>
          <t>Ministerio da Previdencia Social</t>
        </is>
      </c>
      <c r="C25" s="122" t="inlineStr">
        <is>
          <t>00.394.528/0004-35</t>
        </is>
      </c>
      <c r="D25" s="122" t="inlineStr">
        <is>
          <t>INSS - Encargo Empresarial</t>
        </is>
      </c>
      <c r="E25" s="122" t="inlineStr">
        <is>
          <t>Folha de Pagamento referente ao mês 12/2021 (EDILMA BARROS MACEDO (INSS Empresa Terceiros - GPS))</t>
        </is>
      </c>
      <c r="F25" s="122" t="inlineStr"/>
      <c r="G25" s="122" t="n"/>
      <c r="H25" s="122" t="inlineStr">
        <is>
          <t>11.781</t>
        </is>
      </c>
      <c r="I25" s="122" t="inlineStr">
        <is>
          <t>18/01/2022</t>
        </is>
      </c>
      <c r="J25" s="184" t="n">
        <v>183.33</v>
      </c>
      <c r="K25" s="143" t="n"/>
    </row>
    <row r="26" ht="60" customHeight="1" s="39">
      <c r="A26" s="120" t="n">
        <v>17</v>
      </c>
      <c r="B26" s="120" t="inlineStr">
        <is>
          <t>Ministerio da Previdencia Social</t>
        </is>
      </c>
      <c r="C26" s="120" t="inlineStr">
        <is>
          <t>00.394.528/0004-35</t>
        </is>
      </c>
      <c r="D26" s="120" t="inlineStr">
        <is>
          <t>INSS - Encargo Empresarial</t>
        </is>
      </c>
      <c r="E26" s="120" t="inlineStr">
        <is>
          <t>Folha de Pagamento referente ao mês 12/2021 (RANULFO CARLOS FAGUNDES (INSS Empresa - GPS))</t>
        </is>
      </c>
      <c r="F26" s="120" t="inlineStr"/>
      <c r="G26" s="120" t="n"/>
      <c r="H26" s="120" t="inlineStr">
        <is>
          <t>11.781</t>
        </is>
      </c>
      <c r="I26" s="120" t="inlineStr">
        <is>
          <t>18/01/2022</t>
        </is>
      </c>
      <c r="J26" s="183" t="n">
        <v>527.5700000000001</v>
      </c>
      <c r="K26" s="143" t="n"/>
    </row>
    <row r="27" ht="60" customHeight="1" s="39">
      <c r="A27" s="122" t="n">
        <v>18</v>
      </c>
      <c r="B27" s="122" t="inlineStr">
        <is>
          <t>Ministerio da Previdencia Social</t>
        </is>
      </c>
      <c r="C27" s="122" t="inlineStr">
        <is>
          <t>00.394.528/0004-35</t>
        </is>
      </c>
      <c r="D27" s="122" t="inlineStr">
        <is>
          <t>INSS - Encargo Empresarial</t>
        </is>
      </c>
      <c r="E27" s="122" t="inlineStr">
        <is>
          <t>Folha de Pagamento referente ao mês 12/2021 (EDILMA BARROS MACEDO (INSS Empresa - GPS))</t>
        </is>
      </c>
      <c r="F27" s="122" t="inlineStr"/>
      <c r="G27" s="122" t="n"/>
      <c r="H27" s="122" t="inlineStr">
        <is>
          <t>11.781</t>
        </is>
      </c>
      <c r="I27" s="122" t="inlineStr">
        <is>
          <t>18/01/2022</t>
        </is>
      </c>
      <c r="J27" s="184" t="n">
        <v>814.8200000000001</v>
      </c>
      <c r="K27" s="143" t="n"/>
    </row>
    <row r="28" ht="60" customHeight="1" s="39">
      <c r="A28" s="120" t="n">
        <v>19</v>
      </c>
      <c r="B28" s="120" t="inlineStr">
        <is>
          <t>Secretaria Da Receita Federal - SRF</t>
        </is>
      </c>
      <c r="C28" s="120" t="inlineStr">
        <is>
          <t>00.394.460/0058-87</t>
        </is>
      </c>
      <c r="D28" s="120" t="inlineStr">
        <is>
          <t>IRRF Pessoa Física</t>
        </is>
      </c>
      <c r="E28" s="120" t="inlineStr">
        <is>
          <t>Folha de Pagamento referente ao mês 11/2021 (RANULFO CARLOS FAGUNDES (IRRF S/Salários))</t>
        </is>
      </c>
      <c r="F28" s="120" t="inlineStr"/>
      <c r="G28" s="120" t="n"/>
      <c r="H28" s="120" t="inlineStr">
        <is>
          <t>11.736</t>
        </is>
      </c>
      <c r="I28" s="120" t="inlineStr">
        <is>
          <t>18/01/2022</t>
        </is>
      </c>
      <c r="J28" s="183" t="n">
        <v>23.28</v>
      </c>
      <c r="K28" s="143" t="n"/>
    </row>
    <row r="29" ht="60" customHeight="1" s="39">
      <c r="A29" s="122" t="n">
        <v>20</v>
      </c>
      <c r="B29" s="122" t="inlineStr">
        <is>
          <t>Secretaria Da Receita Federal - SRF</t>
        </is>
      </c>
      <c r="C29" s="122" t="inlineStr">
        <is>
          <t>00.394.460/0058-87</t>
        </is>
      </c>
      <c r="D29" s="122" t="inlineStr">
        <is>
          <t>IRRF Pessoa Física</t>
        </is>
      </c>
      <c r="E29" s="122" t="inlineStr">
        <is>
          <t>Folha de Pagamento referente ao mês 11/2021 (EDILMA BARROS MACEDO (IRRF S/Salários))</t>
        </is>
      </c>
      <c r="F29" s="122" t="inlineStr"/>
      <c r="G29" s="122" t="n"/>
      <c r="H29" s="122" t="inlineStr">
        <is>
          <t>11.736</t>
        </is>
      </c>
      <c r="I29" s="122" t="inlineStr">
        <is>
          <t>18/01/2022</t>
        </is>
      </c>
      <c r="J29" s="184" t="n">
        <v>150.91</v>
      </c>
      <c r="K29" s="143" t="n"/>
    </row>
    <row r="30" ht="60" customHeight="1" s="39">
      <c r="A30" s="120" t="n">
        <v>21</v>
      </c>
      <c r="B30" s="120" t="inlineStr">
        <is>
          <t>Ministerio da Previdencia Social</t>
        </is>
      </c>
      <c r="C30" s="120" t="inlineStr">
        <is>
          <t>00.394.528/0004-35</t>
        </is>
      </c>
      <c r="D30" s="120" t="inlineStr">
        <is>
          <t>INSS - Retenção Pessoa Física</t>
        </is>
      </c>
      <c r="E30" s="120" t="inlineStr">
        <is>
          <t>Folha de Pagamento referente ao mês 12/2021 (RANULFO CARLOS FAGUNDES (INSS S/Salários))</t>
        </is>
      </c>
      <c r="F30" s="120" t="inlineStr"/>
      <c r="G30" s="120" t="n"/>
      <c r="H30" s="120" t="inlineStr">
        <is>
          <t>11.781</t>
        </is>
      </c>
      <c r="I30" s="120" t="inlineStr">
        <is>
          <t>18/01/2022</t>
        </is>
      </c>
      <c r="J30" s="183" t="n">
        <v>233.94</v>
      </c>
      <c r="K30" s="143" t="n"/>
    </row>
    <row r="31" ht="60" customHeight="1" s="39">
      <c r="A31" s="122" t="n">
        <v>22</v>
      </c>
      <c r="B31" s="122" t="inlineStr">
        <is>
          <t>Ministerio da Previdencia Social</t>
        </is>
      </c>
      <c r="C31" s="122" t="inlineStr">
        <is>
          <t>00.394.528/0004-35</t>
        </is>
      </c>
      <c r="D31" s="122" t="inlineStr">
        <is>
          <t>INSS - Retenção Pessoa Física</t>
        </is>
      </c>
      <c r="E31" s="122" t="inlineStr">
        <is>
          <t>Folha de Pagamento referente ao mês 12/2021 (EDILMA BARROS MACEDO (INSS S/Salários))</t>
        </is>
      </c>
      <c r="F31" s="122" t="inlineStr"/>
      <c r="G31" s="122" t="n"/>
      <c r="H31" s="122" t="inlineStr">
        <is>
          <t>11.781</t>
        </is>
      </c>
      <c r="I31" s="122" t="inlineStr">
        <is>
          <t>18/01/2022</t>
        </is>
      </c>
      <c r="J31" s="184" t="n">
        <v>421.66</v>
      </c>
      <c r="K31" s="143" t="n"/>
    </row>
    <row r="32" ht="60" customHeight="1" s="39">
      <c r="A32" s="120" t="n">
        <v>23</v>
      </c>
      <c r="B32" s="120" t="inlineStr">
        <is>
          <t>RANULFO CARLOS FAGUNDES</t>
        </is>
      </c>
      <c r="C32" s="120" t="inlineStr">
        <is>
          <t>342.779.431-87</t>
        </is>
      </c>
      <c r="D32" s="120" t="inlineStr">
        <is>
          <t>Folha de Pagamento</t>
        </is>
      </c>
      <c r="E32" s="120" t="inlineStr">
        <is>
          <t>Folha de Pagamento referente ao mês 01/2022 (RANULFO CARLOS FAGUNDES (Líquido da Folha Mensal))</t>
        </is>
      </c>
      <c r="F32" s="120" t="inlineStr"/>
      <c r="G32" s="120" t="n"/>
      <c r="H32" s="120" t="inlineStr">
        <is>
          <t>27.060</t>
        </is>
      </c>
      <c r="I32" s="120" t="inlineStr">
        <is>
          <t>28/01/2022</t>
        </is>
      </c>
      <c r="J32" s="183" t="n">
        <v>1545.83</v>
      </c>
      <c r="K32" s="143" t="n"/>
    </row>
    <row r="33" ht="60" customHeight="1" s="39">
      <c r="A33" s="122" t="n">
        <v>24</v>
      </c>
      <c r="B33" s="122" t="inlineStr">
        <is>
          <t>EDILMA BARROS MACEDO</t>
        </is>
      </c>
      <c r="C33" s="122" t="inlineStr">
        <is>
          <t>480.279.791-53</t>
        </is>
      </c>
      <c r="D33" s="122" t="inlineStr">
        <is>
          <t>Folha de Pagamento</t>
        </is>
      </c>
      <c r="E33" s="122" t="inlineStr">
        <is>
          <t>Folha de Pagamento referente ao mês 01/2022 (EDILMA BARROS MACEDO (Líquido da Folha Mensal))</t>
        </is>
      </c>
      <c r="F33" s="122" t="inlineStr"/>
      <c r="G33" s="122" t="n"/>
      <c r="H33" s="122" t="inlineStr">
        <is>
          <t>27.060</t>
        </is>
      </c>
      <c r="I33" s="122" t="inlineStr">
        <is>
          <t>28/01/2022</t>
        </is>
      </c>
      <c r="J33" s="184" t="n">
        <v>2964.51</v>
      </c>
      <c r="K33" s="143" t="n"/>
    </row>
    <row r="34" ht="60" customHeight="1" s="39">
      <c r="A34" s="120" t="n">
        <v>25</v>
      </c>
      <c r="B34" s="120" t="inlineStr">
        <is>
          <t>Caixa Economica Federal</t>
        </is>
      </c>
      <c r="C34" s="120" t="inlineStr">
        <is>
          <t>00.360.305/0001-04</t>
        </is>
      </c>
      <c r="D34" s="120" t="inlineStr">
        <is>
          <t>Folha de Pagamento</t>
        </is>
      </c>
      <c r="E34" s="120" t="inlineStr">
        <is>
          <t>Folha de Pagamento referente ao mês 01/2022 (RANULFO CARLOS FAGUNDES (FGTS Empresa (Salário) - (SEFIP+GRRF) ))</t>
        </is>
      </c>
      <c r="F34" s="120" t="inlineStr"/>
      <c r="G34" s="120" t="n"/>
      <c r="H34" s="120" t="inlineStr">
        <is>
          <t>42.619</t>
        </is>
      </c>
      <c r="I34" s="120" t="inlineStr">
        <is>
          <t>04/02/2022</t>
        </is>
      </c>
      <c r="J34" s="183" t="n">
        <v>199.16</v>
      </c>
      <c r="K34" s="143" t="n"/>
    </row>
    <row r="35" ht="60" customHeight="1" s="39">
      <c r="A35" s="122" t="n">
        <v>26</v>
      </c>
      <c r="B35" s="122" t="inlineStr">
        <is>
          <t>Caixa Economica Federal</t>
        </is>
      </c>
      <c r="C35" s="122" t="inlineStr">
        <is>
          <t>00.360.305/0001-04</t>
        </is>
      </c>
      <c r="D35" s="122" t="inlineStr">
        <is>
          <t>Folha de Pagamento</t>
        </is>
      </c>
      <c r="E35" s="122" t="inlineStr">
        <is>
          <t>Folha de Pagamento referente ao mês 01/2022 (EDILMA BARROS MACEDO (FGTS Empresa (Salário) - (SEFIP+GRRF) ))</t>
        </is>
      </c>
      <c r="F35" s="122" t="inlineStr"/>
      <c r="G35" s="122" t="n"/>
      <c r="H35" s="122" t="inlineStr">
        <is>
          <t>42.619</t>
        </is>
      </c>
      <c r="I35" s="122" t="inlineStr">
        <is>
          <t>04/02/2022</t>
        </is>
      </c>
      <c r="J35" s="184" t="n">
        <v>270.82</v>
      </c>
      <c r="K35" s="143" t="n"/>
    </row>
    <row r="36" ht="60" customHeight="1" s="39">
      <c r="A36" s="120" t="n">
        <v>27</v>
      </c>
      <c r="B36" s="120" t="inlineStr"/>
      <c r="C36" s="120" t="inlineStr"/>
      <c r="D36" s="120" t="inlineStr">
        <is>
          <t>Folha de Pagamento</t>
        </is>
      </c>
      <c r="E36" s="120" t="inlineStr">
        <is>
          <t>Vale Alimentação - Sodexo</t>
        </is>
      </c>
      <c r="F36" s="120" t="inlineStr"/>
      <c r="G36" s="120" t="n"/>
      <c r="H36" s="120" t="inlineStr">
        <is>
          <t>19.758</t>
        </is>
      </c>
      <c r="I36" s="120" t="inlineStr">
        <is>
          <t>15/02/2022</t>
        </is>
      </c>
      <c r="J36" s="183" t="n">
        <v>1442</v>
      </c>
      <c r="K36" s="143" t="n"/>
    </row>
    <row r="37" ht="60" customHeight="1" s="39">
      <c r="A37" s="122" t="n">
        <v>28</v>
      </c>
      <c r="B37" s="122" t="inlineStr">
        <is>
          <t>Ministerio da Previdencia Social</t>
        </is>
      </c>
      <c r="C37" s="122" t="inlineStr">
        <is>
          <t>00.394.528/0004-35</t>
        </is>
      </c>
      <c r="D37" s="122" t="inlineStr">
        <is>
          <t>INSS - Retenção Pessoa Física</t>
        </is>
      </c>
      <c r="E37" s="122" t="inlineStr">
        <is>
          <t>Folha de Pagamento referente ao mês 01/2022 (RANULFO CARLOS FAGUNDES (INSS S/Salários))</t>
        </is>
      </c>
      <c r="F37" s="122" t="inlineStr"/>
      <c r="G37" s="122" t="n"/>
      <c r="H37" s="122" t="inlineStr">
        <is>
          <t>13.202</t>
        </is>
      </c>
      <c r="I37" s="122" t="inlineStr">
        <is>
          <t>16/02/2022</t>
        </is>
      </c>
      <c r="J37" s="184" t="n">
        <v>207.73</v>
      </c>
      <c r="K37" s="143" t="n"/>
    </row>
    <row r="38" ht="60" customHeight="1" s="39">
      <c r="A38" s="120" t="n">
        <v>29</v>
      </c>
      <c r="B38" s="120" t="inlineStr">
        <is>
          <t>Ministerio da Previdencia Social</t>
        </is>
      </c>
      <c r="C38" s="120" t="inlineStr">
        <is>
          <t>00.394.528/0004-35</t>
        </is>
      </c>
      <c r="D38" s="120" t="inlineStr">
        <is>
          <t>INSS - Retenção Pessoa Física</t>
        </is>
      </c>
      <c r="E38" s="120" t="inlineStr">
        <is>
          <t>Folha de Pagamento referente ao mês 01/2022 (EDILMA BARROS MACEDO (INSS S/Salários))</t>
        </is>
      </c>
      <c r="F38" s="120" t="inlineStr"/>
      <c r="G38" s="120" t="n"/>
      <c r="H38" s="120" t="inlineStr">
        <is>
          <t>13.202</t>
        </is>
      </c>
      <c r="I38" s="120" t="inlineStr">
        <is>
          <t>16/02/2022</t>
        </is>
      </c>
      <c r="J38" s="183" t="n">
        <v>315.25</v>
      </c>
      <c r="K38" s="143" t="n"/>
    </row>
    <row r="39" ht="60" customHeight="1" s="39">
      <c r="A39" s="122" t="n">
        <v>30</v>
      </c>
      <c r="B39" s="122" t="inlineStr">
        <is>
          <t>Ministerio da Previdencia Social</t>
        </is>
      </c>
      <c r="C39" s="122" t="inlineStr">
        <is>
          <t>00.394.528/0004-35</t>
        </is>
      </c>
      <c r="D39" s="122" t="inlineStr">
        <is>
          <t>Folha de Pagamento</t>
        </is>
      </c>
      <c r="E39" s="122" t="inlineStr">
        <is>
          <t>Folha de Pagamento referente ao mês 01/2022 (RANULFO CARLOS FAGUNDES (INSS Empresa S.A.T. - GPS))</t>
        </is>
      </c>
      <c r="F39" s="122" t="inlineStr"/>
      <c r="G39" s="122" t="n"/>
      <c r="H39" s="122" t="inlineStr">
        <is>
          <t>13.202</t>
        </is>
      </c>
      <c r="I39" s="122" t="inlineStr">
        <is>
          <t>16/02/2022</t>
        </is>
      </c>
      <c r="J39" s="184" t="n">
        <v>24.89</v>
      </c>
      <c r="K39" s="143" t="n"/>
    </row>
    <row r="40" ht="60" customHeight="1" s="39">
      <c r="A40" s="120" t="n">
        <v>31</v>
      </c>
      <c r="B40" s="120" t="inlineStr">
        <is>
          <t>Ministerio da Previdencia Social</t>
        </is>
      </c>
      <c r="C40" s="120" t="inlineStr">
        <is>
          <t>00.394.528/0004-35</t>
        </is>
      </c>
      <c r="D40" s="120" t="inlineStr">
        <is>
          <t>Folha de Pagamento</t>
        </is>
      </c>
      <c r="E40" s="120" t="inlineStr">
        <is>
          <t>Folha de Pagamento referente ao mês 01/2022 (EDILMA BARROS MACEDO (INSS Empresa S.A.T. - GPS))</t>
        </is>
      </c>
      <c r="F40" s="120" t="inlineStr"/>
      <c r="G40" s="120" t="n"/>
      <c r="H40" s="120" t="inlineStr">
        <is>
          <t>13.202</t>
        </is>
      </c>
      <c r="I40" s="120" t="inlineStr">
        <is>
          <t>16/02/2022</t>
        </is>
      </c>
      <c r="J40" s="183" t="n">
        <v>33.85</v>
      </c>
      <c r="K40" s="143" t="n"/>
    </row>
    <row r="41" ht="60" customHeight="1" s="39">
      <c r="A41" s="122" t="n">
        <v>32</v>
      </c>
      <c r="B41" s="122" t="inlineStr">
        <is>
          <t>Ministerio da Previdencia Social</t>
        </is>
      </c>
      <c r="C41" s="122" t="inlineStr">
        <is>
          <t>00.394.528/0004-35</t>
        </is>
      </c>
      <c r="D41" s="122" t="inlineStr">
        <is>
          <t>INSS - Encargo Empresarial</t>
        </is>
      </c>
      <c r="E41" s="122" t="inlineStr">
        <is>
          <t>Folha de Pagamento referente ao mês 01/2022 (RANULFO CARLOS FAGUNDES (INSS Empresa - GPS))</t>
        </is>
      </c>
      <c r="F41" s="122" t="inlineStr"/>
      <c r="G41" s="122" t="n"/>
      <c r="H41" s="122" t="inlineStr">
        <is>
          <t>13.202</t>
        </is>
      </c>
      <c r="I41" s="122" t="inlineStr">
        <is>
          <t>16/02/2022</t>
        </is>
      </c>
      <c r="J41" s="184" t="n">
        <v>497.9</v>
      </c>
      <c r="K41" s="143" t="n"/>
    </row>
    <row r="42" ht="60" customHeight="1" s="39">
      <c r="A42" s="120" t="n">
        <v>33</v>
      </c>
      <c r="B42" s="120" t="inlineStr">
        <is>
          <t>Ministerio da Previdencia Social</t>
        </is>
      </c>
      <c r="C42" s="120" t="inlineStr">
        <is>
          <t>00.394.528/0004-35</t>
        </is>
      </c>
      <c r="D42" s="120" t="inlineStr">
        <is>
          <t>INSS - Encargo Empresarial</t>
        </is>
      </c>
      <c r="E42" s="120" t="inlineStr">
        <is>
          <t>Folha de Pagamento referente ao mês 01/2022 (EDILMA BARROS MACEDO (INSS Empresa - GPS))</t>
        </is>
      </c>
      <c r="F42" s="120" t="inlineStr"/>
      <c r="G42" s="120" t="n"/>
      <c r="H42" s="120" t="inlineStr">
        <is>
          <t>13.202</t>
        </is>
      </c>
      <c r="I42" s="120" t="inlineStr">
        <is>
          <t>16/02/2022</t>
        </is>
      </c>
      <c r="J42" s="183" t="n">
        <v>677.1</v>
      </c>
      <c r="K42" s="143" t="n"/>
    </row>
    <row r="43" ht="60" customHeight="1" s="39">
      <c r="A43" s="122" t="n">
        <v>34</v>
      </c>
      <c r="B43" s="122" t="inlineStr">
        <is>
          <t>Ministerio da Previdencia Social</t>
        </is>
      </c>
      <c r="C43" s="122" t="inlineStr">
        <is>
          <t>00.394.528/0004-35</t>
        </is>
      </c>
      <c r="D43" s="122" t="inlineStr">
        <is>
          <t>INSS - Encargo Empresarial</t>
        </is>
      </c>
      <c r="E43" s="122" t="inlineStr">
        <is>
          <t>Folha de Pagamento referente ao mês 01/2022 (RANULFO CARLOS FAGUNDES (INSS Empresa Terceiros - GPS))</t>
        </is>
      </c>
      <c r="F43" s="122" t="inlineStr"/>
      <c r="G43" s="122" t="n"/>
      <c r="H43" s="122" t="inlineStr">
        <is>
          <t>13.202</t>
        </is>
      </c>
      <c r="I43" s="122" t="inlineStr">
        <is>
          <t>16/02/2022</t>
        </is>
      </c>
      <c r="J43" s="184" t="n">
        <v>112.03</v>
      </c>
      <c r="K43" s="143" t="n"/>
    </row>
    <row r="44" ht="60" customHeight="1" s="39">
      <c r="A44" s="120" t="n">
        <v>35</v>
      </c>
      <c r="B44" s="120" t="inlineStr">
        <is>
          <t>Ministerio da Previdencia Social</t>
        </is>
      </c>
      <c r="C44" s="120" t="inlineStr">
        <is>
          <t>00.394.528/0004-35</t>
        </is>
      </c>
      <c r="D44" s="120" t="inlineStr">
        <is>
          <t>INSS - Encargo Empresarial</t>
        </is>
      </c>
      <c r="E44" s="120" t="inlineStr">
        <is>
          <t>Folha de Pagamento referente ao mês 01/2022 (EDILMA BARROS MACEDO (INSS Empresa Terceiros - GPS))</t>
        </is>
      </c>
      <c r="F44" s="120" t="inlineStr"/>
      <c r="G44" s="120" t="n"/>
      <c r="H44" s="120" t="inlineStr">
        <is>
          <t>13.202</t>
        </is>
      </c>
      <c r="I44" s="120" t="inlineStr">
        <is>
          <t>16/02/2022</t>
        </is>
      </c>
      <c r="J44" s="183" t="n">
        <v>152.35</v>
      </c>
      <c r="K44" s="143" t="n"/>
    </row>
    <row r="45" ht="60" customHeight="1" s="39">
      <c r="A45" s="122" t="n">
        <v>36</v>
      </c>
      <c r="B45" s="122" t="inlineStr">
        <is>
          <t>Secretaria Da Receita Federal - SRF</t>
        </is>
      </c>
      <c r="C45" s="122" t="inlineStr">
        <is>
          <t>00.394.460/0058-87</t>
        </is>
      </c>
      <c r="D45" s="122" t="inlineStr">
        <is>
          <t>Folha de Pagamento</t>
        </is>
      </c>
      <c r="E45" s="122" t="inlineStr">
        <is>
          <t>Folha de Pagamento referente ao mês 01/2022 (RANULFO CARLOS FAGUNDES (PIS Empresa (Salário) - Ctbl.))</t>
        </is>
      </c>
      <c r="F45" s="122" t="inlineStr"/>
      <c r="G45" s="122" t="n"/>
      <c r="H45" s="122" t="inlineStr">
        <is>
          <t>13.082</t>
        </is>
      </c>
      <c r="I45" s="122" t="inlineStr">
        <is>
          <t>16/02/2022</t>
        </is>
      </c>
      <c r="J45" s="184" t="n">
        <v>24.89</v>
      </c>
      <c r="K45" s="143" t="n"/>
    </row>
    <row r="46" ht="60" customHeight="1" s="39">
      <c r="A46" s="120" t="n">
        <v>37</v>
      </c>
      <c r="B46" s="120" t="inlineStr">
        <is>
          <t>Secretaria Da Receita Federal - SRF</t>
        </is>
      </c>
      <c r="C46" s="120" t="inlineStr">
        <is>
          <t>00.394.460/0058-87</t>
        </is>
      </c>
      <c r="D46" s="120" t="inlineStr">
        <is>
          <t>Folha de Pagamento</t>
        </is>
      </c>
      <c r="E46" s="120" t="inlineStr">
        <is>
          <t>Folha de Pagamento referente ao mês 01/2022 (EDILMA BARROS MACEDO (PIS Empresa (Salário) - Ctbl.))</t>
        </is>
      </c>
      <c r="F46" s="120" t="inlineStr"/>
      <c r="G46" s="120" t="n"/>
      <c r="H46" s="120" t="inlineStr">
        <is>
          <t>13.082</t>
        </is>
      </c>
      <c r="I46" s="120" t="inlineStr">
        <is>
          <t>16/02/2022</t>
        </is>
      </c>
      <c r="J46" s="183" t="n">
        <v>33.85</v>
      </c>
      <c r="K46" s="143" t="n"/>
    </row>
    <row r="47" ht="60" customHeight="1" s="39">
      <c r="A47" s="122" t="n">
        <v>38</v>
      </c>
      <c r="B47" s="122" t="inlineStr">
        <is>
          <t>RANULFO CARLOS FAGUNDES</t>
        </is>
      </c>
      <c r="C47" s="122" t="inlineStr">
        <is>
          <t>342.779.431-87</t>
        </is>
      </c>
      <c r="D47" s="122" t="inlineStr">
        <is>
          <t>Folha de Pagamento</t>
        </is>
      </c>
      <c r="E47" s="122" t="inlineStr">
        <is>
          <t>Folha de Pagamento referente ao mês 02/2022 (RANULFO CARLOS FAGUNDES (Líquido da Folha Mensal))</t>
        </is>
      </c>
      <c r="F47" s="122" t="inlineStr"/>
      <c r="G47" s="122" t="n"/>
      <c r="H47" s="122" t="inlineStr">
        <is>
          <t>25.780</t>
        </is>
      </c>
      <c r="I47" s="122" t="inlineStr">
        <is>
          <t>24/02/2022</t>
        </is>
      </c>
      <c r="J47" s="184" t="n">
        <v>1677.56</v>
      </c>
      <c r="K47" s="143" t="n"/>
    </row>
    <row r="48" ht="60" customHeight="1" s="39">
      <c r="A48" s="120" t="n">
        <v>39</v>
      </c>
      <c r="B48" s="120" t="inlineStr">
        <is>
          <t>EDILMA BARROS MACEDO</t>
        </is>
      </c>
      <c r="C48" s="120" t="inlineStr">
        <is>
          <t>480.279.791-53</t>
        </is>
      </c>
      <c r="D48" s="120" t="inlineStr">
        <is>
          <t>Folha de Pagamento</t>
        </is>
      </c>
      <c r="E48" s="120" t="inlineStr">
        <is>
          <t>Folha de Pagamento referente ao mês 02/2022 (EDILMA BARROS MACEDO (Líquido da Folha Mensal))</t>
        </is>
      </c>
      <c r="F48" s="120" t="inlineStr"/>
      <c r="G48" s="120" t="n"/>
      <c r="H48" s="120" t="inlineStr">
        <is>
          <t>25.780</t>
        </is>
      </c>
      <c r="I48" s="120" t="inlineStr">
        <is>
          <t>24/02/2022</t>
        </is>
      </c>
      <c r="J48" s="183" t="n">
        <v>3009.19</v>
      </c>
      <c r="K48" s="143" t="n"/>
    </row>
    <row r="49" ht="60" customHeight="1" s="39">
      <c r="A49" s="122" t="n">
        <v>40</v>
      </c>
      <c r="B49" s="122" t="inlineStr">
        <is>
          <t>Secretaria Da Receita Federal - SRF</t>
        </is>
      </c>
      <c r="C49" s="122" t="inlineStr">
        <is>
          <t>00.394.460/0058-87</t>
        </is>
      </c>
      <c r="D49" s="122" t="inlineStr">
        <is>
          <t>Folha de Pagamento</t>
        </is>
      </c>
      <c r="E49" s="122" t="inlineStr">
        <is>
          <t>Folha de Pagamento referente ao mês 03/2022 (RANULFO CARLOS FAGUNDES (PIS Empresa (Salário) - Ctbl.))</t>
        </is>
      </c>
      <c r="F49" s="122" t="inlineStr"/>
      <c r="G49" s="122" t="n"/>
      <c r="H49" s="122" t="inlineStr">
        <is>
          <t>37.009</t>
        </is>
      </c>
      <c r="I49" s="122" t="inlineStr">
        <is>
          <t>05/03/2022</t>
        </is>
      </c>
      <c r="J49" s="184" t="n">
        <v>16.17</v>
      </c>
      <c r="K49" s="143" t="n"/>
    </row>
    <row r="50" ht="60" customHeight="1" s="39">
      <c r="A50" s="120" t="n">
        <v>41</v>
      </c>
      <c r="B50" s="120" t="inlineStr">
        <is>
          <t>Secretaria Da Receita Federal - SRF</t>
        </is>
      </c>
      <c r="C50" s="120" t="inlineStr">
        <is>
          <t>00.394.460/0058-87</t>
        </is>
      </c>
      <c r="D50" s="120" t="inlineStr">
        <is>
          <t>Folha de Pagamento</t>
        </is>
      </c>
      <c r="E50" s="120" t="inlineStr">
        <is>
          <t>Folha de Pagamento referente ao mês 03/2022 (EDILMA BARROS MACEDO (PIS Empresa (Salário) - Ctbl.))</t>
        </is>
      </c>
      <c r="F50" s="120" t="inlineStr"/>
      <c r="G50" s="120" t="n"/>
      <c r="H50" s="120" t="inlineStr">
        <is>
          <t>37.009</t>
        </is>
      </c>
      <c r="I50" s="120" t="inlineStr">
        <is>
          <t>05/03/2022</t>
        </is>
      </c>
      <c r="J50" s="183" t="n">
        <v>34.27</v>
      </c>
      <c r="K50" s="143" t="n"/>
    </row>
    <row r="51" ht="60" customHeight="1" s="39">
      <c r="A51" s="122" t="n">
        <v>42</v>
      </c>
      <c r="B51" s="122" t="inlineStr">
        <is>
          <t>Secretaria Da Receita Federal - SRF</t>
        </is>
      </c>
      <c r="C51" s="122" t="inlineStr">
        <is>
          <t>00.394.460/0058-87</t>
        </is>
      </c>
      <c r="D51" s="122" t="inlineStr">
        <is>
          <t>Folha de Pagamento</t>
        </is>
      </c>
      <c r="E51" s="122" t="inlineStr">
        <is>
          <t>Folha de Pagamento referente ao mês 03/2022 (RANULFO CARLOS FAGUNDES (PIS Empresa (Férias) - Ctbl.))</t>
        </is>
      </c>
      <c r="F51" s="122" t="inlineStr"/>
      <c r="G51" s="122" t="n"/>
      <c r="H51" s="122" t="inlineStr">
        <is>
          <t>37.009</t>
        </is>
      </c>
      <c r="I51" s="122" t="inlineStr">
        <is>
          <t>05/03/2022</t>
        </is>
      </c>
      <c r="J51" s="184" t="n">
        <v>11.94</v>
      </c>
      <c r="K51" s="143" t="n"/>
    </row>
    <row r="52" ht="60" customHeight="1" s="39">
      <c r="A52" s="120" t="n">
        <v>43</v>
      </c>
      <c r="B52" s="120" t="inlineStr">
        <is>
          <t>Secretaria Da Receita Federal - SRF</t>
        </is>
      </c>
      <c r="C52" s="120" t="inlineStr">
        <is>
          <t>00.394.460/0058-87</t>
        </is>
      </c>
      <c r="D52" s="120" t="inlineStr">
        <is>
          <t>Folha de Pagamento</t>
        </is>
      </c>
      <c r="E52" s="120" t="inlineStr">
        <is>
          <t>Folha de Pagamento referente ao mês 03/2022 (EDILMA BARROS MACEDO (PIS Empresa (Férias) - Ctbl.))</t>
        </is>
      </c>
      <c r="F52" s="120" t="inlineStr"/>
      <c r="G52" s="120" t="n"/>
      <c r="H52" s="120" t="inlineStr">
        <is>
          <t>37.009</t>
        </is>
      </c>
      <c r="I52" s="120" t="inlineStr">
        <is>
          <t>05/03/2022</t>
        </is>
      </c>
      <c r="J52" s="183" t="n">
        <v>6.12</v>
      </c>
      <c r="K52" s="143" t="n"/>
    </row>
    <row r="53" ht="60" customHeight="1" s="39">
      <c r="A53" s="122" t="n">
        <v>44</v>
      </c>
      <c r="B53" s="122" t="inlineStr">
        <is>
          <t>Caixa Economica Federal</t>
        </is>
      </c>
      <c r="C53" s="122" t="inlineStr">
        <is>
          <t>00.360.305/0001-04</t>
        </is>
      </c>
      <c r="D53" s="122" t="inlineStr">
        <is>
          <t>Folha de Pagamento</t>
        </is>
      </c>
      <c r="E53" s="122" t="inlineStr">
        <is>
          <t>Folha de Pagamento referente ao mês 02/2022 (RANULFO CARLOS FAGUNDES (FGTS Empresa (Salário) - (SEFIP+GRRF) ))</t>
        </is>
      </c>
      <c r="F53" s="122" t="inlineStr"/>
      <c r="G53" s="122" t="n"/>
      <c r="H53" s="122" t="inlineStr">
        <is>
          <t>43.973</t>
        </is>
      </c>
      <c r="I53" s="122" t="inlineStr">
        <is>
          <t>07/03/2022</t>
        </is>
      </c>
      <c r="J53" s="184" t="n">
        <v>194.01</v>
      </c>
      <c r="K53" s="143" t="n"/>
    </row>
    <row r="54" ht="60" customHeight="1" s="39">
      <c r="A54" s="120" t="n">
        <v>45</v>
      </c>
      <c r="B54" s="120" t="inlineStr">
        <is>
          <t>Caixa Economica Federal</t>
        </is>
      </c>
      <c r="C54" s="120" t="inlineStr">
        <is>
          <t>00.360.305/0001-04</t>
        </is>
      </c>
      <c r="D54" s="120" t="inlineStr">
        <is>
          <t>Folha de Pagamento</t>
        </is>
      </c>
      <c r="E54" s="120" t="inlineStr">
        <is>
          <t>Folha de Pagamento referente ao mês 02/2022 (EDILMA BARROS MACEDO (FGTS Empresa (Salário) - (SEFIP+GRRF) ))</t>
        </is>
      </c>
      <c r="F54" s="120" t="inlineStr"/>
      <c r="G54" s="120" t="n"/>
      <c r="H54" s="120" t="inlineStr">
        <is>
          <t>43.973</t>
        </is>
      </c>
      <c r="I54" s="120" t="inlineStr">
        <is>
          <t>07/03/2022</t>
        </is>
      </c>
      <c r="J54" s="183" t="n">
        <v>275.62</v>
      </c>
      <c r="K54" s="143" t="n"/>
    </row>
    <row r="55" ht="60" customHeight="1" s="39">
      <c r="A55" s="122" t="n">
        <v>46</v>
      </c>
      <c r="B55" s="122" t="inlineStr"/>
      <c r="C55" s="122" t="inlineStr"/>
      <c r="D55" s="122" t="inlineStr">
        <is>
          <t>Folha de Pagamento</t>
        </is>
      </c>
      <c r="E55" s="122" t="inlineStr">
        <is>
          <t>Folha de Pagamento referente ao mês 12/2021 (RANULFO CARLOS FAGUNDES (Custo Empresa Amil Odonto Titular))</t>
        </is>
      </c>
      <c r="F55" s="122" t="inlineStr"/>
      <c r="G55" s="122" t="n"/>
      <c r="H55" s="122" t="inlineStr">
        <is>
          <t>16.025</t>
        </is>
      </c>
      <c r="I55" s="122" t="inlineStr">
        <is>
          <t>09/03/2022</t>
        </is>
      </c>
      <c r="J55" s="184" t="n">
        <v>16.84</v>
      </c>
      <c r="K55" s="143" t="n"/>
    </row>
    <row r="56" ht="60" customHeight="1" s="39">
      <c r="A56" s="120" t="n">
        <v>47</v>
      </c>
      <c r="B56" s="120" t="inlineStr"/>
      <c r="C56" s="120" t="inlineStr"/>
      <c r="D56" s="120" t="inlineStr">
        <is>
          <t>Folha de Pagamento</t>
        </is>
      </c>
      <c r="E56" s="120" t="inlineStr">
        <is>
          <t>Folha de Pagamento referente ao mês 12/2021 (EDILMA BARROS MACEDO (Custo Empresa Amil Odonto Titular))</t>
        </is>
      </c>
      <c r="F56" s="120" t="inlineStr"/>
      <c r="G56" s="120" t="n"/>
      <c r="H56" s="120" t="inlineStr">
        <is>
          <t>16.025</t>
        </is>
      </c>
      <c r="I56" s="120" t="inlineStr">
        <is>
          <t>09/03/2022</t>
        </is>
      </c>
      <c r="J56" s="183" t="n">
        <v>16.84</v>
      </c>
      <c r="K56" s="143" t="n"/>
    </row>
    <row r="57" ht="60" customHeight="1" s="39">
      <c r="A57" s="122" t="n">
        <v>48</v>
      </c>
      <c r="B57" s="122" t="inlineStr">
        <is>
          <t>Secretaria Da Receita Federal - SRF</t>
        </is>
      </c>
      <c r="C57" s="122" t="inlineStr">
        <is>
          <t>00.394.460/0058-87</t>
        </is>
      </c>
      <c r="D57" s="122" t="inlineStr">
        <is>
          <t>IRRF Pessoa Física</t>
        </is>
      </c>
      <c r="E57" s="122" t="inlineStr">
        <is>
          <t>Folha de Pagamento referente ao mês 12/2021 (RANULFO CARLOS FAGUNDES (IRRF S/Salários))</t>
        </is>
      </c>
      <c r="F57" s="122" t="inlineStr"/>
      <c r="G57" s="122" t="n"/>
      <c r="H57" s="122" t="inlineStr">
        <is>
          <t>15.990</t>
        </is>
      </c>
      <c r="I57" s="122" t="inlineStr">
        <is>
          <t>09/03/2022</t>
        </is>
      </c>
      <c r="J57" s="184" t="n">
        <v>23.27</v>
      </c>
      <c r="K57" s="143" t="n"/>
    </row>
    <row r="58" ht="60" customHeight="1" s="39">
      <c r="A58" s="120" t="n">
        <v>49</v>
      </c>
      <c r="B58" s="120" t="inlineStr">
        <is>
          <t>Secretaria Da Receita Federal - SRF</t>
        </is>
      </c>
      <c r="C58" s="120" t="inlineStr">
        <is>
          <t>00.394.460/0058-87</t>
        </is>
      </c>
      <c r="D58" s="120" t="inlineStr">
        <is>
          <t>IRRF Pessoa Física</t>
        </is>
      </c>
      <c r="E58" s="120" t="inlineStr">
        <is>
          <t>Folha de Pagamento referente ao mês 12/2021 (EDILMA BARROS MACEDO (IRRF S/Salários))</t>
        </is>
      </c>
      <c r="F58" s="120" t="inlineStr"/>
      <c r="G58" s="120" t="n"/>
      <c r="H58" s="120" t="inlineStr">
        <is>
          <t>15.990</t>
        </is>
      </c>
      <c r="I58" s="120" t="inlineStr">
        <is>
          <t>09/03/2022</t>
        </is>
      </c>
      <c r="J58" s="183" t="n">
        <v>193.06</v>
      </c>
      <c r="K58" s="143" t="n"/>
    </row>
    <row r="59" ht="60" customHeight="1" s="39">
      <c r="A59" s="122" t="n">
        <v>50</v>
      </c>
      <c r="B59" s="122" t="inlineStr">
        <is>
          <t>Secretaria Da Receita Federal - SRF</t>
        </is>
      </c>
      <c r="C59" s="122" t="inlineStr">
        <is>
          <t>00.394.460/0058-87</t>
        </is>
      </c>
      <c r="D59" s="122" t="inlineStr">
        <is>
          <t>IRRF Pessoa Física</t>
        </is>
      </c>
      <c r="E59" s="122" t="inlineStr">
        <is>
          <t>Folha de Pagamento referente ao 13º 2ª PARCELA (EDILMA BARROS MACEDO (IRRF S/13.Salário))</t>
        </is>
      </c>
      <c r="F59" s="122" t="inlineStr"/>
      <c r="G59" s="122" t="n"/>
      <c r="H59" s="122" t="inlineStr">
        <is>
          <t>15.990</t>
        </is>
      </c>
      <c r="I59" s="122" t="inlineStr">
        <is>
          <t>09/03/2022</t>
        </is>
      </c>
      <c r="J59" s="184" t="n">
        <v>112.97</v>
      </c>
      <c r="K59" s="143" t="n"/>
    </row>
    <row r="60" ht="60" customHeight="1" s="39">
      <c r="A60" s="120" t="n">
        <v>51</v>
      </c>
      <c r="B60" s="120" t="inlineStr"/>
      <c r="C60" s="120" t="inlineStr"/>
      <c r="D60" s="120" t="inlineStr">
        <is>
          <t>Folha de Pagamento</t>
        </is>
      </c>
      <c r="E60" s="120" t="inlineStr">
        <is>
          <t>Contribuição Sindical</t>
        </is>
      </c>
      <c r="F60" s="120" t="inlineStr"/>
      <c r="G60" s="120" t="n"/>
      <c r="H60" s="120" t="inlineStr">
        <is>
          <t>16.481</t>
        </is>
      </c>
      <c r="I60" s="120" t="inlineStr">
        <is>
          <t>11/03/2022</t>
        </is>
      </c>
      <c r="J60" s="183" t="n">
        <v>174.35</v>
      </c>
      <c r="K60" s="143" t="n"/>
    </row>
    <row r="61" ht="60" customHeight="1" s="39">
      <c r="A61" s="122" t="n">
        <v>52</v>
      </c>
      <c r="B61" s="122" t="inlineStr">
        <is>
          <t>AMIL ASSISTENCIA MEDICA INTERNACIONAL S.A.</t>
        </is>
      </c>
      <c r="C61" s="122" t="inlineStr">
        <is>
          <t>29.309.127/0094-78</t>
        </is>
      </c>
      <c r="D61" s="122" t="inlineStr">
        <is>
          <t>Folha de Pagamento</t>
        </is>
      </c>
      <c r="E61" s="122" t="inlineStr">
        <is>
          <t>Folha de Pagamento referente ao mês 03/2022 (RANULFO CARLOS FAGUNDES (Plano Saúde Amil Dependente))</t>
        </is>
      </c>
      <c r="F61" s="122" t="inlineStr"/>
      <c r="G61" s="122" t="n"/>
      <c r="H61" s="122" t="inlineStr">
        <is>
          <t>17.323</t>
        </is>
      </c>
      <c r="I61" s="122" t="inlineStr">
        <is>
          <t>14/03/2022</t>
        </is>
      </c>
      <c r="J61" s="184" t="n">
        <v>478.06</v>
      </c>
      <c r="K61" s="143" t="n"/>
    </row>
    <row r="62" ht="60" customHeight="1" s="39">
      <c r="A62" s="120" t="n">
        <v>53</v>
      </c>
      <c r="B62" s="120" t="inlineStr">
        <is>
          <t>AMIL ASSISTENCIA MEDICA INTERNACIONAL S.A.</t>
        </is>
      </c>
      <c r="C62" s="120" t="inlineStr">
        <is>
          <t>29.309.127/0094-78</t>
        </is>
      </c>
      <c r="D62" s="120" t="inlineStr">
        <is>
          <t>Folha de Pagamento</t>
        </is>
      </c>
      <c r="E62" s="120" t="inlineStr">
        <is>
          <t>Folha de Pagamento referente ao mês 03/2022 (RANULFO CARLOS FAGUNDES (Desconto Coparticipação Amil Saúde))</t>
        </is>
      </c>
      <c r="F62" s="120" t="inlineStr"/>
      <c r="G62" s="120" t="n"/>
      <c r="H62" s="120" t="inlineStr">
        <is>
          <t>17.323</t>
        </is>
      </c>
      <c r="I62" s="120" t="inlineStr">
        <is>
          <t>14/03/2022</t>
        </is>
      </c>
      <c r="J62" s="183" t="n">
        <v>292.55</v>
      </c>
      <c r="K62" s="143" t="n"/>
    </row>
    <row r="63" ht="60" customHeight="1" s="39">
      <c r="A63" s="122" t="n">
        <v>54</v>
      </c>
      <c r="B63" s="122" t="inlineStr">
        <is>
          <t>AMIL ASSISTENCIA MEDICA INTERNACIONAL S.A.</t>
        </is>
      </c>
      <c r="C63" s="122" t="inlineStr">
        <is>
          <t>29.309.127/0094-78</t>
        </is>
      </c>
      <c r="D63" s="122" t="inlineStr">
        <is>
          <t>Folha de Pagamento</t>
        </is>
      </c>
      <c r="E63" s="122" t="inlineStr">
        <is>
          <t>Folha de Pagamento referente ao mês 03/2022 (RANULFO CARLOS FAGUNDES (Plano Saúde Amil Empresa))</t>
        </is>
      </c>
      <c r="F63" s="122" t="inlineStr"/>
      <c r="G63" s="122" t="n"/>
      <c r="H63" s="122" t="inlineStr">
        <is>
          <t>17.323</t>
        </is>
      </c>
      <c r="I63" s="122" t="inlineStr">
        <is>
          <t>14/03/2022</t>
        </is>
      </c>
      <c r="J63" s="184" t="n">
        <v>478.06</v>
      </c>
      <c r="K63" s="143" t="n"/>
    </row>
    <row r="64" ht="60" customHeight="1" s="39">
      <c r="A64" s="120" t="n">
        <v>55</v>
      </c>
      <c r="B64" s="120" t="inlineStr">
        <is>
          <t>AMIL ASSISTENCIA MEDICA INTERNACIONAL S.A.</t>
        </is>
      </c>
      <c r="C64" s="120" t="inlineStr">
        <is>
          <t>29.309.127/0094-78</t>
        </is>
      </c>
      <c r="D64" s="120" t="inlineStr">
        <is>
          <t>Folha de Pagamento</t>
        </is>
      </c>
      <c r="E64" s="120" t="inlineStr">
        <is>
          <t>Folha de Pagamento referente ao mês 03/2022 (EDILMA BARROS MACEDO (Plano Saúde Amil Empresa))</t>
        </is>
      </c>
      <c r="F64" s="120" t="inlineStr"/>
      <c r="G64" s="120" t="n"/>
      <c r="H64" s="120" t="inlineStr">
        <is>
          <t>17.323</t>
        </is>
      </c>
      <c r="I64" s="120" t="inlineStr">
        <is>
          <t>14/03/2022</t>
        </is>
      </c>
      <c r="J64" s="183" t="n">
        <v>478.06</v>
      </c>
      <c r="K64" s="143" t="n"/>
    </row>
    <row r="65" ht="60" customHeight="1" s="39">
      <c r="A65" s="122" t="n">
        <v>56</v>
      </c>
      <c r="B65" s="122" t="inlineStr">
        <is>
          <t>RANULFO CARLOS FAGUNDES</t>
        </is>
      </c>
      <c r="C65" s="122" t="inlineStr">
        <is>
          <t>342.779.431-87</t>
        </is>
      </c>
      <c r="D65" s="122" t="inlineStr">
        <is>
          <t>Folha de Pagamento</t>
        </is>
      </c>
      <c r="E65" s="122" t="inlineStr">
        <is>
          <t>Folha de Pagamento referente ao mês 03/2022 (RANULFO CARLOS FAGUNDES (Líquido de Férias (Folha Mensal)))</t>
        </is>
      </c>
      <c r="F65" s="122" t="inlineStr"/>
      <c r="G65" s="122" t="n"/>
      <c r="H65" s="122" t="inlineStr">
        <is>
          <t>19.964</t>
        </is>
      </c>
      <c r="I65" s="122" t="inlineStr">
        <is>
          <t>15/03/2022</t>
        </is>
      </c>
      <c r="J65" s="184" t="n">
        <v>3081.17</v>
      </c>
      <c r="K65" s="143" t="n"/>
    </row>
    <row r="66" ht="60" customHeight="1" s="39">
      <c r="A66" s="120" t="n">
        <v>57</v>
      </c>
      <c r="B66" s="120" t="inlineStr"/>
      <c r="C66" s="120" t="inlineStr"/>
      <c r="D66" s="120" t="inlineStr">
        <is>
          <t>Folha de Pagamento</t>
        </is>
      </c>
      <c r="E66" s="120" t="inlineStr">
        <is>
          <t>Folha de Pagamento referente ao mês 02/2022 (RANULFO CARLOS FAGUNDES (Custo Empresa Amil Odonto Titular))</t>
        </is>
      </c>
      <c r="F66" s="120" t="inlineStr"/>
      <c r="G66" s="120" t="n"/>
      <c r="H66" s="120" t="inlineStr">
        <is>
          <t>19.981</t>
        </is>
      </c>
      <c r="I66" s="120" t="inlineStr">
        <is>
          <t>15/03/2022</t>
        </is>
      </c>
      <c r="J66" s="183" t="n">
        <v>17.01</v>
      </c>
      <c r="K66" s="143" t="n"/>
    </row>
    <row r="67" ht="60" customHeight="1" s="39">
      <c r="A67" s="122" t="n">
        <v>58</v>
      </c>
      <c r="B67" s="122" t="inlineStr"/>
      <c r="C67" s="122" t="inlineStr"/>
      <c r="D67" s="122" t="inlineStr">
        <is>
          <t>Folha de Pagamento</t>
        </is>
      </c>
      <c r="E67" s="122" t="inlineStr">
        <is>
          <t>Folha de Pagamento referente ao mês 02/2022 (EDILMA BARROS MACEDO (Custo Empresa Amil Odonto Titular))</t>
        </is>
      </c>
      <c r="F67" s="122" t="inlineStr"/>
      <c r="G67" s="122" t="n"/>
      <c r="H67" s="122" t="inlineStr">
        <is>
          <t>19.981</t>
        </is>
      </c>
      <c r="I67" s="122" t="inlineStr">
        <is>
          <t>15/03/2022</t>
        </is>
      </c>
      <c r="J67" s="184" t="n">
        <v>17.01</v>
      </c>
      <c r="K67" s="143" t="n"/>
    </row>
    <row r="68" ht="60" customHeight="1" s="39">
      <c r="A68" s="120" t="n">
        <v>59</v>
      </c>
      <c r="B68" s="120" t="inlineStr"/>
      <c r="C68" s="120" t="inlineStr"/>
      <c r="D68" s="120" t="inlineStr">
        <is>
          <t>Folha de Pagamento</t>
        </is>
      </c>
      <c r="E68" s="120" t="inlineStr">
        <is>
          <t>Folha de Pagamento referente ao mês 01/2022 (RANULFO CARLOS FAGUNDES (Custo Empresa Amil Odonto Titular))</t>
        </is>
      </c>
      <c r="F68" s="120" t="inlineStr"/>
      <c r="G68" s="120" t="n"/>
      <c r="H68" s="120" t="inlineStr">
        <is>
          <t>19.852</t>
        </is>
      </c>
      <c r="I68" s="120" t="inlineStr">
        <is>
          <t>15/03/2022</t>
        </is>
      </c>
      <c r="J68" s="183" t="n">
        <v>17.01</v>
      </c>
      <c r="K68" s="143" t="n"/>
    </row>
    <row r="69" ht="60" customHeight="1" s="39">
      <c r="A69" s="122" t="n">
        <v>60</v>
      </c>
      <c r="B69" s="122" t="inlineStr"/>
      <c r="C69" s="122" t="inlineStr"/>
      <c r="D69" s="122" t="inlineStr">
        <is>
          <t>Folha de Pagamento</t>
        </is>
      </c>
      <c r="E69" s="122" t="inlineStr">
        <is>
          <t>Folha de Pagamento referente ao mês 01/2022 (EDILMA BARROS MACEDO (Custo Empresa Amil Odonto Titular))</t>
        </is>
      </c>
      <c r="F69" s="122" t="inlineStr"/>
      <c r="G69" s="122" t="n"/>
      <c r="H69" s="122" t="inlineStr">
        <is>
          <t>19.852</t>
        </is>
      </c>
      <c r="I69" s="122" t="inlineStr">
        <is>
          <t>15/03/2022</t>
        </is>
      </c>
      <c r="J69" s="184" t="n">
        <v>17.01</v>
      </c>
      <c r="K69" s="143" t="n"/>
    </row>
    <row r="70" ht="60" customHeight="1" s="39">
      <c r="A70" s="120" t="n">
        <v>61</v>
      </c>
      <c r="B70" s="120" t="inlineStr"/>
      <c r="C70" s="120" t="inlineStr"/>
      <c r="D70" s="120" t="inlineStr">
        <is>
          <t>Folha de Pagamento</t>
        </is>
      </c>
      <c r="E70" s="120" t="inlineStr">
        <is>
          <t>Seguro de vida</t>
        </is>
      </c>
      <c r="F70" s="120" t="inlineStr"/>
      <c r="G70" s="120" t="n"/>
      <c r="H70" s="120" t="inlineStr">
        <is>
          <t>19.853</t>
        </is>
      </c>
      <c r="I70" s="120" t="inlineStr">
        <is>
          <t>15/03/2022</t>
        </is>
      </c>
      <c r="J70" s="183" t="n">
        <v>30.03</v>
      </c>
      <c r="K70" s="143" t="n"/>
    </row>
    <row r="71" ht="60" customHeight="1" s="39">
      <c r="A71" s="122" t="n">
        <v>62</v>
      </c>
      <c r="B71" s="122" t="inlineStr"/>
      <c r="C71" s="122" t="inlineStr"/>
      <c r="D71" s="122" t="inlineStr">
        <is>
          <t>Folha de Pagamento</t>
        </is>
      </c>
      <c r="E71" s="122" t="inlineStr">
        <is>
          <t>Seguro de Vida</t>
        </is>
      </c>
      <c r="F71" s="122" t="inlineStr"/>
      <c r="G71" s="122" t="n"/>
      <c r="H71" s="122" t="inlineStr">
        <is>
          <t>19.982</t>
        </is>
      </c>
      <c r="I71" s="122" t="inlineStr">
        <is>
          <t>15/03/2022</t>
        </is>
      </c>
      <c r="J71" s="184" t="n">
        <v>30.03</v>
      </c>
      <c r="K71" s="143" t="n"/>
    </row>
    <row r="72" ht="60" customHeight="1" s="39">
      <c r="A72" s="120" t="n">
        <v>63</v>
      </c>
      <c r="B72" s="120" t="inlineStr"/>
      <c r="C72" s="120" t="inlineStr"/>
      <c r="D72" s="120" t="inlineStr">
        <is>
          <t>Folha de Pagamento</t>
        </is>
      </c>
      <c r="E72" s="120" t="inlineStr">
        <is>
          <t>Seguro de vida</t>
        </is>
      </c>
      <c r="F72" s="120" t="inlineStr"/>
      <c r="G72" s="120" t="n"/>
      <c r="H72" s="120" t="inlineStr">
        <is>
          <t>20.036</t>
        </is>
      </c>
      <c r="I72" s="120" t="inlineStr">
        <is>
          <t>15/03/2022</t>
        </is>
      </c>
      <c r="J72" s="183" t="n">
        <v>30.03</v>
      </c>
      <c r="K72" s="143" t="n"/>
    </row>
    <row r="73" ht="60" customHeight="1" s="39">
      <c r="A73" s="122" t="n">
        <v>64</v>
      </c>
      <c r="B73" s="122" t="inlineStr">
        <is>
          <t>Secretaria Da Receita Federal - SRF</t>
        </is>
      </c>
      <c r="C73" s="122" t="inlineStr">
        <is>
          <t>29.309.127//009-478</t>
        </is>
      </c>
      <c r="D73" s="122" t="inlineStr">
        <is>
          <t>IRRF Pessoa Física</t>
        </is>
      </c>
      <c r="E73" s="122" t="inlineStr">
        <is>
          <t>Folha de Pagamento referente ao mês 01/2022 (RANULFO CARLOS FAGUNDES (IRRF S/Salários))</t>
        </is>
      </c>
      <c r="F73" s="122" t="n"/>
      <c r="G73" s="122" t="n"/>
      <c r="H73" s="122" t="inlineStr">
        <is>
          <t>13.339</t>
        </is>
      </c>
      <c r="I73" s="122" t="inlineStr">
        <is>
          <t>16/03/2022</t>
        </is>
      </c>
      <c r="J73" s="184" t="n">
        <v>14.11</v>
      </c>
      <c r="K73" s="143" t="n"/>
    </row>
    <row r="74" ht="60" customHeight="1" s="39">
      <c r="A74" s="120" t="n">
        <v>65</v>
      </c>
      <c r="B74" s="120" t="inlineStr">
        <is>
          <t>Secretaria Da Receita Federal - SRF</t>
        </is>
      </c>
      <c r="C74" s="120" t="inlineStr">
        <is>
          <t>29.309.127//009-478</t>
        </is>
      </c>
      <c r="D74" s="120" t="inlineStr">
        <is>
          <t>IRRF Pessoa Física</t>
        </is>
      </c>
      <c r="E74" s="120" t="inlineStr">
        <is>
          <t>Folha de Pagamento referente ao mês 01/2022 (EDILMA BARROS MACEDO (IRRF S/Salários))</t>
        </is>
      </c>
      <c r="F74" s="120" t="n"/>
      <c r="G74" s="120" t="n"/>
      <c r="H74" s="120" t="inlineStr">
        <is>
          <t>13.339</t>
        </is>
      </c>
      <c r="I74" s="120" t="inlineStr">
        <is>
          <t>16/03/2022</t>
        </is>
      </c>
      <c r="J74" s="183" t="n">
        <v>105.73</v>
      </c>
      <c r="K74" s="143" t="n"/>
    </row>
    <row r="75" ht="60" customHeight="1" s="39">
      <c r="A75" s="122" t="n">
        <v>66</v>
      </c>
      <c r="B75" s="122" t="inlineStr">
        <is>
          <t>Ministerio da Previdencia Social</t>
        </is>
      </c>
      <c r="C75" s="122" t="inlineStr">
        <is>
          <t>00.394.528/0004-35</t>
        </is>
      </c>
      <c r="D75" s="122" t="inlineStr">
        <is>
          <t>INSS - Encargo Empresarial</t>
        </is>
      </c>
      <c r="E75" s="122" t="inlineStr">
        <is>
          <t>Folha de Pagamento referente ao mês 02/2022 (RANULFO CARLOS FAGUNDES (INSS Empresa - GPS))</t>
        </is>
      </c>
      <c r="F75" s="122" t="inlineStr"/>
      <c r="G75" s="122" t="n"/>
      <c r="H75" s="122" t="inlineStr">
        <is>
          <t>13.186</t>
        </is>
      </c>
      <c r="I75" s="122" t="inlineStr">
        <is>
          <t>16/03/2022</t>
        </is>
      </c>
      <c r="J75" s="184" t="n">
        <v>485.06</v>
      </c>
      <c r="K75" s="143" t="n"/>
    </row>
    <row r="76" ht="60" customHeight="1" s="39">
      <c r="A76" s="120" t="n">
        <v>67</v>
      </c>
      <c r="B76" s="120" t="inlineStr">
        <is>
          <t>Ministerio da Previdencia Social</t>
        </is>
      </c>
      <c r="C76" s="120" t="inlineStr">
        <is>
          <t>00.394.528/0004-35</t>
        </is>
      </c>
      <c r="D76" s="120" t="inlineStr">
        <is>
          <t>INSS - Encargo Empresarial</t>
        </is>
      </c>
      <c r="E76" s="120" t="inlineStr">
        <is>
          <t>Folha de Pagamento referente ao mês 02/2022 (EDILMA BARROS MACEDO (INSS Empresa - GPS))</t>
        </is>
      </c>
      <c r="F76" s="120" t="inlineStr"/>
      <c r="G76" s="120" t="n"/>
      <c r="H76" s="120" t="inlineStr">
        <is>
          <t>13.186</t>
        </is>
      </c>
      <c r="I76" s="120" t="inlineStr">
        <is>
          <t>16/03/2022</t>
        </is>
      </c>
      <c r="J76" s="183" t="n">
        <v>689.05</v>
      </c>
      <c r="K76" s="143" t="n"/>
    </row>
    <row r="77" ht="60" customHeight="1" s="39">
      <c r="A77" s="122" t="n">
        <v>68</v>
      </c>
      <c r="B77" s="122" t="inlineStr">
        <is>
          <t>Ministerio da Previdencia Social</t>
        </is>
      </c>
      <c r="C77" s="122" t="inlineStr">
        <is>
          <t>00.394.528/0004-35</t>
        </is>
      </c>
      <c r="D77" s="122" t="inlineStr">
        <is>
          <t>INSS - Encargo Empresarial</t>
        </is>
      </c>
      <c r="E77" s="122" t="inlineStr">
        <is>
          <t>Folha de Pagamento referente ao mês 02/2022 (RANULFO CARLOS FAGUNDES (INSS Empresa Terceiros - GPS))</t>
        </is>
      </c>
      <c r="F77" s="122" t="inlineStr"/>
      <c r="G77" s="122" t="n"/>
      <c r="H77" s="122" t="inlineStr">
        <is>
          <t>13.186</t>
        </is>
      </c>
      <c r="I77" s="122" t="inlineStr">
        <is>
          <t>16/03/2022</t>
        </is>
      </c>
      <c r="J77" s="184" t="n">
        <v>109.14</v>
      </c>
      <c r="K77" s="143" t="n"/>
    </row>
    <row r="78" ht="60" customHeight="1" s="39">
      <c r="A78" s="120" t="n">
        <v>69</v>
      </c>
      <c r="B78" s="120" t="inlineStr">
        <is>
          <t>Ministerio da Previdencia Social</t>
        </is>
      </c>
      <c r="C78" s="120" t="inlineStr">
        <is>
          <t>00.394.528/0004-35</t>
        </is>
      </c>
      <c r="D78" s="120" t="inlineStr">
        <is>
          <t>INSS - Encargo Empresarial</t>
        </is>
      </c>
      <c r="E78" s="120" t="inlineStr">
        <is>
          <t>Folha de Pagamento referente ao mês 02/2022 (EDILMA BARROS MACEDO (INSS Empresa Terceiros - GPS))</t>
        </is>
      </c>
      <c r="F78" s="120" t="inlineStr"/>
      <c r="G78" s="120" t="n"/>
      <c r="H78" s="120" t="inlineStr">
        <is>
          <t>13.186</t>
        </is>
      </c>
      <c r="I78" s="120" t="inlineStr">
        <is>
          <t>16/03/2022</t>
        </is>
      </c>
      <c r="J78" s="183" t="n">
        <v>155.04</v>
      </c>
      <c r="K78" s="143" t="n"/>
    </row>
    <row r="79" ht="60" customHeight="1" s="39">
      <c r="A79" s="122" t="n">
        <v>70</v>
      </c>
      <c r="B79" s="122" t="inlineStr">
        <is>
          <t>Ministerio da Previdencia Social</t>
        </is>
      </c>
      <c r="C79" s="122" t="inlineStr">
        <is>
          <t>00.394.528/0004-35</t>
        </is>
      </c>
      <c r="D79" s="122" t="inlineStr">
        <is>
          <t>Folha de Pagamento</t>
        </is>
      </c>
      <c r="E79" s="122" t="inlineStr">
        <is>
          <t>Folha de Pagamento referente ao mês 02/2022 (RANULFO CARLOS FAGUNDES (INSS Empresa S.A.T. - GPS))</t>
        </is>
      </c>
      <c r="F79" s="122" t="inlineStr"/>
      <c r="G79" s="122" t="n"/>
      <c r="H79" s="122" t="inlineStr">
        <is>
          <t>13.186</t>
        </is>
      </c>
      <c r="I79" s="122" t="inlineStr">
        <is>
          <t>16/03/2022</t>
        </is>
      </c>
      <c r="J79" s="184" t="n">
        <v>24.25</v>
      </c>
      <c r="K79" s="143" t="n"/>
    </row>
    <row r="80" ht="60" customHeight="1" s="39">
      <c r="A80" s="120" t="n">
        <v>71</v>
      </c>
      <c r="B80" s="120" t="inlineStr">
        <is>
          <t>Ministerio da Previdencia Social</t>
        </is>
      </c>
      <c r="C80" s="120" t="inlineStr">
        <is>
          <t>00.394.528/0004-35</t>
        </is>
      </c>
      <c r="D80" s="120" t="inlineStr">
        <is>
          <t>Folha de Pagamento</t>
        </is>
      </c>
      <c r="E80" s="120" t="inlineStr">
        <is>
          <t>Folha de Pagamento referente ao mês 02/2022 (EDILMA BARROS MACEDO (INSS Empresa S.A.T. - GPS))</t>
        </is>
      </c>
      <c r="F80" s="120" t="inlineStr"/>
      <c r="G80" s="120" t="n"/>
      <c r="H80" s="120" t="inlineStr">
        <is>
          <t>13.186</t>
        </is>
      </c>
      <c r="I80" s="120" t="inlineStr">
        <is>
          <t>16/03/2022</t>
        </is>
      </c>
      <c r="J80" s="183" t="n">
        <v>34.45</v>
      </c>
      <c r="K80" s="143" t="n"/>
    </row>
    <row r="81" ht="60" customHeight="1" s="39">
      <c r="A81" s="122" t="n">
        <v>72</v>
      </c>
      <c r="B81" s="122" t="inlineStr">
        <is>
          <t>Ministerio da Previdencia Social</t>
        </is>
      </c>
      <c r="C81" s="122" t="inlineStr">
        <is>
          <t>00.394.528/0004-35</t>
        </is>
      </c>
      <c r="D81" s="122" t="inlineStr">
        <is>
          <t>INSS - Retenção Pessoa Física</t>
        </is>
      </c>
      <c r="E81" s="122" t="inlineStr">
        <is>
          <t>Folha de Pagamento referente ao mês 02/2022 (RANULFO CARLOS FAGUNDES (INSS S/Salários))</t>
        </is>
      </c>
      <c r="F81" s="122" t="inlineStr"/>
      <c r="G81" s="122" t="n"/>
      <c r="H81" s="122" t="inlineStr">
        <is>
          <t>13.186</t>
        </is>
      </c>
      <c r="I81" s="122" t="inlineStr">
        <is>
          <t>16/03/2022</t>
        </is>
      </c>
      <c r="J81" s="184" t="n">
        <v>200.09</v>
      </c>
      <c r="K81" s="143" t="n"/>
    </row>
    <row r="82" ht="60" customHeight="1" s="39">
      <c r="A82" s="120" t="n">
        <v>73</v>
      </c>
      <c r="B82" s="120" t="inlineStr">
        <is>
          <t>Ministerio da Previdencia Social</t>
        </is>
      </c>
      <c r="C82" s="120" t="inlineStr">
        <is>
          <t>00.394.528/0004-35</t>
        </is>
      </c>
      <c r="D82" s="120" t="inlineStr">
        <is>
          <t>INSS - Retenção Pessoa Física</t>
        </is>
      </c>
      <c r="E82" s="120" t="inlineStr">
        <is>
          <t>Folha de Pagamento referente ao mês 02/2022 (EDILMA BARROS MACEDO (INSS S/Salários))</t>
        </is>
      </c>
      <c r="F82" s="120" t="inlineStr"/>
      <c r="G82" s="120" t="n"/>
      <c r="H82" s="120" t="inlineStr">
        <is>
          <t>13.186</t>
        </is>
      </c>
      <c r="I82" s="120" t="inlineStr">
        <is>
          <t>16/03/2022</t>
        </is>
      </c>
      <c r="J82" s="183" t="n">
        <v>322.42</v>
      </c>
      <c r="K82" s="143" t="n"/>
    </row>
    <row r="83" ht="60" customHeight="1" s="39">
      <c r="A83" s="122" t="n">
        <v>74</v>
      </c>
      <c r="B83" s="122" t="inlineStr">
        <is>
          <t>AMIL ASSISTENCIA MEDICA INTERNACIONAL S.A.</t>
        </is>
      </c>
      <c r="C83" s="122" t="inlineStr">
        <is>
          <t>29.309.127/0094-78</t>
        </is>
      </c>
      <c r="D83" s="122" t="inlineStr">
        <is>
          <t>Folha de Pagamento</t>
        </is>
      </c>
      <c r="E83" s="122" t="inlineStr">
        <is>
          <t>Folha de Pagamento referente ao mês 02/2022 (RANULFO CARLOS FAGUNDES (Plano Saúde Amil Empresa))</t>
        </is>
      </c>
      <c r="F83" s="122" t="inlineStr"/>
      <c r="G83" s="122" t="n"/>
      <c r="H83" s="122" t="inlineStr">
        <is>
          <t>16.151</t>
        </is>
      </c>
      <c r="I83" s="122" t="inlineStr">
        <is>
          <t>17/03/2022</t>
        </is>
      </c>
      <c r="J83" s="184" t="n">
        <v>478.06</v>
      </c>
      <c r="K83" s="143" t="n"/>
    </row>
    <row r="84" ht="60" customHeight="1" s="39">
      <c r="A84" s="120" t="n">
        <v>75</v>
      </c>
      <c r="B84" s="120" t="inlineStr">
        <is>
          <t>AMIL ASSISTENCIA MEDICA INTERNACIONAL S.A.</t>
        </is>
      </c>
      <c r="C84" s="120" t="inlineStr">
        <is>
          <t>29.309.127/0094-78</t>
        </is>
      </c>
      <c r="D84" s="120" t="inlineStr">
        <is>
          <t>Folha de Pagamento</t>
        </is>
      </c>
      <c r="E84" s="120" t="inlineStr">
        <is>
          <t>Folha de Pagamento referente ao mês 02/2022 (EDILMA BARROS MACEDO (Plano Saúde Amil Empresa))</t>
        </is>
      </c>
      <c r="F84" s="120" t="inlineStr"/>
      <c r="G84" s="120" t="n"/>
      <c r="H84" s="120" t="inlineStr">
        <is>
          <t>16.151</t>
        </is>
      </c>
      <c r="I84" s="120" t="inlineStr">
        <is>
          <t>17/03/2022</t>
        </is>
      </c>
      <c r="J84" s="183" t="n">
        <v>478.06</v>
      </c>
      <c r="K84" s="143" t="n"/>
    </row>
    <row r="85" ht="60" customHeight="1" s="39">
      <c r="A85" s="122" t="n">
        <v>76</v>
      </c>
      <c r="B85" s="122" t="inlineStr">
        <is>
          <t>AMIL ASSISTENCIA MEDICA INTERNACIONAL S.A.</t>
        </is>
      </c>
      <c r="C85" s="122" t="inlineStr">
        <is>
          <t>29.309.127/0094-78</t>
        </is>
      </c>
      <c r="D85" s="122" t="inlineStr">
        <is>
          <t>Folha de Pagamento</t>
        </is>
      </c>
      <c r="E85" s="122" t="inlineStr">
        <is>
          <t>Folha de Pagamento referente ao mês 02/2022 (RANULFO CARLOS FAGUNDES (Desconto Coparticipação Amil Saúde))</t>
        </is>
      </c>
      <c r="F85" s="122" t="inlineStr"/>
      <c r="G85" s="122" t="n"/>
      <c r="H85" s="122" t="inlineStr">
        <is>
          <t>16.151</t>
        </is>
      </c>
      <c r="I85" s="122" t="inlineStr">
        <is>
          <t>17/03/2022</t>
        </is>
      </c>
      <c r="J85" s="184" t="n">
        <v>69.56999999999999</v>
      </c>
      <c r="K85" s="143" t="n"/>
    </row>
    <row r="86" ht="60" customHeight="1" s="39">
      <c r="A86" s="120" t="n">
        <v>77</v>
      </c>
      <c r="B86" s="120" t="inlineStr">
        <is>
          <t>AMIL ASSISTENCIA MEDICA INTERNACIONAL S.A.</t>
        </is>
      </c>
      <c r="C86" s="120" t="inlineStr">
        <is>
          <t>29.309.127/0094-78</t>
        </is>
      </c>
      <c r="D86" s="120" t="inlineStr">
        <is>
          <t>Folha de Pagamento</t>
        </is>
      </c>
      <c r="E86" s="120" t="inlineStr">
        <is>
          <t>Folha de Pagamento referente ao mês 02/2022 (RANULFO CARLOS FAGUNDES (Plano Saúde Amil Dependente))</t>
        </is>
      </c>
      <c r="F86" s="120" t="inlineStr"/>
      <c r="G86" s="120" t="n"/>
      <c r="H86" s="120" t="inlineStr">
        <is>
          <t>16.151</t>
        </is>
      </c>
      <c r="I86" s="120" t="inlineStr">
        <is>
          <t>17/03/2022</t>
        </is>
      </c>
      <c r="J86" s="183" t="n">
        <v>478.06</v>
      </c>
      <c r="K86" s="143" t="n"/>
    </row>
    <row r="87" ht="60" customHeight="1" s="39">
      <c r="A87" s="122" t="n">
        <v>78</v>
      </c>
      <c r="B87" s="122" t="inlineStr">
        <is>
          <t>EDILMA BARROS MACEDO</t>
        </is>
      </c>
      <c r="C87" s="122" t="inlineStr">
        <is>
          <t>480.279.791-53</t>
        </is>
      </c>
      <c r="D87" s="122" t="inlineStr">
        <is>
          <t>Folha de Pagamento</t>
        </is>
      </c>
      <c r="E87" s="122" t="inlineStr">
        <is>
          <t>Folha de Pagamento referente ao mês 03/2022 (RANULFO CARLOS FAGUNDES (Custo Empresa Amil Odonto Titular))</t>
        </is>
      </c>
      <c r="F87" s="122" t="inlineStr"/>
      <c r="G87" s="122" t="n"/>
      <c r="H87" s="122" t="inlineStr">
        <is>
          <t>16.178</t>
        </is>
      </c>
      <c r="I87" s="122" t="inlineStr">
        <is>
          <t>17/03/2022</t>
        </is>
      </c>
      <c r="J87" s="184" t="n">
        <v>17.01</v>
      </c>
      <c r="K87" s="143" t="n"/>
    </row>
    <row r="88" ht="60" customHeight="1" s="39">
      <c r="A88" s="120" t="n">
        <v>79</v>
      </c>
      <c r="B88" s="120" t="inlineStr">
        <is>
          <t>EDILMA BARROS MACEDO</t>
        </is>
      </c>
      <c r="C88" s="120" t="inlineStr">
        <is>
          <t>480.279.791-53</t>
        </is>
      </c>
      <c r="D88" s="120" t="inlineStr">
        <is>
          <t>Folha de Pagamento</t>
        </is>
      </c>
      <c r="E88" s="120" t="inlineStr">
        <is>
          <t>Folha de Pagamento referente ao mês 03/2022 (EDILMA BARROS MACEDO (Custo Empresa Amil Odonto Titular))</t>
        </is>
      </c>
      <c r="F88" s="120" t="inlineStr"/>
      <c r="G88" s="120" t="n"/>
      <c r="H88" s="120" t="inlineStr">
        <is>
          <t>16.178</t>
        </is>
      </c>
      <c r="I88" s="120" t="inlineStr">
        <is>
          <t>17/03/2022</t>
        </is>
      </c>
      <c r="J88" s="183" t="n">
        <v>17.01</v>
      </c>
      <c r="K88" s="143" t="n"/>
    </row>
    <row r="89" ht="60" customHeight="1" s="39">
      <c r="A89" s="122" t="n">
        <v>80</v>
      </c>
      <c r="B89" s="122" t="inlineStr">
        <is>
          <t>SODEXO PASS DO BRASIL SERVICOS E COMERCIO S.A.</t>
        </is>
      </c>
      <c r="C89" s="122" t="inlineStr">
        <is>
          <t>69.034.668/0001-56</t>
        </is>
      </c>
      <c r="D89" s="122" t="inlineStr">
        <is>
          <t>Folha de Pagamento</t>
        </is>
      </c>
      <c r="E89" s="122" t="inlineStr">
        <is>
          <t>Folha de Pagamento referente ao mês 03/2022 (RANULFO CARLOS FAGUNDES (VA - Valor Total do Valor a Ser Pago))</t>
        </is>
      </c>
      <c r="F89" s="122" t="inlineStr"/>
      <c r="G89" s="122" t="n"/>
      <c r="H89" s="122" t="inlineStr">
        <is>
          <t>16.124</t>
        </is>
      </c>
      <c r="I89" s="122" t="inlineStr">
        <is>
          <t>17/03/2022</t>
        </is>
      </c>
      <c r="J89" s="184" t="n">
        <v>721</v>
      </c>
      <c r="K89" s="143" t="n"/>
    </row>
    <row r="90" ht="60" customHeight="1" s="39">
      <c r="A90" s="120" t="n">
        <v>81</v>
      </c>
      <c r="B90" s="120" t="inlineStr">
        <is>
          <t>SODEXO PASS DO BRASIL SERVICOS E COMERCIO S.A.</t>
        </is>
      </c>
      <c r="C90" s="120" t="inlineStr">
        <is>
          <t>69.034.668/0001-56</t>
        </is>
      </c>
      <c r="D90" s="120" t="inlineStr">
        <is>
          <t>Folha de Pagamento</t>
        </is>
      </c>
      <c r="E90" s="120" t="inlineStr">
        <is>
          <t>Folha de Pagamento referente ao mês 03/2022 (EDILMA BARROS MACEDO (VA - Valor Total do Valor a Ser Pago))</t>
        </is>
      </c>
      <c r="F90" s="120" t="inlineStr"/>
      <c r="G90" s="120" t="n"/>
      <c r="H90" s="120" t="inlineStr">
        <is>
          <t>16.124</t>
        </is>
      </c>
      <c r="I90" s="120" t="inlineStr">
        <is>
          <t>17/03/2022</t>
        </is>
      </c>
      <c r="J90" s="183" t="n">
        <v>721</v>
      </c>
      <c r="K90" s="143" t="n"/>
    </row>
    <row r="91" ht="60" customHeight="1" s="39">
      <c r="A91" s="122" t="n">
        <v>82</v>
      </c>
      <c r="B91" s="122" t="inlineStr">
        <is>
          <t>EDILMA BARROS MACEDO</t>
        </is>
      </c>
      <c r="C91" s="122" t="inlineStr">
        <is>
          <t>480.279.791-53</t>
        </is>
      </c>
      <c r="D91" s="122" t="inlineStr">
        <is>
          <t>Folha de Pagamento</t>
        </is>
      </c>
      <c r="E91" s="122" t="inlineStr">
        <is>
          <t>Folha de Pagamento referente ao mês 03/2022 (EDILMA BARROS MACEDO (Líquido de Férias (Folha Mensal)))</t>
        </is>
      </c>
      <c r="F91" s="122" t="inlineStr"/>
      <c r="G91" s="122" t="n"/>
      <c r="H91" s="122" t="inlineStr">
        <is>
          <t>25.197</t>
        </is>
      </c>
      <c r="I91" s="122" t="inlineStr">
        <is>
          <t>18/03/2022</t>
        </is>
      </c>
      <c r="J91" s="184" t="n">
        <v>4250.58</v>
      </c>
      <c r="K91" s="143" t="n"/>
    </row>
    <row r="92" ht="60" customHeight="1" s="39">
      <c r="A92" s="120" t="n">
        <v>83</v>
      </c>
      <c r="B92" s="120" t="inlineStr">
        <is>
          <t>RANULFO CARLOS FAGUNDES</t>
        </is>
      </c>
      <c r="C92" s="120" t="inlineStr">
        <is>
          <t>342.779.431-87</t>
        </is>
      </c>
      <c r="D92" s="120" t="inlineStr">
        <is>
          <t>Folha de Pagamento</t>
        </is>
      </c>
      <c r="E92" s="120" t="inlineStr">
        <is>
          <t>Folha de Pagamento referente ao mês 03/2022 (RANULFO CARLOS FAGUNDES (Líquido da Folha Mensal))</t>
        </is>
      </c>
      <c r="F92" s="120" t="inlineStr"/>
      <c r="G92" s="120" t="n"/>
      <c r="H92" s="120" t="inlineStr">
        <is>
          <t>18.333</t>
        </is>
      </c>
      <c r="I92" s="120" t="inlineStr">
        <is>
          <t>29/03/2022</t>
        </is>
      </c>
      <c r="J92" s="183" t="n">
        <v>777.6900000000001</v>
      </c>
      <c r="K92" s="143" t="n"/>
    </row>
    <row r="93" ht="60" customHeight="1" s="39">
      <c r="A93" s="122" t="n">
        <v>84</v>
      </c>
      <c r="B93" s="122" t="inlineStr">
        <is>
          <t>EDILMA BARROS MACEDO</t>
        </is>
      </c>
      <c r="C93" s="122" t="inlineStr">
        <is>
          <t>480.279.791-53</t>
        </is>
      </c>
      <c r="D93" s="122" t="inlineStr">
        <is>
          <t>Folha de Pagamento</t>
        </is>
      </c>
      <c r="E93" s="122" t="inlineStr">
        <is>
          <t>Folha de Pagamento referente ao mês 03/2022 (EDILMA BARROS MACEDO (Líquido da Folha Mensal))</t>
        </is>
      </c>
      <c r="F93" s="122" t="inlineStr"/>
      <c r="G93" s="122" t="n"/>
      <c r="H93" s="122" t="inlineStr">
        <is>
          <t>18.333</t>
        </is>
      </c>
      <c r="I93" s="122" t="inlineStr">
        <is>
          <t>29/03/2022</t>
        </is>
      </c>
      <c r="J93" s="184" t="n">
        <v>3194.14</v>
      </c>
      <c r="K93" s="143" t="n"/>
    </row>
    <row r="94" ht="60" customHeight="1" s="39">
      <c r="A94" s="120" t="n">
        <v>85</v>
      </c>
      <c r="B94" s="120" t="inlineStr">
        <is>
          <t>Caixa Economica Federal</t>
        </is>
      </c>
      <c r="C94" s="120" t="inlineStr">
        <is>
          <t>00.360.305/0001-04</t>
        </is>
      </c>
      <c r="D94" s="120" t="inlineStr">
        <is>
          <t>Folha de Pagamento</t>
        </is>
      </c>
      <c r="E94" s="120" t="inlineStr">
        <is>
          <t>Folha de Pagamento referente ao mês 03/2022 (RANULFO CARLOS FAGUNDES (FGTS Empresa (Salário) - (SEFIP+GRRF) ))</t>
        </is>
      </c>
      <c r="F94" s="120" t="inlineStr"/>
      <c r="G94" s="120" t="n"/>
      <c r="H94" s="120" t="inlineStr">
        <is>
          <t>30.151</t>
        </is>
      </c>
      <c r="I94" s="120" t="inlineStr">
        <is>
          <t>05/04/2022</t>
        </is>
      </c>
      <c r="J94" s="183" t="n">
        <v>129.4</v>
      </c>
      <c r="K94" s="143" t="n"/>
    </row>
    <row r="95" ht="60" customHeight="1" s="39">
      <c r="A95" s="122" t="n">
        <v>86</v>
      </c>
      <c r="B95" s="122" t="inlineStr">
        <is>
          <t>Caixa Economica Federal</t>
        </is>
      </c>
      <c r="C95" s="122" t="inlineStr">
        <is>
          <t>00.360.305/0001-04</t>
        </is>
      </c>
      <c r="D95" s="122" t="inlineStr">
        <is>
          <t>Folha de Pagamento</t>
        </is>
      </c>
      <c r="E95" s="122" t="inlineStr">
        <is>
          <t>Folha de Pagamento referente ao mês 03/2022 (EDILMA BARROS MACEDO (FGTS Empresa (Salário) - (SEFIP+GRRF) ))</t>
        </is>
      </c>
      <c r="F95" s="122" t="inlineStr"/>
      <c r="G95" s="122" t="n"/>
      <c r="H95" s="122" t="inlineStr">
        <is>
          <t>30.151</t>
        </is>
      </c>
      <c r="I95" s="122" t="inlineStr">
        <is>
          <t>05/04/2022</t>
        </is>
      </c>
      <c r="J95" s="184" t="n">
        <v>274.21</v>
      </c>
      <c r="K95" s="143" t="n"/>
    </row>
    <row r="96" ht="60" customHeight="1" s="39">
      <c r="A96" s="120" t="n">
        <v>87</v>
      </c>
      <c r="B96" s="120" t="inlineStr">
        <is>
          <t>Caixa Economica Federal</t>
        </is>
      </c>
      <c r="C96" s="120" t="inlineStr">
        <is>
          <t>00.360.305/0001-04</t>
        </is>
      </c>
      <c r="D96" s="120" t="inlineStr">
        <is>
          <t>Folha de Pagamento</t>
        </is>
      </c>
      <c r="E96" s="120" t="inlineStr">
        <is>
          <t>Folha de Pagamento referente ao mês 03/2022 (RANULFO CARLOS FAGUNDES (FGTS Empresa (Férias) - (SEFIP+GRRF)))</t>
        </is>
      </c>
      <c r="F96" s="120" t="inlineStr"/>
      <c r="G96" s="120" t="n"/>
      <c r="H96" s="120" t="inlineStr">
        <is>
          <t>30.151</t>
        </is>
      </c>
      <c r="I96" s="120" t="inlineStr">
        <is>
          <t>05/04/2022</t>
        </is>
      </c>
      <c r="J96" s="183" t="n">
        <v>95.58</v>
      </c>
      <c r="K96" s="143" t="n"/>
    </row>
    <row r="97" ht="60" customHeight="1" s="39">
      <c r="A97" s="122" t="n">
        <v>88</v>
      </c>
      <c r="B97" s="122" t="inlineStr">
        <is>
          <t>Caixa Economica Federal</t>
        </is>
      </c>
      <c r="C97" s="122" t="inlineStr">
        <is>
          <t>00.360.305/0001-04</t>
        </is>
      </c>
      <c r="D97" s="122" t="inlineStr">
        <is>
          <t>Folha de Pagamento</t>
        </is>
      </c>
      <c r="E97" s="122" t="inlineStr">
        <is>
          <t>Folha de Pagamento referente ao mês 03/2022 (EDILMA BARROS MACEDO (FGTS Empresa (Férias) - (SEFIP+GRRF)))</t>
        </is>
      </c>
      <c r="F97" s="122" t="inlineStr"/>
      <c r="G97" s="122" t="n"/>
      <c r="H97" s="122" t="inlineStr">
        <is>
          <t>30.151</t>
        </is>
      </c>
      <c r="I97" s="122" t="inlineStr">
        <is>
          <t>05/04/2022</t>
        </is>
      </c>
      <c r="J97" s="184" t="n">
        <v>48.98</v>
      </c>
      <c r="K97" s="143" t="n"/>
    </row>
    <row r="98" ht="60" customHeight="1" s="39">
      <c r="A98" s="120" t="n">
        <v>89</v>
      </c>
      <c r="B98" s="120" t="inlineStr">
        <is>
          <t>Ministerio da Previdencia Social</t>
        </is>
      </c>
      <c r="C98" s="120" t="inlineStr">
        <is>
          <t>00.394.528/0004-35</t>
        </is>
      </c>
      <c r="D98" s="120" t="inlineStr">
        <is>
          <t>INSS - Retenção Pessoa Física</t>
        </is>
      </c>
      <c r="E98" s="120" t="inlineStr">
        <is>
          <t>Folha de Pagamento referente ao mês 03/2022 (RANULFO CARLOS FAGUNDES (INSS S/Salários))</t>
        </is>
      </c>
      <c r="F98" s="120" t="inlineStr"/>
      <c r="G98" s="120" t="n"/>
      <c r="H98" s="120" t="inlineStr">
        <is>
          <t>21.201</t>
        </is>
      </c>
      <c r="I98" s="120" t="inlineStr">
        <is>
          <t>18/04/2022</t>
        </is>
      </c>
      <c r="J98" s="183" t="n">
        <v>141.75</v>
      </c>
      <c r="K98" s="143" t="n"/>
    </row>
    <row r="99" ht="60" customHeight="1" s="39">
      <c r="A99" s="122" t="n">
        <v>90</v>
      </c>
      <c r="B99" s="122" t="inlineStr">
        <is>
          <t>Ministerio da Previdencia Social</t>
        </is>
      </c>
      <c r="C99" s="122" t="inlineStr">
        <is>
          <t>00.394.528/0004-35</t>
        </is>
      </c>
      <c r="D99" s="122" t="inlineStr">
        <is>
          <t>INSS - Retenção Pessoa Física</t>
        </is>
      </c>
      <c r="E99" s="122" t="inlineStr">
        <is>
          <t>Folha de Pagamento referente ao mês 03/2022 (EDILMA BARROS MACEDO (INSS S/Salários))</t>
        </is>
      </c>
      <c r="F99" s="122" t="inlineStr"/>
      <c r="G99" s="122" t="n"/>
      <c r="H99" s="122" t="inlineStr">
        <is>
          <t>21.201</t>
        </is>
      </c>
      <c r="I99" s="122" t="inlineStr">
        <is>
          <t>18/04/2022</t>
        </is>
      </c>
      <c r="J99" s="184" t="n">
        <v>340.87</v>
      </c>
      <c r="K99" s="143" t="n"/>
    </row>
    <row r="100" ht="60" customHeight="1" s="39">
      <c r="A100" s="120" t="n">
        <v>91</v>
      </c>
      <c r="B100" s="120" t="inlineStr">
        <is>
          <t>Ministerio da Previdencia Social</t>
        </is>
      </c>
      <c r="C100" s="120" t="inlineStr">
        <is>
          <t>00.394.528/0004-35</t>
        </is>
      </c>
      <c r="D100" s="120" t="inlineStr">
        <is>
          <t>Folha de Pagamento</t>
        </is>
      </c>
      <c r="E100" s="120" t="inlineStr">
        <is>
          <t>Folha de Pagamento referente ao mês 03/2022 (RANULFO CARLOS FAGUNDES (INSS Empresa S.A.T. - GPS))</t>
        </is>
      </c>
      <c r="F100" s="120" t="inlineStr"/>
      <c r="G100" s="120" t="n"/>
      <c r="H100" s="120" t="inlineStr">
        <is>
          <t>21.201</t>
        </is>
      </c>
      <c r="I100" s="120" t="inlineStr">
        <is>
          <t>18/04/2022</t>
        </is>
      </c>
      <c r="J100" s="183" t="n">
        <v>28.12</v>
      </c>
      <c r="K100" s="143" t="n"/>
    </row>
    <row r="101" ht="60" customHeight="1" s="39">
      <c r="A101" s="122" t="n">
        <v>92</v>
      </c>
      <c r="B101" s="122" t="inlineStr">
        <is>
          <t>Ministerio da Previdencia Social</t>
        </is>
      </c>
      <c r="C101" s="122" t="inlineStr">
        <is>
          <t>00.394.528/0004-35</t>
        </is>
      </c>
      <c r="D101" s="122" t="inlineStr">
        <is>
          <t>Folha de Pagamento</t>
        </is>
      </c>
      <c r="E101" s="122" t="inlineStr">
        <is>
          <t>Folha de Pagamento referente ao mês 03/2022 (EDILMA BARROS MACEDO (INSS Empresa S.A.T. - GPS))</t>
        </is>
      </c>
      <c r="F101" s="122" t="inlineStr"/>
      <c r="G101" s="122" t="n"/>
      <c r="H101" s="122" t="inlineStr">
        <is>
          <t>21.201</t>
        </is>
      </c>
      <c r="I101" s="122" t="inlineStr">
        <is>
          <t>18/04/2022</t>
        </is>
      </c>
      <c r="J101" s="184" t="n">
        <v>40.4</v>
      </c>
      <c r="K101" s="143" t="n"/>
    </row>
    <row r="102" ht="60" customHeight="1" s="39">
      <c r="A102" s="120" t="n">
        <v>93</v>
      </c>
      <c r="B102" s="120" t="inlineStr">
        <is>
          <t>Ministerio da Previdencia Social</t>
        </is>
      </c>
      <c r="C102" s="120" t="inlineStr">
        <is>
          <t>00.394.528/0004-35</t>
        </is>
      </c>
      <c r="D102" s="120" t="inlineStr">
        <is>
          <t>INSS - Encargo Empresarial</t>
        </is>
      </c>
      <c r="E102" s="120" t="inlineStr">
        <is>
          <t>Folha de Pagamento referente ao mês 03/2022 (RANULFO CARLOS FAGUNDES (INSS Empresa - GPS))</t>
        </is>
      </c>
      <c r="F102" s="120" t="inlineStr"/>
      <c r="G102" s="120" t="n"/>
      <c r="H102" s="120" t="inlineStr">
        <is>
          <t>21.201</t>
        </is>
      </c>
      <c r="I102" s="120" t="inlineStr">
        <is>
          <t>18/04/2022</t>
        </is>
      </c>
      <c r="J102" s="183" t="n">
        <v>562.45</v>
      </c>
      <c r="K102" s="143" t="n"/>
    </row>
    <row r="103" ht="60" customHeight="1" s="39">
      <c r="A103" s="122" t="n">
        <v>94</v>
      </c>
      <c r="B103" s="122" t="inlineStr">
        <is>
          <t>Ministerio da Previdencia Social</t>
        </is>
      </c>
      <c r="C103" s="122" t="inlineStr">
        <is>
          <t>00.394.528/0004-35</t>
        </is>
      </c>
      <c r="D103" s="122" t="inlineStr">
        <is>
          <t>INSS - Encargo Empresarial</t>
        </is>
      </c>
      <c r="E103" s="122" t="inlineStr">
        <is>
          <t>Folha de Pagamento referente ao mês 03/2022 (EDILMA BARROS MACEDO (INSS Empresa - GPS))</t>
        </is>
      </c>
      <c r="F103" s="122" t="inlineStr"/>
      <c r="G103" s="122" t="n"/>
      <c r="H103" s="122" t="inlineStr">
        <is>
          <t>21.201</t>
        </is>
      </c>
      <c r="I103" s="122" t="inlineStr">
        <is>
          <t>18/04/2022</t>
        </is>
      </c>
      <c r="J103" s="184" t="n">
        <v>808.02</v>
      </c>
      <c r="K103" s="143" t="n"/>
    </row>
    <row r="104" ht="60" customHeight="1" s="39">
      <c r="A104" s="120" t="n">
        <v>95</v>
      </c>
      <c r="B104" s="120" t="inlineStr">
        <is>
          <t>Ministerio da Previdencia Social</t>
        </is>
      </c>
      <c r="C104" s="120" t="inlineStr">
        <is>
          <t>00.394.528/0004-35</t>
        </is>
      </c>
      <c r="D104" s="120" t="inlineStr">
        <is>
          <t>INSS - Encargo Empresarial</t>
        </is>
      </c>
      <c r="E104" s="120" t="inlineStr">
        <is>
          <t>Folha de Pagamento referente ao mês 03/2022 (RANULFO CARLOS FAGUNDES (INSS Empresa Terceiros - GPS))</t>
        </is>
      </c>
      <c r="F104" s="120" t="inlineStr"/>
      <c r="G104" s="120" t="n"/>
      <c r="H104" s="120" t="inlineStr">
        <is>
          <t>21.201</t>
        </is>
      </c>
      <c r="I104" s="120" t="inlineStr">
        <is>
          <t>18/04/2022</t>
        </is>
      </c>
      <c r="J104" s="183" t="n">
        <v>126.55</v>
      </c>
      <c r="K104" s="143" t="n"/>
    </row>
    <row r="105" ht="60" customHeight="1" s="39">
      <c r="A105" s="122" t="n">
        <v>96</v>
      </c>
      <c r="B105" s="122" t="inlineStr">
        <is>
          <t>Ministerio da Previdencia Social</t>
        </is>
      </c>
      <c r="C105" s="122" t="inlineStr">
        <is>
          <t>00.394.528/0004-35</t>
        </is>
      </c>
      <c r="D105" s="122" t="inlineStr">
        <is>
          <t>INSS - Encargo Empresarial</t>
        </is>
      </c>
      <c r="E105" s="122" t="inlineStr">
        <is>
          <t>Folha de Pagamento referente ao mês 03/2022 (EDILMA BARROS MACEDO (INSS Empresa Terceiros - GPS))</t>
        </is>
      </c>
      <c r="F105" s="122" t="inlineStr"/>
      <c r="G105" s="122" t="n"/>
      <c r="H105" s="122" t="inlineStr">
        <is>
          <t>21.201</t>
        </is>
      </c>
      <c r="I105" s="122" t="inlineStr">
        <is>
          <t>18/04/2022</t>
        </is>
      </c>
      <c r="J105" s="184" t="n">
        <v>181.81</v>
      </c>
      <c r="K105" s="143" t="n"/>
    </row>
    <row r="106" ht="60" customHeight="1" s="39">
      <c r="A106" s="120" t="n">
        <v>97</v>
      </c>
      <c r="B106" s="120" t="inlineStr">
        <is>
          <t>AMIL ASSISTENCIA MEDICA INTERNACIONAL S.A.</t>
        </is>
      </c>
      <c r="C106" s="120" t="inlineStr">
        <is>
          <t>29.309.127/0094-78</t>
        </is>
      </c>
      <c r="D106" s="120" t="inlineStr">
        <is>
          <t>Folha de Pagamento</t>
        </is>
      </c>
      <c r="E106" s="120" t="inlineStr">
        <is>
          <t>Folha de Pagamento referente ao mês 04/2022 (RANULFO CARLOS FAGUNDES (Plano Saúde Amil Dependente))</t>
        </is>
      </c>
      <c r="F106" s="120" t="inlineStr"/>
      <c r="G106" s="120" t="n"/>
      <c r="H106" s="120" t="inlineStr">
        <is>
          <t>21.266</t>
        </is>
      </c>
      <c r="I106" s="120" t="inlineStr">
        <is>
          <t>18/04/2022</t>
        </is>
      </c>
      <c r="J106" s="183" t="n">
        <v>478.06</v>
      </c>
      <c r="K106" s="143" t="n"/>
    </row>
    <row r="107" ht="60" customHeight="1" s="39">
      <c r="A107" s="122" t="n">
        <v>98</v>
      </c>
      <c r="B107" s="122" t="inlineStr">
        <is>
          <t>AMIL ASSISTENCIA MEDICA INTERNACIONAL S.A.</t>
        </is>
      </c>
      <c r="C107" s="122" t="inlineStr">
        <is>
          <t>29.309.127/0094-78</t>
        </is>
      </c>
      <c r="D107" s="122" t="inlineStr">
        <is>
          <t>Folha de Pagamento</t>
        </is>
      </c>
      <c r="E107" s="122" t="inlineStr">
        <is>
          <t>Folha de Pagamento referente ao mês 04/2022 (RANULFO CARLOS FAGUNDES (Desconto Coparticipação Amil Saúde))</t>
        </is>
      </c>
      <c r="F107" s="122" t="inlineStr"/>
      <c r="G107" s="122" t="n"/>
      <c r="H107" s="122" t="inlineStr">
        <is>
          <t>21.266</t>
        </is>
      </c>
      <c r="I107" s="122" t="inlineStr">
        <is>
          <t>18/04/2022</t>
        </is>
      </c>
      <c r="J107" s="184" t="n">
        <v>81</v>
      </c>
      <c r="K107" s="143" t="n"/>
    </row>
    <row r="108" ht="60" customHeight="1" s="39">
      <c r="A108" s="120" t="n">
        <v>99</v>
      </c>
      <c r="B108" s="120" t="inlineStr">
        <is>
          <t>AMIL ASSISTENCIA MEDICA INTERNACIONAL S.A.</t>
        </is>
      </c>
      <c r="C108" s="120" t="inlineStr">
        <is>
          <t>29.309.127/0094-78</t>
        </is>
      </c>
      <c r="D108" s="120" t="inlineStr">
        <is>
          <t>Folha de Pagamento</t>
        </is>
      </c>
      <c r="E108" s="120" t="inlineStr">
        <is>
          <t>Folha de Pagamento referente ao mês 04/2022 (RANULFO CARLOS FAGUNDES (Plano Saúde Amil Empresa))</t>
        </is>
      </c>
      <c r="F108" s="120" t="inlineStr"/>
      <c r="G108" s="120" t="n"/>
      <c r="H108" s="120" t="inlineStr">
        <is>
          <t>21.266</t>
        </is>
      </c>
      <c r="I108" s="120" t="inlineStr">
        <is>
          <t>18/04/2022</t>
        </is>
      </c>
      <c r="J108" s="183" t="n">
        <v>478.06</v>
      </c>
      <c r="K108" s="143" t="n"/>
    </row>
    <row r="109" ht="60" customHeight="1" s="39">
      <c r="A109" s="122" t="n">
        <v>100</v>
      </c>
      <c r="B109" s="122" t="inlineStr">
        <is>
          <t>AMIL ASSISTENCIA MEDICA INTERNACIONAL S.A.</t>
        </is>
      </c>
      <c r="C109" s="122" t="inlineStr">
        <is>
          <t>29.309.127/0094-78</t>
        </is>
      </c>
      <c r="D109" s="122" t="inlineStr">
        <is>
          <t>Folha de Pagamento</t>
        </is>
      </c>
      <c r="E109" s="122" t="inlineStr">
        <is>
          <t>Folha de Pagamento referente ao mês 04/2022 (EDILMA BARROS MACEDO (Plano Saúde Amil Empresa))</t>
        </is>
      </c>
      <c r="F109" s="122" t="inlineStr"/>
      <c r="G109" s="122" t="n"/>
      <c r="H109" s="122" t="inlineStr">
        <is>
          <t>21.266</t>
        </is>
      </c>
      <c r="I109" s="122" t="inlineStr">
        <is>
          <t>18/04/2022</t>
        </is>
      </c>
      <c r="J109" s="184" t="n">
        <v>478.06</v>
      </c>
      <c r="K109" s="143" t="n"/>
    </row>
    <row r="110" ht="60" customHeight="1" s="39">
      <c r="A110" s="120" t="n">
        <v>101</v>
      </c>
      <c r="B110" s="120" t="inlineStr">
        <is>
          <t>Ministerio da Previdencia Social</t>
        </is>
      </c>
      <c r="C110" s="120" t="inlineStr">
        <is>
          <t>00.394.528/0004-35</t>
        </is>
      </c>
      <c r="D110" s="120" t="inlineStr">
        <is>
          <t>INSS - Retenção Pessoa Física</t>
        </is>
      </c>
      <c r="E110" s="120" t="inlineStr">
        <is>
          <t>Folha de Pagamento referente ao mês 03/2022 (RANULFO CARLOS FAGUNDES (INSS S/Férias))</t>
        </is>
      </c>
      <c r="F110" s="120" t="inlineStr"/>
      <c r="G110" s="120" t="n"/>
      <c r="H110" s="120" t="inlineStr">
        <is>
          <t>21.201</t>
        </is>
      </c>
      <c r="I110" s="120" t="inlineStr">
        <is>
          <t>18/04/2022</t>
        </is>
      </c>
      <c r="J110" s="183" t="n">
        <v>104.71</v>
      </c>
      <c r="K110" s="143" t="n"/>
    </row>
    <row r="111" ht="60" customHeight="1" s="39">
      <c r="A111" s="122" t="n">
        <v>102</v>
      </c>
      <c r="B111" s="122" t="inlineStr">
        <is>
          <t>Ministerio da Previdencia Social</t>
        </is>
      </c>
      <c r="C111" s="122" t="inlineStr">
        <is>
          <t>00.394.528/0004-35</t>
        </is>
      </c>
      <c r="D111" s="122" t="inlineStr">
        <is>
          <t>INSS - Retenção Pessoa Física</t>
        </is>
      </c>
      <c r="E111" s="122" t="inlineStr">
        <is>
          <t>Folha de Pagamento referente ao mês 03/2022 (EDILMA BARROS MACEDO (INSS S/Férias))</t>
        </is>
      </c>
      <c r="F111" s="122" t="inlineStr"/>
      <c r="G111" s="122" t="n"/>
      <c r="H111" s="122" t="inlineStr">
        <is>
          <t>21.201</t>
        </is>
      </c>
      <c r="I111" s="122" t="inlineStr">
        <is>
          <t>18/04/2022</t>
        </is>
      </c>
      <c r="J111" s="184" t="n">
        <v>60.9</v>
      </c>
      <c r="K111" s="143" t="n"/>
    </row>
    <row r="112" ht="60" customHeight="1" s="39">
      <c r="A112" s="120" t="n">
        <v>103</v>
      </c>
      <c r="B112" s="120" t="inlineStr">
        <is>
          <t>Secretaria Da Receita Federal - SRF</t>
        </is>
      </c>
      <c r="C112" s="120" t="inlineStr">
        <is>
          <t>00.394.460/0058-87</t>
        </is>
      </c>
      <c r="D112" s="120" t="inlineStr">
        <is>
          <t>IRRF Pessoa Física</t>
        </is>
      </c>
      <c r="E112" s="120" t="inlineStr">
        <is>
          <t>Folha de Pagamento referente ao mês 03/2022 (EDILMA BARROS MACEDO (IRRF S/Férias))</t>
        </is>
      </c>
      <c r="F112" s="120" t="inlineStr"/>
      <c r="G112" s="120" t="n"/>
      <c r="H112" s="120" t="inlineStr">
        <is>
          <t>21.234</t>
        </is>
      </c>
      <c r="I112" s="120" t="inlineStr">
        <is>
          <t>18/04/2022</t>
        </is>
      </c>
      <c r="J112" s="183" t="n">
        <v>66.12</v>
      </c>
      <c r="K112" s="143" t="n"/>
    </row>
    <row r="113" ht="60" customHeight="1" s="39">
      <c r="A113" s="122" t="n">
        <v>104</v>
      </c>
      <c r="B113" s="122" t="inlineStr">
        <is>
          <t>Secretaria Da Receita Federal - SRF</t>
        </is>
      </c>
      <c r="C113" s="122" t="inlineStr">
        <is>
          <t>00.394.460/0058-87</t>
        </is>
      </c>
      <c r="D113" s="122" t="inlineStr">
        <is>
          <t>IRRF Pessoa Física</t>
        </is>
      </c>
      <c r="E113" s="122" t="inlineStr">
        <is>
          <t>Folha de Pagamento referente ao mês 02/2022 (EDILMA BARROS MACEDO (IRRF S/Salários))</t>
        </is>
      </c>
      <c r="F113" s="122" t="inlineStr"/>
      <c r="G113" s="122" t="n"/>
      <c r="H113" s="122" t="inlineStr">
        <is>
          <t>21.235</t>
        </is>
      </c>
      <c r="I113" s="122" t="inlineStr">
        <is>
          <t>18/04/2022</t>
        </is>
      </c>
      <c r="J113" s="184" t="n">
        <v>113.62</v>
      </c>
      <c r="K113" s="143" t="n"/>
    </row>
    <row r="114" ht="60" customHeight="1" s="39">
      <c r="A114" s="120" t="n">
        <v>105</v>
      </c>
      <c r="B114" s="120" t="inlineStr"/>
      <c r="C114" s="120" t="inlineStr"/>
      <c r="D114" s="120" t="inlineStr">
        <is>
          <t>Folha de Pagamento</t>
        </is>
      </c>
      <c r="E114" s="120" t="inlineStr">
        <is>
          <t>Folha de Pagamento referente ao mês 04/2022 (EDILMA BARROS MACEDO (VA - Valor Total do Valor a Ser Pago))</t>
        </is>
      </c>
      <c r="F114" s="120" t="inlineStr"/>
      <c r="G114" s="120" t="n"/>
      <c r="H114" s="120" t="inlineStr">
        <is>
          <t>21.176</t>
        </is>
      </c>
      <c r="I114" s="120" t="inlineStr">
        <is>
          <t>18/04/2022</t>
        </is>
      </c>
      <c r="J114" s="183" t="n">
        <v>721</v>
      </c>
      <c r="K114" s="143" t="n"/>
    </row>
    <row r="115" ht="60" customHeight="1" s="39">
      <c r="A115" s="122" t="n">
        <v>106</v>
      </c>
      <c r="B115" s="122" t="inlineStr"/>
      <c r="C115" s="122" t="inlineStr"/>
      <c r="D115" s="122" t="inlineStr">
        <is>
          <t>Folha de Pagamento</t>
        </is>
      </c>
      <c r="E115" s="122" t="inlineStr">
        <is>
          <t>Folha de Pagamento referente ao mês 04/2022 (RANULFO CARLOS FAGUNDES (VA - Valor Total do Valor a Ser Pago))</t>
        </is>
      </c>
      <c r="F115" s="122" t="inlineStr"/>
      <c r="G115" s="122" t="n"/>
      <c r="H115" s="122" t="inlineStr">
        <is>
          <t>21.176</t>
        </is>
      </c>
      <c r="I115" s="122" t="inlineStr">
        <is>
          <t>18/04/2022</t>
        </is>
      </c>
      <c r="J115" s="184" t="n">
        <v>721</v>
      </c>
      <c r="K115" s="143" t="n"/>
    </row>
    <row r="116" ht="60" customHeight="1" s="39">
      <c r="A116" s="120" t="n">
        <v>107</v>
      </c>
      <c r="B116" s="120" t="inlineStr">
        <is>
          <t>RANULFO CARLOS FAGUNDES</t>
        </is>
      </c>
      <c r="C116" s="120" t="inlineStr">
        <is>
          <t>342.779.431-87</t>
        </is>
      </c>
      <c r="D116" s="120" t="inlineStr">
        <is>
          <t>Folha de Pagamento</t>
        </is>
      </c>
      <c r="E116" s="120" t="inlineStr">
        <is>
          <t>Folha de Pagamento referente ao mês 04/2022 (RANULFO CARLOS FAGUNDES (Líquido da Folha Mensal))</t>
        </is>
      </c>
      <c r="F116" s="120" t="inlineStr"/>
      <c r="G116" s="120" t="n"/>
      <c r="H116" s="120" t="inlineStr">
        <is>
          <t>16.280</t>
        </is>
      </c>
      <c r="I116" s="120" t="inlineStr">
        <is>
          <t>27/04/2022</t>
        </is>
      </c>
      <c r="J116" s="183" t="n">
        <v>909.53</v>
      </c>
      <c r="K116" s="143" t="n"/>
    </row>
    <row r="117" ht="60" customHeight="1" s="39">
      <c r="A117" s="122" t="n">
        <v>108</v>
      </c>
      <c r="B117" s="122" t="inlineStr">
        <is>
          <t>EDILMA BARROS MACEDO</t>
        </is>
      </c>
      <c r="C117" s="122" t="inlineStr">
        <is>
          <t>480.279.791-53</t>
        </is>
      </c>
      <c r="D117" s="122" t="inlineStr">
        <is>
          <t>Folha de Pagamento</t>
        </is>
      </c>
      <c r="E117" s="122" t="inlineStr">
        <is>
          <t>Folha de Pagamento referente ao mês 04/2022 (EDILMA BARROS MACEDO (Líquido da Folha Mensal))</t>
        </is>
      </c>
      <c r="F117" s="122" t="inlineStr"/>
      <c r="G117" s="122" t="n"/>
      <c r="H117" s="122" t="inlineStr">
        <is>
          <t>16.280</t>
        </is>
      </c>
      <c r="I117" s="122" t="inlineStr">
        <is>
          <t>27/04/2022</t>
        </is>
      </c>
      <c r="J117" s="184" t="n">
        <v>1203.42</v>
      </c>
      <c r="K117" s="143" t="n"/>
    </row>
    <row r="118" ht="60" customHeight="1" s="39">
      <c r="A118" s="120" t="n">
        <v>109</v>
      </c>
      <c r="B118" s="120" t="inlineStr">
        <is>
          <t>Caixa Economica Federal</t>
        </is>
      </c>
      <c r="C118" s="120" t="inlineStr">
        <is>
          <t>00.360.305/0001-04</t>
        </is>
      </c>
      <c r="D118" s="120" t="inlineStr">
        <is>
          <t>Folha de Pagamento</t>
        </is>
      </c>
      <c r="E118" s="120" t="inlineStr">
        <is>
          <t>Folha de Pagamento referente ao mês 04/2022 (RANULFO CARLOS FAGUNDES (FGTS Empresa (Salário) - (SEFIP+GRRF) ))</t>
        </is>
      </c>
      <c r="F118" s="120" t="inlineStr"/>
      <c r="G118" s="120" t="n"/>
      <c r="H118" s="120" t="inlineStr">
        <is>
          <t>36.976</t>
        </is>
      </c>
      <c r="I118" s="120" t="inlineStr">
        <is>
          <t>03/05/2022</t>
        </is>
      </c>
      <c r="J118" s="183" t="n">
        <v>135.9</v>
      </c>
      <c r="K118" s="143" t="n"/>
    </row>
    <row r="119" ht="60" customHeight="1" s="39">
      <c r="A119" s="122" t="n">
        <v>110</v>
      </c>
      <c r="B119" s="122" t="inlineStr">
        <is>
          <t>Caixa Economica Federal</t>
        </is>
      </c>
      <c r="C119" s="122" t="inlineStr">
        <is>
          <t>00.360.305/0001-04</t>
        </is>
      </c>
      <c r="D119" s="122" t="inlineStr">
        <is>
          <t>Folha de Pagamento</t>
        </is>
      </c>
      <c r="E119" s="122" t="inlineStr">
        <is>
          <t>Folha de Pagamento referente ao mês 04/2022 (EDILMA BARROS MACEDO (FGTS Empresa (Salário) - (SEFIP+GRRF) ))</t>
        </is>
      </c>
      <c r="F119" s="122" t="n"/>
      <c r="G119" s="122" t="n"/>
      <c r="H119" s="122" t="inlineStr">
        <is>
          <t>36.986</t>
        </is>
      </c>
      <c r="I119" s="122" t="inlineStr">
        <is>
          <t>03/05/2022</t>
        </is>
      </c>
      <c r="J119" s="184" t="n">
        <v>128.8</v>
      </c>
      <c r="K119" s="143" t="n"/>
    </row>
    <row r="120" ht="60" customHeight="1" s="39">
      <c r="A120" s="120" t="n">
        <v>111</v>
      </c>
      <c r="B120" s="120" t="inlineStr">
        <is>
          <t>Caixa Economica Federal</t>
        </is>
      </c>
      <c r="C120" s="120" t="inlineStr">
        <is>
          <t>00.360.305/0001-04</t>
        </is>
      </c>
      <c r="D120" s="120" t="inlineStr">
        <is>
          <t>Folha de Pagamento</t>
        </is>
      </c>
      <c r="E120" s="120" t="inlineStr">
        <is>
          <t>Folha de Pagamento referente ao mês 04/2022 (RANULFO CARLOS FAGUNDES (FGTS Empresa (Férias) - (SEFIP+GRRF)))</t>
        </is>
      </c>
      <c r="F120" s="120" t="inlineStr"/>
      <c r="G120" s="120" t="n"/>
      <c r="H120" s="120" t="inlineStr">
        <is>
          <t>36.976</t>
        </is>
      </c>
      <c r="I120" s="120" t="inlineStr">
        <is>
          <t>03/05/2022</t>
        </is>
      </c>
      <c r="J120" s="183" t="n">
        <v>78.2</v>
      </c>
      <c r="K120" s="143" t="n"/>
    </row>
    <row r="121" ht="60" customHeight="1" s="39">
      <c r="A121" s="122" t="n">
        <v>112</v>
      </c>
      <c r="B121" s="122" t="inlineStr">
        <is>
          <t>Caixa Economica Federal</t>
        </is>
      </c>
      <c r="C121" s="122" t="inlineStr">
        <is>
          <t>00.360.305/0001-04</t>
        </is>
      </c>
      <c r="D121" s="122" t="inlineStr">
        <is>
          <t>Folha de Pagamento</t>
        </is>
      </c>
      <c r="E121" s="122" t="inlineStr">
        <is>
          <t>Folha de Pagamento referente ao mês 04/2022 (EDILMA BARROS MACEDO (FGTS Empresa (Férias) - (SEFIP+GRRF)))</t>
        </is>
      </c>
      <c r="F121" s="122" t="inlineStr"/>
      <c r="G121" s="122" t="n"/>
      <c r="H121" s="122" t="inlineStr">
        <is>
          <t>36.976</t>
        </is>
      </c>
      <c r="I121" s="122" t="inlineStr">
        <is>
          <t>03/05/2022</t>
        </is>
      </c>
      <c r="J121" s="184" t="n">
        <v>195.98</v>
      </c>
      <c r="K121" s="143" t="n"/>
    </row>
    <row r="122" ht="60" customHeight="1" s="39">
      <c r="A122" s="120" t="n">
        <v>113</v>
      </c>
      <c r="B122" s="120" t="inlineStr">
        <is>
          <t>AMIL ASSISTENCIA MEDICA INTERNACIONAL S.A.</t>
        </is>
      </c>
      <c r="C122" s="120" t="inlineStr">
        <is>
          <t>29.309.127/0094-78</t>
        </is>
      </c>
      <c r="D122" s="120" t="inlineStr">
        <is>
          <t>Folha de Pagamento</t>
        </is>
      </c>
      <c r="E122" s="120" t="inlineStr">
        <is>
          <t>Pagto duplicidade amil saúde 05/2022</t>
        </is>
      </c>
      <c r="F122" s="120" t="inlineStr"/>
      <c r="G122" s="120" t="n"/>
      <c r="H122" s="120" t="inlineStr">
        <is>
          <t>16.805</t>
        </is>
      </c>
      <c r="I122" s="120" t="inlineStr">
        <is>
          <t>12/05/2022</t>
        </is>
      </c>
      <c r="J122" s="183" t="n">
        <v>478.06</v>
      </c>
      <c r="K122" s="143" t="n"/>
    </row>
    <row r="123" ht="60" customHeight="1" s="39">
      <c r="A123" s="122" t="n">
        <v>114</v>
      </c>
      <c r="B123" s="122" t="inlineStr">
        <is>
          <t>AMIL ASSISTENCIA MEDICA INTERNACIONAL S.A.</t>
        </is>
      </c>
      <c r="C123" s="122" t="inlineStr">
        <is>
          <t>29.309.127/0094-78</t>
        </is>
      </c>
      <c r="D123" s="122" t="inlineStr">
        <is>
          <t>Folha de Pagamento</t>
        </is>
      </c>
      <c r="E123" s="122" t="inlineStr">
        <is>
          <t>Folha de Pagamento referente ao mês 05/2022 (RANULFO CARLOS FAGUNDES (Plano Saúde Amil Empresa))</t>
        </is>
      </c>
      <c r="F123" s="122" t="inlineStr"/>
      <c r="G123" s="122" t="n"/>
      <c r="H123" s="122" t="inlineStr">
        <is>
          <t>16.804</t>
        </is>
      </c>
      <c r="I123" s="122" t="inlineStr">
        <is>
          <t>12/05/2022</t>
        </is>
      </c>
      <c r="J123" s="184" t="n">
        <v>478.06</v>
      </c>
      <c r="K123" s="143" t="n"/>
    </row>
    <row r="124" ht="60" customHeight="1" s="39">
      <c r="A124" s="120" t="n">
        <v>115</v>
      </c>
      <c r="B124" s="120" t="inlineStr">
        <is>
          <t>AMIL ASSISTENCIA MEDICA INTERNACIONAL S.A.</t>
        </is>
      </c>
      <c r="C124" s="120" t="inlineStr">
        <is>
          <t>29.309.127/0094-78</t>
        </is>
      </c>
      <c r="D124" s="120" t="inlineStr">
        <is>
          <t>Folha de Pagamento</t>
        </is>
      </c>
      <c r="E124" s="120" t="inlineStr">
        <is>
          <t>Folha de Pagamento referente ao mês 05/2022 (RANULFO CARLOS FAGUNDES (Plano Saúde Amil Dependente))</t>
        </is>
      </c>
      <c r="F124" s="120" t="inlineStr"/>
      <c r="G124" s="120" t="n"/>
      <c r="H124" s="120" t="inlineStr">
        <is>
          <t>16.804</t>
        </is>
      </c>
      <c r="I124" s="120" t="inlineStr">
        <is>
          <t>12/05/2022</t>
        </is>
      </c>
      <c r="J124" s="183" t="n">
        <v>478.06</v>
      </c>
      <c r="K124" s="143" t="n"/>
    </row>
    <row r="125" ht="60" customHeight="1" s="39">
      <c r="A125" s="122" t="n">
        <v>116</v>
      </c>
      <c r="B125" s="122" t="inlineStr">
        <is>
          <t>AMIL ASSISTENCIA MEDICA INTERNACIONAL S.A.</t>
        </is>
      </c>
      <c r="C125" s="122" t="inlineStr">
        <is>
          <t>29.309.127/0094-78</t>
        </is>
      </c>
      <c r="D125" s="122" t="inlineStr">
        <is>
          <t>Folha de Pagamento</t>
        </is>
      </c>
      <c r="E125" s="122" t="inlineStr">
        <is>
          <t>Folha de Pagamento referente ao mês 05/2022 (EDILMA BARROS MACEDO (Desconto Coparticipação Amil Saúde))</t>
        </is>
      </c>
      <c r="F125" s="122" t="inlineStr"/>
      <c r="G125" s="122" t="n"/>
      <c r="H125" s="122" t="inlineStr">
        <is>
          <t>16.804</t>
        </is>
      </c>
      <c r="I125" s="122" t="inlineStr">
        <is>
          <t>12/05/2022</t>
        </is>
      </c>
      <c r="J125" s="184" t="n">
        <v>17</v>
      </c>
      <c r="K125" s="143" t="n"/>
    </row>
    <row r="126" ht="60" customHeight="1" s="39">
      <c r="A126" s="120" t="n">
        <v>117</v>
      </c>
      <c r="B126" s="120" t="inlineStr">
        <is>
          <t>AMIL ASSISTENCIA MEDICA INTERNACIONAL S.A.</t>
        </is>
      </c>
      <c r="C126" s="120" t="inlineStr">
        <is>
          <t>29.309.127/0094-78</t>
        </is>
      </c>
      <c r="D126" s="120" t="inlineStr">
        <is>
          <t>Folha de Pagamento</t>
        </is>
      </c>
      <c r="E126" s="120" t="inlineStr">
        <is>
          <t>Folha de Pagamento referente ao mês 05/2022 (RANULFO CARLOS FAGUNDES (Desconto Coparticipação Amil Saúde))</t>
        </is>
      </c>
      <c r="F126" s="120" t="inlineStr"/>
      <c r="G126" s="120" t="n"/>
      <c r="H126" s="120" t="inlineStr">
        <is>
          <t>16.804</t>
        </is>
      </c>
      <c r="I126" s="120" t="inlineStr">
        <is>
          <t>12/05/2022</t>
        </is>
      </c>
      <c r="J126" s="183" t="n">
        <v>138.98</v>
      </c>
      <c r="K126" s="143" t="n"/>
    </row>
    <row r="127" ht="60" customHeight="1" s="39">
      <c r="A127" s="122" t="n">
        <v>118</v>
      </c>
      <c r="B127" s="122" t="inlineStr">
        <is>
          <t>AMIL ASSISTENCIA MEDICA INTERNACIONAL S.A.</t>
        </is>
      </c>
      <c r="C127" s="122" t="inlineStr">
        <is>
          <t>29.309.127/0094-78</t>
        </is>
      </c>
      <c r="D127" s="122" t="inlineStr">
        <is>
          <t>Folha de Pagamento</t>
        </is>
      </c>
      <c r="E127" s="122" t="inlineStr">
        <is>
          <t>Folha de Pagamento referente ao mês 05/2022 (EDILMA BARROS MACEDO (Plano Saúde Amil Empresa))</t>
        </is>
      </c>
      <c r="F127" s="122" t="inlineStr"/>
      <c r="G127" s="122" t="n"/>
      <c r="H127" s="122" t="inlineStr">
        <is>
          <t>16.804</t>
        </is>
      </c>
      <c r="I127" s="122" t="inlineStr">
        <is>
          <t>12/05/2022</t>
        </is>
      </c>
      <c r="J127" s="184" t="n">
        <v>478.06</v>
      </c>
      <c r="K127" s="143" t="n"/>
    </row>
    <row r="128" ht="60" customHeight="1" s="39">
      <c r="A128" s="120" t="n">
        <v>119</v>
      </c>
      <c r="B128" s="120" t="inlineStr">
        <is>
          <t>Ministerio da Previdencia Social</t>
        </is>
      </c>
      <c r="C128" s="120" t="inlineStr">
        <is>
          <t>00.394.528/0004-35</t>
        </is>
      </c>
      <c r="D128" s="120" t="inlineStr">
        <is>
          <t>Folha de Pagamento</t>
        </is>
      </c>
      <c r="E128" s="120" t="inlineStr">
        <is>
          <t>Folha de Pagamento referente ao mês 05/2022 (EDILMA BARROS MACEDO (Custo Empresa Amil Odonto Titular))</t>
        </is>
      </c>
      <c r="F128" s="120" t="inlineStr"/>
      <c r="G128" s="120" t="n"/>
      <c r="H128" s="120" t="inlineStr">
        <is>
          <t>13.124</t>
        </is>
      </c>
      <c r="I128" s="120" t="inlineStr">
        <is>
          <t>17/05/2022</t>
        </is>
      </c>
      <c r="J128" s="183" t="n">
        <v>17.01</v>
      </c>
      <c r="K128" s="143" t="n"/>
    </row>
    <row r="129" ht="60" customHeight="1" s="39">
      <c r="A129" s="122" t="n">
        <v>120</v>
      </c>
      <c r="B129" s="122" t="inlineStr">
        <is>
          <t>Secretaria Da Receita Federal - SRF</t>
        </is>
      </c>
      <c r="C129" s="122" t="inlineStr">
        <is>
          <t>00.394.460/0058-87</t>
        </is>
      </c>
      <c r="D129" s="122" t="inlineStr">
        <is>
          <t>IRRF Pessoa Física</t>
        </is>
      </c>
      <c r="E129" s="122" t="inlineStr">
        <is>
          <t>Folha de Pagamento referente ao mês 03/2022 (EDILMA BARROS MACEDO (IRRF S/Salários))</t>
        </is>
      </c>
      <c r="F129" s="122" t="inlineStr"/>
      <c r="G129" s="122" t="n"/>
      <c r="H129" s="122" t="inlineStr">
        <is>
          <t>13.053</t>
        </is>
      </c>
      <c r="I129" s="122" t="inlineStr">
        <is>
          <t>17/05/2022</t>
        </is>
      </c>
      <c r="J129" s="184" t="n">
        <v>108.22</v>
      </c>
      <c r="K129" s="143" t="n"/>
    </row>
    <row r="130" ht="60" customHeight="1" s="39">
      <c r="A130" s="120" t="n">
        <v>121</v>
      </c>
      <c r="B130" s="120" t="inlineStr"/>
      <c r="C130" s="120" t="inlineStr"/>
      <c r="D130" s="120" t="inlineStr">
        <is>
          <t>Folha de Pagamento</t>
        </is>
      </c>
      <c r="E130" s="120" t="inlineStr">
        <is>
          <t>Seguro de vida celetistas 04/2022</t>
        </is>
      </c>
      <c r="F130" s="120" t="inlineStr"/>
      <c r="G130" s="120" t="n"/>
      <c r="H130" s="120" t="inlineStr">
        <is>
          <t>13.125</t>
        </is>
      </c>
      <c r="I130" s="120" t="inlineStr">
        <is>
          <t>17/05/2022</t>
        </is>
      </c>
      <c r="J130" s="183" t="n">
        <v>30.03</v>
      </c>
      <c r="K130" s="143" t="n"/>
    </row>
    <row r="131" ht="60" customHeight="1" s="39">
      <c r="A131" s="122" t="n">
        <v>122</v>
      </c>
      <c r="B131" s="122" t="inlineStr">
        <is>
          <t>AMIL ASSISTENCIA MEDICA INTERNACIONAL S.A.</t>
        </is>
      </c>
      <c r="C131" s="122" t="inlineStr">
        <is>
          <t>29.309.127/0094-78</t>
        </is>
      </c>
      <c r="D131" s="122" t="inlineStr">
        <is>
          <t>Folha de Pagamento</t>
        </is>
      </c>
      <c r="E131" s="122" t="inlineStr">
        <is>
          <t>Folha de Pagamento referente ao mês 04/2022 (RANULFO CARLOS FAGUNDES (Custo Empresa Amil Odonto Titular))</t>
        </is>
      </c>
      <c r="F131" s="122" t="inlineStr"/>
      <c r="G131" s="122" t="n"/>
      <c r="H131" s="122" t="inlineStr">
        <is>
          <t>13.055</t>
        </is>
      </c>
      <c r="I131" s="122" t="inlineStr">
        <is>
          <t>17/05/2022</t>
        </is>
      </c>
      <c r="J131" s="184" t="n">
        <v>17.01</v>
      </c>
      <c r="K131" s="143" t="n"/>
    </row>
    <row r="132" ht="60" customHeight="1" s="39">
      <c r="A132" s="120" t="n">
        <v>123</v>
      </c>
      <c r="B132" s="120" t="inlineStr">
        <is>
          <t>AMIL ASSISTENCIA MEDICA INTERNACIONAL S.A.</t>
        </is>
      </c>
      <c r="C132" s="120" t="inlineStr">
        <is>
          <t>29.309.127/0094-78</t>
        </is>
      </c>
      <c r="D132" s="120" t="inlineStr">
        <is>
          <t>Folha de Pagamento</t>
        </is>
      </c>
      <c r="E132" s="120" t="inlineStr">
        <is>
          <t>Folha de Pagamento referente ao mês 04/2022 (EDILMA BARROS MACEDO (Custo Empresa Amil Odonto Titular))</t>
        </is>
      </c>
      <c r="F132" s="120" t="inlineStr"/>
      <c r="G132" s="120" t="n"/>
      <c r="H132" s="120" t="inlineStr">
        <is>
          <t>13.055</t>
        </is>
      </c>
      <c r="I132" s="120" t="inlineStr">
        <is>
          <t>17/05/2022</t>
        </is>
      </c>
      <c r="J132" s="183" t="n">
        <v>17.01</v>
      </c>
      <c r="K132" s="143" t="n"/>
    </row>
    <row r="133" ht="60" customHeight="1" s="39">
      <c r="A133" s="122" t="n">
        <v>124</v>
      </c>
      <c r="B133" s="122" t="inlineStr">
        <is>
          <t>Secretaria Da Receita Federal - SRF</t>
        </is>
      </c>
      <c r="C133" s="122" t="inlineStr">
        <is>
          <t>00.394.460/0058-87</t>
        </is>
      </c>
      <c r="D133" s="122" t="inlineStr">
        <is>
          <t>Folha de Pagamento</t>
        </is>
      </c>
      <c r="E133" s="122" t="inlineStr">
        <is>
          <t>Folha de Pagamento referente ao mês 04/2022 (RANULFO CARLOS FAGUNDES (PIS Empresa (Férias) - Ctbl.))</t>
        </is>
      </c>
      <c r="F133" s="122" t="inlineStr"/>
      <c r="G133" s="122" t="n"/>
      <c r="H133" s="122" t="inlineStr">
        <is>
          <t>13.054</t>
        </is>
      </c>
      <c r="I133" s="122" t="inlineStr">
        <is>
          <t>17/05/2022</t>
        </is>
      </c>
      <c r="J133" s="184" t="n">
        <v>9.77</v>
      </c>
      <c r="K133" s="143" t="n"/>
    </row>
    <row r="134" ht="60" customHeight="1" s="39">
      <c r="A134" s="120" t="n">
        <v>125</v>
      </c>
      <c r="B134" s="120" t="inlineStr">
        <is>
          <t>Secretaria Da Receita Federal - SRF</t>
        </is>
      </c>
      <c r="C134" s="120" t="inlineStr">
        <is>
          <t>00.394.460/0058-87</t>
        </is>
      </c>
      <c r="D134" s="120" t="inlineStr">
        <is>
          <t>Folha de Pagamento</t>
        </is>
      </c>
      <c r="E134" s="120" t="inlineStr">
        <is>
          <t>Folha de Pagamento referente ao mês 04/2022 (EDILMA BARROS MACEDO (PIS Empresa (Férias) - Ctbl.))</t>
        </is>
      </c>
      <c r="F134" s="120" t="inlineStr"/>
      <c r="G134" s="120" t="n"/>
      <c r="H134" s="120" t="inlineStr">
        <is>
          <t>13.054</t>
        </is>
      </c>
      <c r="I134" s="120" t="inlineStr">
        <is>
          <t>17/05/2022</t>
        </is>
      </c>
      <c r="J134" s="183" t="n">
        <v>24.49</v>
      </c>
      <c r="K134" s="143" t="n"/>
    </row>
    <row r="135" ht="60" customHeight="1" s="39">
      <c r="A135" s="122" t="n">
        <v>126</v>
      </c>
      <c r="B135" s="122" t="inlineStr">
        <is>
          <t>Ministerio da Previdencia Social</t>
        </is>
      </c>
      <c r="C135" s="122" t="inlineStr">
        <is>
          <t>00.394.528/0004-35</t>
        </is>
      </c>
      <c r="D135" s="122" t="inlineStr">
        <is>
          <t>INSS - Encargo Empresarial</t>
        </is>
      </c>
      <c r="E135" s="122" t="inlineStr">
        <is>
          <t>Folha de Pagamento referente ao mês 04/2022 (RANULFO CARLOS FAGUNDES (INSS Empresa Terceiros - GPS))</t>
        </is>
      </c>
      <c r="F135" s="122" t="inlineStr"/>
      <c r="G135" s="122" t="n"/>
      <c r="H135" s="122" t="inlineStr">
        <is>
          <t>13.008</t>
        </is>
      </c>
      <c r="I135" s="122" t="inlineStr">
        <is>
          <t>17/05/2022</t>
        </is>
      </c>
      <c r="J135" s="184" t="n">
        <v>120.43</v>
      </c>
      <c r="K135" s="143" t="n"/>
    </row>
    <row r="136" ht="60" customHeight="1" s="39">
      <c r="A136" s="120" t="n">
        <v>127</v>
      </c>
      <c r="B136" s="120" t="inlineStr">
        <is>
          <t>Ministerio da Previdencia Social</t>
        </is>
      </c>
      <c r="C136" s="120" t="inlineStr">
        <is>
          <t>00.394.528/0004-35</t>
        </is>
      </c>
      <c r="D136" s="120" t="inlineStr">
        <is>
          <t>INSS - Encargo Empresarial</t>
        </is>
      </c>
      <c r="E136" s="120" t="inlineStr">
        <is>
          <t>Folha de Pagamento referente ao mês 04/2022 (EDILMA BARROS MACEDO (INSS Empresa Terceiros - GPS))</t>
        </is>
      </c>
      <c r="F136" s="120" t="inlineStr"/>
      <c r="G136" s="120" t="n"/>
      <c r="H136" s="120" t="inlineStr">
        <is>
          <t>13.008</t>
        </is>
      </c>
      <c r="I136" s="120" t="inlineStr">
        <is>
          <t>17/05/2022</t>
        </is>
      </c>
      <c r="J136" s="183" t="n">
        <v>182.58</v>
      </c>
      <c r="K136" s="143" t="n"/>
    </row>
    <row r="137" ht="60" customHeight="1" s="39">
      <c r="A137" s="122" t="n">
        <v>128</v>
      </c>
      <c r="B137" s="122" t="inlineStr">
        <is>
          <t>Ministerio da Previdencia Social</t>
        </is>
      </c>
      <c r="C137" s="122" t="inlineStr">
        <is>
          <t>00.394.528/0004-35</t>
        </is>
      </c>
      <c r="D137" s="122" t="inlineStr">
        <is>
          <t>Folha de Pagamento</t>
        </is>
      </c>
      <c r="E137" s="122" t="inlineStr">
        <is>
          <t>Folha de Pagamento referente ao mês 04/2022 (RANULFO CARLOS FAGUNDES (INSS Empresa S.A.T. - GPS))</t>
        </is>
      </c>
      <c r="F137" s="122" t="inlineStr"/>
      <c r="G137" s="122" t="n"/>
      <c r="H137" s="122" t="inlineStr">
        <is>
          <t>13.008</t>
        </is>
      </c>
      <c r="I137" s="122" t="inlineStr">
        <is>
          <t>17/05/2022</t>
        </is>
      </c>
      <c r="J137" s="184" t="n">
        <v>26.77</v>
      </c>
      <c r="K137" s="143" t="n"/>
    </row>
    <row r="138" ht="60" customHeight="1" s="39">
      <c r="A138" s="120" t="n">
        <v>129</v>
      </c>
      <c r="B138" s="120" t="inlineStr">
        <is>
          <t>Ministerio da Previdencia Social</t>
        </is>
      </c>
      <c r="C138" s="120" t="inlineStr">
        <is>
          <t>00.394.528/0004-35</t>
        </is>
      </c>
      <c r="D138" s="120" t="inlineStr">
        <is>
          <t>Folha de Pagamento</t>
        </is>
      </c>
      <c r="E138" s="120" t="inlineStr">
        <is>
          <t>Folha de Pagamento referente ao mês 04/2022 (EDILMA BARROS MACEDO (INSS Empresa S.A.T. - GPS))</t>
        </is>
      </c>
      <c r="F138" s="120" t="inlineStr"/>
      <c r="G138" s="120" t="n"/>
      <c r="H138" s="120" t="inlineStr">
        <is>
          <t>13.008</t>
        </is>
      </c>
      <c r="I138" s="120" t="inlineStr">
        <is>
          <t>17/05/2022</t>
        </is>
      </c>
      <c r="J138" s="183" t="n">
        <v>40.58</v>
      </c>
      <c r="K138" s="143" t="n"/>
    </row>
    <row r="139" ht="60" customHeight="1" s="39">
      <c r="A139" s="122" t="n">
        <v>130</v>
      </c>
      <c r="B139" s="122" t="inlineStr">
        <is>
          <t>Ministerio da Previdencia Social</t>
        </is>
      </c>
      <c r="C139" s="122" t="inlineStr">
        <is>
          <t>00.394.528/0004-35</t>
        </is>
      </c>
      <c r="D139" s="122" t="inlineStr">
        <is>
          <t>INSS - Encargo Empresarial</t>
        </is>
      </c>
      <c r="E139" s="122" t="inlineStr">
        <is>
          <t>Folha de Pagamento referente ao mês 04/2022 (RANULFO CARLOS FAGUNDES (INSS Empresa - GPS))</t>
        </is>
      </c>
      <c r="F139" s="122" t="inlineStr"/>
      <c r="G139" s="122" t="n"/>
      <c r="H139" s="122" t="inlineStr">
        <is>
          <t>13.008</t>
        </is>
      </c>
      <c r="I139" s="122" t="inlineStr">
        <is>
          <t>17/05/2022</t>
        </is>
      </c>
      <c r="J139" s="184" t="n">
        <v>535.26</v>
      </c>
      <c r="K139" s="143" t="n"/>
    </row>
    <row r="140" ht="60" customHeight="1" s="39">
      <c r="A140" s="120" t="n">
        <v>131</v>
      </c>
      <c r="B140" s="120" t="inlineStr">
        <is>
          <t>Ministerio da Previdencia Social</t>
        </is>
      </c>
      <c r="C140" s="120" t="inlineStr">
        <is>
          <t>00.394.528/0004-35</t>
        </is>
      </c>
      <c r="D140" s="120" t="inlineStr">
        <is>
          <t>INSS - Encargo Empresarial</t>
        </is>
      </c>
      <c r="E140" s="120" t="inlineStr">
        <is>
          <t>Folha de Pagamento referente ao mês 04/2022 (EDILMA BARROS MACEDO (INSS Empresa - GPS))</t>
        </is>
      </c>
      <c r="F140" s="120" t="inlineStr"/>
      <c r="G140" s="120" t="n"/>
      <c r="H140" s="120" t="inlineStr">
        <is>
          <t>13.008</t>
        </is>
      </c>
      <c r="I140" s="120" t="inlineStr">
        <is>
          <t>17/05/2022</t>
        </is>
      </c>
      <c r="J140" s="183" t="n">
        <v>811.46</v>
      </c>
      <c r="K140" s="143" t="n"/>
    </row>
    <row r="141" ht="60" customHeight="1" s="39">
      <c r="A141" s="122" t="n">
        <v>132</v>
      </c>
      <c r="B141" s="122" t="inlineStr">
        <is>
          <t>Ministerio da Previdencia Social</t>
        </is>
      </c>
      <c r="C141" s="122" t="inlineStr">
        <is>
          <t>00.394.528/0004-35</t>
        </is>
      </c>
      <c r="D141" s="122" t="inlineStr">
        <is>
          <t>INSS - Retenção Pessoa Física</t>
        </is>
      </c>
      <c r="E141" s="122" t="inlineStr">
        <is>
          <t>Folha de Pagamento referente ao mês 04/2022 (RANULFO CARLOS FAGUNDES (INSS S/Férias))</t>
        </is>
      </c>
      <c r="F141" s="122" t="inlineStr"/>
      <c r="G141" s="122" t="n"/>
      <c r="H141" s="122" t="inlineStr">
        <is>
          <t>13.008</t>
        </is>
      </c>
      <c r="I141" s="122" t="inlineStr">
        <is>
          <t>17/05/2022</t>
        </is>
      </c>
      <c r="J141" s="184" t="n">
        <v>84.06</v>
      </c>
      <c r="K141" s="143" t="n"/>
    </row>
    <row r="142" ht="60" customHeight="1" s="39">
      <c r="A142" s="120" t="n">
        <v>133</v>
      </c>
      <c r="B142" s="120" t="inlineStr">
        <is>
          <t>Ministerio da Previdencia Social</t>
        </is>
      </c>
      <c r="C142" s="120" t="inlineStr">
        <is>
          <t>00.394.528/0004-35</t>
        </is>
      </c>
      <c r="D142" s="120" t="inlineStr">
        <is>
          <t>INSS - Retenção Pessoa Física</t>
        </is>
      </c>
      <c r="E142" s="120" t="inlineStr">
        <is>
          <t>Folha de Pagamento referente ao mês 04/2022 (EDILMA BARROS MACEDO (INSS S/Férias))</t>
        </is>
      </c>
      <c r="F142" s="120" t="inlineStr"/>
      <c r="G142" s="120" t="n"/>
      <c r="H142" s="120" t="inlineStr">
        <is>
          <t>13.008</t>
        </is>
      </c>
      <c r="I142" s="120" t="inlineStr">
        <is>
          <t>17/05/2022</t>
        </is>
      </c>
      <c r="J142" s="183" t="n">
        <v>244.04</v>
      </c>
      <c r="K142" s="143" t="n"/>
    </row>
    <row r="143" ht="60" customHeight="1" s="39">
      <c r="A143" s="122" t="n">
        <v>134</v>
      </c>
      <c r="B143" s="122" t="inlineStr">
        <is>
          <t>Ministerio da Previdencia Social</t>
        </is>
      </c>
      <c r="C143" s="122" t="inlineStr">
        <is>
          <t>00.394.528/0004-35</t>
        </is>
      </c>
      <c r="D143" s="122" t="inlineStr">
        <is>
          <t>INSS - Retenção Pessoa Física</t>
        </is>
      </c>
      <c r="E143" s="122" t="inlineStr">
        <is>
          <t>Folha de Pagamento referente ao mês 04/2022 (RANULFO CARLOS FAGUNDES (INSS S/Salários))</t>
        </is>
      </c>
      <c r="F143" s="122" t="inlineStr"/>
      <c r="G143" s="122" t="n"/>
      <c r="H143" s="122" t="inlineStr">
        <is>
          <t>13.008</t>
        </is>
      </c>
      <c r="I143" s="122" t="inlineStr">
        <is>
          <t>17/05/2022</t>
        </is>
      </c>
      <c r="J143" s="184" t="n">
        <v>146.08</v>
      </c>
      <c r="K143" s="143" t="n"/>
    </row>
    <row r="144" ht="60" customHeight="1" s="39">
      <c r="A144" s="120" t="n">
        <v>135</v>
      </c>
      <c r="B144" s="120" t="inlineStr">
        <is>
          <t>Ministerio da Previdencia Social</t>
        </is>
      </c>
      <c r="C144" s="120" t="inlineStr">
        <is>
          <t>00.394.528/0004-35</t>
        </is>
      </c>
      <c r="D144" s="120" t="inlineStr">
        <is>
          <t>INSS - Retenção Pessoa Física</t>
        </is>
      </c>
      <c r="E144" s="120" t="inlineStr">
        <is>
          <t>Folha de Pagamento referente ao mês 04/2022 (EDILMA BARROS MACEDO (INSS S/Salários))</t>
        </is>
      </c>
      <c r="F144" s="120" t="inlineStr"/>
      <c r="G144" s="120" t="n"/>
      <c r="H144" s="120" t="inlineStr">
        <is>
          <t>13.008</t>
        </is>
      </c>
      <c r="I144" s="120" t="inlineStr">
        <is>
          <t>17/05/2022</t>
        </is>
      </c>
      <c r="J144" s="183" t="n">
        <v>160.15</v>
      </c>
      <c r="K144" s="143" t="n"/>
    </row>
    <row r="145" ht="60" customHeight="1" s="39">
      <c r="A145" s="122" t="n">
        <v>136</v>
      </c>
      <c r="B145" s="122" t="inlineStr">
        <is>
          <t>Secretaria Da Receita Federal - SRF</t>
        </is>
      </c>
      <c r="C145" s="122" t="inlineStr">
        <is>
          <t>00.394.460/0058-87</t>
        </is>
      </c>
      <c r="D145" s="122" t="inlineStr">
        <is>
          <t>Folha de Pagamento</t>
        </is>
      </c>
      <c r="E145" s="122" t="inlineStr">
        <is>
          <t>Folha de Pagamento referente ao mês 04/2022 (RANULFO CARLOS FAGUNDES (PIS Empresa (Salário) - Ctbl.))</t>
        </is>
      </c>
      <c r="F145" s="122" t="inlineStr"/>
      <c r="G145" s="122" t="n"/>
      <c r="H145" s="122" t="inlineStr">
        <is>
          <t>13.054</t>
        </is>
      </c>
      <c r="I145" s="122" t="inlineStr">
        <is>
          <t>17/05/2022</t>
        </is>
      </c>
      <c r="J145" s="184" t="n">
        <v>16.98</v>
      </c>
      <c r="K145" s="143" t="n"/>
    </row>
    <row r="146" ht="60" customHeight="1" s="39">
      <c r="A146" s="120" t="n">
        <v>137</v>
      </c>
      <c r="B146" s="120" t="inlineStr">
        <is>
          <t>Secretaria Da Receita Federal - SRF</t>
        </is>
      </c>
      <c r="C146" s="120" t="inlineStr">
        <is>
          <t>00.394.460/0058-87</t>
        </is>
      </c>
      <c r="D146" s="120" t="inlineStr">
        <is>
          <t>Folha de Pagamento</t>
        </is>
      </c>
      <c r="E146" s="120" t="inlineStr">
        <is>
          <t>Folha de Pagamento referente ao mês 04/2022 (EDILMA BARROS MACEDO (PIS Empresa (Salário) - Ctbl.))</t>
        </is>
      </c>
      <c r="F146" s="120" t="inlineStr"/>
      <c r="G146" s="120" t="n"/>
      <c r="H146" s="120" t="inlineStr">
        <is>
          <t>13.054</t>
        </is>
      </c>
      <c r="I146" s="120" t="inlineStr">
        <is>
          <t>17/05/2022</t>
        </is>
      </c>
      <c r="J146" s="183" t="n">
        <v>16.07</v>
      </c>
      <c r="K146" s="143" t="n"/>
    </row>
    <row r="147" ht="60" customHeight="1" s="39">
      <c r="A147" s="122" t="n">
        <v>138</v>
      </c>
      <c r="B147" s="122" t="inlineStr">
        <is>
          <t>Secretaria Da Receita Federal - SRF</t>
        </is>
      </c>
      <c r="C147" s="122" t="inlineStr">
        <is>
          <t>00.394.460/0058-87</t>
        </is>
      </c>
      <c r="D147" s="122" t="inlineStr">
        <is>
          <t>Folha de Pagamento</t>
        </is>
      </c>
      <c r="E147" s="122" t="inlineStr">
        <is>
          <t>Folha de Pagamento referente ao mês 05/2022 (RANULFO CARLOS FAGUNDES (Custo Empresa Amil Odonto Titular))</t>
        </is>
      </c>
      <c r="F147" s="122" t="inlineStr"/>
      <c r="G147" s="122" t="n"/>
      <c r="H147" s="122" t="inlineStr">
        <is>
          <t>13.124</t>
        </is>
      </c>
      <c r="I147" s="122" t="inlineStr">
        <is>
          <t>17/05/2022</t>
        </is>
      </c>
      <c r="J147" s="184" t="n">
        <v>17.01</v>
      </c>
      <c r="K147" s="143" t="n"/>
    </row>
    <row r="148" ht="60" customHeight="1" s="39">
      <c r="A148" s="120" t="n">
        <v>139</v>
      </c>
      <c r="B148" s="120" t="inlineStr">
        <is>
          <t>Secretaria Da Receita Federal - SRF</t>
        </is>
      </c>
      <c r="C148" s="120" t="inlineStr">
        <is>
          <t>00.394.460/0058-87</t>
        </is>
      </c>
      <c r="D148" s="120" t="inlineStr">
        <is>
          <t>Folha de Pagamento</t>
        </is>
      </c>
      <c r="E148" s="120" t="inlineStr">
        <is>
          <t>Folha de Pagamento referente ao mês 02/2022 (RANULFO CARLOS FAGUNDES (PIS Empresa (Salário) - Ctbl.))</t>
        </is>
      </c>
      <c r="F148" s="120" t="inlineStr"/>
      <c r="G148" s="120" t="n"/>
      <c r="H148" s="120" t="inlineStr">
        <is>
          <t>13.598</t>
        </is>
      </c>
      <c r="I148" s="120" t="inlineStr">
        <is>
          <t>18/05/2022</t>
        </is>
      </c>
      <c r="J148" s="183" t="n">
        <v>24.25</v>
      </c>
      <c r="K148" s="143" t="n"/>
    </row>
    <row r="149" ht="60" customHeight="1" s="39">
      <c r="A149" s="122" t="n">
        <v>140</v>
      </c>
      <c r="B149" s="122" t="inlineStr">
        <is>
          <t>Secretaria Da Receita Federal - SRF</t>
        </is>
      </c>
      <c r="C149" s="122" t="inlineStr">
        <is>
          <t>00.394.460/0058-87</t>
        </is>
      </c>
      <c r="D149" s="122" t="inlineStr">
        <is>
          <t>Folha de Pagamento</t>
        </is>
      </c>
      <c r="E149" s="122" t="inlineStr">
        <is>
          <t>Folha de Pagamento referente ao mês 02/2022 (EDILMA BARROS MACEDO (PIS Empresa (Salário) - Ctbl.))</t>
        </is>
      </c>
      <c r="F149" s="122" t="inlineStr"/>
      <c r="G149" s="122" t="n"/>
      <c r="H149" s="122" t="inlineStr">
        <is>
          <t>13.598</t>
        </is>
      </c>
      <c r="I149" s="122" t="inlineStr">
        <is>
          <t>18/05/2022</t>
        </is>
      </c>
      <c r="J149" s="184" t="n">
        <v>34.45</v>
      </c>
      <c r="K149" s="143" t="n"/>
    </row>
    <row r="150" ht="60" customHeight="1" s="39">
      <c r="A150" s="120" t="n">
        <v>141</v>
      </c>
      <c r="B150" s="120" t="inlineStr"/>
      <c r="C150" s="120" t="inlineStr"/>
      <c r="D150" s="120" t="inlineStr">
        <is>
          <t>Folha de Pagamento</t>
        </is>
      </c>
      <c r="E150" s="120" t="inlineStr">
        <is>
          <t>Folha de Pagamento referente ao mês 05/2022 (EDILMA BARROS MACEDO (VA - Valor Total do Valor a Ser Pago))</t>
        </is>
      </c>
      <c r="F150" s="120" t="inlineStr"/>
      <c r="G150" s="120" t="n"/>
      <c r="H150" s="120" t="inlineStr">
        <is>
          <t>13.598</t>
        </is>
      </c>
      <c r="I150" s="120" t="inlineStr">
        <is>
          <t>18/05/2022</t>
        </is>
      </c>
      <c r="J150" s="183" t="n">
        <v>713.79</v>
      </c>
      <c r="K150" s="143" t="n"/>
    </row>
    <row r="151" ht="60" customHeight="1" s="39">
      <c r="A151" s="122" t="n">
        <v>142</v>
      </c>
      <c r="B151" s="122" t="inlineStr"/>
      <c r="C151" s="122" t="inlineStr"/>
      <c r="D151" s="122" t="inlineStr">
        <is>
          <t>Folha de Pagamento</t>
        </is>
      </c>
      <c r="E151" s="122" t="inlineStr">
        <is>
          <t>Folha de Pagamento referente ao mês 05/2022 (RANULFO CARLOS FAGUNDES (VA - Valor Total do Valor a Ser Pago))</t>
        </is>
      </c>
      <c r="F151" s="122" t="inlineStr"/>
      <c r="G151" s="122" t="n"/>
      <c r="H151" s="122" t="inlineStr">
        <is>
          <t>13.598</t>
        </is>
      </c>
      <c r="I151" s="122" t="inlineStr">
        <is>
          <t>18/05/2022</t>
        </is>
      </c>
      <c r="J151" s="184" t="n">
        <v>713.79</v>
      </c>
      <c r="K151" s="143" t="n"/>
    </row>
    <row r="152" ht="60" customHeight="1" s="39">
      <c r="A152" s="120" t="n">
        <v>143</v>
      </c>
      <c r="B152" s="120" t="inlineStr">
        <is>
          <t>EDILMA BARROS MACEDO</t>
        </is>
      </c>
      <c r="C152" s="120" t="inlineStr">
        <is>
          <t>480.279.791-53</t>
        </is>
      </c>
      <c r="D152" s="120" t="inlineStr">
        <is>
          <t>Folha de Pagamento</t>
        </is>
      </c>
      <c r="E152" s="120" t="inlineStr">
        <is>
          <t>Folha de Pagamento referente ao mês 05/2022 (EDILMA BARROS MACEDO (Líquido da Folha Mensal))</t>
        </is>
      </c>
      <c r="F152" s="120" t="inlineStr"/>
      <c r="G152" s="120" t="n"/>
      <c r="H152" s="120" t="inlineStr">
        <is>
          <t>19.920</t>
        </is>
      </c>
      <c r="I152" s="120" t="inlineStr">
        <is>
          <t>27/05/2022</t>
        </is>
      </c>
      <c r="J152" s="183" t="n">
        <v>3218.37</v>
      </c>
      <c r="K152" s="143" t="n"/>
    </row>
    <row r="153" ht="60" customHeight="1" s="39">
      <c r="A153" s="122" t="n">
        <v>144</v>
      </c>
      <c r="B153" s="122" t="inlineStr">
        <is>
          <t>RANULFO CARLOS FAGUNDES</t>
        </is>
      </c>
      <c r="C153" s="122" t="inlineStr">
        <is>
          <t>342.779.431-87</t>
        </is>
      </c>
      <c r="D153" s="122" t="inlineStr">
        <is>
          <t>Folha de Pagamento</t>
        </is>
      </c>
      <c r="E153" s="122" t="inlineStr">
        <is>
          <t>Folha de Pagamento referente ao mês 05/2022 (RANULFO CARLOS FAGUNDES (Líquido da Folha Mensal))</t>
        </is>
      </c>
      <c r="F153" s="122" t="inlineStr"/>
      <c r="G153" s="122" t="n"/>
      <c r="H153" s="122" t="inlineStr">
        <is>
          <t>19.920</t>
        </is>
      </c>
      <c r="I153" s="122" t="inlineStr">
        <is>
          <t>27/05/2022</t>
        </is>
      </c>
      <c r="J153" s="184" t="n">
        <v>1618.01</v>
      </c>
      <c r="K153" s="143" t="n"/>
    </row>
    <row r="154" ht="60" customHeight="1" s="39">
      <c r="A154" s="120" t="n">
        <v>145</v>
      </c>
      <c r="B154" s="120" t="inlineStr">
        <is>
          <t>Caixa Economica Federal</t>
        </is>
      </c>
      <c r="C154" s="120" t="inlineStr">
        <is>
          <t>00.360.305/0001-04</t>
        </is>
      </c>
      <c r="D154" s="120" t="inlineStr">
        <is>
          <t>Folha de Pagamento</t>
        </is>
      </c>
      <c r="E154" s="120" t="inlineStr">
        <is>
          <t>Folha de Pagamento referente ao mês 05/2022 (RANULFO CARLOS FAGUNDES (FGTS Empresa (Salário) - (SEFIP+GRRF) ))</t>
        </is>
      </c>
      <c r="F154" s="120" t="inlineStr"/>
      <c r="G154" s="120" t="n"/>
      <c r="H154" s="120" t="inlineStr">
        <is>
          <t>40.446</t>
        </is>
      </c>
      <c r="I154" s="120" t="inlineStr">
        <is>
          <t>06/06/2022</t>
        </is>
      </c>
      <c r="J154" s="183" t="n">
        <v>195.94</v>
      </c>
      <c r="K154" s="143" t="n"/>
    </row>
    <row r="155" ht="60" customHeight="1" s="39">
      <c r="A155" s="122" t="n">
        <v>146</v>
      </c>
      <c r="B155" s="122" t="inlineStr">
        <is>
          <t>Caixa Economica Federal</t>
        </is>
      </c>
      <c r="C155" s="122" t="inlineStr">
        <is>
          <t>00.360.305/0001-04</t>
        </is>
      </c>
      <c r="D155" s="122" t="inlineStr">
        <is>
          <t>Folha de Pagamento</t>
        </is>
      </c>
      <c r="E155" s="122" t="inlineStr">
        <is>
          <t>Folha de Pagamento referente ao mês 05/2022 (EDILMA BARROS MACEDO (FGTS Empresa (Salário) - (SEFIP+GRRF) ))</t>
        </is>
      </c>
      <c r="F155" s="122" t="inlineStr"/>
      <c r="G155" s="122" t="n"/>
      <c r="H155" s="122" t="inlineStr">
        <is>
          <t>40.446</t>
        </is>
      </c>
      <c r="I155" s="122" t="inlineStr">
        <is>
          <t>06/06/2022</t>
        </is>
      </c>
      <c r="J155" s="184" t="n">
        <v>300.01</v>
      </c>
      <c r="K155" s="143" t="n"/>
    </row>
    <row r="156" ht="60" customHeight="1" s="39">
      <c r="A156" s="120" t="n">
        <v>147</v>
      </c>
      <c r="B156" s="120" t="inlineStr">
        <is>
          <t>Selecione um favorecido</t>
        </is>
      </c>
      <c r="C156" s="120" t="inlineStr">
        <is>
          <t>0</t>
        </is>
      </c>
      <c r="D156" s="120" t="inlineStr">
        <is>
          <t>Folha de Pagamento</t>
        </is>
      </c>
      <c r="E156" s="120" t="inlineStr">
        <is>
          <t>Odonto celetistas - 06/2022</t>
        </is>
      </c>
      <c r="F156" s="120" t="inlineStr"/>
      <c r="G156" s="120" t="n"/>
      <c r="H156" s="120" t="inlineStr">
        <is>
          <t>25.633</t>
        </is>
      </c>
      <c r="I156" s="120" t="inlineStr">
        <is>
          <t>15/06/2022</t>
        </is>
      </c>
      <c r="J156" s="183" t="n">
        <v>34.02</v>
      </c>
      <c r="K156" s="143" t="n"/>
    </row>
    <row r="157" ht="60" customHeight="1" s="39">
      <c r="A157" s="122" t="n">
        <v>148</v>
      </c>
      <c r="B157" s="122" t="inlineStr">
        <is>
          <t>Selecione um favorecido</t>
        </is>
      </c>
      <c r="C157" s="122" t="inlineStr">
        <is>
          <t>0</t>
        </is>
      </c>
      <c r="D157" s="122" t="inlineStr">
        <is>
          <t>Folha de Pagamento</t>
        </is>
      </c>
      <c r="E157" s="122" t="inlineStr">
        <is>
          <t>Plano de saúde amil - Celetistas - 06/2022</t>
        </is>
      </c>
      <c r="F157" s="122" t="n"/>
      <c r="G157" s="122" t="n"/>
      <c r="H157" s="122" t="inlineStr">
        <is>
          <t>25.634</t>
        </is>
      </c>
      <c r="I157" s="122" t="inlineStr">
        <is>
          <t>15/06/2022</t>
        </is>
      </c>
      <c r="J157" s="184" t="n">
        <v>1986.63</v>
      </c>
      <c r="K157" s="143" t="n"/>
    </row>
    <row r="158" ht="60" customHeight="1" s="39">
      <c r="A158" s="120" t="n">
        <v>149</v>
      </c>
      <c r="B158" s="120" t="inlineStr">
        <is>
          <t>Secretaria Da Receita Federal - SRF</t>
        </is>
      </c>
      <c r="C158" s="120" t="inlineStr">
        <is>
          <t>00.394.460/0058-87</t>
        </is>
      </c>
      <c r="D158" s="120" t="inlineStr">
        <is>
          <t>Folha de Pagamento</t>
        </is>
      </c>
      <c r="E158" s="120" t="inlineStr">
        <is>
          <t>Folha de Pagamento referente ao mês 05/2022 (RANULFO CARLOS FAGUNDES (PIS Empresa (Salário) - Ctbl.))</t>
        </is>
      </c>
      <c r="F158" s="120" t="inlineStr"/>
      <c r="G158" s="120" t="n"/>
      <c r="H158" s="120" t="inlineStr">
        <is>
          <t>18.953</t>
        </is>
      </c>
      <c r="I158" s="120" t="inlineStr">
        <is>
          <t>17/06/2022</t>
        </is>
      </c>
      <c r="J158" s="183" t="n">
        <v>24.49</v>
      </c>
      <c r="K158" s="143" t="n"/>
    </row>
    <row r="159" ht="60" customHeight="1" s="39">
      <c r="A159" s="122" t="n">
        <v>150</v>
      </c>
      <c r="B159" s="122" t="inlineStr">
        <is>
          <t>Secretaria Da Receita Federal - SRF</t>
        </is>
      </c>
      <c r="C159" s="122" t="inlineStr">
        <is>
          <t>00.394.460/0058-87</t>
        </is>
      </c>
      <c r="D159" s="122" t="inlineStr">
        <is>
          <t>Folha de Pagamento</t>
        </is>
      </c>
      <c r="E159" s="122" t="inlineStr">
        <is>
          <t>Folha de Pagamento referente ao mês 05/2022 (EDILMA BARROS MACEDO (PIS Empresa (Salário) - Ctbl.))</t>
        </is>
      </c>
      <c r="F159" s="122" t="inlineStr"/>
      <c r="G159" s="122" t="n"/>
      <c r="H159" s="122" t="inlineStr">
        <is>
          <t>18.953</t>
        </is>
      </c>
      <c r="I159" s="122" t="inlineStr">
        <is>
          <t>17/06/2022</t>
        </is>
      </c>
      <c r="J159" s="184" t="n">
        <v>37.5</v>
      </c>
      <c r="K159" s="143" t="n"/>
    </row>
    <row r="160" ht="60" customHeight="1" s="39">
      <c r="A160" s="120" t="n">
        <v>151</v>
      </c>
      <c r="B160" s="120" t="inlineStr">
        <is>
          <t>Ministerio da Previdencia Social</t>
        </is>
      </c>
      <c r="C160" s="120" t="inlineStr">
        <is>
          <t>00.394.528/0004-35</t>
        </is>
      </c>
      <c r="D160" s="120" t="inlineStr">
        <is>
          <t>Folha de Pagamento</t>
        </is>
      </c>
      <c r="E160" s="120" t="inlineStr">
        <is>
          <t>Folha de Pagamento referente ao mês 05/2022 (RANULFO CARLOS FAGUNDES (INSS Empresa S.A.T. - GPS))</t>
        </is>
      </c>
      <c r="F160" s="120" t="inlineStr"/>
      <c r="G160" s="120" t="n"/>
      <c r="H160" s="120" t="inlineStr">
        <is>
          <t>18.921</t>
        </is>
      </c>
      <c r="I160" s="120" t="inlineStr">
        <is>
          <t>17/06/2022</t>
        </is>
      </c>
      <c r="J160" s="183" t="n">
        <v>24.49</v>
      </c>
      <c r="K160" s="143" t="n"/>
    </row>
    <row r="161" ht="60" customHeight="1" s="39">
      <c r="A161" s="122" t="n">
        <v>152</v>
      </c>
      <c r="B161" s="122" t="inlineStr">
        <is>
          <t>Ministerio da Previdencia Social</t>
        </is>
      </c>
      <c r="C161" s="122" t="inlineStr">
        <is>
          <t>00.394.528/0004-35</t>
        </is>
      </c>
      <c r="D161" s="122" t="inlineStr">
        <is>
          <t>Folha de Pagamento</t>
        </is>
      </c>
      <c r="E161" s="122" t="inlineStr">
        <is>
          <t>Folha de Pagamento referente ao mês 05/2022 (EDILMA BARROS MACEDO (INSS Empresa S.A.T. - GPS))</t>
        </is>
      </c>
      <c r="F161" s="122" t="inlineStr"/>
      <c r="G161" s="122" t="n"/>
      <c r="H161" s="122" t="inlineStr">
        <is>
          <t>18.921</t>
        </is>
      </c>
      <c r="I161" s="122" t="inlineStr">
        <is>
          <t>17/06/2022</t>
        </is>
      </c>
      <c r="J161" s="184" t="n">
        <v>37.5</v>
      </c>
      <c r="K161" s="143" t="n"/>
    </row>
    <row r="162" ht="60" customHeight="1" s="39">
      <c r="A162" s="120" t="n">
        <v>153</v>
      </c>
      <c r="B162" s="120" t="inlineStr">
        <is>
          <t>SODEXO PASS DO BRASIL SERVICOS E COMERCIO S.A.</t>
        </is>
      </c>
      <c r="C162" s="120" t="inlineStr">
        <is>
          <t>69.034.668/0001-56</t>
        </is>
      </c>
      <c r="D162" s="120" t="inlineStr">
        <is>
          <t>Folha de Pagamento</t>
        </is>
      </c>
      <c r="E162" s="120" t="inlineStr">
        <is>
          <t>Folha de Pagamento referente ao mês 06/2022 (RANULFO CARLOS FAGUNDES (VA - Valor Total do Valor a Ser Pago))</t>
        </is>
      </c>
      <c r="F162" s="120" t="inlineStr"/>
      <c r="G162" s="120" t="n"/>
      <c r="H162" s="120" t="inlineStr">
        <is>
          <t>19.004</t>
        </is>
      </c>
      <c r="I162" s="120" t="inlineStr">
        <is>
          <t>17/06/2022</t>
        </is>
      </c>
      <c r="J162" s="183" t="n">
        <v>356.89</v>
      </c>
      <c r="K162" s="143" t="n"/>
    </row>
    <row r="163" ht="60" customHeight="1" s="39">
      <c r="A163" s="122" t="n">
        <v>154</v>
      </c>
      <c r="B163" s="122" t="inlineStr">
        <is>
          <t>SODEXO PASS DO BRASIL SERVICOS E COMERCIO S.A.</t>
        </is>
      </c>
      <c r="C163" s="122" t="inlineStr">
        <is>
          <t>69.034.668/0001-56</t>
        </is>
      </c>
      <c r="D163" s="122" t="inlineStr">
        <is>
          <t>Folha de Pagamento</t>
        </is>
      </c>
      <c r="E163" s="122" t="inlineStr">
        <is>
          <t>Folha de Pagamento referente ao mês 06/2022 (EDILMA BARROS MACEDO (VA - Valor Total do Valor a Ser Pago))</t>
        </is>
      </c>
      <c r="F163" s="122" t="n"/>
      <c r="G163" s="122" t="n"/>
      <c r="H163" s="122" t="inlineStr">
        <is>
          <t>19.004</t>
        </is>
      </c>
      <c r="I163" s="122" t="inlineStr">
        <is>
          <t>17/06/2022</t>
        </is>
      </c>
      <c r="J163" s="184" t="n">
        <v>356.9</v>
      </c>
      <c r="K163" s="143" t="n"/>
    </row>
    <row r="164" ht="60" customHeight="1" s="39">
      <c r="A164" s="120" t="n">
        <v>155</v>
      </c>
      <c r="B164" s="120" t="inlineStr">
        <is>
          <t>Ministerio da Previdencia Social</t>
        </is>
      </c>
      <c r="C164" s="120" t="inlineStr">
        <is>
          <t>00.394.528/0004-35</t>
        </is>
      </c>
      <c r="D164" s="120" t="inlineStr">
        <is>
          <t>INSS - Retenção Pessoa Física</t>
        </is>
      </c>
      <c r="E164" s="120" t="inlineStr">
        <is>
          <t>Folha de Pagamento referente ao mês 05/2022 (RANULFO CARLOS FAGUNDES (INSS S/Salários))</t>
        </is>
      </c>
      <c r="F164" s="120" t="inlineStr"/>
      <c r="G164" s="120" t="n"/>
      <c r="H164" s="120" t="inlineStr">
        <is>
          <t>18.921</t>
        </is>
      </c>
      <c r="I164" s="120" t="inlineStr">
        <is>
          <t>17/06/2022</t>
        </is>
      </c>
      <c r="J164" s="183" t="n">
        <v>202.93</v>
      </c>
      <c r="K164" s="143" t="n"/>
    </row>
    <row r="165" ht="60" customHeight="1" s="39">
      <c r="A165" s="122" t="n">
        <v>156</v>
      </c>
      <c r="B165" s="122" t="inlineStr">
        <is>
          <t>Ministerio da Previdencia Social</t>
        </is>
      </c>
      <c r="C165" s="122" t="inlineStr">
        <is>
          <t>00.394.528/0004-35</t>
        </is>
      </c>
      <c r="D165" s="122" t="inlineStr">
        <is>
          <t>INSS - Encargo Empresarial</t>
        </is>
      </c>
      <c r="E165" s="122" t="inlineStr">
        <is>
          <t>Folha de Pagamento referente ao mês 05/2022 (RANULFO CARLOS FAGUNDES (INSS Empresa - GPS))</t>
        </is>
      </c>
      <c r="F165" s="122" t="inlineStr"/>
      <c r="G165" s="122" t="n"/>
      <c r="H165" s="122" t="inlineStr">
        <is>
          <t>18.921</t>
        </is>
      </c>
      <c r="I165" s="122" t="inlineStr">
        <is>
          <t>17/06/2022</t>
        </is>
      </c>
      <c r="J165" s="184" t="n">
        <v>489.89</v>
      </c>
      <c r="K165" s="143" t="n"/>
    </row>
    <row r="166" ht="60" customHeight="1" s="39">
      <c r="A166" s="120" t="n">
        <v>157</v>
      </c>
      <c r="B166" s="120" t="inlineStr">
        <is>
          <t>Ministerio da Previdencia Social</t>
        </is>
      </c>
      <c r="C166" s="120" t="inlineStr">
        <is>
          <t>00.394.528/0004-35</t>
        </is>
      </c>
      <c r="D166" s="120" t="inlineStr">
        <is>
          <t>INSS - Encargo Empresarial</t>
        </is>
      </c>
      <c r="E166" s="120" t="inlineStr">
        <is>
          <t>Folha de Pagamento referente ao mês 05/2022 (EDILMA BARROS MACEDO (INSS Empresa - GPS))</t>
        </is>
      </c>
      <c r="F166" s="120" t="inlineStr"/>
      <c r="G166" s="120" t="n"/>
      <c r="H166" s="120" t="inlineStr">
        <is>
          <t>18.921</t>
        </is>
      </c>
      <c r="I166" s="120" t="inlineStr">
        <is>
          <t>17/06/2022</t>
        </is>
      </c>
      <c r="J166" s="183" t="n">
        <v>750.01</v>
      </c>
      <c r="K166" s="143" t="n"/>
    </row>
    <row r="167" ht="60" customHeight="1" s="39">
      <c r="A167" s="122" t="n">
        <v>158</v>
      </c>
      <c r="B167" s="122" t="inlineStr">
        <is>
          <t>Ministerio da Previdencia Social</t>
        </is>
      </c>
      <c r="C167" s="122" t="inlineStr">
        <is>
          <t>00.394.528/0004-35</t>
        </is>
      </c>
      <c r="D167" s="122" t="inlineStr">
        <is>
          <t>INSS - Encargo Empresarial</t>
        </is>
      </c>
      <c r="E167" s="122" t="inlineStr">
        <is>
          <t>Folha de Pagamento referente ao mês 05/2022 (RANULFO CARLOS FAGUNDES (INSS Empresa Terceiros - GPS))</t>
        </is>
      </c>
      <c r="F167" s="122" t="inlineStr"/>
      <c r="G167" s="122" t="n"/>
      <c r="H167" s="122" t="inlineStr">
        <is>
          <t>18.921</t>
        </is>
      </c>
      <c r="I167" s="122" t="inlineStr">
        <is>
          <t>17/06/2022</t>
        </is>
      </c>
      <c r="J167" s="184" t="n">
        <v>110.22</v>
      </c>
      <c r="K167" s="143" t="n"/>
    </row>
    <row r="168" ht="60" customHeight="1" s="39">
      <c r="A168" s="120" t="n">
        <v>159</v>
      </c>
      <c r="B168" s="120" t="inlineStr">
        <is>
          <t>Ministerio da Previdencia Social</t>
        </is>
      </c>
      <c r="C168" s="120" t="inlineStr">
        <is>
          <t>00.394.528/0004-35</t>
        </is>
      </c>
      <c r="D168" s="120" t="inlineStr">
        <is>
          <t>INSS - Encargo Empresarial</t>
        </is>
      </c>
      <c r="E168" s="120" t="inlineStr">
        <is>
          <t>Folha de Pagamento referente ao mês 05/2022 (EDILMA BARROS MACEDO (INSS Empresa Terceiros - GPS))</t>
        </is>
      </c>
      <c r="F168" s="120" t="inlineStr"/>
      <c r="G168" s="120" t="n"/>
      <c r="H168" s="120" t="inlineStr">
        <is>
          <t>18.921</t>
        </is>
      </c>
      <c r="I168" s="120" t="inlineStr">
        <is>
          <t>17/06/2022</t>
        </is>
      </c>
      <c r="J168" s="183" t="n">
        <v>168.75</v>
      </c>
      <c r="K168" s="143" t="n"/>
    </row>
    <row r="169" ht="60" customHeight="1" s="39">
      <c r="A169" s="122" t="n">
        <v>160</v>
      </c>
      <c r="B169" s="122" t="inlineStr">
        <is>
          <t>Ministerio da Previdencia Social</t>
        </is>
      </c>
      <c r="C169" s="122" t="inlineStr">
        <is>
          <t>00.394.528/0004-35</t>
        </is>
      </c>
      <c r="D169" s="122" t="inlineStr">
        <is>
          <t>INSS - Retenção Pessoa Física</t>
        </is>
      </c>
      <c r="E169" s="122" t="inlineStr">
        <is>
          <t>Folha de Pagamento referente ao mês 05/2022 (EDILMA BARROS MACEDO (INSS S/Salários))</t>
        </is>
      </c>
      <c r="F169" s="122" t="inlineStr"/>
      <c r="G169" s="122" t="n"/>
      <c r="H169" s="122" t="inlineStr">
        <is>
          <t>18.921</t>
        </is>
      </c>
      <c r="I169" s="122" t="inlineStr">
        <is>
          <t>17/06/2022</t>
        </is>
      </c>
      <c r="J169" s="184" t="n">
        <v>361.17</v>
      </c>
      <c r="K169" s="143" t="n"/>
    </row>
    <row r="170" ht="60" customHeight="1" s="39">
      <c r="A170" s="120" t="n">
        <v>161</v>
      </c>
      <c r="B170" s="120" t="inlineStr"/>
      <c r="C170" s="120" t="inlineStr"/>
      <c r="D170" s="120" t="inlineStr">
        <is>
          <t>Folha de Pagamento</t>
        </is>
      </c>
      <c r="E170" s="120" t="inlineStr">
        <is>
          <t>Rescisão - Ranulfo Carlos Fagundes</t>
        </is>
      </c>
      <c r="F170" s="120" t="inlineStr"/>
      <c r="G170" s="120" t="n"/>
      <c r="H170" s="120" t="inlineStr">
        <is>
          <t>21.184</t>
        </is>
      </c>
      <c r="I170" s="120" t="inlineStr">
        <is>
          <t>23/06/2022</t>
        </is>
      </c>
      <c r="J170" s="183" t="n">
        <v>5353.24</v>
      </c>
      <c r="K170" s="143" t="n"/>
    </row>
    <row r="171" ht="60" customHeight="1" s="39">
      <c r="A171" s="122" t="n">
        <v>162</v>
      </c>
      <c r="B171" s="122" t="inlineStr"/>
      <c r="C171" s="122" t="inlineStr"/>
      <c r="D171" s="122" t="inlineStr">
        <is>
          <t>Folha de Pagamento</t>
        </is>
      </c>
      <c r="E171" s="122" t="inlineStr">
        <is>
          <t>Rescisão - Edilma Barros Macedo</t>
        </is>
      </c>
      <c r="F171" s="122" t="inlineStr"/>
      <c r="G171" s="122" t="n"/>
      <c r="H171" s="122" t="inlineStr">
        <is>
          <t>21.185</t>
        </is>
      </c>
      <c r="I171" s="122" t="inlineStr">
        <is>
          <t>23/06/2022</t>
        </is>
      </c>
      <c r="J171" s="184" t="n">
        <v>8447.85</v>
      </c>
      <c r="K171" s="143" t="n"/>
    </row>
    <row r="172" ht="60" customHeight="1" s="39">
      <c r="A172" s="120" t="n">
        <v>163</v>
      </c>
      <c r="B172" s="120" t="inlineStr"/>
      <c r="C172" s="120" t="inlineStr"/>
      <c r="D172" s="120" t="inlineStr">
        <is>
          <t>Folha de Pagamento</t>
        </is>
      </c>
      <c r="E172" s="120" t="inlineStr">
        <is>
          <t xml:space="preserve">FGTS - Rescisão - Edilma </t>
        </is>
      </c>
      <c r="F172" s="120" t="inlineStr"/>
      <c r="G172" s="120" t="n"/>
      <c r="H172" s="120" t="inlineStr">
        <is>
          <t>62.401</t>
        </is>
      </c>
      <c r="I172" s="120" t="inlineStr">
        <is>
          <t>24/06/2022</t>
        </is>
      </c>
      <c r="J172" s="183" t="n">
        <v>3520.22</v>
      </c>
      <c r="K172" s="143" t="n"/>
    </row>
    <row r="173" ht="60" customHeight="1" s="39">
      <c r="A173" s="122" t="n">
        <v>164</v>
      </c>
      <c r="B173" s="122" t="inlineStr"/>
      <c r="C173" s="122" t="inlineStr"/>
      <c r="D173" s="122" t="inlineStr">
        <is>
          <t>Folha de Pagamento</t>
        </is>
      </c>
      <c r="E173" s="122" t="inlineStr">
        <is>
          <t>FGTS Rescisão - Ranulfo Carlos</t>
        </is>
      </c>
      <c r="F173" s="122" t="inlineStr"/>
      <c r="G173" s="122" t="n"/>
      <c r="H173" s="122" t="inlineStr">
        <is>
          <t>62.402</t>
        </is>
      </c>
      <c r="I173" s="122" t="inlineStr">
        <is>
          <t>24/06/2022</t>
        </is>
      </c>
      <c r="J173" s="184" t="n">
        <v>2445.85</v>
      </c>
      <c r="K173" s="143" t="n"/>
    </row>
    <row r="174" ht="60" customHeight="1" s="39">
      <c r="A174" s="120" t="n">
        <v>165</v>
      </c>
      <c r="B174" s="120" t="inlineStr"/>
      <c r="C174" s="120" t="inlineStr"/>
      <c r="D174" s="120" t="inlineStr">
        <is>
          <t>Folha de Pagamento</t>
        </is>
      </c>
      <c r="E174" s="120" t="inlineStr">
        <is>
          <t>Seguro de vida - Celetistas - Comp. 06/2022</t>
        </is>
      </c>
      <c r="F174" s="120" t="inlineStr"/>
      <c r="G174" s="120" t="n"/>
      <c r="H174" s="120" t="inlineStr">
        <is>
          <t>19.173</t>
        </is>
      </c>
      <c r="I174" s="120" t="inlineStr">
        <is>
          <t>14/07/2022</t>
        </is>
      </c>
      <c r="J174" s="183" t="n">
        <v>30.03</v>
      </c>
      <c r="K174" s="143" t="n"/>
    </row>
    <row r="175" ht="60" customHeight="1" s="39">
      <c r="A175" s="122" t="n">
        <v>166</v>
      </c>
      <c r="B175" s="122" t="inlineStr"/>
      <c r="C175" s="122" t="inlineStr"/>
      <c r="D175" s="122" t="inlineStr">
        <is>
          <t>Folha de Pagamento</t>
        </is>
      </c>
      <c r="E175" s="122" t="inlineStr">
        <is>
          <t>Amil - Copart -07/2022</t>
        </is>
      </c>
      <c r="F175" s="122" t="inlineStr"/>
      <c r="G175" s="122" t="n"/>
      <c r="H175" s="122" t="inlineStr">
        <is>
          <t>17.113</t>
        </is>
      </c>
      <c r="I175" s="122" t="inlineStr">
        <is>
          <t>18/07/2022</t>
        </is>
      </c>
      <c r="J175" s="184" t="n">
        <v>83.98</v>
      </c>
      <c r="K175" s="143" t="n"/>
    </row>
    <row r="176" ht="60" customHeight="1" s="39">
      <c r="A176" s="120" t="n">
        <v>167</v>
      </c>
      <c r="B176" s="120" t="inlineStr">
        <is>
          <t>Secretaria Da Receita Federal - SRF</t>
        </is>
      </c>
      <c r="C176" s="120" t="inlineStr">
        <is>
          <t>00.394.460/0058-87</t>
        </is>
      </c>
      <c r="D176" s="120" t="inlineStr">
        <is>
          <t>IRRF Pessoa Física</t>
        </is>
      </c>
      <c r="E176" s="120" t="inlineStr">
        <is>
          <t>Folha de Pagamento referente ao mês 05/2022 (RANULFO CARLOS FAGUNDES (IRRF S/Salários))</t>
        </is>
      </c>
      <c r="F176" s="120" t="inlineStr"/>
      <c r="G176" s="120" t="n"/>
      <c r="H176" s="120" t="inlineStr">
        <is>
          <t>17.033</t>
        </is>
      </c>
      <c r="I176" s="120" t="inlineStr">
        <is>
          <t>18/07/2022</t>
        </is>
      </c>
      <c r="J176" s="183" t="n">
        <v>11.46</v>
      </c>
      <c r="K176" s="143" t="n"/>
    </row>
    <row r="177" ht="60" customHeight="1" s="39">
      <c r="A177" s="122" t="n">
        <v>168</v>
      </c>
      <c r="B177" s="122" t="inlineStr">
        <is>
          <t>Secretaria Da Receita Federal - SRF</t>
        </is>
      </c>
      <c r="C177" s="122" t="inlineStr">
        <is>
          <t>00.394.460/0058-87</t>
        </is>
      </c>
      <c r="D177" s="122" t="inlineStr">
        <is>
          <t>IRRF Pessoa Física</t>
        </is>
      </c>
      <c r="E177" s="122" t="inlineStr">
        <is>
          <t>Folha de Pagamento referente ao mês 05/2022 (EDILMA BARROS MACEDO (IRRF S/Salários))</t>
        </is>
      </c>
      <c r="F177" s="122" t="inlineStr"/>
      <c r="G177" s="122" t="n"/>
      <c r="H177" s="122" t="inlineStr">
        <is>
          <t>17.033</t>
        </is>
      </c>
      <c r="I177" s="122" t="inlineStr">
        <is>
          <t>18/07/2022</t>
        </is>
      </c>
      <c r="J177" s="184" t="n">
        <v>153.53</v>
      </c>
      <c r="K177" s="143" t="n"/>
    </row>
    <row r="178" ht="60" customHeight="1" s="39">
      <c r="A178" s="120" t="n">
        <v>169</v>
      </c>
      <c r="B178" s="120" t="inlineStr"/>
      <c r="C178" s="120" t="inlineStr"/>
      <c r="D178" s="120" t="inlineStr">
        <is>
          <t>Folha de Pagamento</t>
        </is>
      </c>
      <c r="E178" s="120" t="inlineStr">
        <is>
          <t>PIS Rescisão</t>
        </is>
      </c>
      <c r="F178" s="120" t="inlineStr"/>
      <c r="G178" s="120" t="n"/>
      <c r="H178" s="120" t="inlineStr">
        <is>
          <t>16.393</t>
        </is>
      </c>
      <c r="I178" s="120" t="inlineStr">
        <is>
          <t>19/07/2022</t>
        </is>
      </c>
      <c r="J178" s="183" t="n">
        <v>62.29</v>
      </c>
      <c r="K178" s="143" t="n"/>
    </row>
    <row r="179" ht="60" customHeight="1" s="39">
      <c r="A179" s="122" t="n">
        <v>170</v>
      </c>
      <c r="B179" s="122" t="inlineStr"/>
      <c r="C179" s="122" t="inlineStr"/>
      <c r="D179" s="122" t="inlineStr">
        <is>
          <t>Folha de Pagamento</t>
        </is>
      </c>
      <c r="E179" s="122" t="inlineStr">
        <is>
          <t>IRRF - Rescisão</t>
        </is>
      </c>
      <c r="F179" s="122" t="inlineStr"/>
      <c r="G179" s="122" t="n"/>
      <c r="H179" s="122" t="inlineStr">
        <is>
          <t>16.414</t>
        </is>
      </c>
      <c r="I179" s="122" t="inlineStr">
        <is>
          <t>19/07/2022</t>
        </is>
      </c>
      <c r="J179" s="184" t="n">
        <v>520.22</v>
      </c>
      <c r="K179" s="143" t="n"/>
    </row>
    <row r="180" ht="60" customHeight="1" s="39">
      <c r="A180" s="120" t="n">
        <v>171</v>
      </c>
      <c r="B180" s="120" t="inlineStr"/>
      <c r="C180" s="120" t="inlineStr"/>
      <c r="D180" s="120" t="inlineStr">
        <is>
          <t>Folha de Pagamento</t>
        </is>
      </c>
      <c r="E180" s="120" t="inlineStr">
        <is>
          <t>Rescisão Amil (Coparticipação)</t>
        </is>
      </c>
      <c r="F180" s="120" t="inlineStr"/>
      <c r="G180" s="120" t="n"/>
      <c r="H180" s="120" t="inlineStr">
        <is>
          <t>19.468</t>
        </is>
      </c>
      <c r="I180" s="120" t="inlineStr">
        <is>
          <t>12/08/2022</t>
        </is>
      </c>
      <c r="J180" s="183" t="n">
        <v>328.59</v>
      </c>
      <c r="K180" s="143" t="n"/>
    </row>
    <row r="181" ht="60" customHeight="1" s="39">
      <c r="A181" s="122" t="n">
        <v>172</v>
      </c>
      <c r="B181" s="122" t="inlineStr"/>
      <c r="C181" s="122" t="inlineStr"/>
      <c r="D181" s="122" t="inlineStr">
        <is>
          <t>Folha de Pagamento</t>
        </is>
      </c>
      <c r="E181" s="122" t="inlineStr">
        <is>
          <t>INSS 06/2022 - Rescisão</t>
        </is>
      </c>
      <c r="F181" s="122" t="inlineStr"/>
      <c r="G181" s="122" t="n"/>
      <c r="H181" s="122" t="inlineStr">
        <is>
          <t>31.020</t>
        </is>
      </c>
      <c r="I181" s="122" t="inlineStr">
        <is>
          <t>30/08/2022</t>
        </is>
      </c>
      <c r="J181" s="184" t="n">
        <v>2076.72</v>
      </c>
      <c r="K181" s="143" t="n"/>
    </row>
    <row r="182" ht="60" customHeight="1" s="39">
      <c r="A182" s="120" t="n">
        <v>173</v>
      </c>
      <c r="B182" s="120" t="inlineStr"/>
      <c r="C182" s="120" t="inlineStr"/>
      <c r="D182" s="120" t="inlineStr">
        <is>
          <t>Folha de Pagamento</t>
        </is>
      </c>
      <c r="E182" s="120" t="inlineStr">
        <is>
          <t>Amil - Copart 06/2022</t>
        </is>
      </c>
      <c r="F182" s="120" t="inlineStr"/>
      <c r="G182" s="120" t="n"/>
      <c r="H182" s="120" t="inlineStr">
        <is>
          <t>18.500</t>
        </is>
      </c>
      <c r="I182" s="120" t="inlineStr">
        <is>
          <t>13/02/2023</t>
        </is>
      </c>
      <c r="J182" s="183" t="n">
        <v>14.14</v>
      </c>
      <c r="K182" s="143" t="n"/>
    </row>
    <row r="183" ht="60" customHeight="1" s="39">
      <c r="A183" s="122" t="n"/>
      <c r="B183" s="122" t="n"/>
      <c r="C183" s="122" t="n"/>
      <c r="D183" s="122" t="n"/>
      <c r="E183" s="122" t="n"/>
      <c r="F183" s="122" t="n"/>
      <c r="G183" s="122" t="n"/>
      <c r="H183" s="122" t="n"/>
      <c r="I183" s="122" t="n"/>
      <c r="J183" s="184" t="n"/>
      <c r="K183" s="143" t="n"/>
    </row>
    <row r="184">
      <c r="J184" s="45" t="n"/>
      <c r="K184" s="143" t="n"/>
    </row>
    <row r="185" ht="56.25" customHeight="1" s="39">
      <c r="A185" s="124" t="inlineStr">
        <is>
          <t>Sub Total1</t>
        </is>
      </c>
      <c r="B185" s="137" t="n"/>
      <c r="C185" s="137" t="n"/>
      <c r="D185" s="137" t="n"/>
      <c r="E185" s="137" t="n"/>
      <c r="F185" s="137" t="n"/>
      <c r="G185" s="137" t="n"/>
      <c r="H185" s="137" t="n"/>
      <c r="I185" s="138" t="n"/>
      <c r="J185" s="125">
        <f>SUM(J10:J183)</f>
        <v/>
      </c>
      <c r="K185" s="143" t="n"/>
    </row>
    <row r="186" ht="30" customHeight="1" s="39">
      <c r="A186" s="87" t="inlineStr">
        <is>
          <t>RESTITUIÇÕES CREDITADAS</t>
        </is>
      </c>
      <c r="J186" s="45" t="n"/>
      <c r="K186" s="143" t="n"/>
    </row>
    <row r="187" ht="60" customHeight="1" s="39">
      <c r="A187" s="185" t="inlineStr">
        <is>
          <t>Item</t>
        </is>
      </c>
      <c r="B187" s="185" t="inlineStr">
        <is>
          <t>Restituidor</t>
        </is>
      </c>
      <c r="C187" s="185" t="inlineStr">
        <is>
          <t>CNPJ/CPF</t>
        </is>
      </c>
      <c r="D187" s="186" t="inlineStr">
        <is>
          <t>Descrição</t>
        </is>
      </c>
      <c r="E187" s="141" t="n"/>
      <c r="F187" s="185" t="inlineStr">
        <is>
          <t>Cheque equivalente</t>
        </is>
      </c>
      <c r="G187" s="185" t="inlineStr">
        <is>
          <t>Data do Cheque</t>
        </is>
      </c>
      <c r="H187" s="185" t="inlineStr">
        <is>
          <t>Nº do Depósito</t>
        </is>
      </c>
      <c r="I187" s="185" t="inlineStr">
        <is>
          <t>Data da Devolução</t>
        </is>
      </c>
      <c r="J187" s="187" t="inlineStr">
        <is>
          <t>Valor</t>
        </is>
      </c>
      <c r="K187" s="143" t="n"/>
    </row>
    <row r="188">
      <c r="J188" s="45" t="n"/>
      <c r="K188" s="143" t="n"/>
    </row>
    <row r="189">
      <c r="A189" s="128" t="inlineStr">
        <is>
          <t>Sub Total 2</t>
        </is>
      </c>
      <c r="B189" s="139" t="n"/>
      <c r="C189" s="139" t="n"/>
      <c r="D189" s="139" t="n"/>
      <c r="E189" s="139" t="n"/>
      <c r="F189" s="139" t="n"/>
      <c r="G189" s="139" t="n"/>
      <c r="H189" s="139" t="n"/>
      <c r="I189" s="140" t="n"/>
      <c r="J189" s="129">
        <f>SUM(J188:J188)</f>
        <v/>
      </c>
      <c r="K189" s="143" t="n"/>
    </row>
    <row r="190" ht="30" customHeight="1" s="39">
      <c r="A190" s="142" t="inlineStr">
        <is>
          <t>Total(1-2)</t>
        </is>
      </c>
      <c r="B190" s="141" t="n"/>
      <c r="C190" s="141" t="n"/>
      <c r="D190" s="141" t="n"/>
      <c r="E190" s="141" t="n"/>
      <c r="F190" s="141" t="n"/>
      <c r="G190" s="141" t="n"/>
      <c r="H190" s="141" t="n"/>
      <c r="I190" s="141" t="n"/>
      <c r="J190" s="131">
        <f>J185 - J189</f>
        <v/>
      </c>
      <c r="K190" s="143" t="n"/>
    </row>
    <row r="191">
      <c r="A191" s="134">
        <f>'Receita x Despesa'!A48:J48</f>
        <v/>
      </c>
      <c r="J191" s="45" t="n"/>
      <c r="K191" s="143" t="n"/>
    </row>
    <row r="192">
      <c r="A192" s="66">
        <f>'Receita x Despesa'!A51</f>
        <v/>
      </c>
      <c r="F192" s="67">
        <f>'Receita x Despesa'!H51</f>
        <v/>
      </c>
      <c r="J192" s="65" t="n"/>
      <c r="K192" s="143" t="n"/>
    </row>
    <row r="193">
      <c r="A193" s="134">
        <f>'Receita x Despesa'!A52</f>
        <v/>
      </c>
      <c r="F193" s="132">
        <f>'Receita x Despesa'!H52</f>
        <v/>
      </c>
      <c r="J193" s="65" t="n"/>
      <c r="K193" s="143" t="n"/>
    </row>
    <row r="194">
      <c r="A194" s="134">
        <f>'Receita x Despesa'!A53</f>
        <v/>
      </c>
      <c r="F194" s="132">
        <f>'Receita x Despesa'!H53</f>
        <v/>
      </c>
      <c r="J194" s="65" t="n"/>
      <c r="K194" s="143" t="n"/>
    </row>
    <row r="195">
      <c r="A195" s="70" t="n"/>
      <c r="B195" s="70" t="n"/>
      <c r="C195" s="70" t="n"/>
      <c r="D195" s="70" t="n"/>
      <c r="E195" s="70" t="n"/>
      <c r="F195" s="70" t="n"/>
      <c r="G195" s="70" t="n"/>
      <c r="H195" s="70" t="n"/>
      <c r="I195" s="70" t="n"/>
      <c r="J195" s="71" t="n"/>
      <c r="K195" s="143" t="n"/>
    </row>
  </sheetData>
  <mergeCells count="17">
    <mergeCell ref="A1:J2"/>
    <mergeCell ref="A3:J3"/>
    <mergeCell ref="A4:J4"/>
    <mergeCell ref="A5:J5"/>
    <mergeCell ref="A6:J6"/>
    <mergeCell ref="A7:J7"/>
    <mergeCell ref="A185:I185"/>
    <mergeCell ref="D187:E187"/>
    <mergeCell ref="A189:I189"/>
    <mergeCell ref="A190:I190"/>
    <mergeCell ref="A191:I191"/>
    <mergeCell ref="A192:D192"/>
    <mergeCell ref="A193:D193"/>
    <mergeCell ref="A194:D194"/>
    <mergeCell ref="F192:J192"/>
    <mergeCell ref="F193:J193"/>
    <mergeCell ref="F194:J19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8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20" customWidth="1" style="39" min="5" max="5"/>
    <col width="20" customWidth="1" style="39" min="6" max="6"/>
  </cols>
  <sheetData>
    <row r="1">
      <c r="A1" s="72" t="inlineStr">
        <is>
          <t>C O N C I L I A Ç Ã O   B A N C Á R I A</t>
        </is>
      </c>
      <c r="F1" s="65" t="n"/>
    </row>
    <row r="2">
      <c r="F2" s="65" t="n"/>
    </row>
    <row r="3">
      <c r="A3" s="73">
        <f>'Receita x Despesa'!A3:J3</f>
        <v/>
      </c>
      <c r="F3" s="65" t="n"/>
    </row>
    <row r="4">
      <c r="A4" s="73">
        <f>'Receita x Despesa'!A4:J4</f>
        <v/>
      </c>
      <c r="F4" s="65" t="n"/>
    </row>
    <row r="5">
      <c r="A5" s="73">
        <f>'Receita x Despesa'!A5:J5</f>
        <v/>
      </c>
      <c r="F5" s="65" t="n"/>
    </row>
    <row r="6">
      <c r="A6" s="73">
        <f>'Receita x Despesa'!A6:J6</f>
        <v/>
      </c>
      <c r="F6" s="65" t="n"/>
    </row>
    <row r="7">
      <c r="A7" s="73">
        <f>'Receita x Despesa'!A7:J7</f>
        <v/>
      </c>
      <c r="F7" s="65" t="n"/>
    </row>
    <row r="8">
      <c r="F8" s="45" t="n"/>
    </row>
    <row r="9">
      <c r="A9" s="205" t="inlineStr">
        <is>
          <t>1.Saldo conforme extratos bancários na data final do período</t>
        </is>
      </c>
      <c r="F9" s="65" t="n"/>
    </row>
    <row r="10">
      <c r="A10" s="189" t="inlineStr">
        <is>
          <t>Saldo de Conta Corrente(R$)</t>
        </is>
      </c>
      <c r="F10" s="45" t="n"/>
    </row>
    <row r="11">
      <c r="A11" s="189" t="inlineStr">
        <is>
          <t>Saldo de Aplicações Financeiras(R$)</t>
        </is>
      </c>
      <c r="F11" s="45" t="n"/>
    </row>
    <row r="12">
      <c r="F12" s="45" t="n"/>
    </row>
    <row r="13">
      <c r="A13" s="205" t="inlineStr">
        <is>
          <t>2. Restituições não creditadas pelo banco até a data final do período</t>
        </is>
      </c>
      <c r="F13" s="65" t="n"/>
    </row>
    <row r="14">
      <c r="F14" s="45" t="n"/>
    </row>
    <row r="15">
      <c r="A15" s="97" t="inlineStr">
        <is>
          <t>Data</t>
        </is>
      </c>
      <c r="B15" s="190" t="inlineStr">
        <is>
          <t>Valor(R$)</t>
        </is>
      </c>
      <c r="C15" s="97" t="inlineStr">
        <is>
          <t>Documento</t>
        </is>
      </c>
      <c r="D15" s="206" t="inlineStr">
        <is>
          <t>Descrição</t>
        </is>
      </c>
      <c r="F15" s="65" t="n"/>
    </row>
    <row r="16">
      <c r="A16" s="192" t="inlineStr">
        <is>
          <t>Saldo anterior</t>
        </is>
      </c>
      <c r="B16" s="193" t="n">
        <v>856.92</v>
      </c>
      <c r="C16" s="192" t="inlineStr">
        <is>
          <t>Diversos</t>
        </is>
      </c>
      <c r="D16" s="207" t="inlineStr">
        <is>
          <t>Tarifas Prestações Anteriores</t>
        </is>
      </c>
      <c r="F16" s="65" t="n"/>
    </row>
    <row r="17">
      <c r="A17" s="195" t="inlineStr">
        <is>
          <t>31-jan-2022</t>
        </is>
      </c>
      <c r="B17" s="196" t="n">
        <v>21.98</v>
      </c>
      <c r="C17" s="195" t="inlineStr"/>
      <c r="D17" s="208" t="inlineStr">
        <is>
          <t>Pgto. de Tarifa Bancária referente a 01/2022</t>
        </is>
      </c>
      <c r="F17" s="65" t="n"/>
    </row>
    <row r="18">
      <c r="A18" s="192" t="inlineStr">
        <is>
          <t>25-fev-2022</t>
        </is>
      </c>
      <c r="B18" s="193" t="n">
        <v>21.98</v>
      </c>
      <c r="C18" s="192" t="inlineStr"/>
      <c r="D18" s="207" t="inlineStr">
        <is>
          <t>Pgto. de Tarifa Bancária referente a 02/2022</t>
        </is>
      </c>
      <c r="F18" s="65" t="n"/>
    </row>
    <row r="19">
      <c r="A19" s="195" t="inlineStr">
        <is>
          <t>31-mar-2022</t>
        </is>
      </c>
      <c r="B19" s="196" t="n">
        <v>23.98</v>
      </c>
      <c r="C19" s="195" t="inlineStr"/>
      <c r="D19" s="208" t="inlineStr">
        <is>
          <t>Pgto. de Tarifa Bancária referente a 03/2022</t>
        </is>
      </c>
      <c r="F19" s="65" t="n"/>
    </row>
    <row r="20">
      <c r="A20" s="192" t="inlineStr">
        <is>
          <t>29-abr-2022</t>
        </is>
      </c>
      <c r="B20" s="193" t="n">
        <v>23.98</v>
      </c>
      <c r="C20" s="192" t="inlineStr"/>
      <c r="D20" s="207" t="inlineStr">
        <is>
          <t>Pgto. de Tarifa Bancária referente a 04/2022</t>
        </is>
      </c>
      <c r="F20" s="65" t="n"/>
    </row>
    <row r="21">
      <c r="A21" s="195" t="inlineStr">
        <is>
          <t>31-mai-2022</t>
        </is>
      </c>
      <c r="B21" s="196" t="n">
        <v>26.52</v>
      </c>
      <c r="C21" s="195" t="inlineStr"/>
      <c r="D21" s="208" t="inlineStr">
        <is>
          <t>Pgto. de Tarifa Bancária referente a 05/2022</t>
        </is>
      </c>
      <c r="F21" s="65" t="n"/>
    </row>
    <row r="22">
      <c r="A22" s="192" t="inlineStr">
        <is>
          <t>30-jun-2022</t>
        </is>
      </c>
      <c r="B22" s="193" t="n">
        <v>26.52</v>
      </c>
      <c r="C22" s="192" t="inlineStr"/>
      <c r="D22" s="207" t="inlineStr">
        <is>
          <t>Pgto. de Tarifa Bancária referente a 06/2022</t>
        </is>
      </c>
      <c r="F22" s="65" t="n"/>
    </row>
    <row r="23">
      <c r="A23" s="195" t="inlineStr">
        <is>
          <t>29-jul-2022</t>
        </is>
      </c>
      <c r="B23" s="196" t="n">
        <v>26.52</v>
      </c>
      <c r="C23" s="195" t="inlineStr"/>
      <c r="D23" s="208" t="inlineStr">
        <is>
          <t>Pgto. de Tarifa Bancária referente a 07/2022</t>
        </is>
      </c>
      <c r="F23" s="65" t="n"/>
    </row>
    <row r="24">
      <c r="A24" s="192" t="inlineStr">
        <is>
          <t>31-ago-2022</t>
        </is>
      </c>
      <c r="B24" s="193" t="n">
        <v>26.52</v>
      </c>
      <c r="C24" s="192" t="inlineStr"/>
      <c r="D24" s="207" t="inlineStr">
        <is>
          <t>Pgto. de Tarifa Bancária referente a 08/2022.</t>
        </is>
      </c>
      <c r="F24" s="65" t="n"/>
    </row>
    <row r="25">
      <c r="A25" s="195" t="inlineStr">
        <is>
          <t>30-set-2022</t>
        </is>
      </c>
      <c r="B25" s="196" t="n">
        <v>26.52</v>
      </c>
      <c r="C25" s="195" t="inlineStr"/>
      <c r="D25" s="208" t="inlineStr">
        <is>
          <t>Despesas Financeiras. Competência 09/2022.</t>
        </is>
      </c>
      <c r="F25" s="65" t="n"/>
    </row>
    <row r="26">
      <c r="A26" s="192" t="inlineStr">
        <is>
          <t>31-out-2022</t>
        </is>
      </c>
      <c r="B26" s="193" t="n">
        <v>26.52</v>
      </c>
      <c r="C26" s="192" t="inlineStr"/>
      <c r="D26" s="207" t="inlineStr">
        <is>
          <t>Despesas Financeiras. Competência 10/2022.</t>
        </is>
      </c>
      <c r="F26" s="65" t="n"/>
    </row>
    <row r="27">
      <c r="A27" s="195" t="inlineStr">
        <is>
          <t>30-nov-2022</t>
        </is>
      </c>
      <c r="B27" s="196" t="n">
        <v>29.32</v>
      </c>
      <c r="C27" s="195" t="inlineStr"/>
      <c r="D27" s="208" t="inlineStr">
        <is>
          <t>Tarifa Bancária Competência - 11/2022</t>
        </is>
      </c>
      <c r="F27" s="65" t="n"/>
    </row>
    <row r="28">
      <c r="A28" s="192" t="inlineStr">
        <is>
          <t>30-dez-2022</t>
        </is>
      </c>
      <c r="B28" s="193" t="n">
        <v>29.32</v>
      </c>
      <c r="C28" s="192" t="inlineStr"/>
      <c r="D28" s="207" t="inlineStr">
        <is>
          <t>Tarifa Bancária - Competência 12/2022.</t>
        </is>
      </c>
      <c r="F28" s="65" t="n"/>
    </row>
    <row r="29">
      <c r="A29" s="195" t="inlineStr">
        <is>
          <t>31-jan-2023</t>
        </is>
      </c>
      <c r="B29" s="196" t="n">
        <v>29.32</v>
      </c>
      <c r="C29" s="195" t="inlineStr"/>
      <c r="D29" s="208" t="inlineStr">
        <is>
          <t>Despesas Financeiras. Competência 01/2023</t>
        </is>
      </c>
      <c r="F29" s="65" t="n"/>
    </row>
    <row r="30">
      <c r="A30" s="192" t="inlineStr">
        <is>
          <t>31-jan-2023</t>
        </is>
      </c>
      <c r="B30" s="193" t="n">
        <v>4.93</v>
      </c>
      <c r="C30" s="192" t="inlineStr"/>
      <c r="D30" s="207" t="inlineStr">
        <is>
          <t>Despesas Financeiras. Competência 01/2023</t>
        </is>
      </c>
      <c r="F30" s="65" t="n"/>
    </row>
    <row r="31">
      <c r="A31" s="195" t="inlineStr">
        <is>
          <t>31-jan-2023</t>
        </is>
      </c>
      <c r="B31" s="196" t="n">
        <v>4.93</v>
      </c>
      <c r="C31" s="195" t="inlineStr"/>
      <c r="D31" s="208" t="inlineStr">
        <is>
          <t>Despesas Financeiras. Competência 01/2023</t>
        </is>
      </c>
      <c r="F31" s="65" t="n"/>
    </row>
    <row r="32">
      <c r="A32" s="192" t="inlineStr">
        <is>
          <t>2-fev-2023</t>
        </is>
      </c>
      <c r="B32" s="193" t="n">
        <v>30.57</v>
      </c>
      <c r="C32" s="192" t="inlineStr"/>
      <c r="D32" s="207" t="inlineStr">
        <is>
          <t>Despesas Financeiras. Competência 02/2023</t>
        </is>
      </c>
      <c r="F32" s="65" t="n"/>
    </row>
    <row r="33">
      <c r="A33" s="198" t="inlineStr">
        <is>
          <t>TOTAL</t>
        </is>
      </c>
      <c r="B33" s="199">
        <f>SUM(B16:B32)</f>
        <v/>
      </c>
      <c r="C33" s="195" t="n"/>
      <c r="D33" s="195" t="n"/>
      <c r="E33" s="195" t="n"/>
      <c r="F33" s="197" t="n"/>
    </row>
    <row r="34">
      <c r="F34" s="45" t="n"/>
    </row>
    <row r="35">
      <c r="A35" s="205" t="inlineStr">
        <is>
          <t>3. Restituições creditadas pelo banco até a data final do período</t>
        </is>
      </c>
      <c r="F35" s="65" t="n"/>
    </row>
    <row r="36">
      <c r="A36" s="192" t="inlineStr">
        <is>
          <t>Data</t>
        </is>
      </c>
      <c r="B36" s="192" t="inlineStr">
        <is>
          <t>Valor(R$)</t>
        </is>
      </c>
      <c r="C36" s="192" t="inlineStr">
        <is>
          <t>Documento</t>
        </is>
      </c>
      <c r="D36" s="207" t="inlineStr">
        <is>
          <t>Descrição</t>
        </is>
      </c>
      <c r="F36" s="65" t="n"/>
    </row>
    <row r="37">
      <c r="A37" s="195" t="inlineStr">
        <is>
          <t>9-ago-2022</t>
        </is>
      </c>
      <c r="B37" s="196" t="n">
        <v>664.77</v>
      </c>
      <c r="C37" s="195" t="inlineStr">
        <is>
          <t>39.071</t>
        </is>
      </c>
      <c r="D37" s="208" t="inlineStr">
        <is>
          <t>Estorno de tarifas do período de 12/2020 a 07/2022</t>
        </is>
      </c>
      <c r="F37" s="65" t="n"/>
    </row>
    <row r="38">
      <c r="A38" s="192" t="inlineStr">
        <is>
          <t>7-fev-2023</t>
        </is>
      </c>
      <c r="B38" s="193" t="n">
        <v>207.95</v>
      </c>
      <c r="C38" s="192" t="inlineStr">
        <is>
          <t>607.179</t>
        </is>
      </c>
      <c r="D38" s="207" t="inlineStr">
        <is>
          <t>Estorno tarifas de 08/2022 a 02/2023</t>
        </is>
      </c>
      <c r="F38" s="65" t="n"/>
    </row>
    <row r="39">
      <c r="F39" s="45" t="n"/>
    </row>
    <row r="40">
      <c r="A40" s="200" t="inlineStr">
        <is>
          <t>TOTAL</t>
        </is>
      </c>
      <c r="B40" s="200">
        <f>SUM(B37:B38)</f>
        <v/>
      </c>
      <c r="F40" s="45" t="n"/>
    </row>
    <row r="41">
      <c r="A41" s="201" t="inlineStr">
        <is>
          <t>Saldo disponível p/ período seguinte (1 + 2 - 3)</t>
        </is>
      </c>
      <c r="E41" s="210">
        <f>F10+F11+B33 -B40</f>
        <v/>
      </c>
      <c r="F41" s="65" t="n"/>
    </row>
    <row r="42">
      <c r="F42" s="45" t="n"/>
    </row>
    <row r="43">
      <c r="A43" s="132">
        <f>'Receita x Despesa'!A48:J48</f>
        <v/>
      </c>
      <c r="F43" s="65" t="n"/>
    </row>
    <row r="44">
      <c r="F44" s="45" t="n"/>
    </row>
    <row r="45">
      <c r="A45" s="66">
        <f>'Receita x Despesa'!A51</f>
        <v/>
      </c>
      <c r="D45" s="211">
        <f>'Receita x Despesa'!H51</f>
        <v/>
      </c>
      <c r="F45" s="65" t="n"/>
    </row>
    <row r="46">
      <c r="A46" s="134">
        <f>'Receita x Despesa'!A52</f>
        <v/>
      </c>
      <c r="D46" s="212">
        <f>'Receita x Despesa'!H52</f>
        <v/>
      </c>
      <c r="F46" s="65" t="n"/>
    </row>
    <row r="47">
      <c r="A47" s="134">
        <f>'Receita x Despesa'!A53</f>
        <v/>
      </c>
      <c r="D47" s="212">
        <f>'Receita x Despesa'!H53</f>
        <v/>
      </c>
      <c r="F47" s="65" t="n"/>
    </row>
    <row r="48">
      <c r="A48" s="70" t="n"/>
      <c r="B48" s="70" t="n"/>
      <c r="C48" s="70" t="n"/>
      <c r="D48" s="70" t="n"/>
      <c r="E48" s="70" t="n"/>
      <c r="F48" s="71" t="n"/>
    </row>
  </sheetData>
  <mergeCells count="41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6:F36"/>
    <mergeCell ref="D37:F37"/>
    <mergeCell ref="D38:F38"/>
    <mergeCell ref="A35:F35"/>
    <mergeCell ref="A41:D41"/>
    <mergeCell ref="E41:F41"/>
    <mergeCell ref="A43:F43"/>
    <mergeCell ref="A45:B45"/>
    <mergeCell ref="A46:B46"/>
    <mergeCell ref="A47:B47"/>
    <mergeCell ref="D45:F45"/>
    <mergeCell ref="D46:F46"/>
    <mergeCell ref="D47:F4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8"/>
  <sheetViews>
    <sheetView showGridLines="0" workbookViewId="0">
      <selection activeCell="A1" sqref="A1"/>
    </sheetView>
  </sheetViews>
  <sheetFormatPr baseColWidth="8" defaultRowHeight="15"/>
  <cols>
    <col width="20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</cols>
  <sheetData>
    <row r="1">
      <c r="A1" s="72" t="inlineStr">
        <is>
          <t>D E M O N S T R A T I V O   D E   R E N D I M E N T O   D E   A P L I C A Ç Ã O   F I N A N C E I R A</t>
        </is>
      </c>
      <c r="H1" s="65" t="n"/>
    </row>
    <row r="2">
      <c r="H2" s="65" t="n"/>
    </row>
    <row r="3">
      <c r="A3" s="73">
        <f>'Receita x Despesa'!A3:J3</f>
        <v/>
      </c>
      <c r="H3" s="65" t="n"/>
    </row>
    <row r="4">
      <c r="A4" s="73">
        <f>'Receita x Despesa'!A4:J4</f>
        <v/>
      </c>
      <c r="H4" s="65" t="n"/>
    </row>
    <row r="5">
      <c r="A5" s="73">
        <f>'Receita x Despesa'!A5:J5</f>
        <v/>
      </c>
      <c r="H5" s="65" t="n"/>
    </row>
    <row r="6">
      <c r="A6" s="73">
        <f>'Receita x Despesa'!A6:J6</f>
        <v/>
      </c>
      <c r="H6" s="65" t="n"/>
    </row>
    <row r="7">
      <c r="A7" s="73">
        <f>'Receita x Despesa'!A7:J7</f>
        <v/>
      </c>
      <c r="H7" s="65" t="n"/>
    </row>
    <row r="8">
      <c r="H8" s="45" t="n"/>
    </row>
    <row r="9" ht="20" customHeight="1" s="39">
      <c r="A9" s="72" t="inlineStr">
        <is>
          <t>RF Ref DI Plus Ágil - CNP JRF REF DI PLUS ÁGIL</t>
        </is>
      </c>
      <c r="H9" s="65" t="n"/>
    </row>
    <row r="10" ht="2" customHeight="1" s="39">
      <c r="H10" s="45" t="n"/>
    </row>
    <row r="11">
      <c r="A11" s="198" t="inlineStr">
        <is>
          <t>Período</t>
        </is>
      </c>
      <c r="B11" s="198" t="inlineStr">
        <is>
          <t>Saldo Anterior</t>
        </is>
      </c>
      <c r="C11" s="198" t="inlineStr">
        <is>
          <t>Valor Aplicado no período</t>
        </is>
      </c>
      <c r="D11" s="198" t="inlineStr">
        <is>
          <t>Valor Resgatado no Período</t>
        </is>
      </c>
      <c r="E11" s="198" t="inlineStr">
        <is>
          <t>Rendimento Bruto</t>
        </is>
      </c>
      <c r="F11" s="198" t="inlineStr">
        <is>
          <t>Imposto de Renda / IOF</t>
        </is>
      </c>
      <c r="G11" s="198" t="inlineStr">
        <is>
          <t>Rendimento Líquido</t>
        </is>
      </c>
      <c r="H11" s="219" t="inlineStr">
        <is>
          <t>Saldo</t>
        </is>
      </c>
    </row>
    <row r="12">
      <c r="H12" s="65" t="n"/>
    </row>
    <row r="13">
      <c r="H13" s="65" t="n"/>
    </row>
    <row r="14">
      <c r="A14" s="214" t="inlineStr">
        <is>
          <t>Saldo anterior</t>
        </is>
      </c>
      <c r="B14" s="192" t="n"/>
      <c r="C14" s="192" t="n"/>
      <c r="D14" s="192" t="n"/>
      <c r="E14" s="192" t="n"/>
      <c r="F14" s="215" t="n"/>
      <c r="G14" s="192">
        <f>E14 - F14</f>
        <v/>
      </c>
      <c r="H14" s="194" t="n"/>
    </row>
    <row r="15">
      <c r="A15" s="198" t="inlineStr">
        <is>
          <t>jan-2022</t>
        </is>
      </c>
      <c r="B15" s="216" t="n"/>
      <c r="C15" s="216" t="n"/>
      <c r="D15" s="216" t="n"/>
      <c r="E15" s="216" t="n">
        <v>813.5700000000001</v>
      </c>
      <c r="F15" s="217" t="n">
        <v>50.99</v>
      </c>
      <c r="G15" s="216">
        <f>E15 - F15</f>
        <v/>
      </c>
      <c r="H15" s="218" t="n"/>
    </row>
    <row r="16">
      <c r="A16" s="214" t="inlineStr">
        <is>
          <t>fev-2022</t>
        </is>
      </c>
      <c r="B16" s="192" t="n"/>
      <c r="C16" s="192" t="n"/>
      <c r="D16" s="192" t="n"/>
      <c r="E16" s="192" t="n">
        <v>756.22</v>
      </c>
      <c r="F16" s="215" t="n">
        <v>50.21</v>
      </c>
      <c r="G16" s="192">
        <f>E16 - F16</f>
        <v/>
      </c>
      <c r="H16" s="194" t="n"/>
    </row>
    <row r="17">
      <c r="A17" s="198" t="inlineStr">
        <is>
          <t>mar-2022</t>
        </is>
      </c>
      <c r="B17" s="216" t="n"/>
      <c r="C17" s="216" t="n"/>
      <c r="D17" s="216" t="n"/>
      <c r="E17" s="216" t="n">
        <v>775.51</v>
      </c>
      <c r="F17" s="217" t="n">
        <v>110.35</v>
      </c>
      <c r="G17" s="216">
        <f>E17 - F17</f>
        <v/>
      </c>
      <c r="H17" s="218" t="n"/>
    </row>
    <row r="18">
      <c r="A18" s="214" t="inlineStr">
        <is>
          <t>abr-2022</t>
        </is>
      </c>
      <c r="B18" s="192" t="n"/>
      <c r="C18" s="192" t="n"/>
      <c r="D18" s="192" t="n"/>
      <c r="E18" s="192" t="n">
        <v>558.83</v>
      </c>
      <c r="F18" s="215" t="n">
        <v>124.62</v>
      </c>
      <c r="G18" s="192">
        <f>E18 - F18</f>
        <v/>
      </c>
      <c r="H18" s="194" t="n"/>
    </row>
    <row r="19">
      <c r="A19" s="198" t="inlineStr">
        <is>
          <t>mai-2022</t>
        </is>
      </c>
      <c r="B19" s="216" t="n"/>
      <c r="C19" s="216" t="n"/>
      <c r="D19" s="216" t="n"/>
      <c r="E19" s="216" t="n">
        <v>546.1900000000001</v>
      </c>
      <c r="F19" s="217" t="n">
        <v>593.89</v>
      </c>
      <c r="G19" s="216">
        <f>E19 - F19</f>
        <v/>
      </c>
      <c r="H19" s="218" t="n"/>
    </row>
    <row r="20">
      <c r="A20" s="214" t="inlineStr">
        <is>
          <t>jun-2022</t>
        </is>
      </c>
      <c r="B20" s="192" t="n"/>
      <c r="C20" s="192" t="n"/>
      <c r="D20" s="192" t="n"/>
      <c r="E20" s="192" t="n">
        <v>303.7</v>
      </c>
      <c r="F20" s="215" t="n">
        <v>34.52</v>
      </c>
      <c r="G20" s="192">
        <f>E20 - F20</f>
        <v/>
      </c>
      <c r="H20" s="194" t="n"/>
    </row>
    <row r="21">
      <c r="A21" s="198" t="inlineStr">
        <is>
          <t>jul-2022</t>
        </is>
      </c>
      <c r="B21" s="216" t="n"/>
      <c r="C21" s="216" t="n"/>
      <c r="D21" s="216" t="n"/>
      <c r="E21" s="216" t="n">
        <v>132.86</v>
      </c>
      <c r="F21" s="217" t="n">
        <v>2.7</v>
      </c>
      <c r="G21" s="216">
        <f>E21 - F21</f>
        <v/>
      </c>
      <c r="H21" s="218" t="n"/>
    </row>
    <row r="22">
      <c r="A22" s="214" t="inlineStr">
        <is>
          <t>ago-2022</t>
        </is>
      </c>
      <c r="B22" s="192" t="n"/>
      <c r="C22" s="192" t="n"/>
      <c r="D22" s="192" t="n"/>
      <c r="E22" s="192" t="n">
        <v>144.9</v>
      </c>
      <c r="F22" s="215" t="n">
        <v>10.54</v>
      </c>
      <c r="G22" s="192">
        <f>E22 - F22</f>
        <v/>
      </c>
      <c r="H22" s="194" t="n"/>
    </row>
    <row r="23">
      <c r="A23" s="198" t="inlineStr">
        <is>
          <t>set-2022</t>
        </is>
      </c>
      <c r="B23" s="216" t="n"/>
      <c r="C23" s="216" t="n"/>
      <c r="D23" s="216" t="n"/>
      <c r="E23" s="216" t="n">
        <v>464.08</v>
      </c>
      <c r="F23" s="217" t="n">
        <v>65.05</v>
      </c>
      <c r="G23" s="216">
        <f>E23 - F23</f>
        <v/>
      </c>
      <c r="H23" s="218" t="n"/>
    </row>
    <row r="24">
      <c r="A24" s="214" t="inlineStr">
        <is>
          <t>out-2022</t>
        </is>
      </c>
      <c r="B24" s="192" t="n"/>
      <c r="C24" s="192" t="n"/>
      <c r="D24" s="192" t="n"/>
      <c r="E24" s="192" t="n">
        <v>2285.73</v>
      </c>
      <c r="F24" s="215" t="n">
        <v>67.89</v>
      </c>
      <c r="G24" s="192">
        <f>E24 - F24</f>
        <v/>
      </c>
      <c r="H24" s="194" t="n"/>
    </row>
    <row r="25">
      <c r="A25" s="198" t="inlineStr">
        <is>
          <t>nov-2022</t>
        </is>
      </c>
      <c r="B25" s="216" t="n"/>
      <c r="C25" s="216" t="n"/>
      <c r="D25" s="216" t="n"/>
      <c r="E25" s="216" t="n">
        <v>2195.59</v>
      </c>
      <c r="F25" s="217" t="n">
        <v>964.13</v>
      </c>
      <c r="G25" s="216">
        <f>E25 - F25</f>
        <v/>
      </c>
      <c r="H25" s="218" t="n"/>
    </row>
    <row r="26">
      <c r="A26" s="214" t="inlineStr">
        <is>
          <t>dez-2022</t>
        </is>
      </c>
      <c r="B26" s="192" t="n"/>
      <c r="C26" s="192" t="n"/>
      <c r="D26" s="192" t="n"/>
      <c r="E26" s="192" t="n">
        <v>2389.96</v>
      </c>
      <c r="F26" s="215" t="n">
        <v>18.29</v>
      </c>
      <c r="G26" s="192">
        <f>E26 - F26</f>
        <v/>
      </c>
      <c r="H26" s="194" t="n"/>
    </row>
    <row r="27">
      <c r="A27" s="198" t="inlineStr">
        <is>
          <t>jan-2023</t>
        </is>
      </c>
      <c r="B27" s="216" t="n"/>
      <c r="C27" s="216" t="n"/>
      <c r="D27" s="216" t="n"/>
      <c r="E27" s="216" t="n">
        <v>1994.21</v>
      </c>
      <c r="F27" s="217" t="n">
        <v>341.05</v>
      </c>
      <c r="G27" s="216">
        <f>E27 - F27</f>
        <v/>
      </c>
      <c r="H27" s="218" t="n"/>
    </row>
    <row r="28">
      <c r="A28" s="214" t="inlineStr">
        <is>
          <t>fev-2023</t>
        </is>
      </c>
      <c r="B28" s="192" t="n"/>
      <c r="C28" s="192" t="n"/>
      <c r="D28" s="192" t="n"/>
      <c r="E28" s="192" t="n">
        <v>344.14</v>
      </c>
      <c r="F28" s="215" t="n">
        <v>821.5599999999999</v>
      </c>
      <c r="G28" s="192">
        <f>E28 - F28</f>
        <v/>
      </c>
      <c r="H28" s="194" t="n"/>
    </row>
    <row r="29">
      <c r="A29" s="198" t="inlineStr">
        <is>
          <t>TOTAL</t>
        </is>
      </c>
      <c r="B29" s="198">
        <f>SUM(B15:B28)</f>
        <v/>
      </c>
      <c r="C29" s="198">
        <f>SUM(C15:C28)</f>
        <v/>
      </c>
      <c r="D29" s="198">
        <f>SUM(D15:D28)</f>
        <v/>
      </c>
      <c r="E29" s="198">
        <f>SUM(E15:E28)</f>
        <v/>
      </c>
      <c r="F29" s="198">
        <f>SUM(F15:F28)</f>
        <v/>
      </c>
      <c r="G29" s="198">
        <f>SUM(G15:G28)</f>
        <v/>
      </c>
      <c r="H29" s="213">
        <f>SUM(H15:H28)</f>
        <v/>
      </c>
    </row>
    <row r="30">
      <c r="H30" s="45" t="n"/>
    </row>
    <row r="31">
      <c r="A31" s="134">
        <f>'Receita x Despesa'!A48:J48</f>
        <v/>
      </c>
      <c r="H31" s="45" t="n"/>
    </row>
    <row r="32">
      <c r="H32" s="45" t="n"/>
    </row>
    <row r="33">
      <c r="H33" s="45" t="n"/>
    </row>
    <row r="34">
      <c r="H34" s="45" t="n"/>
    </row>
    <row r="35">
      <c r="A35" s="66">
        <f>'Receita x Despesa'!A51</f>
        <v/>
      </c>
      <c r="E35" s="133">
        <f>'Receita x Despesa'!H51</f>
        <v/>
      </c>
      <c r="H35" s="45" t="n"/>
    </row>
    <row r="36">
      <c r="A36" s="134">
        <f>'Receita x Despesa'!A52</f>
        <v/>
      </c>
      <c r="E36" s="134">
        <f>'Receita x Despesa'!H52</f>
        <v/>
      </c>
      <c r="H36" s="45" t="n"/>
    </row>
    <row r="37">
      <c r="A37" s="134">
        <f>'Receita x Despesa'!A53</f>
        <v/>
      </c>
      <c r="E37" s="134">
        <f>'Receita x Despesa'!H53</f>
        <v/>
      </c>
      <c r="H37" s="45" t="n"/>
    </row>
    <row r="38">
      <c r="A38" s="70" t="n"/>
      <c r="B38" s="70" t="n"/>
      <c r="C38" s="70" t="n"/>
      <c r="D38" s="70" t="n"/>
      <c r="E38" s="70" t="n"/>
      <c r="F38" s="70" t="n"/>
      <c r="G38" s="70" t="n"/>
      <c r="H38" s="71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31:F31"/>
    <mergeCell ref="A35:C35"/>
    <mergeCell ref="A36:C36"/>
    <mergeCell ref="A37:C37"/>
    <mergeCell ref="E35:G35"/>
    <mergeCell ref="E36:G36"/>
    <mergeCell ref="E37:G3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50" customWidth="1" style="39" min="2" max="2"/>
    <col width="35" customWidth="1" style="39" min="3" max="3"/>
    <col width="35" customWidth="1" style="39" min="4" max="4"/>
    <col width="40" customWidth="1" style="39" min="5" max="5"/>
    <col width="70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RELAÇÃO DE BENS</t>
        </is>
      </c>
      <c r="J1" s="65" t="n"/>
    </row>
    <row r="2">
      <c r="J2" s="65" t="n"/>
    </row>
    <row r="3">
      <c r="A3" s="220" t="inlineStr">
        <is>
          <t>(ADQUIRIDOS, PRODUZIDOS OU CONSTRUÍDOS COM RECURSOS)</t>
        </is>
      </c>
      <c r="J3" s="65" t="n"/>
    </row>
    <row r="4">
      <c r="J4" s="65" t="n"/>
    </row>
    <row r="5">
      <c r="A5" s="46">
        <f>'Receita x Despesa'!A3:J3</f>
        <v/>
      </c>
      <c r="J5" s="45" t="n"/>
    </row>
    <row r="6">
      <c r="A6" s="46">
        <f>'Receita x Despesa'!A4:J4</f>
        <v/>
      </c>
      <c r="J6" s="45" t="n"/>
    </row>
    <row r="7">
      <c r="A7" s="46">
        <f>'Receita x Despesa'!A5:J5</f>
        <v/>
      </c>
      <c r="J7" s="45" t="n"/>
    </row>
    <row r="8">
      <c r="A8" s="46">
        <f>'Receita x Despesa'!A6:J6</f>
        <v/>
      </c>
      <c r="J8" s="45" t="n"/>
    </row>
    <row r="9">
      <c r="A9" s="46">
        <f>'Receita x Despesa'!A7:J7</f>
        <v/>
      </c>
      <c r="J9" s="45" t="n"/>
    </row>
    <row r="10" ht="2" customHeight="1" s="39">
      <c r="J10" s="45" t="n"/>
    </row>
    <row r="11" ht="35" customHeight="1" s="39">
      <c r="A11" s="221" t="inlineStr">
        <is>
          <t>Nº DO ITEM</t>
        </is>
      </c>
      <c r="B11" s="221" t="inlineStr">
        <is>
          <t>DESCRIÇÃO DO BEM</t>
        </is>
      </c>
      <c r="C11" s="221" t="inlineStr">
        <is>
          <t>NÚMERO PATRIMONIAL DO BEM</t>
        </is>
      </c>
      <c r="D11" s="221" t="inlineStr">
        <is>
          <t>DOCUMENTAÇÃO FISCAL</t>
        </is>
      </c>
      <c r="E11" s="222" t="n"/>
      <c r="F11" s="221" t="inlineStr">
        <is>
          <t>LOCALIZAÇÃO</t>
        </is>
      </c>
      <c r="G11" s="221" t="inlineStr">
        <is>
          <t>QTD.</t>
        </is>
      </c>
      <c r="H11" s="221" t="inlineStr">
        <is>
          <t>VALOR (R$)</t>
        </is>
      </c>
      <c r="I11" s="222" t="n"/>
      <c r="J11" s="228" t="inlineStr">
        <is>
          <t>RESPONSÁVEL PELA GUARDA DO BEM</t>
        </is>
      </c>
    </row>
    <row r="12" ht="35" customHeight="1" s="39">
      <c r="A12" s="224" t="n"/>
      <c r="B12" s="224" t="n"/>
      <c r="C12" s="224" t="n"/>
      <c r="D12" s="225" t="inlineStr">
        <is>
          <t>DATA</t>
        </is>
      </c>
      <c r="E12" s="225" t="inlineStr">
        <is>
          <t xml:space="preserve">Nº </t>
        </is>
      </c>
      <c r="F12" s="224" t="n"/>
      <c r="G12" s="224" t="n"/>
      <c r="H12" s="225" t="inlineStr">
        <is>
          <t>Unitário</t>
        </is>
      </c>
      <c r="I12" s="225" t="inlineStr">
        <is>
          <t>Total</t>
        </is>
      </c>
      <c r="J12" s="229" t="n"/>
    </row>
    <row r="13" ht="35" customHeight="1" s="39">
      <c r="A13" s="122" t="n"/>
      <c r="B13" s="122" t="n"/>
      <c r="C13" s="122" t="n"/>
      <c r="D13" s="122" t="n"/>
      <c r="E13" s="122" t="n"/>
      <c r="F13" s="122" t="n"/>
      <c r="G13" s="122" t="n"/>
      <c r="H13" s="226" t="n"/>
      <c r="I13" s="226" t="n"/>
      <c r="J13" s="227" t="n"/>
    </row>
    <row r="14">
      <c r="J14" s="45" t="n"/>
    </row>
    <row r="15" ht="56.25" customHeight="1" s="39">
      <c r="A15" s="124" t="inlineStr">
        <is>
          <t>TOTAL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SUM(I13:I13)</f>
        <v/>
      </c>
    </row>
    <row r="16">
      <c r="J16" s="45" t="n"/>
    </row>
    <row r="17">
      <c r="J17" s="45" t="n"/>
    </row>
    <row r="18">
      <c r="J18" s="45" t="n"/>
    </row>
    <row r="19">
      <c r="J19" s="45" t="n"/>
    </row>
    <row r="20">
      <c r="A20" s="134">
        <f>'Receita x Despesa'!A48:J48</f>
        <v/>
      </c>
      <c r="J20" s="45" t="n"/>
    </row>
    <row r="21">
      <c r="A21" s="133">
        <f>'Receita x Despesa'!A51</f>
        <v/>
      </c>
      <c r="F21" s="67">
        <f>'Receita x Despesa'!H51</f>
        <v/>
      </c>
      <c r="J21" s="65" t="n"/>
    </row>
    <row r="22">
      <c r="A22" s="134">
        <f>'Receita x Despesa'!A52</f>
        <v/>
      </c>
      <c r="F22" s="132">
        <f>'Receita x Despesa'!H52</f>
        <v/>
      </c>
      <c r="J22" s="65" t="n"/>
    </row>
    <row r="23">
      <c r="A23" s="134">
        <f>'Receita x Despesa'!A53</f>
        <v/>
      </c>
      <c r="F23" s="132">
        <f>'Receita x Despesa'!H53</f>
        <v/>
      </c>
      <c r="J23" s="65" t="n"/>
    </row>
    <row r="24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1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15:I15"/>
    <mergeCell ref="A20:I20"/>
    <mergeCell ref="A21:D21"/>
    <mergeCell ref="A22:D22"/>
    <mergeCell ref="A23:D23"/>
    <mergeCell ref="F21:J21"/>
    <mergeCell ref="F22:J22"/>
    <mergeCell ref="F23:J23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01/01/2022 a 28/02/2023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SUM(E14:E33)</f>
        <v/>
      </c>
      <c r="G13" s="6" t="n"/>
      <c r="H13" s="35" t="inlineStr">
        <is>
          <t>Despesas Realizadas</t>
        </is>
      </c>
      <c r="J13" s="80">
        <f>SUM(I16:I32)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26/09/2022</t>
        </is>
      </c>
      <c r="B16" s="62" t="inlineStr">
        <is>
          <t>4.635.900.000.000</t>
        </is>
      </c>
      <c r="C16" s="62" t="inlineStr">
        <is>
          <t>Fundação Universidade de Brasília - FUB/UnB</t>
        </is>
      </c>
      <c r="E16" s="111" t="n">
        <v>270553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26/09/2022</t>
        </is>
      </c>
      <c r="B17" s="62" t="inlineStr">
        <is>
          <t>4.635.900.000.000</t>
        </is>
      </c>
      <c r="C17" s="62" t="inlineStr">
        <is>
          <t>ISS 5% Secretaria De Fazenda E Planejamento Do Distrito Federal</t>
        </is>
      </c>
      <c r="E17" s="113" t="n">
        <v>-13527.65</v>
      </c>
      <c r="F17" s="62" t="n"/>
      <c r="G17" s="85" t="n"/>
      <c r="H17" s="62" t="inlineStr">
        <is>
          <t>Serviços de Terceiros Pessoa Física</t>
        </is>
      </c>
      <c r="I17" s="112" t="n">
        <v>32814</v>
      </c>
      <c r="J17" s="86" t="n"/>
      <c r="K17" s="85" t="n"/>
    </row>
    <row r="18">
      <c r="A18" s="83" t="n"/>
      <c r="B18" s="62" t="n"/>
      <c r="C18" s="62" t="n"/>
      <c r="E18" s="112" t="n"/>
      <c r="F18" s="62" t="n"/>
      <c r="G18" s="85" t="n"/>
      <c r="H18" s="62" t="inlineStr">
        <is>
          <t xml:space="preserve">Obrigações Tributárias e contributivas </t>
        </is>
      </c>
      <c r="I18" s="112" t="n">
        <v>6562.8</v>
      </c>
      <c r="J18" s="86" t="n"/>
      <c r="K18" s="85" t="n"/>
    </row>
    <row r="19">
      <c r="A19" s="83" t="n"/>
      <c r="B19" s="62" t="n"/>
      <c r="C19" s="62" t="n"/>
      <c r="E19" s="112" t="n"/>
      <c r="F19" s="62" t="n"/>
      <c r="G19" s="85" t="n"/>
      <c r="H19" s="62" t="inlineStr">
        <is>
          <t xml:space="preserve">Outros Serviços de Terceiros - Pessoa Jurídica </t>
        </is>
      </c>
      <c r="I19" s="112" t="n">
        <v>108747.68</v>
      </c>
      <c r="J19" s="86" t="n"/>
      <c r="K19" s="85" t="n"/>
    </row>
    <row r="20">
      <c r="A20" s="83" t="n"/>
      <c r="B20" s="62" t="n"/>
      <c r="C20" s="62" t="n"/>
      <c r="E20" s="112" t="n"/>
      <c r="F20" s="62" t="n"/>
      <c r="G20" s="85" t="n"/>
      <c r="H20" s="62" t="inlineStr">
        <is>
          <t>Pagamento de Pessoal</t>
        </is>
      </c>
      <c r="I20" s="112" t="n">
        <v>87365.83</v>
      </c>
      <c r="J20" s="86" t="n"/>
      <c r="K20" s="85" t="n"/>
    </row>
    <row r="21">
      <c r="A21" s="83" t="n"/>
      <c r="B21" s="62" t="n"/>
      <c r="C21" s="62" t="n"/>
      <c r="E21" s="112" t="n"/>
      <c r="F21" s="62" t="n"/>
      <c r="G21" s="85" t="n"/>
      <c r="H21" s="62" t="n"/>
      <c r="I21" s="112" t="n"/>
      <c r="J21" s="86" t="n"/>
      <c r="K21" s="85" t="n"/>
    </row>
    <row r="22">
      <c r="A22" s="83" t="n"/>
      <c r="B22" s="62" t="n"/>
      <c r="C22" s="62" t="n"/>
      <c r="E22" s="112" t="n"/>
      <c r="F22" s="62" t="n"/>
      <c r="G22" s="85" t="n"/>
      <c r="H22" s="62" t="n"/>
      <c r="I22" s="112" t="n"/>
      <c r="J22" s="86" t="n"/>
      <c r="K22" s="85" t="n"/>
    </row>
    <row r="23">
      <c r="A23" s="83" t="n"/>
      <c r="B23" s="62" t="n"/>
      <c r="C23" s="62" t="n"/>
      <c r="E23" s="112" t="n"/>
      <c r="F23" s="62" t="n"/>
      <c r="G23" s="85" t="n"/>
      <c r="H23" s="62" t="n"/>
      <c r="I23" s="112" t="n"/>
      <c r="J23" s="86" t="n"/>
      <c r="K23" s="85" t="n"/>
    </row>
    <row r="24">
      <c r="A24" s="83" t="n"/>
      <c r="B24" s="62" t="n"/>
      <c r="C24" s="62" t="n"/>
      <c r="E24" s="112" t="n"/>
      <c r="F24" s="62" t="n"/>
      <c r="G24" s="85" t="n"/>
      <c r="H24" s="62" t="n"/>
      <c r="I24" s="112" t="n"/>
      <c r="J24" s="86" t="n"/>
      <c r="K24" s="85" t="n"/>
    </row>
    <row r="25">
      <c r="A25" s="83" t="n"/>
      <c r="B25" s="62" t="n"/>
      <c r="C25" s="62" t="n"/>
      <c r="E25" s="112" t="n"/>
      <c r="F25" s="62" t="n"/>
      <c r="G25" s="85" t="n"/>
      <c r="H25" s="62" t="n"/>
      <c r="I25" s="112" t="n"/>
      <c r="J25" s="86" t="n"/>
      <c r="K25" s="85" t="n"/>
    </row>
    <row r="26">
      <c r="A26" s="83" t="n"/>
      <c r="B26" s="62" t="n"/>
      <c r="C26" s="62" t="n"/>
      <c r="E26" s="112" t="n"/>
      <c r="F26" s="62" t="n"/>
      <c r="G26" s="85" t="n"/>
      <c r="H26" s="62" t="n"/>
      <c r="I26" s="112" t="n"/>
      <c r="J26" s="86" t="n"/>
      <c r="K26" s="85" t="n"/>
    </row>
    <row r="27">
      <c r="A27" s="83" t="n"/>
      <c r="B27" s="62" t="n"/>
      <c r="C27" s="62" t="n"/>
      <c r="D27" s="62" t="n"/>
      <c r="E27" s="112" t="n"/>
      <c r="F27" s="62" t="n"/>
      <c r="G27" s="85" t="n"/>
      <c r="H27" s="62" t="n"/>
      <c r="I27" s="112" t="n"/>
      <c r="J27" s="86" t="n"/>
      <c r="K27" s="85" t="n"/>
    </row>
    <row r="28">
      <c r="A28" s="83" t="n"/>
      <c r="B28" s="62" t="n"/>
      <c r="C28" s="62" t="n"/>
      <c r="D28" s="62" t="n"/>
      <c r="E28" s="62" t="n"/>
      <c r="F28" s="62" t="n"/>
      <c r="G28" s="85" t="n"/>
      <c r="H28" s="87" t="inlineStr">
        <is>
          <t>II. DESPESAS DE CAPITAL</t>
        </is>
      </c>
      <c r="I28" s="114">
        <f>SUM(I29:I32)</f>
        <v/>
      </c>
      <c r="J28" s="86" t="n"/>
      <c r="K28" s="85" t="n"/>
    </row>
    <row r="29">
      <c r="A29" s="83" t="n"/>
      <c r="B29" s="62" t="n"/>
      <c r="C29" s="62" t="n"/>
      <c r="D29" s="62" t="n"/>
      <c r="E29" s="62" t="n"/>
      <c r="F29" s="62" t="n"/>
      <c r="G29" s="85" t="n"/>
      <c r="H29" s="62" t="inlineStr">
        <is>
          <t>Obras e Instalações</t>
        </is>
      </c>
      <c r="I29" s="115" t="n"/>
      <c r="J29" s="86" t="n"/>
      <c r="K29" s="85" t="n"/>
    </row>
    <row r="30">
      <c r="A30" s="83" t="n"/>
      <c r="B30" s="62" t="n"/>
      <c r="C30" s="62" t="n"/>
      <c r="D30" s="62" t="n"/>
      <c r="E30" s="62" t="n"/>
      <c r="F30" s="62" t="n"/>
      <c r="G30" s="85" t="n"/>
      <c r="H30" s="87" t="inlineStr">
        <is>
          <t>Equipamentos e Material Permanente</t>
        </is>
      </c>
      <c r="I30" s="114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62" t="inlineStr">
        <is>
          <t xml:space="preserve">     a) Nacional</t>
        </is>
      </c>
      <c r="I31" s="115" t="n"/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 xml:space="preserve">    b) Importado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62" t="n"/>
      <c r="I33" s="62" t="n"/>
      <c r="J33" s="86" t="n"/>
      <c r="K33" s="85" t="n"/>
    </row>
    <row r="34">
      <c r="A34" s="90" t="inlineStr">
        <is>
          <t>Rendimento de Aplicação financeira</t>
        </is>
      </c>
      <c r="F34" s="116">
        <f>SUM(E35:E38)</f>
        <v/>
      </c>
      <c r="G34" s="92" t="n"/>
      <c r="H34" s="93" t="inlineStr">
        <is>
          <t xml:space="preserve">Saldo Conciliado em: </t>
        </is>
      </c>
      <c r="I34" s="94" t="n"/>
      <c r="J34" s="117">
        <f>SUM(I36+I37+I38+I41)</f>
        <v/>
      </c>
      <c r="K34" s="92" t="n"/>
    </row>
    <row r="35">
      <c r="A35" s="83" t="n"/>
      <c r="E35" s="62" t="n"/>
      <c r="F35" s="62" t="n"/>
      <c r="G35" s="85" t="n"/>
      <c r="H35" s="62" t="n"/>
      <c r="I35" s="62" t="n"/>
      <c r="J35" s="86" t="n"/>
      <c r="K35" s="85" t="n"/>
    </row>
    <row r="36">
      <c r="A36" s="83" t="inlineStr">
        <is>
          <t>Rendimento de Aplicação</t>
        </is>
      </c>
      <c r="E36" s="62" t="n">
        <v>10449.7</v>
      </c>
      <c r="F36" s="62" t="n"/>
      <c r="G36" s="85" t="n"/>
      <c r="H36" s="62" t="inlineStr">
        <is>
          <t>Conta Corrente</t>
        </is>
      </c>
      <c r="I36" s="115" t="n"/>
      <c r="J36" s="86" t="n"/>
      <c r="K36" s="85" t="n"/>
    </row>
    <row r="37">
      <c r="A37" s="83" t="n"/>
      <c r="E37" s="62" t="n"/>
      <c r="F37" s="62" t="n"/>
      <c r="G37" s="85" t="n"/>
      <c r="H37" s="62" t="inlineStr">
        <is>
          <t>Devolução de recursos - GRU SIMPLES</t>
        </is>
      </c>
      <c r="I37" s="115" t="n">
        <v>138981.92</v>
      </c>
      <c r="J37" s="86" t="n"/>
      <c r="K37" s="85" t="n"/>
    </row>
    <row r="38">
      <c r="A38" s="83" t="n"/>
      <c r="B38" s="62" t="n"/>
      <c r="C38" s="62" t="n"/>
      <c r="D38" s="62" t="n"/>
      <c r="E38" s="62" t="n"/>
      <c r="F38" s="62" t="n"/>
      <c r="G38" s="85" t="n"/>
      <c r="H38" s="62" t="inlineStr">
        <is>
          <t>Tarifa Bancária - Saldo</t>
        </is>
      </c>
      <c r="I38" s="114">
        <f>I39-I40</f>
        <v/>
      </c>
      <c r="J38" s="86" t="n"/>
      <c r="K38" s="85" t="n"/>
    </row>
    <row r="39">
      <c r="A39" s="83" t="n"/>
      <c r="B39" s="62" t="n"/>
      <c r="C39" s="62" t="n"/>
      <c r="D39" s="62" t="n"/>
      <c r="E39" s="62" t="n"/>
      <c r="F39" s="62" t="n"/>
      <c r="G39" s="85" t="n"/>
      <c r="H39" s="62" t="inlineStr">
        <is>
          <t>Tarifa Bancária - Despesa (-)</t>
        </is>
      </c>
      <c r="I39" s="115" t="n">
        <v>1236.35</v>
      </c>
      <c r="J39" s="86" t="n"/>
      <c r="K39" s="85" t="n"/>
    </row>
    <row r="40">
      <c r="A40" s="83" t="n"/>
      <c r="B40" s="62" t="n"/>
      <c r="C40" s="62" t="n"/>
      <c r="D40" s="62" t="n"/>
      <c r="E40" s="62" t="n"/>
      <c r="F40" s="62" t="n"/>
      <c r="G40" s="85" t="n"/>
      <c r="H40" s="62" t="inlineStr">
        <is>
          <t>Tarifa Bancária - Restituição (+)</t>
        </is>
      </c>
      <c r="I40" s="112" t="n">
        <v>872.72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87" t="inlineStr">
        <is>
          <t>Aplicação Financeira</t>
        </is>
      </c>
      <c r="I41" s="114" t="n"/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inlineStr">
        <is>
          <t>Rendimento de aplicação financeira</t>
        </is>
      </c>
      <c r="I42" s="112" t="n"/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n"/>
      <c r="I43" s="62" t="n"/>
      <c r="J43" s="86" t="n"/>
      <c r="K43" s="85" t="n"/>
    </row>
    <row r="44">
      <c r="A44" s="96" t="inlineStr">
        <is>
          <t>TOTAL</t>
        </is>
      </c>
      <c r="F44" s="116">
        <f>SUM(F34+F13)</f>
        <v/>
      </c>
      <c r="G44" s="92" t="n"/>
      <c r="H44" s="97" t="inlineStr">
        <is>
          <t>TOTAL</t>
        </is>
      </c>
      <c r="J44" s="117">
        <f>SUM(J34+J13)</f>
        <v/>
      </c>
      <c r="K44" s="92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n"/>
      <c r="I45" s="62" t="n"/>
      <c r="J45" s="86" t="n"/>
      <c r="K45" s="85" t="n"/>
    </row>
    <row r="46">
      <c r="A46" s="98" t="n"/>
      <c r="J46" s="65" t="n"/>
      <c r="K46" s="85" t="n"/>
    </row>
    <row r="47">
      <c r="A47" s="83" t="n"/>
      <c r="B47" s="62" t="n"/>
      <c r="C47" s="62" t="n"/>
      <c r="D47" s="62" t="n"/>
      <c r="E47" s="62" t="n"/>
      <c r="F47" s="62" t="n"/>
      <c r="G47" s="85" t="n"/>
      <c r="H47" s="62" t="n"/>
      <c r="I47" s="62" t="n"/>
      <c r="J47" s="86" t="n"/>
      <c r="K47" s="85" t="n"/>
    </row>
    <row r="48">
      <c r="A48" s="99" t="inlineStr">
        <is>
          <t>Brasilia, 12 de Março de 2024</t>
        </is>
      </c>
      <c r="J48" s="86" t="n"/>
      <c r="K48" s="85" t="n"/>
    </row>
    <row r="49">
      <c r="A49" s="83" t="n"/>
      <c r="B49" s="62" t="n"/>
      <c r="C49" s="62" t="n"/>
      <c r="D49" s="62" t="n"/>
      <c r="E49" s="62" t="n"/>
      <c r="F49" s="62" t="n"/>
      <c r="G49" s="85" t="n"/>
      <c r="H49" s="62" t="n"/>
      <c r="I49" s="62" t="n"/>
      <c r="J49" s="86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100" t="inlineStr">
        <is>
          <t>Daniel Monteiro Rosa</t>
        </is>
      </c>
      <c r="E51" s="62" t="n"/>
      <c r="F51" s="62" t="n"/>
      <c r="G51" s="85" t="n"/>
      <c r="H51" s="67" t="inlineStr">
        <is>
          <t>DEBORA BONAT</t>
        </is>
      </c>
      <c r="J51" s="65" t="n"/>
      <c r="K51" s="85" t="n"/>
    </row>
    <row r="52">
      <c r="A52" s="99" t="inlineStr">
        <is>
          <t>Diretor-Financeiro</t>
        </is>
      </c>
      <c r="E52" s="62" t="n"/>
      <c r="F52" s="62" t="n"/>
      <c r="G52" s="85" t="n"/>
      <c r="H52" s="64" t="inlineStr">
        <is>
          <t>Coordenador(a)</t>
        </is>
      </c>
      <c r="J52" s="65" t="n"/>
      <c r="K52" s="85" t="n"/>
    </row>
    <row r="53">
      <c r="A53" s="99" t="inlineStr">
        <is>
          <t>450.720.272-87</t>
        </is>
      </c>
      <c r="E53" s="62" t="n"/>
      <c r="F53" s="62" t="n"/>
      <c r="G53" s="85" t="n"/>
      <c r="H53" s="64" t="inlineStr">
        <is>
          <t>877.397.399-87</t>
        </is>
      </c>
      <c r="J53" s="65" t="n"/>
      <c r="K53" s="85" t="n"/>
    </row>
    <row r="54">
      <c r="A54" s="101" t="n"/>
      <c r="B54" s="102" t="n"/>
      <c r="C54" s="102" t="n"/>
      <c r="D54" s="102" t="n"/>
      <c r="E54" s="102" t="n"/>
      <c r="F54" s="102" t="n"/>
      <c r="G54" s="103" t="n"/>
      <c r="H54" s="102" t="n"/>
      <c r="I54" s="102" t="n"/>
      <c r="J54" s="104" t="n"/>
      <c r="K54" s="85" t="n"/>
    </row>
    <row r="55">
      <c r="A55" s="83" t="n"/>
      <c r="B55" s="62" t="n"/>
      <c r="C55" s="62" t="n"/>
      <c r="D55" s="62" t="n"/>
      <c r="E55" s="62" t="n"/>
      <c r="F55" s="62" t="n"/>
      <c r="G55" s="85" t="n"/>
      <c r="H55" s="62" t="n"/>
      <c r="I55" s="62" t="n"/>
      <c r="J55" s="62" t="n"/>
      <c r="K55" s="85" t="n"/>
    </row>
    <row r="56">
      <c r="A56" s="83" t="n"/>
      <c r="B56" s="62" t="n"/>
      <c r="C56" s="62" t="n"/>
      <c r="D56" s="62" t="n"/>
      <c r="E56" s="62" t="n"/>
      <c r="F56" s="62" t="n"/>
      <c r="G56" s="85" t="n"/>
      <c r="H56" s="62" t="n"/>
      <c r="I56" s="62" t="n"/>
      <c r="J56" s="62" t="n"/>
      <c r="K56" s="85" t="n"/>
    </row>
    <row r="57">
      <c r="A57" s="83" t="n"/>
      <c r="B57" s="62" t="n"/>
      <c r="C57" s="62" t="n"/>
      <c r="D57" s="62" t="n"/>
      <c r="E57" s="62" t="n"/>
      <c r="F57" s="62" t="n"/>
      <c r="G57" s="85" t="n"/>
      <c r="H57" s="62" t="n"/>
      <c r="I57" s="62" t="n"/>
      <c r="J57" s="62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38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34:E34"/>
    <mergeCell ref="A35:D35"/>
    <mergeCell ref="A36:D36"/>
    <mergeCell ref="A37:D37"/>
    <mergeCell ref="A44:E44"/>
    <mergeCell ref="H44:I44"/>
    <mergeCell ref="A46:J46"/>
    <mergeCell ref="A48:I48"/>
    <mergeCell ref="A51:D51"/>
    <mergeCell ref="A52:D52"/>
    <mergeCell ref="A53:D53"/>
    <mergeCell ref="H51:J51"/>
    <mergeCell ref="H52:J52"/>
    <mergeCell ref="H53:J53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01/01/2022 a 28/02/2023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32814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6562.8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13527.65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108747.68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87365.83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10449.7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F34 - G34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12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3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Fundação Universidade de Brasília - FUB/UnB</t>
        </is>
      </c>
      <c r="B10" s="120" t="inlineStr">
        <is>
          <t>Emissão de NF ref. a ultima parcela do desembolso de 2022 do TED 02/2019 - Processo SEI 23106.105587/2019-88 - 2022NE1561 - Projeto 6858 - FUB/FD - Mestrado Profissional em Direito, Regulação e Políticas Públicas.Banco do Brasil (001) - AG: 3382-0 C/C: 74</t>
        </is>
      </c>
      <c r="C10" s="120" t="inlineStr">
        <is>
          <t>4.635.900.000.000</t>
        </is>
      </c>
      <c r="D10" s="120" t="inlineStr">
        <is>
          <t>26/09/2022</t>
        </is>
      </c>
      <c r="E10" s="135" t="n">
        <v>270553</v>
      </c>
    </row>
    <row r="11" ht="80" customHeight="1" s="39">
      <c r="A11" s="122" t="inlineStr">
        <is>
          <t>Secretaria De Fazenda E Planejamento Do Distrito Federal</t>
        </is>
      </c>
      <c r="B11" s="122" t="inlineStr">
        <is>
          <t>ISS 5%</t>
        </is>
      </c>
      <c r="C11" s="122" t="inlineStr">
        <is>
          <t>4.635.900.000.000</t>
        </is>
      </c>
      <c r="D11" s="122" t="inlineStr">
        <is>
          <t>26/09/2022</t>
        </is>
      </c>
      <c r="E11" s="136" t="n">
        <v>13527.65</v>
      </c>
    </row>
    <row r="12" ht="80" customHeight="1" s="39">
      <c r="A12" s="120" t="n"/>
      <c r="B12" s="120" t="n"/>
      <c r="C12" s="120" t="n"/>
      <c r="D12" s="120" t="n"/>
      <c r="E12" s="121" t="n"/>
    </row>
    <row r="13">
      <c r="E13" s="45" t="n"/>
    </row>
    <row r="14" ht="56.25" customHeight="1" s="39">
      <c r="A14" s="124" t="inlineStr">
        <is>
          <t>Sub Total1</t>
        </is>
      </c>
      <c r="B14" s="137" t="n"/>
      <c r="C14" s="137" t="n"/>
      <c r="D14" s="138" t="n"/>
      <c r="E14" s="125">
        <f>SUM(E10:E12)</f>
        <v/>
      </c>
    </row>
    <row r="15" ht="30" customHeight="1" s="39">
      <c r="A15" s="87" t="inlineStr">
        <is>
          <t>Estorno de Mensalidades</t>
        </is>
      </c>
      <c r="E15" s="45" t="n"/>
    </row>
    <row r="16">
      <c r="A16" s="126" t="inlineStr">
        <is>
          <t>NomeFavorecido</t>
        </is>
      </c>
      <c r="B16" s="126" t="inlineStr">
        <is>
          <t>Histórico</t>
        </is>
      </c>
      <c r="C16" s="126" t="inlineStr">
        <is>
          <t>Documento</t>
        </is>
      </c>
      <c r="D16" s="126" t="inlineStr">
        <is>
          <t>Data de Entrada</t>
        </is>
      </c>
      <c r="E16" s="127" t="inlineStr">
        <is>
          <t>Valor</t>
        </is>
      </c>
    </row>
    <row r="17">
      <c r="A17" s="128" t="inlineStr">
        <is>
          <t>Sub Total 2</t>
        </is>
      </c>
      <c r="B17" s="139" t="n"/>
      <c r="C17" s="139" t="n"/>
      <c r="D17" s="140" t="n"/>
      <c r="E17" s="129" t="n"/>
    </row>
    <row r="18" ht="30" customHeight="1" s="39">
      <c r="A18" s="142" t="inlineStr">
        <is>
          <t>Total(1-2)</t>
        </is>
      </c>
      <c r="B18" s="141" t="n"/>
      <c r="C18" s="141" t="n"/>
      <c r="D18" s="141" t="n"/>
      <c r="E18" s="131">
        <f>E12</f>
        <v/>
      </c>
    </row>
    <row r="19">
      <c r="A19" s="132">
        <f>'Receita x Despesa'!A48:J48</f>
        <v/>
      </c>
      <c r="E19" s="65" t="n"/>
    </row>
    <row r="20">
      <c r="A20" s="133">
        <f>'Receita x Despesa'!A51</f>
        <v/>
      </c>
      <c r="C20" s="67">
        <f>'Receita x Despesa'!H51</f>
        <v/>
      </c>
      <c r="E20" s="65" t="n"/>
    </row>
    <row r="21">
      <c r="A21" s="134">
        <f>'Receita x Despesa'!A52</f>
        <v/>
      </c>
      <c r="C21" s="132">
        <f>'Receita x Despesa'!H52</f>
        <v/>
      </c>
      <c r="E21" s="65" t="n"/>
    </row>
    <row r="22">
      <c r="A22" s="134">
        <f>'Receita x Despesa'!A53</f>
        <v/>
      </c>
      <c r="C22" s="132">
        <f>'Receita x Despesa'!H53</f>
        <v/>
      </c>
      <c r="E22" s="65" t="n"/>
    </row>
    <row r="23">
      <c r="A23" s="70" t="n"/>
      <c r="B23" s="70" t="n"/>
      <c r="C23" s="70" t="n"/>
      <c r="D23" s="70" t="n"/>
      <c r="E23" s="71" t="n"/>
    </row>
  </sheetData>
  <mergeCells count="16">
    <mergeCell ref="A1:E2"/>
    <mergeCell ref="A3:E3"/>
    <mergeCell ref="A4:E4"/>
    <mergeCell ref="A5:E5"/>
    <mergeCell ref="A6:E6"/>
    <mergeCell ref="A7:E7"/>
    <mergeCell ref="A14:D14"/>
    <mergeCell ref="A17:D17"/>
    <mergeCell ref="A18:D18"/>
    <mergeCell ref="A19:E19"/>
    <mergeCell ref="A20:B20"/>
    <mergeCell ref="A21:B21"/>
    <mergeCell ref="A22:B22"/>
    <mergeCell ref="C20:E20"/>
    <mergeCell ref="C21:E21"/>
    <mergeCell ref="C22:E2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DESPESAS COM LOCOMOÇÃO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44" t="inlineStr">
        <is>
          <t>ITEM</t>
        </is>
      </c>
      <c r="B9" s="144" t="inlineStr">
        <is>
          <t>NOME</t>
        </is>
      </c>
      <c r="C9" s="144" t="inlineStr">
        <is>
          <t>CNPJ/CPF</t>
        </is>
      </c>
      <c r="D9" s="144" t="inlineStr">
        <is>
          <t>ESPECIFICAÇÃO DA DESPESA</t>
        </is>
      </c>
      <c r="E9" s="144" t="inlineStr">
        <is>
          <t>DESCRIÇÃO</t>
        </is>
      </c>
      <c r="F9" s="144" t="inlineStr">
        <is>
          <t>Nº DO RECIBO OU EQUIVALENTE</t>
        </is>
      </c>
      <c r="G9" s="144" t="inlineStr">
        <is>
          <t>DATA DE EMISSÃO</t>
        </is>
      </c>
      <c r="H9" s="144" t="inlineStr">
        <is>
          <t>CHEQUE / ORDEM BANCÁRIA</t>
        </is>
      </c>
      <c r="I9" s="144" t="inlineStr">
        <is>
          <t>DATA DE PGTO</t>
        </is>
      </c>
      <c r="J9" s="145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CONSULT VIAGENS E TURISMO LTDA ME</t>
        </is>
      </c>
      <c r="C10" s="120" t="inlineStr">
        <is>
          <t>11.955.015/0001-20</t>
        </is>
      </c>
      <c r="D10" s="120" t="inlineStr">
        <is>
          <t>Ordem de Pagamento de AF/OS</t>
        </is>
      </c>
      <c r="E10" s="120" t="inlineStr">
        <is>
          <t>CONSULT VIAGENS E TURISMO LTDA ME, No. Doc: 7895, referente a SERVICO DE PASSAGENS INTERNACIONAIS</t>
        </is>
      </c>
      <c r="F10" s="120" t="inlineStr">
        <is>
          <t>7895</t>
        </is>
      </c>
      <c r="G10" s="120" t="inlineStr">
        <is>
          <t>16/02/2022</t>
        </is>
      </c>
      <c r="H10" s="120" t="inlineStr">
        <is>
          <t xml:space="preserve">15309D8A5DFA610F         </t>
        </is>
      </c>
      <c r="I10" s="120" t="inlineStr">
        <is>
          <t>23/02/2022</t>
        </is>
      </c>
      <c r="J10" s="146" t="n">
        <v>2969.76</v>
      </c>
      <c r="K10" s="143" t="n"/>
    </row>
    <row r="11" ht="60" customHeight="1" s="39">
      <c r="A11" s="122" t="n">
        <v>2</v>
      </c>
      <c r="B11" s="122" t="inlineStr">
        <is>
          <t>CONSULT VIAGENS E TURISMO LTDA ME</t>
        </is>
      </c>
      <c r="C11" s="122" t="inlineStr">
        <is>
          <t>11.955.015/0001-20</t>
        </is>
      </c>
      <c r="D11" s="122" t="inlineStr">
        <is>
          <t>Ordem de Pagamento de AF/OS</t>
        </is>
      </c>
      <c r="E11" s="122" t="inlineStr">
        <is>
          <t>CONSULT VIAGENS E TURISMO LTDA ME, No. Doc: 7799, referente a &lt;#Descrição#&gt;</t>
        </is>
      </c>
      <c r="F11" s="122" t="inlineStr">
        <is>
          <t>7799</t>
        </is>
      </c>
      <c r="G11" s="122" t="inlineStr">
        <is>
          <t>02/05/2022</t>
        </is>
      </c>
      <c r="H11" s="122" t="inlineStr">
        <is>
          <t xml:space="preserve">86F3118EC1AE1E16         </t>
        </is>
      </c>
      <c r="I11" s="122" t="inlineStr">
        <is>
          <t>23/05/2022</t>
        </is>
      </c>
      <c r="J11" s="147" t="n">
        <v>12649.28</v>
      </c>
      <c r="K11" s="143" t="n"/>
    </row>
    <row r="12" ht="60" customHeight="1" s="39">
      <c r="A12" s="120" t="n">
        <v>3</v>
      </c>
      <c r="B12" s="120" t="inlineStr">
        <is>
          <t>CONSULT VIAGENS E TURISMO LTDA ME</t>
        </is>
      </c>
      <c r="C12" s="120" t="inlineStr">
        <is>
          <t>11.955.015/0001-20</t>
        </is>
      </c>
      <c r="D12" s="120" t="inlineStr">
        <is>
          <t>Ordem de Pagamento de AF/OS</t>
        </is>
      </c>
      <c r="E12" s="120" t="inlineStr">
        <is>
          <t>CONSULT VIAGENS E TURISMO LTDA ME, No. Doc: 8813, referente a &lt;#Descrição - Se for passagem, inserir finalidade e período // Se for aquisição, descrever o item #&gt;</t>
        </is>
      </c>
      <c r="F12" s="120" t="inlineStr">
        <is>
          <t>8813</t>
        </is>
      </c>
      <c r="G12" s="120" t="inlineStr">
        <is>
          <t>21/10/2022</t>
        </is>
      </c>
      <c r="H12" s="120" t="inlineStr">
        <is>
          <t xml:space="preserve">CEA83E25E6A15167         </t>
        </is>
      </c>
      <c r="I12" s="120" t="inlineStr">
        <is>
          <t>01/11/2022</t>
        </is>
      </c>
      <c r="J12" s="146" t="n">
        <v>10378.96</v>
      </c>
      <c r="K12" s="143" t="n"/>
    </row>
    <row r="13" ht="60" customHeight="1" s="39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47" t="n"/>
      <c r="K13" s="143" t="n"/>
    </row>
    <row r="14">
      <c r="J14" s="45" t="n"/>
      <c r="K14" s="143" t="n"/>
    </row>
    <row r="15" ht="56.25" customHeight="1" s="39">
      <c r="A15" s="124" t="inlineStr">
        <is>
          <t>Sub Total1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SUM(J10:J13)</f>
        <v/>
      </c>
      <c r="K15" s="143" t="n"/>
    </row>
    <row r="16" ht="30" customHeight="1" s="39">
      <c r="A16" s="87" t="inlineStr">
        <is>
          <t>RESTITUIÇÕES CREDITADAS</t>
        </is>
      </c>
      <c r="J16" s="45" t="n"/>
      <c r="K16" s="143" t="n"/>
    </row>
    <row r="17" ht="60" customHeight="1" s="39">
      <c r="A17" s="148" t="inlineStr">
        <is>
          <t>Item</t>
        </is>
      </c>
      <c r="B17" s="148" t="inlineStr">
        <is>
          <t>Restituidor</t>
        </is>
      </c>
      <c r="C17" s="148" t="inlineStr">
        <is>
          <t>CNPJ/CPF</t>
        </is>
      </c>
      <c r="D17" s="149" t="inlineStr">
        <is>
          <t>Descrição</t>
        </is>
      </c>
      <c r="E17" s="141" t="n"/>
      <c r="F17" s="148" t="inlineStr">
        <is>
          <t>Cheque equivalente</t>
        </is>
      </c>
      <c r="G17" s="148" t="inlineStr">
        <is>
          <t>Data do Cheque</t>
        </is>
      </c>
      <c r="H17" s="148" t="inlineStr">
        <is>
          <t>Nº do Depósito</t>
        </is>
      </c>
      <c r="I17" s="148" t="inlineStr">
        <is>
          <t>Data da Devolução</t>
        </is>
      </c>
      <c r="J17" s="150" t="inlineStr">
        <is>
          <t>Valor</t>
        </is>
      </c>
      <c r="K17" s="143" t="n"/>
    </row>
    <row r="18">
      <c r="J18" s="45" t="n"/>
      <c r="K18" s="143" t="n"/>
    </row>
    <row r="19">
      <c r="A19" s="128" t="inlineStr">
        <is>
          <t>Sub Total 2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40" t="n"/>
      <c r="J19" s="129">
        <f>SUM(J18:J18)</f>
        <v/>
      </c>
      <c r="K19" s="143" t="n"/>
    </row>
    <row r="20" ht="30" customHeight="1" s="39">
      <c r="A20" s="142" t="inlineStr">
        <is>
          <t>Total(1-2)</t>
        </is>
      </c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31">
        <f>J15 - J19</f>
        <v/>
      </c>
      <c r="K20" s="143" t="n"/>
    </row>
    <row r="21">
      <c r="A21" s="134">
        <f>'Receita x Despesa'!A48:J48</f>
        <v/>
      </c>
      <c r="J21" s="45" t="n"/>
      <c r="K21" s="143" t="n"/>
    </row>
    <row r="22">
      <c r="A22" s="66">
        <f>'Receita x Despesa'!A51</f>
        <v/>
      </c>
      <c r="F22" s="67">
        <f>'Receita x Despesa'!H51</f>
        <v/>
      </c>
      <c r="J22" s="65" t="n"/>
      <c r="K22" s="143" t="n"/>
    </row>
    <row r="23">
      <c r="A23" s="134">
        <f>'Receita x Despesa'!A52</f>
        <v/>
      </c>
      <c r="F23" s="132">
        <f>'Receita x Despesa'!H52</f>
        <v/>
      </c>
      <c r="J23" s="65" t="n"/>
      <c r="K23" s="143" t="n"/>
    </row>
    <row r="24">
      <c r="A24" s="134">
        <f>'Receita x Despesa'!A53</f>
        <v/>
      </c>
      <c r="F24" s="132">
        <f>'Receita x Despesa'!H53</f>
        <v/>
      </c>
      <c r="J24" s="65" t="n"/>
      <c r="K24" s="143" t="n"/>
    </row>
    <row r="25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1" t="n"/>
      <c r="K25" s="143" t="n"/>
    </row>
  </sheetData>
  <mergeCells count="17">
    <mergeCell ref="A1:J2"/>
    <mergeCell ref="A3:J3"/>
    <mergeCell ref="A4:J4"/>
    <mergeCell ref="A5:J5"/>
    <mergeCell ref="A6:J6"/>
    <mergeCell ref="A7:J7"/>
    <mergeCell ref="A15:I15"/>
    <mergeCell ref="D17:E17"/>
    <mergeCell ref="A19:I19"/>
    <mergeCell ref="A20:I20"/>
    <mergeCell ref="A21:I21"/>
    <mergeCell ref="A22:D22"/>
    <mergeCell ref="A23:D23"/>
    <mergeCell ref="A24:D24"/>
    <mergeCell ref="F22:J22"/>
    <mergeCell ref="F23:J23"/>
    <mergeCell ref="F24:J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SERVIÇOS DE TERCEIROS PF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51" t="inlineStr">
        <is>
          <t>ITEM</t>
        </is>
      </c>
      <c r="B9" s="151" t="inlineStr">
        <is>
          <t>NOME</t>
        </is>
      </c>
      <c r="C9" s="151" t="inlineStr">
        <is>
          <t>CNPJ/CPF</t>
        </is>
      </c>
      <c r="D9" s="151" t="inlineStr">
        <is>
          <t>ESPECIFICAÇÃO DA DESPESA</t>
        </is>
      </c>
      <c r="E9" s="151" t="inlineStr">
        <is>
          <t>DESCRIÇÃO</t>
        </is>
      </c>
      <c r="F9" s="151" t="inlineStr">
        <is>
          <t>Nº DO RECIBO OU EQUIVALENTE</t>
        </is>
      </c>
      <c r="G9" s="151" t="inlineStr">
        <is>
          <t>DATA DE EMISSÃO</t>
        </is>
      </c>
      <c r="H9" s="151" t="inlineStr">
        <is>
          <t>CHEQUE / ORDEM BANCÁRIA</t>
        </is>
      </c>
      <c r="I9" s="151" t="inlineStr">
        <is>
          <t>DATA DE PGTO</t>
        </is>
      </c>
      <c r="J9" s="152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OTHON DE AZEVEDO LOPES</t>
        </is>
      </c>
      <c r="C10" s="120" t="inlineStr">
        <is>
          <t>645.553.131-00</t>
        </is>
      </c>
      <c r="D10" s="120" t="inlineStr">
        <is>
          <t>RPA</t>
        </is>
      </c>
      <c r="E10" s="120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F10" s="120" t="inlineStr"/>
      <c r="G10" s="120" t="n"/>
      <c r="H10" s="120" t="inlineStr">
        <is>
          <t xml:space="preserve">0427A048DAD6D278         </t>
        </is>
      </c>
      <c r="I10" s="120" t="inlineStr">
        <is>
          <t>05/01/2022</t>
        </is>
      </c>
      <c r="J10" s="153" t="n">
        <v>8181.78</v>
      </c>
      <c r="K10" s="143" t="n"/>
    </row>
    <row r="11" ht="60" customHeight="1" s="39">
      <c r="A11" s="122" t="n">
        <v>2</v>
      </c>
      <c r="B11" s="122" t="inlineStr">
        <is>
          <t>Ministerio da Previdencia Social</t>
        </is>
      </c>
      <c r="C11" s="122" t="inlineStr">
        <is>
          <t>00.394.528/0004-35</t>
        </is>
      </c>
      <c r="D11" s="122" t="inlineStr">
        <is>
          <t>INSS - Retenção Pessoa Física</t>
        </is>
      </c>
      <c r="E11" s="122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11" s="122" t="inlineStr"/>
      <c r="G11" s="122" t="n"/>
      <c r="H11" s="122" t="inlineStr"/>
      <c r="I11" s="122" t="inlineStr">
        <is>
          <t>05/01/2022</t>
        </is>
      </c>
      <c r="J11" s="154" t="n">
        <v>707.6900000000001</v>
      </c>
      <c r="K11" s="143" t="n"/>
    </row>
    <row r="12" ht="60" customHeight="1" s="39">
      <c r="A12" s="120" t="n">
        <v>3</v>
      </c>
      <c r="B12" s="120" t="inlineStr">
        <is>
          <t>Secretaria Da Receita Federal - SRF</t>
        </is>
      </c>
      <c r="C12" s="120" t="inlineStr">
        <is>
          <t>00.394.460/0058-87</t>
        </is>
      </c>
      <c r="D12" s="120" t="inlineStr">
        <is>
          <t>IRRF Pessoa Física</t>
        </is>
      </c>
      <c r="E12" s="120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12" s="120" t="inlineStr"/>
      <c r="G12" s="120" t="n"/>
      <c r="H12" s="120" t="inlineStr"/>
      <c r="I12" s="120" t="inlineStr">
        <is>
          <t>05/01/2022</t>
        </is>
      </c>
      <c r="J12" s="153" t="n">
        <v>1988.53</v>
      </c>
      <c r="K12" s="143" t="n"/>
    </row>
    <row r="13" ht="60" customHeight="1" s="39">
      <c r="A13" s="122" t="n">
        <v>4</v>
      </c>
      <c r="B13" s="122" t="inlineStr">
        <is>
          <t>Prefeitura Militar De Brasilia</t>
        </is>
      </c>
      <c r="C13" s="122" t="inlineStr">
        <is>
          <t>09.577.927/0001-63</t>
        </is>
      </c>
      <c r="D13" s="122" t="inlineStr">
        <is>
          <t>ISSQN</t>
        </is>
      </c>
      <c r="E13" s="122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F13" s="122" t="inlineStr"/>
      <c r="G13" s="122" t="n"/>
      <c r="H13" s="122" t="inlineStr"/>
      <c r="I13" s="122" t="inlineStr">
        <is>
          <t>05/01/2022</t>
        </is>
      </c>
      <c r="J13" s="154" t="n">
        <v>222</v>
      </c>
      <c r="K13" s="143" t="n"/>
    </row>
    <row r="14" ht="60" customHeight="1" s="39">
      <c r="A14" s="120" t="n">
        <v>5</v>
      </c>
      <c r="B14" s="120" t="inlineStr">
        <is>
          <t>CAROLINE BEZERRA VIEGAS DE LIMA</t>
        </is>
      </c>
      <c r="C14" s="120" t="inlineStr">
        <is>
          <t>821.033.211-20</t>
        </is>
      </c>
      <c r="D14" s="120" t="inlineStr">
        <is>
          <t>RPA</t>
        </is>
      </c>
      <c r="E14" s="120" t="inlineStr">
        <is>
          <t>CAROLINE BEZERRA VIEGAS DE LIMA, referente as atividades realizadas no período de janeiro a abril de 2022.</t>
        </is>
      </c>
      <c r="F14" s="120" t="inlineStr"/>
      <c r="G14" s="120" t="n"/>
      <c r="H14" s="120" t="inlineStr">
        <is>
          <t xml:space="preserve">FE58EBF80AABD9D5         </t>
        </is>
      </c>
      <c r="I14" s="120" t="inlineStr">
        <is>
          <t>13/04/2022</t>
        </is>
      </c>
      <c r="J14" s="153" t="n">
        <v>5056.94</v>
      </c>
      <c r="K14" s="143" t="n"/>
    </row>
    <row r="15" ht="60" customHeight="1" s="39">
      <c r="A15" s="122" t="n">
        <v>6</v>
      </c>
      <c r="B15" s="122" t="inlineStr">
        <is>
          <t>Ministerio da Previdencia Social</t>
        </is>
      </c>
      <c r="C15" s="122" t="inlineStr">
        <is>
          <t>00.394.528/0004-35</t>
        </is>
      </c>
      <c r="D15" s="122" t="inlineStr">
        <is>
          <t>INSS - Retenção Pessoa Física</t>
        </is>
      </c>
      <c r="E15" s="122" t="inlineStr">
        <is>
          <t>INSS Retenção: CAROLINE BEZERRA VIEGAS DE LIMA, referente as atividades realizadas no período de janeiro a abril de 2022.</t>
        </is>
      </c>
      <c r="F15" s="122" t="inlineStr"/>
      <c r="G15" s="122" t="n"/>
      <c r="H15" s="122" t="inlineStr"/>
      <c r="I15" s="122" t="inlineStr">
        <is>
          <t>13/04/2022</t>
        </is>
      </c>
      <c r="J15" s="154" t="n">
        <v>773.85</v>
      </c>
      <c r="K15" s="143" t="n"/>
    </row>
    <row r="16" ht="60" customHeight="1" s="39">
      <c r="A16" s="120" t="n">
        <v>7</v>
      </c>
      <c r="B16" s="120" t="inlineStr">
        <is>
          <t>Secretaria Da Receita Federal - SRF</t>
        </is>
      </c>
      <c r="C16" s="120" t="inlineStr">
        <is>
          <t>00.394.460/0058-87</t>
        </is>
      </c>
      <c r="D16" s="120" t="inlineStr">
        <is>
          <t>IRRF Pessoa Física</t>
        </is>
      </c>
      <c r="E16" s="120" t="inlineStr">
        <is>
          <t>IRRF Retenção: CAROLINE BEZERRA VIEGAS DE LIMA, referente as atividades realizadas no período de janeiro a abril de 2022.</t>
        </is>
      </c>
      <c r="F16" s="120" t="inlineStr"/>
      <c r="G16" s="120" t="n"/>
      <c r="H16" s="120" t="inlineStr"/>
      <c r="I16" s="120" t="inlineStr">
        <is>
          <t>13/04/2022</t>
        </is>
      </c>
      <c r="J16" s="153" t="n">
        <v>852.46</v>
      </c>
      <c r="K16" s="143" t="n"/>
    </row>
    <row r="17" ht="60" customHeight="1" s="39">
      <c r="A17" s="122" t="n">
        <v>8</v>
      </c>
      <c r="B17" s="122" t="inlineStr">
        <is>
          <t>Prefeitura Militar De Brasilia</t>
        </is>
      </c>
      <c r="C17" s="122" t="inlineStr">
        <is>
          <t>09.577.927/0001-63</t>
        </is>
      </c>
      <c r="D17" s="122" t="inlineStr">
        <is>
          <t>ISSQN</t>
        </is>
      </c>
      <c r="E17" s="122" t="inlineStr">
        <is>
          <t>ISSQN Retenção: CAROLINE BEZERRA VIEGAS DE LIMA, referente as atividades realizadas no período de janeiro a abril de 2022.</t>
        </is>
      </c>
      <c r="F17" s="122" t="inlineStr"/>
      <c r="G17" s="122" t="n"/>
      <c r="H17" s="122" t="inlineStr"/>
      <c r="I17" s="122" t="inlineStr">
        <is>
          <t>13/04/2022</t>
        </is>
      </c>
      <c r="J17" s="154" t="n">
        <v>351.75</v>
      </c>
      <c r="K17" s="143" t="n"/>
    </row>
    <row r="18" ht="60" customHeight="1" s="39">
      <c r="A18" s="120" t="n">
        <v>9</v>
      </c>
      <c r="B18" s="120" t="inlineStr">
        <is>
          <t>CAROLINE BEZERRA VIEGAS DE LIMA</t>
        </is>
      </c>
      <c r="C18" s="120" t="inlineStr">
        <is>
          <t>821.033.211-20</t>
        </is>
      </c>
      <c r="D18" s="120" t="inlineStr">
        <is>
          <t>RPA</t>
        </is>
      </c>
      <c r="E18" s="120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8" s="120" t="inlineStr"/>
      <c r="G18" s="120" t="n"/>
      <c r="H18" s="120" t="inlineStr">
        <is>
          <t xml:space="preserve">0966F95459B3DD4F         </t>
        </is>
      </c>
      <c r="I18" s="120" t="inlineStr">
        <is>
          <t>20/09/2022</t>
        </is>
      </c>
      <c r="J18" s="153" t="n">
        <v>5265.41</v>
      </c>
      <c r="K18" s="143" t="n"/>
    </row>
    <row r="19" ht="60" customHeight="1" s="39">
      <c r="A19" s="122" t="n">
        <v>10</v>
      </c>
      <c r="B19" s="122" t="inlineStr">
        <is>
          <t>Ministerio da Previdencia Social</t>
        </is>
      </c>
      <c r="C19" s="122" t="inlineStr">
        <is>
          <t>00.394.528/0004-35</t>
        </is>
      </c>
      <c r="D19" s="122" t="inlineStr">
        <is>
          <t>INSS - Retenção Pessoa Física</t>
        </is>
      </c>
      <c r="E19" s="122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19" s="122" t="inlineStr"/>
      <c r="G19" s="122" t="n"/>
      <c r="H19" s="122" t="inlineStr"/>
      <c r="I19" s="122" t="inlineStr">
        <is>
          <t>20/09/2022</t>
        </is>
      </c>
      <c r="J19" s="154" t="n">
        <v>779.59</v>
      </c>
      <c r="K19" s="143" t="n"/>
    </row>
    <row r="20" ht="60" customHeight="1" s="39">
      <c r="A20" s="120" t="n">
        <v>11</v>
      </c>
      <c r="B20" s="120" t="inlineStr">
        <is>
          <t>Secretaria Da Receita Federal - SRF</t>
        </is>
      </c>
      <c r="C20" s="120" t="inlineStr">
        <is>
          <t>00.394.460/0058-87</t>
        </is>
      </c>
      <c r="D20" s="120" t="inlineStr">
        <is>
          <t>IRRF Pessoa Física</t>
        </is>
      </c>
      <c r="E20" s="120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0" s="120" t="inlineStr"/>
      <c r="G20" s="120" t="n"/>
      <c r="H20" s="120" t="inlineStr"/>
      <c r="I20" s="120" t="inlineStr">
        <is>
          <t>20/09/2022</t>
        </is>
      </c>
      <c r="J20" s="153" t="n">
        <v>937.5</v>
      </c>
      <c r="K20" s="143" t="n"/>
    </row>
    <row r="21" ht="60" customHeight="1" s="39">
      <c r="A21" s="122" t="n">
        <v>12</v>
      </c>
      <c r="B21" s="122" t="inlineStr">
        <is>
          <t>Prefeitura Militar De Brasilia</t>
        </is>
      </c>
      <c r="C21" s="122" t="inlineStr">
        <is>
          <t>09.577.927/0001-63</t>
        </is>
      </c>
      <c r="D21" s="122" t="inlineStr">
        <is>
          <t>ISSQN</t>
        </is>
      </c>
      <c r="E21" s="122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1" s="122" t="inlineStr"/>
      <c r="G21" s="122" t="n"/>
      <c r="H21" s="122" t="inlineStr"/>
      <c r="I21" s="122" t="inlineStr">
        <is>
          <t>20/09/2022</t>
        </is>
      </c>
      <c r="J21" s="154" t="n">
        <v>367.5</v>
      </c>
      <c r="K21" s="143" t="n"/>
    </row>
    <row r="22" ht="60" customHeight="1" s="39">
      <c r="A22" s="120" t="n">
        <v>13</v>
      </c>
      <c r="B22" s="120" t="inlineStr">
        <is>
          <t>CAROLINE BEZERRA VIEGAS DE LIMA</t>
        </is>
      </c>
      <c r="C22" s="120" t="inlineStr">
        <is>
          <t>821.033.211-20</t>
        </is>
      </c>
      <c r="D22" s="120" t="inlineStr">
        <is>
          <t>RPA</t>
        </is>
      </c>
      <c r="E22" s="120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2" s="120" t="inlineStr"/>
      <c r="G22" s="120" t="n"/>
      <c r="H22" s="120" t="inlineStr">
        <is>
          <t xml:space="preserve">9C5308A34D141DF4         </t>
        </is>
      </c>
      <c r="I22" s="120" t="inlineStr">
        <is>
          <t>20/12/2022</t>
        </is>
      </c>
      <c r="J22" s="153" t="n">
        <v>5251.23</v>
      </c>
      <c r="K22" s="143" t="n"/>
    </row>
    <row r="23" ht="60" customHeight="1" s="39">
      <c r="A23" s="122" t="n">
        <v>14</v>
      </c>
      <c r="B23" s="122" t="inlineStr">
        <is>
          <t>Ministerio da Previdencia Social</t>
        </is>
      </c>
      <c r="C23" s="122" t="inlineStr">
        <is>
          <t>00.394.528/0004-35</t>
        </is>
      </c>
      <c r="D23" s="122" t="inlineStr">
        <is>
          <t>INSS - Retenção Pessoa Física</t>
        </is>
      </c>
      <c r="E23" s="122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" s="122" t="inlineStr"/>
      <c r="G23" s="122" t="n"/>
      <c r="H23" s="122" t="inlineStr"/>
      <c r="I23" s="122" t="inlineStr">
        <is>
          <t>20/12/2022</t>
        </is>
      </c>
      <c r="J23" s="154" t="n">
        <v>779.59</v>
      </c>
      <c r="K23" s="143" t="n"/>
    </row>
    <row r="24" ht="60" customHeight="1" s="39">
      <c r="A24" s="120" t="n">
        <v>15</v>
      </c>
      <c r="B24" s="120" t="inlineStr">
        <is>
          <t>Secretaria Da Receita Federal - SRF</t>
        </is>
      </c>
      <c r="C24" s="120" t="inlineStr">
        <is>
          <t>00.394.460/0058-87</t>
        </is>
      </c>
      <c r="D24" s="120" t="inlineStr">
        <is>
          <t>IRRF Pessoa Física</t>
        </is>
      </c>
      <c r="E24" s="120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4" s="120" t="inlineStr"/>
      <c r="G24" s="120" t="n"/>
      <c r="H24" s="120" t="inlineStr"/>
      <c r="I24" s="120" t="inlineStr">
        <is>
          <t>20/12/2022</t>
        </is>
      </c>
      <c r="J24" s="153" t="n">
        <v>931.73</v>
      </c>
      <c r="K24" s="143" t="n"/>
    </row>
    <row r="25" ht="60" customHeight="1" s="39">
      <c r="A25" s="122" t="n">
        <v>16</v>
      </c>
      <c r="B25" s="122" t="inlineStr">
        <is>
          <t>Secretaria De Fazenda E Planejamento Do Distrito Federal</t>
        </is>
      </c>
      <c r="C25" s="122" t="inlineStr">
        <is>
          <t>00.394.684/0001-53</t>
        </is>
      </c>
      <c r="D25" s="122" t="inlineStr">
        <is>
          <t>ISSQN</t>
        </is>
      </c>
      <c r="E25" s="122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5" s="122" t="inlineStr"/>
      <c r="G25" s="122" t="n"/>
      <c r="H25" s="122" t="inlineStr"/>
      <c r="I25" s="122" t="inlineStr">
        <is>
          <t>20/12/2022</t>
        </is>
      </c>
      <c r="J25" s="154" t="n">
        <v>366.45</v>
      </c>
      <c r="K25" s="143" t="n"/>
    </row>
    <row r="26" ht="60" customHeight="1" s="39">
      <c r="A26" s="120" t="n"/>
      <c r="B26" s="120" t="n"/>
      <c r="C26" s="120" t="n"/>
      <c r="D26" s="120" t="n"/>
      <c r="E26" s="120" t="n"/>
      <c r="F26" s="120" t="n"/>
      <c r="G26" s="120" t="n"/>
      <c r="H26" s="120" t="n"/>
      <c r="I26" s="120" t="n"/>
      <c r="J26" s="153" t="n"/>
      <c r="K26" s="143" t="n"/>
    </row>
    <row r="27">
      <c r="J27" s="45" t="n"/>
      <c r="K27" s="143" t="n"/>
    </row>
    <row r="28" ht="56.25" customHeight="1" s="39">
      <c r="A28" s="124" t="inlineStr">
        <is>
          <t>Sub Total1</t>
        </is>
      </c>
      <c r="B28" s="137" t="n"/>
      <c r="C28" s="137" t="n"/>
      <c r="D28" s="137" t="n"/>
      <c r="E28" s="137" t="n"/>
      <c r="F28" s="137" t="n"/>
      <c r="G28" s="137" t="n"/>
      <c r="H28" s="137" t="n"/>
      <c r="I28" s="138" t="n"/>
      <c r="J28" s="125">
        <f>SUM(J10:J26)</f>
        <v/>
      </c>
      <c r="K28" s="143" t="n"/>
    </row>
    <row r="29" ht="30" customHeight="1" s="39">
      <c r="A29" s="87" t="inlineStr">
        <is>
          <t>RESTITUIÇÕES CREDITADAS</t>
        </is>
      </c>
      <c r="J29" s="45" t="n"/>
      <c r="K29" s="143" t="n"/>
    </row>
    <row r="30" ht="60" customHeight="1" s="39">
      <c r="A30" s="155" t="inlineStr">
        <is>
          <t>Item</t>
        </is>
      </c>
      <c r="B30" s="155" t="inlineStr">
        <is>
          <t>Restituidor</t>
        </is>
      </c>
      <c r="C30" s="155" t="inlineStr">
        <is>
          <t>CNPJ/CPF</t>
        </is>
      </c>
      <c r="D30" s="156" t="inlineStr">
        <is>
          <t>Descrição</t>
        </is>
      </c>
      <c r="E30" s="141" t="n"/>
      <c r="F30" s="155" t="inlineStr">
        <is>
          <t>Cheque equivalente</t>
        </is>
      </c>
      <c r="G30" s="155" t="inlineStr">
        <is>
          <t>Data do Cheque</t>
        </is>
      </c>
      <c r="H30" s="155" t="inlineStr">
        <is>
          <t>Nº do Depósito</t>
        </is>
      </c>
      <c r="I30" s="155" t="inlineStr">
        <is>
          <t>Data da Devolução</t>
        </is>
      </c>
      <c r="J30" s="157" t="inlineStr">
        <is>
          <t>Valor</t>
        </is>
      </c>
      <c r="K30" s="143" t="n"/>
    </row>
    <row r="31">
      <c r="J31" s="45" t="n"/>
      <c r="K31" s="143" t="n"/>
    </row>
    <row r="32">
      <c r="A32" s="128" t="inlineStr">
        <is>
          <t>Sub Total 2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  <c r="J32" s="129">
        <f>SUM(J31:J31)</f>
        <v/>
      </c>
      <c r="K32" s="143" t="n"/>
    </row>
    <row r="33" ht="30" customHeight="1" s="39">
      <c r="A33" s="142" t="inlineStr">
        <is>
          <t>Total(1-2)</t>
        </is>
      </c>
      <c r="B33" s="141" t="n"/>
      <c r="C33" s="141" t="n"/>
      <c r="D33" s="141" t="n"/>
      <c r="E33" s="141" t="n"/>
      <c r="F33" s="141" t="n"/>
      <c r="G33" s="141" t="n"/>
      <c r="H33" s="141" t="n"/>
      <c r="I33" s="141" t="n"/>
      <c r="J33" s="131">
        <f>J28 - J32</f>
        <v/>
      </c>
      <c r="K33" s="143" t="n"/>
    </row>
    <row r="34">
      <c r="A34" s="134">
        <f>'Receita x Despesa'!A48:J48</f>
        <v/>
      </c>
      <c r="J34" s="45" t="n"/>
      <c r="K34" s="143" t="n"/>
    </row>
    <row r="35">
      <c r="A35" s="66">
        <f>'Receita x Despesa'!A51</f>
        <v/>
      </c>
      <c r="F35" s="67">
        <f>'Receita x Despesa'!H51</f>
        <v/>
      </c>
      <c r="J35" s="65" t="n"/>
      <c r="K35" s="143" t="n"/>
    </row>
    <row r="36">
      <c r="A36" s="134">
        <f>'Receita x Despesa'!A52</f>
        <v/>
      </c>
      <c r="F36" s="132">
        <f>'Receita x Despesa'!H52</f>
        <v/>
      </c>
      <c r="J36" s="65" t="n"/>
      <c r="K36" s="143" t="n"/>
    </row>
    <row r="37">
      <c r="A37" s="134">
        <f>'Receita x Despesa'!A53</f>
        <v/>
      </c>
      <c r="F37" s="132">
        <f>'Receita x Despesa'!H53</f>
        <v/>
      </c>
      <c r="J37" s="65" t="n"/>
      <c r="K37" s="143" t="n"/>
    </row>
    <row r="38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1" t="n"/>
      <c r="K38" s="143" t="n"/>
    </row>
  </sheetData>
  <mergeCells count="17">
    <mergeCell ref="A1:J2"/>
    <mergeCell ref="A3:J3"/>
    <mergeCell ref="A4:J4"/>
    <mergeCell ref="A5:J5"/>
    <mergeCell ref="A6:J6"/>
    <mergeCell ref="A7:J7"/>
    <mergeCell ref="A28:I28"/>
    <mergeCell ref="D30:E30"/>
    <mergeCell ref="A32:I32"/>
    <mergeCell ref="A33:I33"/>
    <mergeCell ref="A34:I34"/>
    <mergeCell ref="A35:D35"/>
    <mergeCell ref="A36:D36"/>
    <mergeCell ref="A37:D37"/>
    <mergeCell ref="F35:J35"/>
    <mergeCell ref="F36:J36"/>
    <mergeCell ref="F37:J3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OBRIGAÇÕES TRIBUTÁRIAS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58" t="inlineStr">
        <is>
          <t>ITEM</t>
        </is>
      </c>
      <c r="B9" s="158" t="inlineStr">
        <is>
          <t>NOME</t>
        </is>
      </c>
      <c r="C9" s="158" t="inlineStr">
        <is>
          <t>CNPJ/CPF</t>
        </is>
      </c>
      <c r="D9" s="158" t="inlineStr">
        <is>
          <t>ESPECIFICAÇÃO DA DESPESA</t>
        </is>
      </c>
      <c r="E9" s="158" t="inlineStr">
        <is>
          <t>DESCRIÇÃO</t>
        </is>
      </c>
      <c r="F9" s="158" t="inlineStr">
        <is>
          <t>Nº DO RECIBO OU EQUIVALENTE</t>
        </is>
      </c>
      <c r="G9" s="158" t="inlineStr">
        <is>
          <t>DATA DE EMISSÃO</t>
        </is>
      </c>
      <c r="H9" s="158" t="inlineStr">
        <is>
          <t>CHEQUE / ORDEM BANCÁRIA</t>
        </is>
      </c>
      <c r="I9" s="158" t="inlineStr">
        <is>
          <t>DATA DE PGTO</t>
        </is>
      </c>
      <c r="J9" s="159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Ministerio da Previdencia Social</t>
        </is>
      </c>
      <c r="C10" s="120" t="inlineStr">
        <is>
          <t>00.394.528/0004-35</t>
        </is>
      </c>
      <c r="D10" s="120" t="inlineStr">
        <is>
          <t>INSS - Encargo Empresarial</t>
        </is>
      </c>
      <c r="E10" s="120" t="inlineStr">
        <is>
          <t>INSS Patronal: Ministerio da Previdencia Social</t>
        </is>
      </c>
      <c r="F10" s="120" t="inlineStr"/>
      <c r="G10" s="120" t="n"/>
      <c r="H10" s="120" t="inlineStr"/>
      <c r="I10" s="120" t="inlineStr">
        <is>
          <t>05/01/2022</t>
        </is>
      </c>
      <c r="J10" s="160" t="n">
        <v>2220</v>
      </c>
      <c r="K10" s="143" t="n"/>
    </row>
    <row r="11" ht="60" customHeight="1" s="39">
      <c r="A11" s="122" t="n">
        <v>2</v>
      </c>
      <c r="B11" s="122" t="inlineStr">
        <is>
          <t>Ministerio da Previdencia Social</t>
        </is>
      </c>
      <c r="C11" s="122" t="inlineStr">
        <is>
          <t>00.394.528/0004-35</t>
        </is>
      </c>
      <c r="D11" s="122" t="inlineStr">
        <is>
          <t>INSS - Encargo Empresarial</t>
        </is>
      </c>
      <c r="E11" s="122" t="inlineStr">
        <is>
          <t>INSS Patronal: Ministerio da Previdencia Social</t>
        </is>
      </c>
      <c r="F11" s="122" t="inlineStr"/>
      <c r="G11" s="122" t="n"/>
      <c r="H11" s="122" t="inlineStr"/>
      <c r="I11" s="122" t="inlineStr">
        <is>
          <t>13/04/2022</t>
        </is>
      </c>
      <c r="J11" s="161" t="n">
        <v>1407</v>
      </c>
      <c r="K11" s="143" t="n"/>
    </row>
    <row r="12" ht="60" customHeight="1" s="39">
      <c r="A12" s="120" t="n">
        <v>3</v>
      </c>
      <c r="B12" s="120" t="inlineStr">
        <is>
          <t>Ministerio da Previdencia Social</t>
        </is>
      </c>
      <c r="C12" s="120" t="inlineStr">
        <is>
          <t>00.394.528/0004-35</t>
        </is>
      </c>
      <c r="D12" s="120" t="inlineStr">
        <is>
          <t>INSS - Encargo Empresarial</t>
        </is>
      </c>
      <c r="E12" s="120" t="inlineStr">
        <is>
          <t>INSS Patronal: Ministerio da Previdencia Social</t>
        </is>
      </c>
      <c r="F12" s="120" t="inlineStr"/>
      <c r="G12" s="120" t="n"/>
      <c r="H12" s="120" t="inlineStr"/>
      <c r="I12" s="120" t="inlineStr">
        <is>
          <t>20/09/2022</t>
        </is>
      </c>
      <c r="J12" s="160" t="n">
        <v>1470</v>
      </c>
      <c r="K12" s="143" t="n"/>
    </row>
    <row r="13" ht="60" customHeight="1" s="39">
      <c r="A13" s="122" t="n">
        <v>4</v>
      </c>
      <c r="B13" s="122" t="inlineStr">
        <is>
          <t>Ministerio da Previdencia Social</t>
        </is>
      </c>
      <c r="C13" s="122" t="inlineStr">
        <is>
          <t>00.394.528/0004-35</t>
        </is>
      </c>
      <c r="D13" s="122" t="inlineStr">
        <is>
          <t>INSS - Encargo Empresarial</t>
        </is>
      </c>
      <c r="E13" s="122" t="inlineStr">
        <is>
          <t>INSS Patronal: Ministerio da Previdencia Social</t>
        </is>
      </c>
      <c r="F13" s="122" t="inlineStr"/>
      <c r="G13" s="122" t="n"/>
      <c r="H13" s="122" t="inlineStr"/>
      <c r="I13" s="122" t="inlineStr">
        <is>
          <t>20/12/2022</t>
        </is>
      </c>
      <c r="J13" s="161" t="n">
        <v>1465.8</v>
      </c>
      <c r="K13" s="143" t="n"/>
    </row>
    <row r="14" ht="60" customHeight="1" s="39">
      <c r="A14" s="120" t="n"/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60" t="n"/>
      <c r="K14" s="143" t="n"/>
    </row>
    <row r="15">
      <c r="J15" s="45" t="n"/>
      <c r="K15" s="143" t="n"/>
    </row>
    <row r="16" ht="56.25" customHeight="1" s="39">
      <c r="A16" s="124" t="inlineStr">
        <is>
          <t>Sub Total1</t>
        </is>
      </c>
      <c r="B16" s="137" t="n"/>
      <c r="C16" s="137" t="n"/>
      <c r="D16" s="137" t="n"/>
      <c r="E16" s="137" t="n"/>
      <c r="F16" s="137" t="n"/>
      <c r="G16" s="137" t="n"/>
      <c r="H16" s="137" t="n"/>
      <c r="I16" s="138" t="n"/>
      <c r="J16" s="125">
        <f>SUM(J10:J14)</f>
        <v/>
      </c>
      <c r="K16" s="143" t="n"/>
    </row>
    <row r="17" ht="30" customHeight="1" s="39">
      <c r="A17" s="87" t="inlineStr">
        <is>
          <t>RESTITUIÇÕES CREDITADAS</t>
        </is>
      </c>
      <c r="J17" s="45" t="n"/>
      <c r="K17" s="143" t="n"/>
    </row>
    <row r="18" ht="60" customHeight="1" s="39">
      <c r="A18" s="162" t="inlineStr">
        <is>
          <t>Item</t>
        </is>
      </c>
      <c r="B18" s="162" t="inlineStr">
        <is>
          <t>Restituidor</t>
        </is>
      </c>
      <c r="C18" s="162" t="inlineStr">
        <is>
          <t>CNPJ/CPF</t>
        </is>
      </c>
      <c r="D18" s="163" t="inlineStr">
        <is>
          <t>Descrição</t>
        </is>
      </c>
      <c r="E18" s="141" t="n"/>
      <c r="F18" s="162" t="inlineStr">
        <is>
          <t>Cheque equivalente</t>
        </is>
      </c>
      <c r="G18" s="162" t="inlineStr">
        <is>
          <t>Data do Cheque</t>
        </is>
      </c>
      <c r="H18" s="162" t="inlineStr">
        <is>
          <t>Nº do Depósito</t>
        </is>
      </c>
      <c r="I18" s="162" t="inlineStr">
        <is>
          <t>Data da Devolução</t>
        </is>
      </c>
      <c r="J18" s="164" t="inlineStr">
        <is>
          <t>Valor</t>
        </is>
      </c>
      <c r="K18" s="143" t="n"/>
    </row>
    <row r="19">
      <c r="J19" s="45" t="n"/>
      <c r="K19" s="143" t="n"/>
    </row>
    <row r="20">
      <c r="A20" s="128" t="inlineStr">
        <is>
          <t>Sub Total 2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  <c r="J20" s="129">
        <f>SUM(J19:J19)</f>
        <v/>
      </c>
      <c r="K20" s="143" t="n"/>
    </row>
    <row r="21" ht="30" customHeight="1" s="39">
      <c r="A21" s="142" t="inlineStr">
        <is>
          <t>Total(1-2)</t>
        </is>
      </c>
      <c r="B21" s="141" t="n"/>
      <c r="C21" s="141" t="n"/>
      <c r="D21" s="141" t="n"/>
      <c r="E21" s="141" t="n"/>
      <c r="F21" s="141" t="n"/>
      <c r="G21" s="141" t="n"/>
      <c r="H21" s="141" t="n"/>
      <c r="I21" s="141" t="n"/>
      <c r="J21" s="131">
        <f>J16 - J20</f>
        <v/>
      </c>
      <c r="K21" s="143" t="n"/>
    </row>
    <row r="22">
      <c r="A22" s="134">
        <f>'Receita x Despesa'!A48:J48</f>
        <v/>
      </c>
      <c r="J22" s="45" t="n"/>
      <c r="K22" s="143" t="n"/>
    </row>
    <row r="23">
      <c r="A23" s="66">
        <f>'Receita x Despesa'!A51</f>
        <v/>
      </c>
      <c r="F23" s="67">
        <f>'Receita x Despesa'!H51</f>
        <v/>
      </c>
      <c r="J23" s="65" t="n"/>
      <c r="K23" s="143" t="n"/>
    </row>
    <row r="24">
      <c r="A24" s="134">
        <f>'Receita x Despesa'!A52</f>
        <v/>
      </c>
      <c r="F24" s="132">
        <f>'Receita x Despesa'!H52</f>
        <v/>
      </c>
      <c r="J24" s="65" t="n"/>
      <c r="K24" s="143" t="n"/>
    </row>
    <row r="25">
      <c r="A25" s="134">
        <f>'Receita x Despesa'!A53</f>
        <v/>
      </c>
      <c r="F25" s="132">
        <f>'Receita x Despesa'!H53</f>
        <v/>
      </c>
      <c r="J25" s="65" t="n"/>
      <c r="K25" s="143" t="n"/>
    </row>
    <row r="26">
      <c r="A26" s="70" t="n"/>
      <c r="B26" s="70" t="n"/>
      <c r="C26" s="70" t="n"/>
      <c r="D26" s="70" t="n"/>
      <c r="E26" s="70" t="n"/>
      <c r="F26" s="70" t="n"/>
      <c r="G26" s="70" t="n"/>
      <c r="H26" s="70" t="n"/>
      <c r="I26" s="70" t="n"/>
      <c r="J26" s="71" t="n"/>
      <c r="K26" s="143" t="n"/>
    </row>
  </sheetData>
  <mergeCells count="17">
    <mergeCell ref="A1:J2"/>
    <mergeCell ref="A3:J3"/>
    <mergeCell ref="A4:J4"/>
    <mergeCell ref="A5:J5"/>
    <mergeCell ref="A6:J6"/>
    <mergeCell ref="A7:J7"/>
    <mergeCell ref="A16:I16"/>
    <mergeCell ref="D18:E18"/>
    <mergeCell ref="A20:I20"/>
    <mergeCell ref="A21:I21"/>
    <mergeCell ref="A22:I22"/>
    <mergeCell ref="A23:D23"/>
    <mergeCell ref="A24:D24"/>
    <mergeCell ref="A25:D25"/>
    <mergeCell ref="F23:J23"/>
    <mergeCell ref="F24:J24"/>
    <mergeCell ref="F25:J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3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 xml:space="preserve">R E L A Ç Ã O   D E   P A G A M E N T O S - ENCARGOS - ISS 5% 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65" t="inlineStr">
        <is>
          <t>ITEM</t>
        </is>
      </c>
      <c r="B9" s="165" t="inlineStr">
        <is>
          <t>NOME</t>
        </is>
      </c>
      <c r="C9" s="165" t="inlineStr">
        <is>
          <t>CNPJ/CPF</t>
        </is>
      </c>
      <c r="D9" s="165" t="inlineStr">
        <is>
          <t>ESPECIFICAÇÃO DA DESPESA</t>
        </is>
      </c>
      <c r="E9" s="165" t="inlineStr">
        <is>
          <t>DESCRIÇÃO</t>
        </is>
      </c>
      <c r="F9" s="165" t="inlineStr">
        <is>
          <t>Nº DO RECIBO OU EQUIVALENTE</t>
        </is>
      </c>
      <c r="G9" s="165" t="inlineStr">
        <is>
          <t>DATA DE EMISSÃO</t>
        </is>
      </c>
      <c r="H9" s="165" t="inlineStr">
        <is>
          <t>CHEQUE / ORDEM BANCÁRIA</t>
        </is>
      </c>
      <c r="I9" s="165" t="inlineStr">
        <is>
          <t>DATA DE PGTO</t>
        </is>
      </c>
      <c r="J9" s="166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Secretaria De Fazenda E Planejamento Do Distrito Federal</t>
        </is>
      </c>
      <c r="C10" s="120" t="inlineStr">
        <is>
          <t>00.394.684/0001-53</t>
        </is>
      </c>
      <c r="D10" s="120" t="inlineStr">
        <is>
          <t>ISSQN</t>
        </is>
      </c>
      <c r="E10" s="120" t="inlineStr">
        <is>
          <t>ISS 5%</t>
        </is>
      </c>
      <c r="F10" s="120" t="inlineStr"/>
      <c r="G10" s="120" t="n"/>
      <c r="H10" s="120" t="inlineStr">
        <is>
          <t>4.635.900.000.000</t>
        </is>
      </c>
      <c r="I10" s="120" t="inlineStr">
        <is>
          <t>26/09/2022</t>
        </is>
      </c>
      <c r="J10" s="167" t="n">
        <v>13527.65</v>
      </c>
      <c r="K10" s="143" t="n"/>
    </row>
    <row r="11" ht="60" customHeight="1" s="39">
      <c r="A11" s="122" t="n"/>
      <c r="B11" s="122" t="n"/>
      <c r="C11" s="122" t="n"/>
      <c r="D11" s="122" t="n"/>
      <c r="E11" s="122" t="n"/>
      <c r="F11" s="122" t="n"/>
      <c r="G11" s="122" t="n"/>
      <c r="H11" s="122" t="n"/>
      <c r="I11" s="122" t="n"/>
      <c r="J11" s="168" t="n"/>
      <c r="K11" s="143" t="n"/>
    </row>
    <row r="12">
      <c r="J12" s="45" t="n"/>
      <c r="K12" s="143" t="n"/>
    </row>
    <row r="13" ht="56.25" customHeight="1" s="39">
      <c r="A13" s="124" t="inlineStr">
        <is>
          <t>Sub Total1</t>
        </is>
      </c>
      <c r="B13" s="137" t="n"/>
      <c r="C13" s="137" t="n"/>
      <c r="D13" s="137" t="n"/>
      <c r="E13" s="137" t="n"/>
      <c r="F13" s="137" t="n"/>
      <c r="G13" s="137" t="n"/>
      <c r="H13" s="137" t="n"/>
      <c r="I13" s="138" t="n"/>
      <c r="J13" s="125">
        <f>SUM(J10:J11)</f>
        <v/>
      </c>
      <c r="K13" s="143" t="n"/>
    </row>
    <row r="14" ht="30" customHeight="1" s="39">
      <c r="A14" s="87" t="inlineStr">
        <is>
          <t>RESTITUIÇÕES CREDITADAS</t>
        </is>
      </c>
      <c r="J14" s="45" t="n"/>
      <c r="K14" s="143" t="n"/>
    </row>
    <row r="15" ht="60" customHeight="1" s="39">
      <c r="A15" s="169" t="inlineStr">
        <is>
          <t>Item</t>
        </is>
      </c>
      <c r="B15" s="169" t="inlineStr">
        <is>
          <t>Restituidor</t>
        </is>
      </c>
      <c r="C15" s="169" t="inlineStr">
        <is>
          <t>CNPJ/CPF</t>
        </is>
      </c>
      <c r="D15" s="170" t="inlineStr">
        <is>
          <t>Descrição</t>
        </is>
      </c>
      <c r="E15" s="141" t="n"/>
      <c r="F15" s="169" t="inlineStr">
        <is>
          <t>Cheque equivalente</t>
        </is>
      </c>
      <c r="G15" s="169" t="inlineStr">
        <is>
          <t>Data do Cheque</t>
        </is>
      </c>
      <c r="H15" s="169" t="inlineStr">
        <is>
          <t>Nº do Depósito</t>
        </is>
      </c>
      <c r="I15" s="169" t="inlineStr">
        <is>
          <t>Data da Devolução</t>
        </is>
      </c>
      <c r="J15" s="171" t="inlineStr">
        <is>
          <t>Valor</t>
        </is>
      </c>
      <c r="K15" s="143" t="n"/>
    </row>
    <row r="16">
      <c r="J16" s="45" t="n"/>
      <c r="K16" s="143" t="n"/>
    </row>
    <row r="17">
      <c r="A17" s="128" t="inlineStr">
        <is>
          <t>Sub Total 2</t>
        </is>
      </c>
      <c r="B17" s="139" t="n"/>
      <c r="C17" s="139" t="n"/>
      <c r="D17" s="139" t="n"/>
      <c r="E17" s="139" t="n"/>
      <c r="F17" s="139" t="n"/>
      <c r="G17" s="139" t="n"/>
      <c r="H17" s="139" t="n"/>
      <c r="I17" s="140" t="n"/>
      <c r="J17" s="129">
        <f>SUM(J16:J16)</f>
        <v/>
      </c>
      <c r="K17" s="143" t="n"/>
    </row>
    <row r="18" ht="30" customHeight="1" s="39">
      <c r="A18" s="142" t="inlineStr">
        <is>
          <t>Total(1-2)</t>
        </is>
      </c>
      <c r="B18" s="141" t="n"/>
      <c r="C18" s="141" t="n"/>
      <c r="D18" s="141" t="n"/>
      <c r="E18" s="141" t="n"/>
      <c r="F18" s="141" t="n"/>
      <c r="G18" s="141" t="n"/>
      <c r="H18" s="141" t="n"/>
      <c r="I18" s="141" t="n"/>
      <c r="J18" s="131">
        <f>J13 - J17</f>
        <v/>
      </c>
      <c r="K18" s="143" t="n"/>
    </row>
    <row r="19">
      <c r="A19" s="134">
        <f>'Receita x Despesa'!A48:J48</f>
        <v/>
      </c>
      <c r="J19" s="45" t="n"/>
      <c r="K19" s="143" t="n"/>
    </row>
    <row r="20">
      <c r="A20" s="66">
        <f>'Receita x Despesa'!A51</f>
        <v/>
      </c>
      <c r="F20" s="67">
        <f>'Receita x Despesa'!H51</f>
        <v/>
      </c>
      <c r="J20" s="65" t="n"/>
      <c r="K20" s="143" t="n"/>
    </row>
    <row r="21">
      <c r="A21" s="134">
        <f>'Receita x Despesa'!A52</f>
        <v/>
      </c>
      <c r="F21" s="132">
        <f>'Receita x Despesa'!H52</f>
        <v/>
      </c>
      <c r="J21" s="65" t="n"/>
      <c r="K21" s="143" t="n"/>
    </row>
    <row r="22">
      <c r="A22" s="134">
        <f>'Receita x Despesa'!A53</f>
        <v/>
      </c>
      <c r="F22" s="132">
        <f>'Receita x Despesa'!H53</f>
        <v/>
      </c>
      <c r="J22" s="65" t="n"/>
      <c r="K22" s="143" t="n"/>
    </row>
    <row r="23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1" t="n"/>
      <c r="K23" s="143" t="n"/>
    </row>
  </sheetData>
  <mergeCells count="17">
    <mergeCell ref="A1:J2"/>
    <mergeCell ref="A3:J3"/>
    <mergeCell ref="A4:J4"/>
    <mergeCell ref="A5:J5"/>
    <mergeCell ref="A6:J6"/>
    <mergeCell ref="A7:J7"/>
    <mergeCell ref="A13:I13"/>
    <mergeCell ref="D15:E15"/>
    <mergeCell ref="A17:I17"/>
    <mergeCell ref="A18:I18"/>
    <mergeCell ref="A19:I19"/>
    <mergeCell ref="A20:D20"/>
    <mergeCell ref="A21:D21"/>
    <mergeCell ref="A22:D22"/>
    <mergeCell ref="F20:J20"/>
    <mergeCell ref="F21:J21"/>
    <mergeCell ref="F22:J2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OUTROS SERVIÇOS TERCEIROS -PJ</t>
        </is>
      </c>
      <c r="J1" s="65" t="n"/>
      <c r="K1" s="143" t="n"/>
    </row>
    <row r="2">
      <c r="J2" s="65" t="n"/>
      <c r="K2" s="143" t="n"/>
    </row>
    <row r="3">
      <c r="A3" s="73">
        <f>'Receita x Despesa'!A3:J3</f>
        <v/>
      </c>
      <c r="J3" s="65" t="n"/>
      <c r="K3" s="143" t="n"/>
    </row>
    <row r="4">
      <c r="A4" s="73">
        <f>'Receita x Despesa'!A4:J4</f>
        <v/>
      </c>
      <c r="J4" s="65" t="n"/>
      <c r="K4" s="143" t="n"/>
    </row>
    <row r="5">
      <c r="A5" s="73">
        <f>'Receita x Despesa'!A5:J5</f>
        <v/>
      </c>
      <c r="J5" s="65" t="n"/>
      <c r="K5" s="143" t="n"/>
    </row>
    <row r="6">
      <c r="A6" s="73">
        <f>'Receita x Despesa'!A6:J6</f>
        <v/>
      </c>
      <c r="J6" s="65" t="n"/>
      <c r="K6" s="143" t="n"/>
    </row>
    <row r="7">
      <c r="A7" s="73">
        <f>'Receita x Despesa'!A7:J7</f>
        <v/>
      </c>
      <c r="J7" s="65" t="n"/>
      <c r="K7" s="143" t="n"/>
    </row>
    <row r="8">
      <c r="J8" s="45" t="n"/>
      <c r="K8" s="143" t="n"/>
    </row>
    <row r="9">
      <c r="A9" s="172" t="inlineStr">
        <is>
          <t>ITEM</t>
        </is>
      </c>
      <c r="B9" s="172" t="inlineStr">
        <is>
          <t>NOME</t>
        </is>
      </c>
      <c r="C9" s="172" t="inlineStr">
        <is>
          <t>CNPJ/CPF</t>
        </is>
      </c>
      <c r="D9" s="172" t="inlineStr">
        <is>
          <t>ESPECIFICAÇÃO DA DESPESA</t>
        </is>
      </c>
      <c r="E9" s="172" t="inlineStr">
        <is>
          <t>DESCRIÇÃO</t>
        </is>
      </c>
      <c r="F9" s="172" t="inlineStr">
        <is>
          <t>Nº DO RECIBO OU EQUIVALENTE</t>
        </is>
      </c>
      <c r="G9" s="172" t="inlineStr">
        <is>
          <t>DATA DE EMISSÃO</t>
        </is>
      </c>
      <c r="H9" s="172" t="inlineStr">
        <is>
          <t>CHEQUE / ORDEM BANCÁRIA</t>
        </is>
      </c>
      <c r="I9" s="172" t="inlineStr">
        <is>
          <t>DATA DE PGTO</t>
        </is>
      </c>
      <c r="J9" s="173" t="inlineStr">
        <is>
          <t>Valor</t>
        </is>
      </c>
      <c r="K9" s="143" t="n"/>
    </row>
    <row r="10" ht="60" customHeight="1" s="39">
      <c r="A10" s="120" t="n">
        <v>1</v>
      </c>
      <c r="B10" s="120" t="inlineStr">
        <is>
          <t>Fundação de Empreendimentos Científicos e Tecnológicos</t>
        </is>
      </c>
      <c r="C10" s="120" t="inlineStr">
        <is>
          <t>37.116.704/0001-34</t>
        </is>
      </c>
      <c r="D10" s="120" t="inlineStr">
        <is>
          <t>Pagamento de Pessoa Jurídica</t>
        </is>
      </c>
      <c r="E10" s="120" t="inlineStr">
        <is>
          <t>Referente às despesas operacionais e administrativas do último repasse.</t>
        </is>
      </c>
      <c r="F10" s="120" t="inlineStr">
        <is>
          <t>001/2022</t>
        </is>
      </c>
      <c r="G10" s="180" t="n"/>
      <c r="H10" s="120" t="inlineStr">
        <is>
          <t xml:space="preserve">6B35C0511530E538         </t>
        </is>
      </c>
      <c r="I10" s="120" t="inlineStr">
        <is>
          <t>03/10/2022</t>
        </is>
      </c>
      <c r="J10" s="174" t="n">
        <v>30987.68</v>
      </c>
      <c r="K10" s="143" t="n"/>
    </row>
    <row r="11" ht="60" customHeight="1" s="39">
      <c r="A11" s="122" t="n">
        <v>2</v>
      </c>
      <c r="B11" s="122" t="inlineStr">
        <is>
          <t>EMAIS EDITORA &amp; LIVRARIA JURIDICA LTDA</t>
        </is>
      </c>
      <c r="C11" s="122" t="inlineStr">
        <is>
          <t>22.981.739/0001-64</t>
        </is>
      </c>
      <c r="D11" s="122" t="inlineStr">
        <is>
          <t>Ordem de Pagamento de AF/OS</t>
        </is>
      </c>
      <c r="E11" s="122" t="inlineStr">
        <is>
          <t>EMAIS EDITORA &amp; LIVRARIA JURIDICA LTDA, No. Doc: 107, referente a SERVICO DE PUBLICACAO DE LIVRO</t>
        </is>
      </c>
      <c r="F11" s="122" t="inlineStr">
        <is>
          <t>107</t>
        </is>
      </c>
      <c r="G11" s="122" t="inlineStr">
        <is>
          <t>02/01/2023</t>
        </is>
      </c>
      <c r="H11" s="122" t="inlineStr">
        <is>
          <t xml:space="preserve">A4E014D937D26079         </t>
        </is>
      </c>
      <c r="I11" s="122" t="inlineStr">
        <is>
          <t>11/01/2023</t>
        </is>
      </c>
      <c r="J11" s="175" t="n">
        <v>39000</v>
      </c>
      <c r="K11" s="143" t="n"/>
    </row>
    <row r="12" ht="60" customHeight="1" s="39">
      <c r="A12" s="120" t="n">
        <v>3</v>
      </c>
      <c r="B12" s="120" t="inlineStr">
        <is>
          <t>EASY SR SERVICOS EIRELI</t>
        </is>
      </c>
      <c r="C12" s="120" t="inlineStr">
        <is>
          <t>24.221.586/0001-82</t>
        </is>
      </c>
      <c r="D12" s="120" t="inlineStr">
        <is>
          <t>Ordem de Pagamento de AF/OS</t>
        </is>
      </c>
      <c r="E12" s="120" t="inlineStr">
        <is>
          <t>EASY SR SERVICOS EIRELI, No. Doc: 5937, referente ao pedido nº 54402/2022.</t>
        </is>
      </c>
      <c r="F12" s="120" t="inlineStr">
        <is>
          <t>5937</t>
        </is>
      </c>
      <c r="G12" s="120" t="inlineStr">
        <is>
          <t>13/01/2023</t>
        </is>
      </c>
      <c r="H12" s="120" t="inlineStr">
        <is>
          <t xml:space="preserve">573AA5F47BE3208C         </t>
        </is>
      </c>
      <c r="I12" s="120" t="inlineStr">
        <is>
          <t>25/01/2023</t>
        </is>
      </c>
      <c r="J12" s="174" t="n">
        <v>38760</v>
      </c>
      <c r="K12" s="143" t="n"/>
    </row>
    <row r="13" ht="60" customHeight="1" s="39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75" t="n"/>
      <c r="K13" s="143" t="n"/>
    </row>
    <row r="14">
      <c r="J14" s="45" t="n"/>
      <c r="K14" s="143" t="n"/>
    </row>
    <row r="15" ht="56.25" customHeight="1" s="39">
      <c r="A15" s="124" t="inlineStr">
        <is>
          <t>Sub Total1</t>
        </is>
      </c>
      <c r="B15" s="137" t="n"/>
      <c r="C15" s="137" t="n"/>
      <c r="D15" s="137" t="n"/>
      <c r="E15" s="137" t="n"/>
      <c r="F15" s="137" t="n"/>
      <c r="G15" s="137" t="n"/>
      <c r="H15" s="137" t="n"/>
      <c r="I15" s="138" t="n"/>
      <c r="J15" s="125">
        <f>SUM(J10:J13)</f>
        <v/>
      </c>
      <c r="K15" s="143" t="n"/>
    </row>
    <row r="16" ht="30" customHeight="1" s="39">
      <c r="A16" s="87" t="inlineStr">
        <is>
          <t>RESTITUIÇÕES CREDITADAS</t>
        </is>
      </c>
      <c r="J16" s="45" t="n"/>
      <c r="K16" s="143" t="n"/>
    </row>
    <row r="17" ht="60" customHeight="1" s="39">
      <c r="A17" s="176" t="inlineStr">
        <is>
          <t>Item</t>
        </is>
      </c>
      <c r="B17" s="176" t="inlineStr">
        <is>
          <t>Restituidor</t>
        </is>
      </c>
      <c r="C17" s="176" t="inlineStr">
        <is>
          <t>CNPJ/CPF</t>
        </is>
      </c>
      <c r="D17" s="177" t="inlineStr">
        <is>
          <t>Descrição</t>
        </is>
      </c>
      <c r="E17" s="141" t="n"/>
      <c r="F17" s="176" t="inlineStr">
        <is>
          <t>Cheque equivalente</t>
        </is>
      </c>
      <c r="G17" s="176" t="inlineStr">
        <is>
          <t>Data do Cheque</t>
        </is>
      </c>
      <c r="H17" s="176" t="inlineStr">
        <is>
          <t>Nº do Depósito</t>
        </is>
      </c>
      <c r="I17" s="176" t="inlineStr">
        <is>
          <t>Data da Devolução</t>
        </is>
      </c>
      <c r="J17" s="178" t="inlineStr">
        <is>
          <t>Valor</t>
        </is>
      </c>
      <c r="K17" s="143" t="n"/>
    </row>
    <row r="18">
      <c r="J18" s="45" t="n"/>
      <c r="K18" s="143" t="n"/>
    </row>
    <row r="19">
      <c r="A19" s="128" t="inlineStr">
        <is>
          <t>Sub Total 2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40" t="n"/>
      <c r="J19" s="129">
        <f>SUM(J18:J18)</f>
        <v/>
      </c>
      <c r="K19" s="143" t="n"/>
    </row>
    <row r="20" ht="30" customHeight="1" s="39">
      <c r="A20" s="142" t="inlineStr">
        <is>
          <t>Total(1-2)</t>
        </is>
      </c>
      <c r="B20" s="141" t="n"/>
      <c r="C20" s="141" t="n"/>
      <c r="D20" s="141" t="n"/>
      <c r="E20" s="141" t="n"/>
      <c r="F20" s="141" t="n"/>
      <c r="G20" s="141" t="n"/>
      <c r="H20" s="141" t="n"/>
      <c r="I20" s="141" t="n"/>
      <c r="J20" s="131">
        <f>J15 - J19</f>
        <v/>
      </c>
      <c r="K20" s="143" t="n"/>
    </row>
    <row r="21">
      <c r="A21" s="134">
        <f>'Receita x Despesa'!A48:J48</f>
        <v/>
      </c>
      <c r="J21" s="45" t="n"/>
      <c r="K21" s="143" t="n"/>
    </row>
    <row r="22">
      <c r="A22" s="66">
        <f>'Receita x Despesa'!A51</f>
        <v/>
      </c>
      <c r="F22" s="67">
        <f>'Receita x Despesa'!H51</f>
        <v/>
      </c>
      <c r="J22" s="65" t="n"/>
      <c r="K22" s="143" t="n"/>
    </row>
    <row r="23">
      <c r="A23" s="134">
        <f>'Receita x Despesa'!A52</f>
        <v/>
      </c>
      <c r="F23" s="132">
        <f>'Receita x Despesa'!H52</f>
        <v/>
      </c>
      <c r="J23" s="65" t="n"/>
      <c r="K23" s="143" t="n"/>
    </row>
    <row r="24">
      <c r="A24" s="134">
        <f>'Receita x Despesa'!A53</f>
        <v/>
      </c>
      <c r="F24" s="132">
        <f>'Receita x Despesa'!H53</f>
        <v/>
      </c>
      <c r="J24" s="65" t="n"/>
      <c r="K24" s="143" t="n"/>
    </row>
    <row r="25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1" t="n"/>
      <c r="K25" s="143" t="n"/>
    </row>
  </sheetData>
  <mergeCells count="17">
    <mergeCell ref="A1:J2"/>
    <mergeCell ref="A3:J3"/>
    <mergeCell ref="A4:J4"/>
    <mergeCell ref="A5:J5"/>
    <mergeCell ref="A6:J6"/>
    <mergeCell ref="A7:J7"/>
    <mergeCell ref="A15:I15"/>
    <mergeCell ref="D17:E17"/>
    <mergeCell ref="A19:I19"/>
    <mergeCell ref="A20:I20"/>
    <mergeCell ref="A21:I21"/>
    <mergeCell ref="A22:D22"/>
    <mergeCell ref="A23:D23"/>
    <mergeCell ref="A24:D24"/>
    <mergeCell ref="F22:J22"/>
    <mergeCell ref="F23:J23"/>
    <mergeCell ref="F24:J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