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monstrativo de Receita" sheetId="4" state="visible" r:id="rId4"/>
    <sheet name="Despesas com Locomoção" sheetId="5" state="visible" r:id="rId5"/>
    <sheet name="Serviços de Terceiros PF" sheetId="6" state="visible" r:id="rId6"/>
    <sheet name="Obrigações Tributárias" sheetId="7" state="visible" r:id="rId7"/>
    <sheet name="Encargos - ISS 5% " sheetId="8" state="visible" r:id="rId8"/>
    <sheet name="Outros Serviços Terceiros -PJ" sheetId="9" state="visible" r:id="rId9"/>
    <sheet name="Pagamento de Pessoal" sheetId="10" state="visible" r:id="rId10"/>
    <sheet name="Conciliação Bancária" sheetId="11" state="visible" r:id="rId11"/>
    <sheet name="Rendimento de Aplicação" sheetId="12" state="visible" r:id="rId12"/>
    <sheet name="Relação de Bens" sheetId="13" state="visible" r:id="rId13"/>
  </sheets>
  <externalReferences>
    <externalReference r:id="rId14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yyyy-mm-dd h:mm:ss"/>
    <numFmt numFmtId="169" formatCode="_-&quot;R$&quot;* #,##0.00_-;\-&quot;R$&quot;* #,##0.00_-;_-&quot;R$&quot;* &quot;-&quot;??_-;_-@_-"/>
    <numFmt numFmtId="170" formatCode="_(&quot;R$&quot;\ * #,##0.00_);_(&quot;R$&quot;\ * \(#,##0.00\);_(&quot;R$&quot;\ * &quot;-&quot;??_);_(@_)"/>
  </numFmts>
  <fonts count="25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color rgb="00f9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46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</border>
    <border>
      <right/>
      <top style="medium"/>
      <bottom style="medium"/>
    </border>
    <border>
      <left style="medium"/>
      <right/>
      <top/>
      <bottom/>
    </border>
    <border>
      <right style="medium"/>
      <bottom/>
    </border>
    <border>
      <left style="thin">
        <color rgb="00FFFFFF"/>
      </left>
      <right style="medium"/>
      <bottom style="thin">
        <color rgb="00FFFFFF"/>
      </bottom>
    </border>
    <border>
      <left style="thin">
        <color rgb="00FFFFFF"/>
      </left>
      <right/>
      <top/>
      <bottom/>
      <diagonal/>
    </border>
    <border>
      <left style="thin">
        <color rgb="00FFFFFF"/>
      </left>
      <right style="thin">
        <color rgb="00FFFFFF"/>
      </right>
      <top/>
      <bottom/>
      <diagonal/>
    </border>
    <border>
      <left style="thin">
        <color rgb="00FFFFFF"/>
      </left>
      <right style="thin">
        <color rgb="00FFFFFF"/>
      </right>
      <top/>
      <bottom style="thin">
        <color rgb="00FFFFFF"/>
      </bottom>
      <diagonal/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top/>
      <bottom/>
      <diagonal/>
    </border>
    <border>
      <left style="thin">
        <color rgb="00FFFFFF"/>
      </left>
      <right style="medium">
        <color rgb="00FFFFFF"/>
      </right>
      <top/>
      <bottom style="thin">
        <color rgb="00FFFFFF"/>
      </bottom>
      <diagonal/>
    </border>
  </borders>
  <cellStyleXfs count="36">
    <xf numFmtId="0" fontId="0" fillId="0" borderId="0"/>
    <xf numFmtId="169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70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167" fontId="11" fillId="0" borderId="2" applyAlignment="1">
      <alignment horizontal="general" vertical="bottom" wrapText="1"/>
    </xf>
    <xf numFmtId="167" fontId="11" fillId="9" borderId="2" applyAlignment="1">
      <alignment horizontal="general" vertical="bottom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</cellStyleXfs>
  <cellXfs count="240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18" applyAlignment="1" pivotButton="0" quotePrefix="0" xfId="13">
      <alignment horizontal="center" vertical="center" wrapText="1"/>
    </xf>
    <xf numFmtId="0" fontId="15" fillId="9" borderId="19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0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18" fillId="0" borderId="14" applyAlignment="1" pivotButton="0" quotePrefix="0" xfId="12">
      <alignment horizontal="center" vertical="center" wrapText="1"/>
    </xf>
    <xf numFmtId="167" fontId="17" fillId="8" borderId="14" applyAlignment="1" pivotButton="0" quotePrefix="0" xfId="12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  <xf numFmtId="0" fontId="15" fillId="5" borderId="31" applyAlignment="1" pivotButton="0" quotePrefix="0" xfId="0">
      <alignment horizontal="center" vertical="center"/>
    </xf>
    <xf numFmtId="0" fontId="0" fillId="0" borderId="33" pivotButton="0" quotePrefix="0" xfId="0"/>
    <xf numFmtId="0" fontId="10" fillId="5" borderId="11" applyAlignment="1" pivotButton="0" quotePrefix="0" xfId="14">
      <alignment horizontal="center" vertical="center" wrapText="1"/>
    </xf>
    <xf numFmtId="0" fontId="10" fillId="5" borderId="12" applyAlignment="1" pivotButton="0" quotePrefix="0" xfId="14">
      <alignment horizontal="center" vertical="center" wrapText="1"/>
    </xf>
    <xf numFmtId="167" fontId="11" fillId="0" borderId="14" applyAlignment="1" pivotButton="0" quotePrefix="0" xfId="15">
      <alignment horizontal="center" vertical="center" wrapText="1"/>
    </xf>
    <xf numFmtId="167" fontId="11" fillId="8" borderId="14" applyAlignment="1" pivotButton="0" quotePrefix="0" xfId="15">
      <alignment horizontal="center" vertical="center" wrapText="1"/>
    </xf>
    <xf numFmtId="0" fontId="10" fillId="5" borderId="17" applyAlignment="1" pivotButton="0" quotePrefix="0" xfId="16">
      <alignment horizontal="center" vertical="center" wrapText="1"/>
    </xf>
    <xf numFmtId="0" fontId="10" fillId="5" borderId="32" applyAlignment="1" pivotButton="0" quotePrefix="0" xfId="16">
      <alignment horizontal="center" vertical="center" wrapText="1"/>
    </xf>
    <xf numFmtId="0" fontId="10" fillId="5" borderId="18" applyAlignment="1" pivotButton="0" quotePrefix="0" xfId="16">
      <alignment horizontal="center" vertical="center" wrapText="1"/>
    </xf>
    <xf numFmtId="0" fontId="10" fillId="5" borderId="11" applyAlignment="1" pivotButton="0" quotePrefix="0" xfId="17">
      <alignment horizontal="center" vertical="center" wrapText="1"/>
    </xf>
    <xf numFmtId="0" fontId="10" fillId="5" borderId="12" applyAlignment="1" pivotButton="0" quotePrefix="0" xfId="17">
      <alignment horizontal="center" vertical="center" wrapText="1"/>
    </xf>
    <xf numFmtId="167" fontId="11" fillId="0" borderId="14" applyAlignment="1" pivotButton="0" quotePrefix="0" xfId="18">
      <alignment horizontal="center" vertical="center" wrapText="1"/>
    </xf>
    <xf numFmtId="167" fontId="11" fillId="8" borderId="14" applyAlignment="1" pivotButton="0" quotePrefix="0" xfId="18">
      <alignment horizontal="center" vertical="center" wrapText="1"/>
    </xf>
    <xf numFmtId="0" fontId="10" fillId="5" borderId="17" applyAlignment="1" pivotButton="0" quotePrefix="0" xfId="19">
      <alignment horizontal="center" vertical="center" wrapText="1"/>
    </xf>
    <xf numFmtId="0" fontId="10" fillId="5" borderId="32" applyAlignment="1" pivotButton="0" quotePrefix="0" xfId="19">
      <alignment horizontal="center" vertical="center" wrapText="1"/>
    </xf>
    <xf numFmtId="0" fontId="10" fillId="5" borderId="18" applyAlignment="1" pivotButton="0" quotePrefix="0" xfId="19">
      <alignment horizontal="center" vertical="center" wrapText="1"/>
    </xf>
    <xf numFmtId="0" fontId="10" fillId="5" borderId="11" applyAlignment="1" pivotButton="0" quotePrefix="0" xfId="20">
      <alignment horizontal="center" vertical="center" wrapText="1"/>
    </xf>
    <xf numFmtId="0" fontId="10" fillId="5" borderId="12" applyAlignment="1" pivotButton="0" quotePrefix="0" xfId="20">
      <alignment horizontal="center" vertical="center" wrapText="1"/>
    </xf>
    <xf numFmtId="167" fontId="11" fillId="0" borderId="14" applyAlignment="1" pivotButton="0" quotePrefix="0" xfId="21">
      <alignment horizontal="center" vertical="center" wrapText="1"/>
    </xf>
    <xf numFmtId="167" fontId="11" fillId="8" borderId="14" applyAlignment="1" pivotButton="0" quotePrefix="0" xfId="21">
      <alignment horizontal="center" vertical="center" wrapText="1"/>
    </xf>
    <xf numFmtId="0" fontId="10" fillId="5" borderId="17" applyAlignment="1" pivotButton="0" quotePrefix="0" xfId="22">
      <alignment horizontal="center" vertical="center" wrapText="1"/>
    </xf>
    <xf numFmtId="0" fontId="10" fillId="5" borderId="32" applyAlignment="1" pivotButton="0" quotePrefix="0" xfId="22">
      <alignment horizontal="center" vertical="center" wrapText="1"/>
    </xf>
    <xf numFmtId="0" fontId="10" fillId="5" borderId="18" applyAlignment="1" pivotButton="0" quotePrefix="0" xfId="22">
      <alignment horizontal="center" vertical="center" wrapText="1"/>
    </xf>
    <xf numFmtId="0" fontId="10" fillId="5" borderId="11" applyAlignment="1" pivotButton="0" quotePrefix="0" xfId="23">
      <alignment horizontal="center" vertical="center" wrapText="1"/>
    </xf>
    <xf numFmtId="0" fontId="10" fillId="5" borderId="12" applyAlignment="1" pivotButton="0" quotePrefix="0" xfId="23">
      <alignment horizontal="center" vertical="center" wrapText="1"/>
    </xf>
    <xf numFmtId="167" fontId="11" fillId="0" borderId="14" applyAlignment="1" pivotButton="0" quotePrefix="0" xfId="24">
      <alignment horizontal="center" vertical="center" wrapText="1"/>
    </xf>
    <xf numFmtId="167" fontId="11" fillId="8" borderId="14" applyAlignment="1" pivotButton="0" quotePrefix="0" xfId="24">
      <alignment horizontal="center" vertical="center" wrapText="1"/>
    </xf>
    <xf numFmtId="0" fontId="10" fillId="5" borderId="17" applyAlignment="1" pivotButton="0" quotePrefix="0" xfId="25">
      <alignment horizontal="center" vertical="center" wrapText="1"/>
    </xf>
    <xf numFmtId="0" fontId="10" fillId="5" borderId="32" applyAlignment="1" pivotButton="0" quotePrefix="0" xfId="25">
      <alignment horizontal="center" vertical="center" wrapText="1"/>
    </xf>
    <xf numFmtId="0" fontId="10" fillId="5" borderId="18" applyAlignment="1" pivotButton="0" quotePrefix="0" xfId="25">
      <alignment horizontal="center" vertical="center" wrapText="1"/>
    </xf>
    <xf numFmtId="0" fontId="10" fillId="5" borderId="11" applyAlignment="1" pivotButton="0" quotePrefix="0" xfId="26">
      <alignment horizontal="center" vertical="center" wrapText="1"/>
    </xf>
    <xf numFmtId="0" fontId="10" fillId="5" borderId="12" applyAlignment="1" pivotButton="0" quotePrefix="0" xfId="26">
      <alignment horizontal="center" vertical="center" wrapText="1"/>
    </xf>
    <xf numFmtId="167" fontId="11" fillId="0" borderId="14" applyAlignment="1" pivotButton="0" quotePrefix="0" xfId="27">
      <alignment horizontal="center" vertical="center" wrapText="1"/>
    </xf>
    <xf numFmtId="167" fontId="11" fillId="8" borderId="14" applyAlignment="1" pivotButton="0" quotePrefix="0" xfId="27">
      <alignment horizontal="center" vertical="center" wrapText="1"/>
    </xf>
    <xf numFmtId="0" fontId="10" fillId="5" borderId="17" applyAlignment="1" pivotButton="0" quotePrefix="0" xfId="28">
      <alignment horizontal="center" vertical="center" wrapText="1"/>
    </xf>
    <xf numFmtId="0" fontId="10" fillId="5" borderId="32" applyAlignment="1" pivotButton="0" quotePrefix="0" xfId="28">
      <alignment horizontal="center" vertical="center" wrapText="1"/>
    </xf>
    <xf numFmtId="0" fontId="10" fillId="5" borderId="18" applyAlignment="1" pivotButton="0" quotePrefix="0" xfId="28">
      <alignment horizontal="center" vertical="center" wrapText="1"/>
    </xf>
    <xf numFmtId="168" fontId="11" fillId="0" borderId="13" applyAlignment="1" pivotButton="0" quotePrefix="0" xfId="0">
      <alignment horizontal="center" vertical="center" wrapText="1"/>
    </xf>
    <xf numFmtId="168" fontId="11" fillId="0" borderId="13" applyAlignment="1" pivotButton="0" quotePrefix="0" xfId="0">
      <alignment horizontal="center" vertical="center" wrapText="1"/>
    </xf>
    <xf numFmtId="0" fontId="10" fillId="5" borderId="11" applyAlignment="1" pivotButton="0" quotePrefix="0" xfId="29">
      <alignment horizontal="center" vertical="center" wrapText="1"/>
    </xf>
    <xf numFmtId="0" fontId="10" fillId="5" borderId="12" applyAlignment="1" pivotButton="0" quotePrefix="0" xfId="29">
      <alignment horizontal="center" vertical="center" wrapText="1"/>
    </xf>
    <xf numFmtId="167" fontId="11" fillId="0" borderId="14" applyAlignment="1" pivotButton="0" quotePrefix="0" xfId="30">
      <alignment horizontal="center" vertical="center" wrapText="1"/>
    </xf>
    <xf numFmtId="167" fontId="11" fillId="8" borderId="14" applyAlignment="1" pivotButton="0" quotePrefix="0" xfId="30">
      <alignment horizontal="center" vertical="center" wrapText="1"/>
    </xf>
    <xf numFmtId="0" fontId="10" fillId="5" borderId="17" applyAlignment="1" pivotButton="0" quotePrefix="0" xfId="31">
      <alignment horizontal="center" vertical="center" wrapText="1"/>
    </xf>
    <xf numFmtId="0" fontId="10" fillId="5" borderId="32" applyAlignment="1" pivotButton="0" quotePrefix="0" xfId="31">
      <alignment horizontal="center" vertical="center" wrapText="1"/>
    </xf>
    <xf numFmtId="0" fontId="10" fillId="5" borderId="18" applyAlignment="1" pivotButton="0" quotePrefix="0" xfId="31">
      <alignment horizontal="center" vertical="center" wrapText="1"/>
    </xf>
    <xf numFmtId="0" fontId="10" fillId="5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right" vertical="center"/>
    </xf>
    <xf numFmtId="167" fontId="15" fillId="8" borderId="2" applyAlignment="1" pivotButton="0" quotePrefix="0" xfId="32">
      <alignment horizontal="center" vertical="center" wrapText="1"/>
    </xf>
    <xf numFmtId="0" fontId="15" fillId="8" borderId="3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167" fontId="11" fillId="0" borderId="2" applyAlignment="1" pivotButton="0" quotePrefix="0" xfId="32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8" borderId="0" applyAlignment="1" pivotButton="0" quotePrefix="0" xfId="0">
      <alignment horizontal="center" vertical="center" wrapText="1"/>
    </xf>
    <xf numFmtId="167" fontId="11" fillId="8" borderId="2" applyAlignment="1" pivotButton="0" quotePrefix="0" xfId="32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0" fontId="15" fillId="9" borderId="0" applyAlignment="1" pivotButton="0" quotePrefix="0" xfId="0">
      <alignment horizontal="center" vertical="center" wrapText="1"/>
    </xf>
    <xf numFmtId="167" fontId="15" fillId="9" borderId="2" applyAlignment="1" pivotButton="0" quotePrefix="0" xfId="32">
      <alignment horizontal="center" vertical="center" wrapText="1"/>
    </xf>
    <xf numFmtId="0" fontId="15" fillId="9" borderId="0" pivotButton="0" quotePrefix="0" xfId="0"/>
    <xf numFmtId="0" fontId="0" fillId="9" borderId="0" pivotButton="0" quotePrefix="0" xfId="0"/>
    <xf numFmtId="167" fontId="11" fillId="9" borderId="2" applyAlignment="1" pivotButton="0" quotePrefix="0" xfId="33">
      <alignment horizontal="general" vertical="bottom" wrapText="1"/>
    </xf>
    <xf numFmtId="0" fontId="15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0" fillId="5" borderId="4" applyAlignment="1" pivotButton="0" quotePrefix="0" xfId="0">
      <alignment horizontal="left" vertical="center"/>
    </xf>
    <xf numFmtId="0" fontId="15" fillId="8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0" fontId="11" fillId="8" borderId="4" applyAlignment="1" pivotButton="0" quotePrefix="0" xfId="0">
      <alignment horizontal="center" vertical="center" wrapText="1"/>
    </xf>
    <xf numFmtId="167" fontId="11" fillId="9" borderId="3" applyAlignment="1" pivotButton="0" quotePrefix="0" xfId="33">
      <alignment horizontal="general" vertical="bottom" wrapText="1"/>
    </xf>
    <xf numFmtId="167" fontId="11" fillId="9" borderId="34" applyAlignment="1" pivotButton="0" quotePrefix="0" xfId="33">
      <alignment horizontal="general" vertical="bottom" wrapText="1"/>
    </xf>
    <xf numFmtId="0" fontId="15" fillId="0" borderId="34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15" fillId="9" borderId="3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4" fontId="19" fillId="0" borderId="0" applyAlignment="1" pivotButton="0" quotePrefix="0" xfId="0">
      <alignment horizontal="center" vertical="center" wrapText="1"/>
    </xf>
    <xf numFmtId="0" fontId="11" fillId="9" borderId="0" applyAlignment="1" pivotButton="0" quotePrefix="0" xfId="0">
      <alignment horizontal="center" vertical="center" wrapText="1"/>
    </xf>
    <xf numFmtId="4" fontId="19" fillId="9" borderId="0" applyAlignment="1" pivotButton="0" quotePrefix="0" xfId="0">
      <alignment horizontal="center" vertical="center" wrapText="1"/>
    </xf>
    <xf numFmtId="0" fontId="11" fillId="9" borderId="3" applyAlignment="1" pivotButton="0" quotePrefix="0" xfId="0">
      <alignment horizontal="center" vertical="center" wrapText="1"/>
    </xf>
    <xf numFmtId="0" fontId="15" fillId="9" borderId="34" applyAlignment="1" pivotButton="0" quotePrefix="0" xfId="0">
      <alignment horizontal="center" vertical="center" wrapText="1"/>
    </xf>
    <xf numFmtId="0" fontId="10" fillId="8" borderId="4" applyAlignment="1" pivotButton="0" quotePrefix="0" xfId="0">
      <alignment horizontal="center" vertical="center"/>
    </xf>
    <xf numFmtId="0" fontId="10" fillId="5" borderId="7" applyAlignment="1" pivotButton="0" quotePrefix="0" xfId="34">
      <alignment horizontal="center" vertical="center" wrapText="1"/>
    </xf>
    <xf numFmtId="0" fontId="0" fillId="0" borderId="41" pivotButton="0" quotePrefix="0" xfId="0"/>
    <xf numFmtId="0" fontId="10" fillId="5" borderId="35" applyAlignment="1" pivotButton="0" quotePrefix="0" xfId="34">
      <alignment horizontal="center" vertical="center" wrapText="1"/>
    </xf>
    <xf numFmtId="0" fontId="0" fillId="0" borderId="38" pivotButton="0" quotePrefix="0" xfId="0"/>
    <xf numFmtId="0" fontId="0" fillId="8" borderId="42" pivotButton="0" quotePrefix="0" xfId="0"/>
    <xf numFmtId="167" fontId="11" fillId="8" borderId="13" applyAlignment="1" pivotButton="0" quotePrefix="0" xfId="35">
      <alignment horizontal="center" vertical="center" wrapText="1"/>
    </xf>
    <xf numFmtId="0" fontId="11" fillId="8" borderId="14" applyAlignment="1" pivotButton="0" quotePrefix="0" xfId="0">
      <alignment horizontal="center" vertical="center" wrapText="1"/>
    </xf>
    <xf numFmtId="0" fontId="10" fillId="5" borderId="43" applyAlignment="1" pivotButton="0" quotePrefix="0" xfId="34">
      <alignment horizontal="center" vertical="center" wrapText="1"/>
    </xf>
    <xf numFmtId="0" fontId="0" fillId="0" borderId="45" pivotButton="0" quotePrefix="0" xfId="0"/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justify" vertical="center" wrapText="1"/>
    </xf>
    <xf numFmtId="0" fontId="22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 vertical="center" wrapText="1" shrinkToFit="1"/>
    </xf>
  </cellXfs>
  <cellStyles count="36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_style_demonstrativo7618" xfId="11" hidden="0"/>
    <cellStyle name="custom_number_format_demonstrativo7618" xfId="12" hidden="0"/>
    <cellStyle name="row_style_demonstrativo_append7618" xfId="13" hidden="0"/>
    <cellStyle name="rowStyleDespesas com Locomoção7296" xfId="14" hidden="0"/>
    <cellStyle name="customNumberDespesas com Locomoção7296" xfId="15" hidden="0"/>
    <cellStyle name="row_style_diaria_appendDespesas com Locomoção7296" xfId="16" hidden="0"/>
    <cellStyle name="rowStyleServiços de Terceiros PF815" xfId="17" hidden="0"/>
    <cellStyle name="customNumberServiços de Terceiros PF815" xfId="18" hidden="0"/>
    <cellStyle name="row_style_diaria_appendServiços de Terceiros PF815" xfId="19" hidden="0"/>
    <cellStyle name="rowStyleObrigações Tributárias3653" xfId="20" hidden="0"/>
    <cellStyle name="customNumberObrigações Tributárias3653" xfId="21" hidden="0"/>
    <cellStyle name="row_style_diaria_appendObrigações Tributárias3653" xfId="22" hidden="0"/>
    <cellStyle name="rowStyleEncargos - ISS 5% 1804" xfId="23" hidden="0"/>
    <cellStyle name="customNumberEncargos - ISS 5% 1804" xfId="24" hidden="0"/>
    <cellStyle name="row_style_diaria_appendEncargos - ISS 5% 1804" xfId="25" hidden="0"/>
    <cellStyle name="rowStyleOutros Serviços Terceiros -PJ3488" xfId="26" hidden="0"/>
    <cellStyle name="customNumberOutros Serviços Terceiros -PJ3488" xfId="27" hidden="0"/>
    <cellStyle name="row_style_diaria_appendOutros Serviços Terceiros -PJ3488" xfId="28" hidden="0"/>
    <cellStyle name="rowStylePagamento de Pessoal1381" xfId="29" hidden="0"/>
    <cellStyle name="customNumberPagamento de Pessoal1381" xfId="30" hidden="0"/>
    <cellStyle name="row_style_diaria_appendPagamento de Pessoal1381" xfId="31" hidden="0"/>
    <cellStyle name="custom_number_format_conciliacoes5580" xfId="32" hidden="0"/>
    <cellStyle name="saldodiposnivelformat_conciliacoes5580" xfId="33" hidden="0"/>
    <cellStyle name="rowStylematerial201" xfId="34" hidden="0"/>
    <cellStyle name="customNumbermaterial201" xfId="3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externalLink" Target="/xl/externalLinks/externalLink1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230" t="inlineStr">
        <is>
          <t>PRESTAÇÃO DE CONTAS PARCIAL</t>
        </is>
      </c>
    </row>
    <row r="3" ht="8.25" customHeight="1" s="39"/>
    <row r="4">
      <c r="B4" s="231" t="inlineStr">
        <is>
          <t>DADOS DO ACORDO</t>
        </is>
      </c>
    </row>
    <row r="6">
      <c r="B6" s="232" t="inlineStr">
        <is>
          <t>AGENTE FINANCIADOR</t>
        </is>
      </c>
      <c r="E6" s="233" t="inlineStr">
        <is>
          <t>SUPERIOR TRIBUNAL DE JUSTIÇA - STJ</t>
        </is>
      </c>
    </row>
    <row r="7"/>
    <row r="9">
      <c r="B9" s="234" t="inlineStr">
        <is>
          <t>PROJETO</t>
        </is>
      </c>
      <c r="E9" s="235" t="inlineStr">
        <is>
          <t>FUB/FD - Mestrado Profissional em Direito, Regulação e Políticas Públicas</t>
        </is>
      </c>
    </row>
    <row r="10"/>
    <row r="11"/>
    <row r="12"/>
    <row r="13" ht="9.75" customHeight="1" s="39"/>
    <row r="14">
      <c r="B14" s="234" t="inlineStr">
        <is>
          <t>COORDENADOR</t>
        </is>
      </c>
      <c r="E14" s="235" t="inlineStr">
        <is>
          <t>DEBORA BONAT</t>
        </is>
      </c>
    </row>
    <row r="15"/>
    <row r="16" ht="6.75" customHeight="1" s="39"/>
    <row r="17">
      <c r="B17" s="234" t="inlineStr">
        <is>
          <t>PROCESSO</t>
        </is>
      </c>
      <c r="E17" s="235" t="inlineStr">
        <is>
          <t>23106.136764/2019-78 (FUB/FINATEC)</t>
        </is>
      </c>
      <c r="H17" s="234" t="inlineStr">
        <is>
          <t>BANCO</t>
        </is>
      </c>
      <c r="K17" s="235" t="inlineStr">
        <is>
          <t>Banco do Brasil S.A.</t>
        </is>
      </c>
    </row>
    <row r="18"/>
    <row r="19">
      <c r="B19" s="234" t="inlineStr">
        <is>
          <t>CENTRO DE CUSTO</t>
        </is>
      </c>
      <c r="E19" s="236" t="n">
        <v>6858</v>
      </c>
      <c r="H19" s="234" t="inlineStr">
        <is>
          <t>CONTA CORRENTE</t>
        </is>
      </c>
      <c r="K19" s="235" t="inlineStr">
        <is>
          <t>7494-2</t>
        </is>
      </c>
    </row>
    <row r="20"/>
    <row r="21">
      <c r="B21" s="237" t="inlineStr">
        <is>
          <t>PERIODO</t>
        </is>
      </c>
      <c r="E21" s="235" t="inlineStr">
        <is>
          <t>2022-01-13 a 2024-03-13</t>
        </is>
      </c>
      <c r="H21" s="234" t="inlineStr">
        <is>
          <t>AGÊNCIA</t>
        </is>
      </c>
      <c r="K21" s="235" t="inlineStr">
        <is>
          <t>3382-0</t>
        </is>
      </c>
    </row>
    <row r="22"/>
    <row r="23">
      <c r="B23" s="231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234" t="inlineStr">
        <is>
          <t>ANALISTA</t>
        </is>
      </c>
      <c r="E26" s="236" t="n"/>
    </row>
    <row r="27"/>
    <row r="28"/>
    <row r="30">
      <c r="B30" s="234" t="inlineStr">
        <is>
          <t>ASSISTENTE</t>
        </is>
      </c>
      <c r="E30" s="238" t="n"/>
    </row>
    <row r="31"/>
    <row r="32"/>
    <row r="34">
      <c r="B34" s="239" t="inlineStr">
        <is>
          <t>GERENTE DE PROJETOS</t>
        </is>
      </c>
      <c r="E34" s="238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03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PAGAMENTO DE PESSOAL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81" t="inlineStr">
        <is>
          <t>ITEM</t>
        </is>
      </c>
      <c r="B9" s="181" t="inlineStr">
        <is>
          <t>NOME</t>
        </is>
      </c>
      <c r="C9" s="181" t="inlineStr">
        <is>
          <t>CNPJ/CPF</t>
        </is>
      </c>
      <c r="D9" s="181" t="inlineStr">
        <is>
          <t>ESPECIFICAÇÃO DA DESPESA</t>
        </is>
      </c>
      <c r="E9" s="181" t="inlineStr">
        <is>
          <t>DESCRIÇÃO</t>
        </is>
      </c>
      <c r="F9" s="181" t="inlineStr">
        <is>
          <t>Nº DO RECIBO OU EQUIVALENTE</t>
        </is>
      </c>
      <c r="G9" s="181" t="inlineStr">
        <is>
          <t>DATA DE EMISSÃO</t>
        </is>
      </c>
      <c r="H9" s="181" t="inlineStr">
        <is>
          <t>CHEQUE / ORDEM BANCÁRIA</t>
        </is>
      </c>
      <c r="I9" s="181" t="inlineStr">
        <is>
          <t>DATA DE PGTO</t>
        </is>
      </c>
      <c r="J9" s="182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Secretaria Da Receita Federal - SRF</t>
        </is>
      </c>
      <c r="C10" s="120" t="inlineStr">
        <is>
          <t>00.394.460/0058-87</t>
        </is>
      </c>
      <c r="D10" s="120" t="inlineStr">
        <is>
          <t>RANULFO CARLOS FAGUNDES (incluso: salário + encargos+ benefícios)</t>
        </is>
      </c>
      <c r="E10" s="120" t="inlineStr">
        <is>
          <t>Folha de Pagamento referente ao mês 12/2021 (RANULFO CARLOS FAGUNDES (PIS Empresa (Salário) - Ctbl.))</t>
        </is>
      </c>
      <c r="F10" s="120" t="inlineStr"/>
      <c r="G10" s="120" t="n"/>
      <c r="H10" s="120" t="inlineStr">
        <is>
          <t>1.780</t>
        </is>
      </c>
      <c r="I10" s="120" t="inlineStr">
        <is>
          <t>18/01/2022</t>
        </is>
      </c>
      <c r="J10" s="183" t="n">
        <v>26.37</v>
      </c>
      <c r="K10" s="143" t="n"/>
    </row>
    <row r="11" ht="60" customHeight="1" s="39">
      <c r="A11" s="122" t="n">
        <v>2</v>
      </c>
      <c r="B11" s="122" t="inlineStr">
        <is>
          <t>Secretaria Da Receita Federal - SRF</t>
        </is>
      </c>
      <c r="C11" s="122" t="inlineStr">
        <is>
          <t>00.394.460/0058-87</t>
        </is>
      </c>
      <c r="D11" s="122" t="inlineStr">
        <is>
          <t>EDILMA BARROS MACEDO (incluso salário + encargos + benefícios)</t>
        </is>
      </c>
      <c r="E11" s="122" t="inlineStr">
        <is>
          <t>Folha de Pagamento referente ao mês 12/2021 (EDILMA BARROS MACEDO (PIS Empresa (Salário) - Ctbl.))</t>
        </is>
      </c>
      <c r="F11" s="122" t="inlineStr"/>
      <c r="G11" s="122" t="n"/>
      <c r="H11" s="122" t="inlineStr">
        <is>
          <t>1.780</t>
        </is>
      </c>
      <c r="I11" s="122" t="inlineStr">
        <is>
          <t>18/01/2022</t>
        </is>
      </c>
      <c r="J11" s="184" t="n">
        <v>40.74</v>
      </c>
      <c r="K11" s="143" t="n"/>
    </row>
    <row r="12" ht="60" customHeight="1" s="39">
      <c r="A12" s="120" t="n">
        <v>3</v>
      </c>
      <c r="B12" s="120" t="inlineStr">
        <is>
          <t>Ministerio da Previdencia Social</t>
        </is>
      </c>
      <c r="C12" s="120" t="inlineStr">
        <is>
          <t>00.394.528/0004-35</t>
        </is>
      </c>
      <c r="D12" s="120" t="inlineStr">
        <is>
          <t>RANULFO CARLOS FAGUNDES (incluso: salário + encargos+ benefícios)</t>
        </is>
      </c>
      <c r="E12" s="120" t="inlineStr">
        <is>
          <t>Folha de Pagamento referente ao mês 12/2021 (RANULFO CARLOS FAGUNDES (INSS Empresa S.A.T. - GPS))</t>
        </is>
      </c>
      <c r="F12" s="120" t="inlineStr"/>
      <c r="G12" s="120" t="n"/>
      <c r="H12" s="120" t="inlineStr">
        <is>
          <t>11.781</t>
        </is>
      </c>
      <c r="I12" s="120" t="inlineStr">
        <is>
          <t>18/01/2022</t>
        </is>
      </c>
      <c r="J12" s="183" t="n">
        <v>26.38</v>
      </c>
      <c r="K12" s="143" t="n"/>
    </row>
    <row r="13" ht="60" customHeight="1" s="39">
      <c r="A13" s="122" t="n">
        <v>4</v>
      </c>
      <c r="B13" s="122" t="inlineStr">
        <is>
          <t>Ministerio da Previdencia Social</t>
        </is>
      </c>
      <c r="C13" s="122" t="inlineStr">
        <is>
          <t>00.394.528/0004-35</t>
        </is>
      </c>
      <c r="D13" s="122" t="inlineStr">
        <is>
          <t>EDILMA BARROS MACEDO (incluso salário + encargos + benefícios)</t>
        </is>
      </c>
      <c r="E13" s="122" t="inlineStr">
        <is>
          <t>Folha de Pagamento referente ao mês 12/2021 (EDILMA BARROS MACEDO (INSS Empresa S.A.T. - GPS))</t>
        </is>
      </c>
      <c r="F13" s="122" t="inlineStr"/>
      <c r="G13" s="122" t="n"/>
      <c r="H13" s="122" t="inlineStr">
        <is>
          <t>11.781</t>
        </is>
      </c>
      <c r="I13" s="122" t="inlineStr">
        <is>
          <t>18/01/2022</t>
        </is>
      </c>
      <c r="J13" s="184" t="n">
        <v>40.74</v>
      </c>
      <c r="K13" s="143" t="n"/>
    </row>
    <row r="14" ht="60" customHeight="1" s="39">
      <c r="A14" s="120" t="n">
        <v>5</v>
      </c>
      <c r="B14" s="120" t="inlineStr">
        <is>
          <t>Ministerio da Previdencia Social</t>
        </is>
      </c>
      <c r="C14" s="120" t="inlineStr">
        <is>
          <t>00.394.528/0004-35</t>
        </is>
      </c>
      <c r="D14" s="120" t="inlineStr">
        <is>
          <t>RANULFO CARLOS FAGUNDES (incluso: salário + encargos+ benefícios)</t>
        </is>
      </c>
      <c r="E14" s="120" t="inlineStr">
        <is>
          <t>Folha de Pagamento referente ao mês 12/2021 (RANULFO CARLOS FAGUNDES (INSS Empresa Terceiros - GPS))</t>
        </is>
      </c>
      <c r="F14" s="120" t="inlineStr"/>
      <c r="G14" s="120" t="n"/>
      <c r="H14" s="120" t="inlineStr">
        <is>
          <t>11.781</t>
        </is>
      </c>
      <c r="I14" s="120" t="inlineStr">
        <is>
          <t>18/01/2022</t>
        </is>
      </c>
      <c r="J14" s="183" t="n">
        <v>118.7</v>
      </c>
      <c r="K14" s="143" t="n"/>
    </row>
    <row r="15" ht="60" customHeight="1" s="39">
      <c r="A15" s="122" t="n">
        <v>6</v>
      </c>
      <c r="B15" s="122" t="inlineStr">
        <is>
          <t>Ministerio da Previdencia Social</t>
        </is>
      </c>
      <c r="C15" s="122" t="inlineStr">
        <is>
          <t>00.394.528/0004-35</t>
        </is>
      </c>
      <c r="D15" s="122" t="inlineStr">
        <is>
          <t>EDILMA BARROS MACEDO (incluso salário + encargos + benefícios)</t>
        </is>
      </c>
      <c r="E15" s="122" t="inlineStr">
        <is>
          <t>Folha de Pagamento referente ao mês 12/2021 (EDILMA BARROS MACEDO (INSS Empresa Terceiros - GPS))</t>
        </is>
      </c>
      <c r="F15" s="122" t="inlineStr"/>
      <c r="G15" s="122" t="n"/>
      <c r="H15" s="122" t="inlineStr">
        <is>
          <t>11.781</t>
        </is>
      </c>
      <c r="I15" s="122" t="inlineStr">
        <is>
          <t>18/01/2022</t>
        </is>
      </c>
      <c r="J15" s="184" t="n">
        <v>183.33</v>
      </c>
      <c r="K15" s="143" t="n"/>
    </row>
    <row r="16" ht="60" customHeight="1" s="39">
      <c r="A16" s="120" t="n">
        <v>7</v>
      </c>
      <c r="B16" s="120" t="inlineStr">
        <is>
          <t>Ministerio da Previdencia Social</t>
        </is>
      </c>
      <c r="C16" s="120" t="inlineStr">
        <is>
          <t>00.394.528/0004-35</t>
        </is>
      </c>
      <c r="D16" s="120" t="inlineStr">
        <is>
          <t>RANULFO CARLOS FAGUNDES (incluso: salário + encargos+ benefícios)</t>
        </is>
      </c>
      <c r="E16" s="120" t="inlineStr">
        <is>
          <t>Folha de Pagamento referente ao mês 12/2021 (RANULFO CARLOS FAGUNDES (INSS Empresa - GPS))</t>
        </is>
      </c>
      <c r="F16" s="120" t="inlineStr"/>
      <c r="G16" s="120" t="n"/>
      <c r="H16" s="120" t="inlineStr">
        <is>
          <t>11.781</t>
        </is>
      </c>
      <c r="I16" s="120" t="inlineStr">
        <is>
          <t>18/01/2022</t>
        </is>
      </c>
      <c r="J16" s="183" t="n">
        <v>527.5700000000001</v>
      </c>
      <c r="K16" s="143" t="n"/>
    </row>
    <row r="17" ht="60" customHeight="1" s="39">
      <c r="A17" s="122" t="n">
        <v>8</v>
      </c>
      <c r="B17" s="122" t="inlineStr">
        <is>
          <t>Ministerio da Previdencia Social</t>
        </is>
      </c>
      <c r="C17" s="122" t="inlineStr">
        <is>
          <t>00.394.528/0004-35</t>
        </is>
      </c>
      <c r="D17" s="122" t="inlineStr">
        <is>
          <t>EDILMA BARROS MACEDO (incluso salário + encargos + benefícios)</t>
        </is>
      </c>
      <c r="E17" s="122" t="inlineStr">
        <is>
          <t>Folha de Pagamento referente ao mês 12/2021 (EDILMA BARROS MACEDO (INSS Empresa - GPS))</t>
        </is>
      </c>
      <c r="F17" s="122" t="inlineStr"/>
      <c r="G17" s="122" t="n"/>
      <c r="H17" s="122" t="inlineStr">
        <is>
          <t>11.781</t>
        </is>
      </c>
      <c r="I17" s="122" t="inlineStr">
        <is>
          <t>18/01/2022</t>
        </is>
      </c>
      <c r="J17" s="184" t="n">
        <v>814.8200000000001</v>
      </c>
      <c r="K17" s="143" t="n"/>
    </row>
    <row r="18" ht="60" customHeight="1" s="39">
      <c r="A18" s="120" t="n">
        <v>9</v>
      </c>
      <c r="B18" s="120" t="inlineStr">
        <is>
          <t>Ministerio da Previdencia Social</t>
        </is>
      </c>
      <c r="C18" s="120" t="inlineStr">
        <is>
          <t>00.394.528/0004-35</t>
        </is>
      </c>
      <c r="D18" s="120" t="inlineStr">
        <is>
          <t>RANULFO CARLOS FAGUNDES (incluso: salário + encargos+ benefícios)</t>
        </is>
      </c>
      <c r="E18" s="120" t="inlineStr">
        <is>
          <t>Folha de Pagamento referente ao mês 12/2021 (RANULFO CARLOS FAGUNDES (INSS S/Salários))</t>
        </is>
      </c>
      <c r="F18" s="120" t="inlineStr"/>
      <c r="G18" s="120" t="n"/>
      <c r="H18" s="120" t="inlineStr">
        <is>
          <t>11.781</t>
        </is>
      </c>
      <c r="I18" s="120" t="inlineStr">
        <is>
          <t>18/01/2022</t>
        </is>
      </c>
      <c r="J18" s="183" t="n">
        <v>233.94</v>
      </c>
      <c r="K18" s="143" t="n"/>
    </row>
    <row r="19" ht="60" customHeight="1" s="39">
      <c r="A19" s="122" t="n">
        <v>10</v>
      </c>
      <c r="B19" s="122" t="inlineStr">
        <is>
          <t>Ministerio da Previdencia Social</t>
        </is>
      </c>
      <c r="C19" s="122" t="inlineStr">
        <is>
          <t>00.394.528/0004-35</t>
        </is>
      </c>
      <c r="D19" s="122" t="inlineStr">
        <is>
          <t>EDILMA BARROS MACEDO (incluso salário + encargos + benefícios)</t>
        </is>
      </c>
      <c r="E19" s="122" t="inlineStr">
        <is>
          <t>Folha de Pagamento referente ao mês 12/2021 (EDILMA BARROS MACEDO (INSS S/Salários))</t>
        </is>
      </c>
      <c r="F19" s="122" t="inlineStr"/>
      <c r="G19" s="122" t="n"/>
      <c r="H19" s="122" t="inlineStr">
        <is>
          <t>11.781</t>
        </is>
      </c>
      <c r="I19" s="122" t="inlineStr">
        <is>
          <t>18/01/2022</t>
        </is>
      </c>
      <c r="J19" s="184" t="n">
        <v>421.66</v>
      </c>
      <c r="K19" s="143" t="n"/>
    </row>
    <row r="20" ht="60" customHeight="1" s="39">
      <c r="A20" s="120" t="n">
        <v>11</v>
      </c>
      <c r="B20" s="120" t="inlineStr">
        <is>
          <t>Secretaria Da Receita Federal - SRF</t>
        </is>
      </c>
      <c r="C20" s="120" t="inlineStr">
        <is>
          <t>00.394.460/0058-87</t>
        </is>
      </c>
      <c r="D20" s="120" t="inlineStr">
        <is>
          <t>RANULFO CARLOS FAGUNDES (incluso: salário + encargos+ benefícios)</t>
        </is>
      </c>
      <c r="E20" s="120" t="inlineStr">
        <is>
          <t>Folha de Pagamento referente ao 13º 2ª PARCELA (RANULFO CARLOS FAGUNDES (PIS Empresa (13.Salário) - Ctbl.))</t>
        </is>
      </c>
      <c r="F20" s="120" t="inlineStr"/>
      <c r="G20" s="120" t="n"/>
      <c r="H20" s="120" t="inlineStr">
        <is>
          <t>1.780</t>
        </is>
      </c>
      <c r="I20" s="120" t="inlineStr">
        <is>
          <t>18/01/2022</t>
        </is>
      </c>
      <c r="J20" s="183" t="n">
        <v>24.3</v>
      </c>
      <c r="K20" s="143" t="n"/>
    </row>
    <row r="21" ht="60" customHeight="1" s="39">
      <c r="A21" s="122" t="n">
        <v>12</v>
      </c>
      <c r="B21" s="122" t="inlineStr">
        <is>
          <t>Secretaria Da Receita Federal - SRF</t>
        </is>
      </c>
      <c r="C21" s="122" t="inlineStr">
        <is>
          <t>00.394.460/0058-87</t>
        </is>
      </c>
      <c r="D21" s="122" t="inlineStr">
        <is>
          <t>EDILMA BARROS MACEDO (incluso salário + encargos + benefícios)</t>
        </is>
      </c>
      <c r="E21" s="122" t="inlineStr">
        <is>
          <t>Folha de Pagamento referente ao 13º 2ª PARCELA (EDILMA BARROS MACEDO (PIS Empresa (13.Salário) - Ctbl.))</t>
        </is>
      </c>
      <c r="F21" s="122" t="inlineStr"/>
      <c r="G21" s="122" t="n"/>
      <c r="H21" s="122" t="inlineStr">
        <is>
          <t>1.780</t>
        </is>
      </c>
      <c r="I21" s="122" t="inlineStr">
        <is>
          <t>18/01/2022</t>
        </is>
      </c>
      <c r="J21" s="184" t="n">
        <v>34.53</v>
      </c>
      <c r="K21" s="143" t="n"/>
    </row>
    <row r="22" ht="60" customHeight="1" s="39">
      <c r="A22" s="120" t="n">
        <v>13</v>
      </c>
      <c r="B22" s="120" t="inlineStr">
        <is>
          <t>Secretaria Da Receita Federal - SRF</t>
        </is>
      </c>
      <c r="C22" s="120" t="inlineStr">
        <is>
          <t>00.394.460/0058-87</t>
        </is>
      </c>
      <c r="D22" s="120" t="inlineStr">
        <is>
          <t>RANULFO CARLOS FAGUNDES (incluso: salário + encargos+ benefícios)</t>
        </is>
      </c>
      <c r="E22" s="120" t="inlineStr">
        <is>
          <t>Folha de Pagamento referente ao mês 11/2021 (RANULFO CARLOS FAGUNDES (IRRF S/Salários))</t>
        </is>
      </c>
      <c r="F22" s="120" t="inlineStr"/>
      <c r="G22" s="120" t="n"/>
      <c r="H22" s="120" t="inlineStr">
        <is>
          <t>11.736</t>
        </is>
      </c>
      <c r="I22" s="120" t="inlineStr">
        <is>
          <t>18/01/2022</t>
        </is>
      </c>
      <c r="J22" s="183" t="n">
        <v>23.28</v>
      </c>
      <c r="K22" s="143" t="n"/>
    </row>
    <row r="23" ht="60" customHeight="1" s="39">
      <c r="A23" s="122" t="n">
        <v>14</v>
      </c>
      <c r="B23" s="122" t="inlineStr">
        <is>
          <t>Secretaria Da Receita Federal - SRF</t>
        </is>
      </c>
      <c r="C23" s="122" t="inlineStr">
        <is>
          <t>00.394.460/0058-87</t>
        </is>
      </c>
      <c r="D23" s="122" t="inlineStr">
        <is>
          <t>EDILMA BARROS MACEDO (incluso salário + encargos + benefícios)</t>
        </is>
      </c>
      <c r="E23" s="122" t="inlineStr">
        <is>
          <t>Folha de Pagamento referente ao mês 11/2021 (EDILMA BARROS MACEDO (IRRF S/Salários))</t>
        </is>
      </c>
      <c r="F23" s="122" t="inlineStr"/>
      <c r="G23" s="122" t="n"/>
      <c r="H23" s="122" t="inlineStr">
        <is>
          <t>11.736</t>
        </is>
      </c>
      <c r="I23" s="122" t="inlineStr">
        <is>
          <t>18/01/2022</t>
        </is>
      </c>
      <c r="J23" s="184" t="n">
        <v>150.91</v>
      </c>
      <c r="K23" s="143" t="n"/>
    </row>
    <row r="24" ht="60" customHeight="1" s="39">
      <c r="A24" s="120" t="n">
        <v>15</v>
      </c>
      <c r="B24" s="120" t="inlineStr">
        <is>
          <t>SODEXO PASS DO BRASIL SERVICOS E COMERCIO S.A.</t>
        </is>
      </c>
      <c r="C24" s="120" t="inlineStr">
        <is>
          <t>69.034.668/0001-56</t>
        </is>
      </c>
      <c r="D24" s="120" t="inlineStr">
        <is>
          <t>RANULFO CARLOS FAGUNDES (incluso: salário + encargos+ benefícios)</t>
        </is>
      </c>
      <c r="E24" s="120" t="inlineStr">
        <is>
          <t>Folha de Pagamento referente ao mês 01/2022 (RANULFO CARLOS FAGUNDES (VA - Valor Total do Valor a Ser Pago))</t>
        </is>
      </c>
      <c r="F24" s="120" t="inlineStr"/>
      <c r="G24" s="120" t="n"/>
      <c r="H24" s="120" t="inlineStr">
        <is>
          <t>11.708</t>
        </is>
      </c>
      <c r="I24" s="120" t="inlineStr">
        <is>
          <t>18/01/2022</t>
        </is>
      </c>
      <c r="J24" s="183" t="n">
        <v>721</v>
      </c>
      <c r="K24" s="143" t="n"/>
    </row>
    <row r="25" ht="60" customHeight="1" s="39">
      <c r="A25" s="122" t="n">
        <v>16</v>
      </c>
      <c r="B25" s="122" t="inlineStr">
        <is>
          <t>SODEXO PASS DO BRASIL SERVICOS E COMERCIO S.A.</t>
        </is>
      </c>
      <c r="C25" s="122" t="inlineStr">
        <is>
          <t>69.034.668/0001-56</t>
        </is>
      </c>
      <c r="D25" s="122" t="inlineStr">
        <is>
          <t>EDILMA BARROS MACEDO (incluso salário + encargos + benefícios)</t>
        </is>
      </c>
      <c r="E25" s="122" t="inlineStr">
        <is>
          <t>Folha de Pagamento referente ao mês 01/2022 (EDILMA BARROS MACEDO (VA - Valor Total do Valor a Ser Pago))</t>
        </is>
      </c>
      <c r="F25" s="122" t="inlineStr"/>
      <c r="G25" s="122" t="n"/>
      <c r="H25" s="122" t="inlineStr">
        <is>
          <t>11.708</t>
        </is>
      </c>
      <c r="I25" s="122" t="inlineStr">
        <is>
          <t>18/01/2022</t>
        </is>
      </c>
      <c r="J25" s="184" t="n">
        <v>721</v>
      </c>
      <c r="K25" s="143" t="n"/>
    </row>
    <row r="26" ht="60" customHeight="1" s="39">
      <c r="A26" s="120" t="n">
        <v>17</v>
      </c>
      <c r="B26" s="120" t="inlineStr">
        <is>
          <t>RANULFO CARLOS FAGUNDES</t>
        </is>
      </c>
      <c r="C26" s="120" t="inlineStr">
        <is>
          <t>342.779.431-87</t>
        </is>
      </c>
      <c r="D26" s="120" t="inlineStr">
        <is>
          <t>RANULFO CARLOS FAGUNDES (incluso: salário + encargos+ benefícios)</t>
        </is>
      </c>
      <c r="E26" s="120" t="inlineStr">
        <is>
          <t>Folha de Pagamento referente ao mês 01/2022 (RANULFO CARLOS FAGUNDES (Líquido da Folha Mensal))</t>
        </is>
      </c>
      <c r="F26" s="120" t="inlineStr"/>
      <c r="G26" s="120" t="n"/>
      <c r="H26" s="120" t="inlineStr">
        <is>
          <t>27.060</t>
        </is>
      </c>
      <c r="I26" s="120" t="inlineStr">
        <is>
          <t>28/01/2022</t>
        </is>
      </c>
      <c r="J26" s="183" t="n">
        <v>1545.83</v>
      </c>
      <c r="K26" s="143" t="n"/>
    </row>
    <row r="27" ht="60" customHeight="1" s="39">
      <c r="A27" s="122" t="n">
        <v>18</v>
      </c>
      <c r="B27" s="122" t="inlineStr">
        <is>
          <t>EDILMA BARROS MACEDO</t>
        </is>
      </c>
      <c r="C27" s="122" t="inlineStr">
        <is>
          <t>480.279.791-53</t>
        </is>
      </c>
      <c r="D27" s="122" t="inlineStr">
        <is>
          <t>EDILMA BARROS MACEDO (incluso salário + encargos + benefícios)</t>
        </is>
      </c>
      <c r="E27" s="122" t="inlineStr">
        <is>
          <t>Folha de Pagamento referente ao mês 01/2022 (EDILMA BARROS MACEDO (Líquido da Folha Mensal))</t>
        </is>
      </c>
      <c r="F27" s="122" t="inlineStr"/>
      <c r="G27" s="122" t="n"/>
      <c r="H27" s="122" t="inlineStr">
        <is>
          <t>27.060</t>
        </is>
      </c>
      <c r="I27" s="122" t="inlineStr">
        <is>
          <t>28/01/2022</t>
        </is>
      </c>
      <c r="J27" s="184" t="n">
        <v>2964.51</v>
      </c>
      <c r="K27" s="143" t="n"/>
    </row>
    <row r="28" ht="60" customHeight="1" s="39">
      <c r="A28" s="120" t="n">
        <v>19</v>
      </c>
      <c r="B28" s="120" t="inlineStr">
        <is>
          <t>Caixa Economica Federal</t>
        </is>
      </c>
      <c r="C28" s="120" t="inlineStr">
        <is>
          <t>00.360.305/0001-04</t>
        </is>
      </c>
      <c r="D28" s="120" t="inlineStr">
        <is>
          <t>RANULFO CARLOS FAGUNDES (incluso: salário + encargos+ benefícios)</t>
        </is>
      </c>
      <c r="E28" s="120" t="inlineStr">
        <is>
          <t>Folha de Pagamento referente ao mês 01/2022 (RANULFO CARLOS FAGUNDES (FGTS Empresa (Salário) - (SEFIP+GRRF) ))</t>
        </is>
      </c>
      <c r="F28" s="120" t="inlineStr"/>
      <c r="G28" s="120" t="n"/>
      <c r="H28" s="120" t="inlineStr">
        <is>
          <t>42.619</t>
        </is>
      </c>
      <c r="I28" s="120" t="inlineStr">
        <is>
          <t>04/02/2022</t>
        </is>
      </c>
      <c r="J28" s="183" t="n">
        <v>199.16</v>
      </c>
      <c r="K28" s="143" t="n"/>
    </row>
    <row r="29" ht="60" customHeight="1" s="39">
      <c r="A29" s="122" t="n">
        <v>20</v>
      </c>
      <c r="B29" s="122" t="inlineStr">
        <is>
          <t>Caixa Economica Federal</t>
        </is>
      </c>
      <c r="C29" s="122" t="inlineStr">
        <is>
          <t>00.360.305/0001-04</t>
        </is>
      </c>
      <c r="D29" s="122" t="inlineStr">
        <is>
          <t>EDILMA BARROS MACEDO (incluso salário + encargos + benefícios)</t>
        </is>
      </c>
      <c r="E29" s="122" t="inlineStr">
        <is>
          <t>Folha de Pagamento referente ao mês 01/2022 (EDILMA BARROS MACEDO (FGTS Empresa (Salário) - (SEFIP+GRRF) ))</t>
        </is>
      </c>
      <c r="F29" s="122" t="inlineStr"/>
      <c r="G29" s="122" t="n"/>
      <c r="H29" s="122" t="inlineStr">
        <is>
          <t>42.619</t>
        </is>
      </c>
      <c r="I29" s="122" t="inlineStr">
        <is>
          <t>04/02/2022</t>
        </is>
      </c>
      <c r="J29" s="184" t="n">
        <v>270.82</v>
      </c>
      <c r="K29" s="143" t="n"/>
    </row>
    <row r="30" ht="60" customHeight="1" s="39">
      <c r="A30" s="120" t="n">
        <v>21</v>
      </c>
      <c r="B30" s="120" t="inlineStr"/>
      <c r="C30" s="120" t="inlineStr"/>
      <c r="D30" s="120" t="inlineStr">
        <is>
          <t>EDILMA BARROS MACEDO (incluso salário + encargos + benefícios)</t>
        </is>
      </c>
      <c r="E30" s="120" t="inlineStr">
        <is>
          <t>Vale Alimentação - Sodexo</t>
        </is>
      </c>
      <c r="F30" s="120" t="inlineStr"/>
      <c r="G30" s="120" t="n"/>
      <c r="H30" s="120" t="inlineStr">
        <is>
          <t>19.758</t>
        </is>
      </c>
      <c r="I30" s="120" t="inlineStr">
        <is>
          <t>15/02/2022</t>
        </is>
      </c>
      <c r="J30" s="183" t="n">
        <v>1442</v>
      </c>
      <c r="K30" s="143" t="n"/>
    </row>
    <row r="31" ht="60" customHeight="1" s="39">
      <c r="A31" s="122" t="n">
        <v>22</v>
      </c>
      <c r="B31" s="122" t="inlineStr"/>
      <c r="C31" s="122" t="inlineStr"/>
      <c r="D31" s="122" t="inlineStr">
        <is>
          <t>RANULFO CARLOS FAGUNDES (incluso: salário + encargos+ benefícios)</t>
        </is>
      </c>
      <c r="E31" s="122" t="inlineStr">
        <is>
          <t>Vale Alimentação - Sodexo</t>
        </is>
      </c>
      <c r="F31" s="122" t="inlineStr"/>
      <c r="G31" s="122" t="n"/>
      <c r="H31" s="122" t="inlineStr">
        <is>
          <t>19.758</t>
        </is>
      </c>
      <c r="I31" s="122" t="inlineStr">
        <is>
          <t>15/02/2022</t>
        </is>
      </c>
      <c r="J31" s="184" t="n">
        <v>1442</v>
      </c>
      <c r="K31" s="143" t="n"/>
    </row>
    <row r="32" ht="60" customHeight="1" s="39">
      <c r="A32" s="120" t="n">
        <v>23</v>
      </c>
      <c r="B32" s="120" t="inlineStr">
        <is>
          <t>Ministerio da Previdencia Social</t>
        </is>
      </c>
      <c r="C32" s="120" t="inlineStr">
        <is>
          <t>00.394.528/0004-35</t>
        </is>
      </c>
      <c r="D32" s="120" t="inlineStr">
        <is>
          <t>RANULFO CARLOS FAGUNDES (incluso: salário + encargos+ benefícios)</t>
        </is>
      </c>
      <c r="E32" s="120" t="inlineStr">
        <is>
          <t>Folha de Pagamento referente ao mês 01/2022 (RANULFO CARLOS FAGUNDES (INSS S/Salários))</t>
        </is>
      </c>
      <c r="F32" s="120" t="inlineStr"/>
      <c r="G32" s="120" t="n"/>
      <c r="H32" s="120" t="inlineStr">
        <is>
          <t>13.202</t>
        </is>
      </c>
      <c r="I32" s="120" t="inlineStr">
        <is>
          <t>16/02/2022</t>
        </is>
      </c>
      <c r="J32" s="183" t="n">
        <v>207.73</v>
      </c>
      <c r="K32" s="143" t="n"/>
    </row>
    <row r="33" ht="60" customHeight="1" s="39">
      <c r="A33" s="122" t="n">
        <v>24</v>
      </c>
      <c r="B33" s="122" t="inlineStr">
        <is>
          <t>Ministerio da Previdencia Social</t>
        </is>
      </c>
      <c r="C33" s="122" t="inlineStr">
        <is>
          <t>00.394.528/0004-35</t>
        </is>
      </c>
      <c r="D33" s="122" t="inlineStr">
        <is>
          <t>EDILMA BARROS MACEDO (incluso salário + encargos + benefícios)</t>
        </is>
      </c>
      <c r="E33" s="122" t="inlineStr">
        <is>
          <t>Folha de Pagamento referente ao mês 01/2022 (EDILMA BARROS MACEDO (INSS S/Salários))</t>
        </is>
      </c>
      <c r="F33" s="122" t="inlineStr"/>
      <c r="G33" s="122" t="n"/>
      <c r="H33" s="122" t="inlineStr">
        <is>
          <t>13.202</t>
        </is>
      </c>
      <c r="I33" s="122" t="inlineStr">
        <is>
          <t>16/02/2022</t>
        </is>
      </c>
      <c r="J33" s="184" t="n">
        <v>315.25</v>
      </c>
      <c r="K33" s="143" t="n"/>
    </row>
    <row r="34" ht="60" customHeight="1" s="39">
      <c r="A34" s="120" t="n">
        <v>25</v>
      </c>
      <c r="B34" s="120" t="inlineStr">
        <is>
          <t>Ministerio da Previdencia Social</t>
        </is>
      </c>
      <c r="C34" s="120" t="inlineStr">
        <is>
          <t>00.394.528/0004-35</t>
        </is>
      </c>
      <c r="D34" s="120" t="inlineStr">
        <is>
          <t>RANULFO CARLOS FAGUNDES (incluso: salário + encargos+ benefícios)</t>
        </is>
      </c>
      <c r="E34" s="120" t="inlineStr">
        <is>
          <t>Folha de Pagamento referente ao mês 01/2022 (RANULFO CARLOS FAGUNDES (INSS Empresa S.A.T. - GPS))</t>
        </is>
      </c>
      <c r="F34" s="120" t="inlineStr"/>
      <c r="G34" s="120" t="n"/>
      <c r="H34" s="120" t="inlineStr">
        <is>
          <t>13.202</t>
        </is>
      </c>
      <c r="I34" s="120" t="inlineStr">
        <is>
          <t>16/02/2022</t>
        </is>
      </c>
      <c r="J34" s="183" t="n">
        <v>24.89</v>
      </c>
      <c r="K34" s="143" t="n"/>
    </row>
    <row r="35" ht="60" customHeight="1" s="39">
      <c r="A35" s="122" t="n">
        <v>26</v>
      </c>
      <c r="B35" s="122" t="inlineStr">
        <is>
          <t>Ministerio da Previdencia Social</t>
        </is>
      </c>
      <c r="C35" s="122" t="inlineStr">
        <is>
          <t>00.394.528/0004-35</t>
        </is>
      </c>
      <c r="D35" s="122" t="inlineStr">
        <is>
          <t>EDILMA BARROS MACEDO (incluso salário + encargos + benefícios)</t>
        </is>
      </c>
      <c r="E35" s="122" t="inlineStr">
        <is>
          <t>Folha de Pagamento referente ao mês 01/2022 (EDILMA BARROS MACEDO (INSS Empresa S.A.T. - GPS))</t>
        </is>
      </c>
      <c r="F35" s="122" t="inlineStr"/>
      <c r="G35" s="122" t="n"/>
      <c r="H35" s="122" t="inlineStr">
        <is>
          <t>13.202</t>
        </is>
      </c>
      <c r="I35" s="122" t="inlineStr">
        <is>
          <t>16/02/2022</t>
        </is>
      </c>
      <c r="J35" s="184" t="n">
        <v>33.85</v>
      </c>
      <c r="K35" s="143" t="n"/>
    </row>
    <row r="36" ht="60" customHeight="1" s="39">
      <c r="A36" s="120" t="n">
        <v>27</v>
      </c>
      <c r="B36" s="120" t="inlineStr">
        <is>
          <t>Ministerio da Previdencia Social</t>
        </is>
      </c>
      <c r="C36" s="120" t="inlineStr">
        <is>
          <t>00.394.528/0004-35</t>
        </is>
      </c>
      <c r="D36" s="120" t="inlineStr">
        <is>
          <t>RANULFO CARLOS FAGUNDES (incluso: salário + encargos+ benefícios)</t>
        </is>
      </c>
      <c r="E36" s="120" t="inlineStr">
        <is>
          <t>Folha de Pagamento referente ao mês 01/2022 (RANULFO CARLOS FAGUNDES (INSS Empresa - GPS))</t>
        </is>
      </c>
      <c r="F36" s="120" t="inlineStr"/>
      <c r="G36" s="120" t="n"/>
      <c r="H36" s="120" t="inlineStr">
        <is>
          <t>13.202</t>
        </is>
      </c>
      <c r="I36" s="120" t="inlineStr">
        <is>
          <t>16/02/2022</t>
        </is>
      </c>
      <c r="J36" s="183" t="n">
        <v>497.9</v>
      </c>
      <c r="K36" s="143" t="n"/>
    </row>
    <row r="37" ht="60" customHeight="1" s="39">
      <c r="A37" s="122" t="n">
        <v>28</v>
      </c>
      <c r="B37" s="122" t="inlineStr">
        <is>
          <t>Ministerio da Previdencia Social</t>
        </is>
      </c>
      <c r="C37" s="122" t="inlineStr">
        <is>
          <t>00.394.528/0004-35</t>
        </is>
      </c>
      <c r="D37" s="122" t="inlineStr">
        <is>
          <t>EDILMA BARROS MACEDO (incluso salário + encargos + benefícios)</t>
        </is>
      </c>
      <c r="E37" s="122" t="inlineStr">
        <is>
          <t>Folha de Pagamento referente ao mês 01/2022 (EDILMA BARROS MACEDO (INSS Empresa - GPS))</t>
        </is>
      </c>
      <c r="F37" s="122" t="inlineStr"/>
      <c r="G37" s="122" t="n"/>
      <c r="H37" s="122" t="inlineStr">
        <is>
          <t>13.202</t>
        </is>
      </c>
      <c r="I37" s="122" t="inlineStr">
        <is>
          <t>16/02/2022</t>
        </is>
      </c>
      <c r="J37" s="184" t="n">
        <v>677.1</v>
      </c>
      <c r="K37" s="143" t="n"/>
    </row>
    <row r="38" ht="60" customHeight="1" s="39">
      <c r="A38" s="120" t="n">
        <v>29</v>
      </c>
      <c r="B38" s="120" t="inlineStr">
        <is>
          <t>Ministerio da Previdencia Social</t>
        </is>
      </c>
      <c r="C38" s="120" t="inlineStr">
        <is>
          <t>00.394.528/0004-35</t>
        </is>
      </c>
      <c r="D38" s="120" t="inlineStr">
        <is>
          <t>RANULFO CARLOS FAGUNDES (incluso: salário + encargos+ benefícios)</t>
        </is>
      </c>
      <c r="E38" s="120" t="inlineStr">
        <is>
          <t>Folha de Pagamento referente ao mês 01/2022 (RANULFO CARLOS FAGUNDES (INSS Empresa Terceiros - GPS))</t>
        </is>
      </c>
      <c r="F38" s="120" t="inlineStr"/>
      <c r="G38" s="120" t="n"/>
      <c r="H38" s="120" t="inlineStr">
        <is>
          <t>13.202</t>
        </is>
      </c>
      <c r="I38" s="120" t="inlineStr">
        <is>
          <t>16/02/2022</t>
        </is>
      </c>
      <c r="J38" s="183" t="n">
        <v>112.03</v>
      </c>
      <c r="K38" s="143" t="n"/>
    </row>
    <row r="39" ht="60" customHeight="1" s="39">
      <c r="A39" s="122" t="n">
        <v>30</v>
      </c>
      <c r="B39" s="122" t="inlineStr">
        <is>
          <t>Ministerio da Previdencia Social</t>
        </is>
      </c>
      <c r="C39" s="122" t="inlineStr">
        <is>
          <t>00.394.528/0004-35</t>
        </is>
      </c>
      <c r="D39" s="122" t="inlineStr">
        <is>
          <t>EDILMA BARROS MACEDO (incluso salário + encargos + benefícios)</t>
        </is>
      </c>
      <c r="E39" s="122" t="inlineStr">
        <is>
          <t>Folha de Pagamento referente ao mês 01/2022 (EDILMA BARROS MACEDO (INSS Empresa Terceiros - GPS))</t>
        </is>
      </c>
      <c r="F39" s="122" t="inlineStr"/>
      <c r="G39" s="122" t="n"/>
      <c r="H39" s="122" t="inlineStr">
        <is>
          <t>13.202</t>
        </is>
      </c>
      <c r="I39" s="122" t="inlineStr">
        <is>
          <t>16/02/2022</t>
        </is>
      </c>
      <c r="J39" s="184" t="n">
        <v>152.35</v>
      </c>
      <c r="K39" s="143" t="n"/>
    </row>
    <row r="40" ht="60" customHeight="1" s="39">
      <c r="A40" s="120" t="n">
        <v>31</v>
      </c>
      <c r="B40" s="120" t="inlineStr">
        <is>
          <t>Secretaria Da Receita Federal - SRF</t>
        </is>
      </c>
      <c r="C40" s="120" t="inlineStr">
        <is>
          <t>00.394.460/0058-87</t>
        </is>
      </c>
      <c r="D40" s="120" t="inlineStr">
        <is>
          <t>RANULFO CARLOS FAGUNDES (incluso: salário + encargos+ benefícios)</t>
        </is>
      </c>
      <c r="E40" s="120" t="inlineStr">
        <is>
          <t>Folha de Pagamento referente ao mês 01/2022 (RANULFO CARLOS FAGUNDES (PIS Empresa (Salário) - Ctbl.))</t>
        </is>
      </c>
      <c r="F40" s="120" t="inlineStr"/>
      <c r="G40" s="120" t="n"/>
      <c r="H40" s="120" t="inlineStr">
        <is>
          <t>13.082</t>
        </is>
      </c>
      <c r="I40" s="120" t="inlineStr">
        <is>
          <t>16/02/2022</t>
        </is>
      </c>
      <c r="J40" s="183" t="n">
        <v>24.89</v>
      </c>
      <c r="K40" s="143" t="n"/>
    </row>
    <row r="41" ht="60" customHeight="1" s="39">
      <c r="A41" s="122" t="n">
        <v>32</v>
      </c>
      <c r="B41" s="122" t="inlineStr">
        <is>
          <t>Secretaria Da Receita Federal - SRF</t>
        </is>
      </c>
      <c r="C41" s="122" t="inlineStr">
        <is>
          <t>00.394.460/0058-87</t>
        </is>
      </c>
      <c r="D41" s="122" t="inlineStr">
        <is>
          <t>EDILMA BARROS MACEDO (incluso salário + encargos + benefícios)</t>
        </is>
      </c>
      <c r="E41" s="122" t="inlineStr">
        <is>
          <t>Folha de Pagamento referente ao mês 01/2022 (EDILMA BARROS MACEDO (PIS Empresa (Salário) - Ctbl.))</t>
        </is>
      </c>
      <c r="F41" s="122" t="inlineStr"/>
      <c r="G41" s="122" t="n"/>
      <c r="H41" s="122" t="inlineStr">
        <is>
          <t>13.082</t>
        </is>
      </c>
      <c r="I41" s="122" t="inlineStr">
        <is>
          <t>16/02/2022</t>
        </is>
      </c>
      <c r="J41" s="184" t="n">
        <v>33.85</v>
      </c>
      <c r="K41" s="143" t="n"/>
    </row>
    <row r="42" ht="60" customHeight="1" s="39">
      <c r="A42" s="120" t="n">
        <v>33</v>
      </c>
      <c r="B42" s="120" t="inlineStr">
        <is>
          <t>RANULFO CARLOS FAGUNDES</t>
        </is>
      </c>
      <c r="C42" s="120" t="inlineStr">
        <is>
          <t>342.779.431-87</t>
        </is>
      </c>
      <c r="D42" s="120" t="inlineStr">
        <is>
          <t>RANULFO CARLOS FAGUNDES (incluso: salário + encargos+ benefícios)</t>
        </is>
      </c>
      <c r="E42" s="120" t="inlineStr">
        <is>
          <t>Folha de Pagamento referente ao mês 02/2022 (RANULFO CARLOS FAGUNDES (Líquido da Folha Mensal))</t>
        </is>
      </c>
      <c r="F42" s="120" t="inlineStr"/>
      <c r="G42" s="120" t="n"/>
      <c r="H42" s="120" t="inlineStr">
        <is>
          <t>25.780</t>
        </is>
      </c>
      <c r="I42" s="120" t="inlineStr">
        <is>
          <t>24/02/2022</t>
        </is>
      </c>
      <c r="J42" s="183" t="n">
        <v>1677.56</v>
      </c>
      <c r="K42" s="143" t="n"/>
    </row>
    <row r="43" ht="60" customHeight="1" s="39">
      <c r="A43" s="122" t="n">
        <v>34</v>
      </c>
      <c r="B43" s="122" t="inlineStr">
        <is>
          <t>EDILMA BARROS MACEDO</t>
        </is>
      </c>
      <c r="C43" s="122" t="inlineStr">
        <is>
          <t>480.279.791-53</t>
        </is>
      </c>
      <c r="D43" s="122" t="inlineStr">
        <is>
          <t>EDILMA BARROS MACEDO (incluso salário + encargos + benefícios)</t>
        </is>
      </c>
      <c r="E43" s="122" t="inlineStr">
        <is>
          <t>Folha de Pagamento referente ao mês 02/2022 (EDILMA BARROS MACEDO (Líquido da Folha Mensal))</t>
        </is>
      </c>
      <c r="F43" s="122" t="inlineStr"/>
      <c r="G43" s="122" t="n"/>
      <c r="H43" s="122" t="inlineStr">
        <is>
          <t>25.780</t>
        </is>
      </c>
      <c r="I43" s="122" t="inlineStr">
        <is>
          <t>24/02/2022</t>
        </is>
      </c>
      <c r="J43" s="184" t="n">
        <v>3009.19</v>
      </c>
      <c r="K43" s="143" t="n"/>
    </row>
    <row r="44" ht="60" customHeight="1" s="39">
      <c r="A44" s="120" t="n">
        <v>35</v>
      </c>
      <c r="B44" s="120" t="inlineStr">
        <is>
          <t>Secretaria Da Receita Federal - SRF</t>
        </is>
      </c>
      <c r="C44" s="120" t="inlineStr">
        <is>
          <t>00.394.460/0058-87</t>
        </is>
      </c>
      <c r="D44" s="120" t="inlineStr">
        <is>
          <t>RANULFO CARLOS FAGUNDES (incluso: salário + encargos+ benefícios)</t>
        </is>
      </c>
      <c r="E44" s="120" t="inlineStr">
        <is>
          <t>Folha de Pagamento referente ao mês 03/2022 (RANULFO CARLOS FAGUNDES (PIS Empresa (Salário) - Ctbl.))</t>
        </is>
      </c>
      <c r="F44" s="120" t="inlineStr"/>
      <c r="G44" s="120" t="n"/>
      <c r="H44" s="120" t="inlineStr">
        <is>
          <t>37.009</t>
        </is>
      </c>
      <c r="I44" s="120" t="inlineStr">
        <is>
          <t>05/03/2022</t>
        </is>
      </c>
      <c r="J44" s="183" t="n">
        <v>16.17</v>
      </c>
      <c r="K44" s="143" t="n"/>
    </row>
    <row r="45" ht="60" customHeight="1" s="39">
      <c r="A45" s="122" t="n">
        <v>36</v>
      </c>
      <c r="B45" s="122" t="inlineStr">
        <is>
          <t>Secretaria Da Receita Federal - SRF</t>
        </is>
      </c>
      <c r="C45" s="122" t="inlineStr">
        <is>
          <t>00.394.460/0058-87</t>
        </is>
      </c>
      <c r="D45" s="122" t="inlineStr">
        <is>
          <t>EDILMA BARROS MACEDO (incluso salário + encargos + benefícios)</t>
        </is>
      </c>
      <c r="E45" s="122" t="inlineStr">
        <is>
          <t>Folha de Pagamento referente ao mês 03/2022 (EDILMA BARROS MACEDO (PIS Empresa (Salário) - Ctbl.))</t>
        </is>
      </c>
      <c r="F45" s="122" t="inlineStr"/>
      <c r="G45" s="122" t="n"/>
      <c r="H45" s="122" t="inlineStr">
        <is>
          <t>37.009</t>
        </is>
      </c>
      <c r="I45" s="122" t="inlineStr">
        <is>
          <t>05/03/2022</t>
        </is>
      </c>
      <c r="J45" s="184" t="n">
        <v>34.27</v>
      </c>
      <c r="K45" s="143" t="n"/>
    </row>
    <row r="46" ht="60" customHeight="1" s="39">
      <c r="A46" s="120" t="n">
        <v>37</v>
      </c>
      <c r="B46" s="120" t="inlineStr">
        <is>
          <t>Secretaria Da Receita Federal - SRF</t>
        </is>
      </c>
      <c r="C46" s="120" t="inlineStr">
        <is>
          <t>00.394.460/0058-87</t>
        </is>
      </c>
      <c r="D46" s="120" t="inlineStr">
        <is>
          <t>RANULFO CARLOS FAGUNDES (incluso: salário + encargos+ benefícios)</t>
        </is>
      </c>
      <c r="E46" s="120" t="inlineStr">
        <is>
          <t>Folha de Pagamento referente ao mês 03/2022 (RANULFO CARLOS FAGUNDES (PIS Empresa (Férias) - Ctbl.))</t>
        </is>
      </c>
      <c r="F46" s="120" t="inlineStr"/>
      <c r="G46" s="120" t="n"/>
      <c r="H46" s="120" t="inlineStr">
        <is>
          <t>37.009</t>
        </is>
      </c>
      <c r="I46" s="120" t="inlineStr">
        <is>
          <t>05/03/2022</t>
        </is>
      </c>
      <c r="J46" s="183" t="n">
        <v>11.94</v>
      </c>
      <c r="K46" s="143" t="n"/>
    </row>
    <row r="47" ht="60" customHeight="1" s="39">
      <c r="A47" s="122" t="n">
        <v>38</v>
      </c>
      <c r="B47" s="122" t="inlineStr">
        <is>
          <t>Secretaria Da Receita Federal - SRF</t>
        </is>
      </c>
      <c r="C47" s="122" t="inlineStr">
        <is>
          <t>00.394.460/0058-87</t>
        </is>
      </c>
      <c r="D47" s="122" t="inlineStr">
        <is>
          <t>EDILMA BARROS MACEDO (incluso salário + encargos + benefícios)</t>
        </is>
      </c>
      <c r="E47" s="122" t="inlineStr">
        <is>
          <t>Folha de Pagamento referente ao mês 03/2022 (EDILMA BARROS MACEDO (PIS Empresa (Férias) - Ctbl.))</t>
        </is>
      </c>
      <c r="F47" s="122" t="inlineStr"/>
      <c r="G47" s="122" t="n"/>
      <c r="H47" s="122" t="inlineStr">
        <is>
          <t>37.009</t>
        </is>
      </c>
      <c r="I47" s="122" t="inlineStr">
        <is>
          <t>05/03/2022</t>
        </is>
      </c>
      <c r="J47" s="184" t="n">
        <v>6.12</v>
      </c>
      <c r="K47" s="143" t="n"/>
    </row>
    <row r="48" ht="60" customHeight="1" s="39">
      <c r="A48" s="120" t="n">
        <v>39</v>
      </c>
      <c r="B48" s="120" t="inlineStr">
        <is>
          <t>Caixa Economica Federal</t>
        </is>
      </c>
      <c r="C48" s="120" t="inlineStr">
        <is>
          <t>00.360.305/0001-04</t>
        </is>
      </c>
      <c r="D48" s="120" t="inlineStr">
        <is>
          <t>RANULFO CARLOS FAGUNDES (incluso: salário + encargos+ benefícios)</t>
        </is>
      </c>
      <c r="E48" s="120" t="inlineStr">
        <is>
          <t>Folha de Pagamento referente ao mês 02/2022 (RANULFO CARLOS FAGUNDES (FGTS Empresa (Salário) - (SEFIP+GRRF) ))</t>
        </is>
      </c>
      <c r="F48" s="120" t="inlineStr"/>
      <c r="G48" s="120" t="n"/>
      <c r="H48" s="120" t="inlineStr">
        <is>
          <t>43.973</t>
        </is>
      </c>
      <c r="I48" s="120" t="inlineStr">
        <is>
          <t>07/03/2022</t>
        </is>
      </c>
      <c r="J48" s="183" t="n">
        <v>194.01</v>
      </c>
      <c r="K48" s="143" t="n"/>
    </row>
    <row r="49" ht="60" customHeight="1" s="39">
      <c r="A49" s="122" t="n">
        <v>40</v>
      </c>
      <c r="B49" s="122" t="inlineStr">
        <is>
          <t>Caixa Economica Federal</t>
        </is>
      </c>
      <c r="C49" s="122" t="inlineStr">
        <is>
          <t>00.360.305/0001-04</t>
        </is>
      </c>
      <c r="D49" s="122" t="inlineStr">
        <is>
          <t>EDILMA BARROS MACEDO (incluso salário + encargos + benefícios)</t>
        </is>
      </c>
      <c r="E49" s="122" t="inlineStr">
        <is>
          <t>Folha de Pagamento referente ao mês 02/2022 (EDILMA BARROS MACEDO (FGTS Empresa (Salário) - (SEFIP+GRRF) ))</t>
        </is>
      </c>
      <c r="F49" s="122" t="inlineStr"/>
      <c r="G49" s="122" t="n"/>
      <c r="H49" s="122" t="inlineStr">
        <is>
          <t>43.973</t>
        </is>
      </c>
      <c r="I49" s="122" t="inlineStr">
        <is>
          <t>07/03/2022</t>
        </is>
      </c>
      <c r="J49" s="184" t="n">
        <v>275.62</v>
      </c>
      <c r="K49" s="143" t="n"/>
    </row>
    <row r="50" ht="60" customHeight="1" s="39">
      <c r="A50" s="120" t="n">
        <v>41</v>
      </c>
      <c r="B50" s="120" t="inlineStr"/>
      <c r="C50" s="120" t="inlineStr"/>
      <c r="D50" s="120" t="inlineStr">
        <is>
          <t>RANULFO CARLOS FAGUNDES (incluso: salário + encargos+ benefícios)</t>
        </is>
      </c>
      <c r="E50" s="120" t="inlineStr">
        <is>
          <t>Folha de Pagamento referente ao mês 12/2021 (RANULFO CARLOS FAGUNDES (Custo Empresa Amil Odonto Titular))</t>
        </is>
      </c>
      <c r="F50" s="120" t="inlineStr"/>
      <c r="G50" s="120" t="n"/>
      <c r="H50" s="120" t="inlineStr">
        <is>
          <t>16.025</t>
        </is>
      </c>
      <c r="I50" s="120" t="inlineStr">
        <is>
          <t>09/03/2022</t>
        </is>
      </c>
      <c r="J50" s="183" t="n">
        <v>16.84</v>
      </c>
      <c r="K50" s="143" t="n"/>
    </row>
    <row r="51" ht="60" customHeight="1" s="39">
      <c r="A51" s="122" t="n">
        <v>42</v>
      </c>
      <c r="B51" s="122" t="inlineStr"/>
      <c r="C51" s="122" t="inlineStr"/>
      <c r="D51" s="122" t="inlineStr">
        <is>
          <t>EDILMA BARROS MACEDO (incluso salário + encargos + benefícios)</t>
        </is>
      </c>
      <c r="E51" s="122" t="inlineStr">
        <is>
          <t>Folha de Pagamento referente ao mês 12/2021 (EDILMA BARROS MACEDO (Custo Empresa Amil Odonto Titular))</t>
        </is>
      </c>
      <c r="F51" s="122" t="inlineStr"/>
      <c r="G51" s="122" t="n"/>
      <c r="H51" s="122" t="inlineStr">
        <is>
          <t>16.025</t>
        </is>
      </c>
      <c r="I51" s="122" t="inlineStr">
        <is>
          <t>09/03/2022</t>
        </is>
      </c>
      <c r="J51" s="184" t="n">
        <v>16.84</v>
      </c>
      <c r="K51" s="143" t="n"/>
    </row>
    <row r="52" ht="60" customHeight="1" s="39">
      <c r="A52" s="120" t="n">
        <v>43</v>
      </c>
      <c r="B52" s="120" t="inlineStr">
        <is>
          <t>Secretaria Da Receita Federal - SRF</t>
        </is>
      </c>
      <c r="C52" s="120" t="inlineStr">
        <is>
          <t>00.394.460/0058-87</t>
        </is>
      </c>
      <c r="D52" s="120" t="inlineStr">
        <is>
          <t>EDILMA BARROS MACEDO (incluso salário + encargos + benefícios)</t>
        </is>
      </c>
      <c r="E52" s="120" t="inlineStr">
        <is>
          <t>Folha de Pagamento referente ao 13º 2ª PARCELA (EDILMA BARROS MACEDO (IRRF S/13.Salário))</t>
        </is>
      </c>
      <c r="F52" s="120" t="inlineStr"/>
      <c r="G52" s="120" t="n"/>
      <c r="H52" s="120" t="inlineStr">
        <is>
          <t>15.990</t>
        </is>
      </c>
      <c r="I52" s="120" t="inlineStr">
        <is>
          <t>09/03/2022</t>
        </is>
      </c>
      <c r="J52" s="183" t="n">
        <v>112.97</v>
      </c>
      <c r="K52" s="143" t="n"/>
    </row>
    <row r="53" ht="60" customHeight="1" s="39">
      <c r="A53" s="122" t="n">
        <v>44</v>
      </c>
      <c r="B53" s="122" t="inlineStr">
        <is>
          <t>Secretaria Da Receita Federal - SRF</t>
        </is>
      </c>
      <c r="C53" s="122" t="inlineStr">
        <is>
          <t>00.394.460/0058-87</t>
        </is>
      </c>
      <c r="D53" s="122" t="inlineStr">
        <is>
          <t>RANULFO CARLOS FAGUNDES (incluso: salário + encargos+ benefícios)</t>
        </is>
      </c>
      <c r="E53" s="122" t="inlineStr">
        <is>
          <t>Folha de Pagamento referente ao mês 12/2021 (RANULFO CARLOS FAGUNDES (IRRF S/Salários))</t>
        </is>
      </c>
      <c r="F53" s="122" t="inlineStr"/>
      <c r="G53" s="122" t="n"/>
      <c r="H53" s="122" t="inlineStr">
        <is>
          <t>15.990</t>
        </is>
      </c>
      <c r="I53" s="122" t="inlineStr">
        <is>
          <t>09/03/2022</t>
        </is>
      </c>
      <c r="J53" s="184" t="n">
        <v>23.27</v>
      </c>
      <c r="K53" s="143" t="n"/>
    </row>
    <row r="54" ht="60" customHeight="1" s="39">
      <c r="A54" s="120" t="n">
        <v>45</v>
      </c>
      <c r="B54" s="120" t="inlineStr">
        <is>
          <t>Secretaria Da Receita Federal - SRF</t>
        </is>
      </c>
      <c r="C54" s="120" t="inlineStr">
        <is>
          <t>00.394.460/0058-87</t>
        </is>
      </c>
      <c r="D54" s="120" t="inlineStr">
        <is>
          <t>EDILMA BARROS MACEDO (incluso salário + encargos + benefícios)</t>
        </is>
      </c>
      <c r="E54" s="120" t="inlineStr">
        <is>
          <t>Folha de Pagamento referente ao mês 12/2021 (EDILMA BARROS MACEDO (IRRF S/Salários))</t>
        </is>
      </c>
      <c r="F54" s="120" t="inlineStr"/>
      <c r="G54" s="120" t="n"/>
      <c r="H54" s="120" t="inlineStr">
        <is>
          <t>15.990</t>
        </is>
      </c>
      <c r="I54" s="120" t="inlineStr">
        <is>
          <t>09/03/2022</t>
        </is>
      </c>
      <c r="J54" s="183" t="n">
        <v>193.06</v>
      </c>
      <c r="K54" s="143" t="n"/>
    </row>
    <row r="55" ht="60" customHeight="1" s="39">
      <c r="A55" s="122" t="n">
        <v>46</v>
      </c>
      <c r="B55" s="122" t="inlineStr"/>
      <c r="C55" s="122" t="inlineStr"/>
      <c r="D55" s="122" t="inlineStr">
        <is>
          <t>EDILMA BARROS MACEDO (incluso salário + encargos + benefícios)</t>
        </is>
      </c>
      <c r="E55" s="122" t="inlineStr">
        <is>
          <t>Contribuição Sindical</t>
        </is>
      </c>
      <c r="F55" s="122" t="inlineStr"/>
      <c r="G55" s="122" t="n"/>
      <c r="H55" s="122" t="inlineStr">
        <is>
          <t>16.481</t>
        </is>
      </c>
      <c r="I55" s="122" t="inlineStr">
        <is>
          <t>11/03/2022</t>
        </is>
      </c>
      <c r="J55" s="184" t="n">
        <v>174.35</v>
      </c>
      <c r="K55" s="143" t="n"/>
    </row>
    <row r="56" ht="60" customHeight="1" s="39">
      <c r="A56" s="120" t="n">
        <v>47</v>
      </c>
      <c r="B56" s="120" t="inlineStr"/>
      <c r="C56" s="120" t="inlineStr"/>
      <c r="D56" s="120" t="inlineStr">
        <is>
          <t>RANULFO CARLOS FAGUNDES (incluso: salário + encargos+ benefícios)</t>
        </is>
      </c>
      <c r="E56" s="120" t="inlineStr">
        <is>
          <t>Contribuição Sindical</t>
        </is>
      </c>
      <c r="F56" s="120" t="inlineStr"/>
      <c r="G56" s="120" t="n"/>
      <c r="H56" s="120" t="inlineStr">
        <is>
          <t>16.481</t>
        </is>
      </c>
      <c r="I56" s="120" t="inlineStr">
        <is>
          <t>11/03/2022</t>
        </is>
      </c>
      <c r="J56" s="183" t="n">
        <v>174.35</v>
      </c>
      <c r="K56" s="143" t="n"/>
    </row>
    <row r="57" ht="60" customHeight="1" s="39">
      <c r="A57" s="122" t="n">
        <v>48</v>
      </c>
      <c r="B57" s="122" t="inlineStr">
        <is>
          <t>AMIL ASSISTENCIA MEDICA INTERNACIONAL S.A.</t>
        </is>
      </c>
      <c r="C57" s="122" t="inlineStr">
        <is>
          <t>29.309.127/0094-78</t>
        </is>
      </c>
      <c r="D57" s="122" t="inlineStr">
        <is>
          <t>RANULFO CARLOS FAGUNDES (incluso: salário + encargos+ benefícios)</t>
        </is>
      </c>
      <c r="E57" s="122" t="inlineStr">
        <is>
          <t>Folha de Pagamento referente ao mês 03/2022 (RANULFO CARLOS FAGUNDES (Plano Saúde Amil Dependente))</t>
        </is>
      </c>
      <c r="F57" s="122" t="inlineStr"/>
      <c r="G57" s="122" t="n"/>
      <c r="H57" s="122" t="inlineStr">
        <is>
          <t>17.323</t>
        </is>
      </c>
      <c r="I57" s="122" t="inlineStr">
        <is>
          <t>14/03/2022</t>
        </is>
      </c>
      <c r="J57" s="184" t="n">
        <v>478.06</v>
      </c>
      <c r="K57" s="143" t="n"/>
    </row>
    <row r="58" ht="60" customHeight="1" s="39">
      <c r="A58" s="120" t="n">
        <v>49</v>
      </c>
      <c r="B58" s="120" t="inlineStr">
        <is>
          <t>AMIL ASSISTENCIA MEDICA INTERNACIONAL S.A.</t>
        </is>
      </c>
      <c r="C58" s="120" t="inlineStr">
        <is>
          <t>29.309.127/0094-78</t>
        </is>
      </c>
      <c r="D58" s="120" t="inlineStr">
        <is>
          <t>RANULFO CARLOS FAGUNDES (incluso: salário + encargos+ benefícios)</t>
        </is>
      </c>
      <c r="E58" s="120" t="inlineStr">
        <is>
          <t>Folha de Pagamento referente ao mês 03/2022 (RANULFO CARLOS FAGUNDES (Desconto Coparticipação Amil Saúde))</t>
        </is>
      </c>
      <c r="F58" s="120" t="inlineStr"/>
      <c r="G58" s="120" t="n"/>
      <c r="H58" s="120" t="inlineStr">
        <is>
          <t>17.323</t>
        </is>
      </c>
      <c r="I58" s="120" t="inlineStr">
        <is>
          <t>14/03/2022</t>
        </is>
      </c>
      <c r="J58" s="183" t="n">
        <v>292.55</v>
      </c>
      <c r="K58" s="143" t="n"/>
    </row>
    <row r="59" ht="60" customHeight="1" s="39">
      <c r="A59" s="122" t="n">
        <v>50</v>
      </c>
      <c r="B59" s="122" t="inlineStr">
        <is>
          <t>AMIL ASSISTENCIA MEDICA INTERNACIONAL S.A.</t>
        </is>
      </c>
      <c r="C59" s="122" t="inlineStr">
        <is>
          <t>29.309.127/0094-78</t>
        </is>
      </c>
      <c r="D59" s="122" t="inlineStr">
        <is>
          <t>RANULFO CARLOS FAGUNDES (incluso: salário + encargos+ benefícios)</t>
        </is>
      </c>
      <c r="E59" s="122" t="inlineStr">
        <is>
          <t>Folha de Pagamento referente ao mês 03/2022 (RANULFO CARLOS FAGUNDES (Plano Saúde Amil Empresa))</t>
        </is>
      </c>
      <c r="F59" s="122" t="inlineStr"/>
      <c r="G59" s="122" t="n"/>
      <c r="H59" s="122" t="inlineStr">
        <is>
          <t>17.323</t>
        </is>
      </c>
      <c r="I59" s="122" t="inlineStr">
        <is>
          <t>14/03/2022</t>
        </is>
      </c>
      <c r="J59" s="184" t="n">
        <v>478.06</v>
      </c>
      <c r="K59" s="143" t="n"/>
    </row>
    <row r="60" ht="60" customHeight="1" s="39">
      <c r="A60" s="120" t="n">
        <v>51</v>
      </c>
      <c r="B60" s="120" t="inlineStr">
        <is>
          <t>AMIL ASSISTENCIA MEDICA INTERNACIONAL S.A.</t>
        </is>
      </c>
      <c r="C60" s="120" t="inlineStr">
        <is>
          <t>29.309.127/0094-78</t>
        </is>
      </c>
      <c r="D60" s="120" t="inlineStr">
        <is>
          <t>EDILMA BARROS MACEDO (incluso salário + encargos + benefícios)</t>
        </is>
      </c>
      <c r="E60" s="120" t="inlineStr">
        <is>
          <t>Folha de Pagamento referente ao mês 03/2022 (EDILMA BARROS MACEDO (Plano Saúde Amil Empresa))</t>
        </is>
      </c>
      <c r="F60" s="120" t="inlineStr"/>
      <c r="G60" s="120" t="n"/>
      <c r="H60" s="120" t="inlineStr">
        <is>
          <t>17.323</t>
        </is>
      </c>
      <c r="I60" s="120" t="inlineStr">
        <is>
          <t>14/03/2022</t>
        </is>
      </c>
      <c r="J60" s="183" t="n">
        <v>478.06</v>
      </c>
      <c r="K60" s="143" t="n"/>
    </row>
    <row r="61" ht="60" customHeight="1" s="39">
      <c r="A61" s="122" t="n">
        <v>52</v>
      </c>
      <c r="B61" s="122" t="inlineStr">
        <is>
          <t>RANULFO CARLOS FAGUNDES</t>
        </is>
      </c>
      <c r="C61" s="122" t="inlineStr">
        <is>
          <t>342.779.431-87</t>
        </is>
      </c>
      <c r="D61" s="122" t="inlineStr">
        <is>
          <t>RANULFO CARLOS FAGUNDES (incluso: salário + encargos+ benefícios)</t>
        </is>
      </c>
      <c r="E61" s="122" t="inlineStr">
        <is>
          <t>Folha de Pagamento referente ao mês 03/2022 (RANULFO CARLOS FAGUNDES (Líquido de Férias (Folha Mensal)))</t>
        </is>
      </c>
      <c r="F61" s="122" t="inlineStr"/>
      <c r="G61" s="122" t="n"/>
      <c r="H61" s="122" t="inlineStr">
        <is>
          <t>19.964</t>
        </is>
      </c>
      <c r="I61" s="122" t="inlineStr">
        <is>
          <t>15/03/2022</t>
        </is>
      </c>
      <c r="J61" s="184" t="n">
        <v>3081.17</v>
      </c>
      <c r="K61" s="143" t="n"/>
    </row>
    <row r="62" ht="60" customHeight="1" s="39">
      <c r="A62" s="120" t="n">
        <v>53</v>
      </c>
      <c r="B62" s="120" t="inlineStr"/>
      <c r="C62" s="120" t="inlineStr"/>
      <c r="D62" s="120" t="inlineStr">
        <is>
          <t>EDILMA BARROS MACEDO (incluso salário + encargos + benefícios)</t>
        </is>
      </c>
      <c r="E62" s="120" t="inlineStr">
        <is>
          <t>Seguro de vida</t>
        </is>
      </c>
      <c r="F62" s="120" t="inlineStr"/>
      <c r="G62" s="120" t="n"/>
      <c r="H62" s="120" t="inlineStr">
        <is>
          <t>19.853</t>
        </is>
      </c>
      <c r="I62" s="120" t="inlineStr">
        <is>
          <t>15/03/2022</t>
        </is>
      </c>
      <c r="J62" s="183" t="n">
        <v>30.03</v>
      </c>
      <c r="K62" s="143" t="n"/>
    </row>
    <row r="63" ht="60" customHeight="1" s="39">
      <c r="A63" s="122" t="n">
        <v>54</v>
      </c>
      <c r="B63" s="122" t="inlineStr"/>
      <c r="C63" s="122" t="inlineStr"/>
      <c r="D63" s="122" t="inlineStr">
        <is>
          <t>RANULFO CARLOS FAGUNDES (incluso: salário + encargos+ benefícios)</t>
        </is>
      </c>
      <c r="E63" s="122" t="inlineStr">
        <is>
          <t>Seguro de vida</t>
        </is>
      </c>
      <c r="F63" s="122" t="inlineStr"/>
      <c r="G63" s="122" t="n"/>
      <c r="H63" s="122" t="inlineStr">
        <is>
          <t>19.853</t>
        </is>
      </c>
      <c r="I63" s="122" t="inlineStr">
        <is>
          <t>15/03/2022</t>
        </is>
      </c>
      <c r="J63" s="184" t="n">
        <v>30.03</v>
      </c>
      <c r="K63" s="143" t="n"/>
    </row>
    <row r="64" ht="60" customHeight="1" s="39">
      <c r="A64" s="120" t="n">
        <v>55</v>
      </c>
      <c r="B64" s="120" t="inlineStr"/>
      <c r="C64" s="120" t="inlineStr"/>
      <c r="D64" s="120" t="inlineStr">
        <is>
          <t>EDILMA BARROS MACEDO (incluso salário + encargos + benefícios)</t>
        </is>
      </c>
      <c r="E64" s="120" t="inlineStr">
        <is>
          <t>Seguro de Vida</t>
        </is>
      </c>
      <c r="F64" s="120" t="inlineStr"/>
      <c r="G64" s="120" t="n"/>
      <c r="H64" s="120" t="inlineStr">
        <is>
          <t>19.982</t>
        </is>
      </c>
      <c r="I64" s="120" t="inlineStr">
        <is>
          <t>15/03/2022</t>
        </is>
      </c>
      <c r="J64" s="183" t="n">
        <v>30.03</v>
      </c>
      <c r="K64" s="143" t="n"/>
    </row>
    <row r="65" ht="60" customHeight="1" s="39">
      <c r="A65" s="122" t="n">
        <v>56</v>
      </c>
      <c r="B65" s="122" t="inlineStr"/>
      <c r="C65" s="122" t="inlineStr"/>
      <c r="D65" s="122" t="inlineStr">
        <is>
          <t>RANULFO CARLOS FAGUNDES (incluso: salário + encargos+ benefícios)</t>
        </is>
      </c>
      <c r="E65" s="122" t="inlineStr">
        <is>
          <t>Seguro de Vida</t>
        </is>
      </c>
      <c r="F65" s="122" t="inlineStr"/>
      <c r="G65" s="122" t="n"/>
      <c r="H65" s="122" t="inlineStr">
        <is>
          <t>19.982</t>
        </is>
      </c>
      <c r="I65" s="122" t="inlineStr">
        <is>
          <t>15/03/2022</t>
        </is>
      </c>
      <c r="J65" s="184" t="n">
        <v>30.03</v>
      </c>
      <c r="K65" s="143" t="n"/>
    </row>
    <row r="66" ht="60" customHeight="1" s="39">
      <c r="A66" s="120" t="n">
        <v>57</v>
      </c>
      <c r="B66" s="120" t="inlineStr"/>
      <c r="C66" s="120" t="inlineStr"/>
      <c r="D66" s="120" t="inlineStr">
        <is>
          <t>EDILMA BARROS MACEDO (incluso salário + encargos + benefícios)</t>
        </is>
      </c>
      <c r="E66" s="120" t="inlineStr">
        <is>
          <t>Seguro de vida</t>
        </is>
      </c>
      <c r="F66" s="120" t="inlineStr"/>
      <c r="G66" s="120" t="n"/>
      <c r="H66" s="120" t="inlineStr">
        <is>
          <t>20.036</t>
        </is>
      </c>
      <c r="I66" s="120" t="inlineStr">
        <is>
          <t>15/03/2022</t>
        </is>
      </c>
      <c r="J66" s="183" t="n">
        <v>30.03</v>
      </c>
      <c r="K66" s="143" t="n"/>
    </row>
    <row r="67" ht="60" customHeight="1" s="39">
      <c r="A67" s="122" t="n">
        <v>58</v>
      </c>
      <c r="B67" s="122" t="inlineStr"/>
      <c r="C67" s="122" t="inlineStr"/>
      <c r="D67" s="122" t="inlineStr">
        <is>
          <t>RANULFO CARLOS FAGUNDES (incluso: salário + encargos+ benefícios)</t>
        </is>
      </c>
      <c r="E67" s="122" t="inlineStr">
        <is>
          <t>Seguro de vida</t>
        </is>
      </c>
      <c r="F67" s="122" t="inlineStr"/>
      <c r="G67" s="122" t="n"/>
      <c r="H67" s="122" t="inlineStr">
        <is>
          <t>20.036</t>
        </is>
      </c>
      <c r="I67" s="122" t="inlineStr">
        <is>
          <t>15/03/2022</t>
        </is>
      </c>
      <c r="J67" s="184" t="n">
        <v>30.03</v>
      </c>
      <c r="K67" s="143" t="n"/>
    </row>
    <row r="68" ht="60" customHeight="1" s="39">
      <c r="A68" s="120" t="n">
        <v>59</v>
      </c>
      <c r="B68" s="120" t="inlineStr"/>
      <c r="C68" s="120" t="inlineStr"/>
      <c r="D68" s="120" t="inlineStr">
        <is>
          <t>RANULFO CARLOS FAGUNDES (incluso: salário + encargos+ benefícios)</t>
        </is>
      </c>
      <c r="E68" s="120" t="inlineStr">
        <is>
          <t>Folha de Pagamento referente ao mês 02/2022 (RANULFO CARLOS FAGUNDES (Custo Empresa Amil Odonto Titular))</t>
        </is>
      </c>
      <c r="F68" s="120" t="inlineStr"/>
      <c r="G68" s="120" t="n"/>
      <c r="H68" s="120" t="inlineStr">
        <is>
          <t>19.981</t>
        </is>
      </c>
      <c r="I68" s="120" t="inlineStr">
        <is>
          <t>15/03/2022</t>
        </is>
      </c>
      <c r="J68" s="183" t="n">
        <v>17.01</v>
      </c>
      <c r="K68" s="143" t="n"/>
    </row>
    <row r="69" ht="60" customHeight="1" s="39">
      <c r="A69" s="122" t="n">
        <v>60</v>
      </c>
      <c r="B69" s="122" t="inlineStr"/>
      <c r="C69" s="122" t="inlineStr"/>
      <c r="D69" s="122" t="inlineStr">
        <is>
          <t>EDILMA BARROS MACEDO (incluso salário + encargos + benefícios)</t>
        </is>
      </c>
      <c r="E69" s="122" t="inlineStr">
        <is>
          <t>Folha de Pagamento referente ao mês 02/2022 (EDILMA BARROS MACEDO (Custo Empresa Amil Odonto Titular))</t>
        </is>
      </c>
      <c r="F69" s="122" t="inlineStr"/>
      <c r="G69" s="122" t="n"/>
      <c r="H69" s="122" t="inlineStr">
        <is>
          <t>19.981</t>
        </is>
      </c>
      <c r="I69" s="122" t="inlineStr">
        <is>
          <t>15/03/2022</t>
        </is>
      </c>
      <c r="J69" s="184" t="n">
        <v>17.01</v>
      </c>
      <c r="K69" s="143" t="n"/>
    </row>
    <row r="70" ht="60" customHeight="1" s="39">
      <c r="A70" s="120" t="n">
        <v>61</v>
      </c>
      <c r="B70" s="120" t="inlineStr"/>
      <c r="C70" s="120" t="inlineStr"/>
      <c r="D70" s="120" t="inlineStr">
        <is>
          <t>RANULFO CARLOS FAGUNDES (incluso: salário + encargos+ benefícios)</t>
        </is>
      </c>
      <c r="E70" s="120" t="inlineStr">
        <is>
          <t>Folha de Pagamento referente ao mês 01/2022 (RANULFO CARLOS FAGUNDES (Custo Empresa Amil Odonto Titular))</t>
        </is>
      </c>
      <c r="F70" s="120" t="inlineStr"/>
      <c r="G70" s="120" t="n"/>
      <c r="H70" s="120" t="inlineStr">
        <is>
          <t>19.852</t>
        </is>
      </c>
      <c r="I70" s="120" t="inlineStr">
        <is>
          <t>15/03/2022</t>
        </is>
      </c>
      <c r="J70" s="183" t="n">
        <v>17.01</v>
      </c>
      <c r="K70" s="143" t="n"/>
    </row>
    <row r="71" ht="60" customHeight="1" s="39">
      <c r="A71" s="122" t="n">
        <v>62</v>
      </c>
      <c r="B71" s="122" t="inlineStr"/>
      <c r="C71" s="122" t="inlineStr"/>
      <c r="D71" s="122" t="inlineStr">
        <is>
          <t>EDILMA BARROS MACEDO (incluso salário + encargos + benefícios)</t>
        </is>
      </c>
      <c r="E71" s="122" t="inlineStr">
        <is>
          <t>Folha de Pagamento referente ao mês 01/2022 (EDILMA BARROS MACEDO (Custo Empresa Amil Odonto Titular))</t>
        </is>
      </c>
      <c r="F71" s="122" t="inlineStr"/>
      <c r="G71" s="122" t="n"/>
      <c r="H71" s="122" t="inlineStr">
        <is>
          <t>19.852</t>
        </is>
      </c>
      <c r="I71" s="122" t="inlineStr">
        <is>
          <t>15/03/2022</t>
        </is>
      </c>
      <c r="J71" s="184" t="n">
        <v>17.01</v>
      </c>
      <c r="K71" s="143" t="n"/>
    </row>
    <row r="72" ht="60" customHeight="1" s="39">
      <c r="A72" s="120" t="n">
        <v>63</v>
      </c>
      <c r="B72" s="120" t="inlineStr">
        <is>
          <t>Ministerio da Previdencia Social</t>
        </is>
      </c>
      <c r="C72" s="120" t="inlineStr">
        <is>
          <t>00.394.528/0004-35</t>
        </is>
      </c>
      <c r="D72" s="120" t="inlineStr">
        <is>
          <t>RANULFO CARLOS FAGUNDES (incluso: salário + encargos+ benefícios)</t>
        </is>
      </c>
      <c r="E72" s="120" t="inlineStr">
        <is>
          <t>Folha de Pagamento referente ao mês 02/2022 (RANULFO CARLOS FAGUNDES (INSS S/Salários))</t>
        </is>
      </c>
      <c r="F72" s="120" t="inlineStr"/>
      <c r="G72" s="120" t="n"/>
      <c r="H72" s="120" t="inlineStr">
        <is>
          <t>13.186</t>
        </is>
      </c>
      <c r="I72" s="120" t="inlineStr">
        <is>
          <t>16/03/2022</t>
        </is>
      </c>
      <c r="J72" s="183" t="n">
        <v>200.09</v>
      </c>
      <c r="K72" s="143" t="n"/>
    </row>
    <row r="73" ht="60" customHeight="1" s="39">
      <c r="A73" s="122" t="n">
        <v>64</v>
      </c>
      <c r="B73" s="122" t="inlineStr">
        <is>
          <t>Ministerio da Previdencia Social</t>
        </is>
      </c>
      <c r="C73" s="122" t="inlineStr">
        <is>
          <t>00.394.528/0004-35</t>
        </is>
      </c>
      <c r="D73" s="122" t="inlineStr">
        <is>
          <t>EDILMA BARROS MACEDO (incluso salário + encargos + benefícios)</t>
        </is>
      </c>
      <c r="E73" s="122" t="inlineStr">
        <is>
          <t>Folha de Pagamento referente ao mês 02/2022 (EDILMA BARROS MACEDO (INSS S/Salários))</t>
        </is>
      </c>
      <c r="F73" s="122" t="inlineStr"/>
      <c r="G73" s="122" t="n"/>
      <c r="H73" s="122" t="inlineStr">
        <is>
          <t>13.186</t>
        </is>
      </c>
      <c r="I73" s="122" t="inlineStr">
        <is>
          <t>16/03/2022</t>
        </is>
      </c>
      <c r="J73" s="184" t="n">
        <v>322.42</v>
      </c>
      <c r="K73" s="143" t="n"/>
    </row>
    <row r="74" ht="60" customHeight="1" s="39">
      <c r="A74" s="120" t="n">
        <v>65</v>
      </c>
      <c r="B74" s="120" t="inlineStr">
        <is>
          <t>Ministerio da Previdencia Social</t>
        </is>
      </c>
      <c r="C74" s="120" t="inlineStr">
        <is>
          <t>00.394.528/0004-35</t>
        </is>
      </c>
      <c r="D74" s="120" t="inlineStr">
        <is>
          <t>RANULFO CARLOS FAGUNDES (incluso: salário + encargos+ benefícios)</t>
        </is>
      </c>
      <c r="E74" s="120" t="inlineStr">
        <is>
          <t>Folha de Pagamento referente ao mês 02/2022 (RANULFO CARLOS FAGUNDES (INSS Empresa - GPS))</t>
        </is>
      </c>
      <c r="F74" s="120" t="inlineStr"/>
      <c r="G74" s="120" t="n"/>
      <c r="H74" s="120" t="inlineStr">
        <is>
          <t>13.186</t>
        </is>
      </c>
      <c r="I74" s="120" t="inlineStr">
        <is>
          <t>16/03/2022</t>
        </is>
      </c>
      <c r="J74" s="183" t="n">
        <v>485.06</v>
      </c>
      <c r="K74" s="143" t="n"/>
    </row>
    <row r="75" ht="60" customHeight="1" s="39">
      <c r="A75" s="122" t="n">
        <v>66</v>
      </c>
      <c r="B75" s="122" t="inlineStr">
        <is>
          <t>Ministerio da Previdencia Social</t>
        </is>
      </c>
      <c r="C75" s="122" t="inlineStr">
        <is>
          <t>00.394.528/0004-35</t>
        </is>
      </c>
      <c r="D75" s="122" t="inlineStr">
        <is>
          <t>EDILMA BARROS MACEDO (incluso salário + encargos + benefícios)</t>
        </is>
      </c>
      <c r="E75" s="122" t="inlineStr">
        <is>
          <t>Folha de Pagamento referente ao mês 02/2022 (EDILMA BARROS MACEDO (INSS Empresa - GPS))</t>
        </is>
      </c>
      <c r="F75" s="122" t="inlineStr"/>
      <c r="G75" s="122" t="n"/>
      <c r="H75" s="122" t="inlineStr">
        <is>
          <t>13.186</t>
        </is>
      </c>
      <c r="I75" s="122" t="inlineStr">
        <is>
          <t>16/03/2022</t>
        </is>
      </c>
      <c r="J75" s="184" t="n">
        <v>689.05</v>
      </c>
      <c r="K75" s="143" t="n"/>
    </row>
    <row r="76" ht="60" customHeight="1" s="39">
      <c r="A76" s="120" t="n">
        <v>67</v>
      </c>
      <c r="B76" s="120" t="inlineStr">
        <is>
          <t>Ministerio da Previdencia Social</t>
        </is>
      </c>
      <c r="C76" s="120" t="inlineStr">
        <is>
          <t>00.394.528/0004-35</t>
        </is>
      </c>
      <c r="D76" s="120" t="inlineStr">
        <is>
          <t>RANULFO CARLOS FAGUNDES (incluso: salário + encargos+ benefícios)</t>
        </is>
      </c>
      <c r="E76" s="120" t="inlineStr">
        <is>
          <t>Folha de Pagamento referente ao mês 02/2022 (RANULFO CARLOS FAGUNDES (INSS Empresa Terceiros - GPS))</t>
        </is>
      </c>
      <c r="F76" s="120" t="inlineStr"/>
      <c r="G76" s="120" t="n"/>
      <c r="H76" s="120" t="inlineStr">
        <is>
          <t>13.186</t>
        </is>
      </c>
      <c r="I76" s="120" t="inlineStr">
        <is>
          <t>16/03/2022</t>
        </is>
      </c>
      <c r="J76" s="183" t="n">
        <v>109.14</v>
      </c>
      <c r="K76" s="143" t="n"/>
    </row>
    <row r="77" ht="60" customHeight="1" s="39">
      <c r="A77" s="122" t="n">
        <v>68</v>
      </c>
      <c r="B77" s="122" t="inlineStr">
        <is>
          <t>Ministerio da Previdencia Social</t>
        </is>
      </c>
      <c r="C77" s="122" t="inlineStr">
        <is>
          <t>00.394.528/0004-35</t>
        </is>
      </c>
      <c r="D77" s="122" t="inlineStr">
        <is>
          <t>EDILMA BARROS MACEDO (incluso salário + encargos + benefícios)</t>
        </is>
      </c>
      <c r="E77" s="122" t="inlineStr">
        <is>
          <t>Folha de Pagamento referente ao mês 02/2022 (EDILMA BARROS MACEDO (INSS Empresa Terceiros - GPS))</t>
        </is>
      </c>
      <c r="F77" s="122" t="inlineStr"/>
      <c r="G77" s="122" t="n"/>
      <c r="H77" s="122" t="inlineStr">
        <is>
          <t>13.186</t>
        </is>
      </c>
      <c r="I77" s="122" t="inlineStr">
        <is>
          <t>16/03/2022</t>
        </is>
      </c>
      <c r="J77" s="184" t="n">
        <v>155.04</v>
      </c>
      <c r="K77" s="143" t="n"/>
    </row>
    <row r="78" ht="60" customHeight="1" s="39">
      <c r="A78" s="120" t="n">
        <v>69</v>
      </c>
      <c r="B78" s="120" t="inlineStr">
        <is>
          <t>Ministerio da Previdencia Social</t>
        </is>
      </c>
      <c r="C78" s="120" t="inlineStr">
        <is>
          <t>00.394.528/0004-35</t>
        </is>
      </c>
      <c r="D78" s="120" t="inlineStr">
        <is>
          <t>RANULFO CARLOS FAGUNDES (incluso: salário + encargos+ benefícios)</t>
        </is>
      </c>
      <c r="E78" s="120" t="inlineStr">
        <is>
          <t>Folha de Pagamento referente ao mês 02/2022 (RANULFO CARLOS FAGUNDES (INSS Empresa S.A.T. - GPS))</t>
        </is>
      </c>
      <c r="F78" s="120" t="inlineStr"/>
      <c r="G78" s="120" t="n"/>
      <c r="H78" s="120" t="inlineStr">
        <is>
          <t>13.186</t>
        </is>
      </c>
      <c r="I78" s="120" t="inlineStr">
        <is>
          <t>16/03/2022</t>
        </is>
      </c>
      <c r="J78" s="183" t="n">
        <v>24.25</v>
      </c>
      <c r="K78" s="143" t="n"/>
    </row>
    <row r="79" ht="60" customHeight="1" s="39">
      <c r="A79" s="122" t="n">
        <v>70</v>
      </c>
      <c r="B79" s="122" t="inlineStr">
        <is>
          <t>Ministerio da Previdencia Social</t>
        </is>
      </c>
      <c r="C79" s="122" t="inlineStr">
        <is>
          <t>00.394.528/0004-35</t>
        </is>
      </c>
      <c r="D79" s="122" t="inlineStr">
        <is>
          <t>EDILMA BARROS MACEDO (incluso salário + encargos + benefícios)</t>
        </is>
      </c>
      <c r="E79" s="122" t="inlineStr">
        <is>
          <t>Folha de Pagamento referente ao mês 02/2022 (EDILMA BARROS MACEDO (INSS Empresa S.A.T. - GPS))</t>
        </is>
      </c>
      <c r="F79" s="122" t="inlineStr"/>
      <c r="G79" s="122" t="n"/>
      <c r="H79" s="122" t="inlineStr">
        <is>
          <t>13.186</t>
        </is>
      </c>
      <c r="I79" s="122" t="inlineStr">
        <is>
          <t>16/03/2022</t>
        </is>
      </c>
      <c r="J79" s="184" t="n">
        <v>34.45</v>
      </c>
      <c r="K79" s="143" t="n"/>
    </row>
    <row r="80" ht="60" customHeight="1" s="39">
      <c r="A80" s="120" t="n">
        <v>71</v>
      </c>
      <c r="B80" s="120" t="inlineStr">
        <is>
          <t>Secretaria Da Receita Federal - SRF</t>
        </is>
      </c>
      <c r="C80" s="120" t="inlineStr">
        <is>
          <t>29.309.127//009-478</t>
        </is>
      </c>
      <c r="D80" s="120" t="inlineStr">
        <is>
          <t>RANULFO CARLOS FAGUNDES (incluso: salário + encargos+ benefícios)</t>
        </is>
      </c>
      <c r="E80" s="120" t="inlineStr">
        <is>
          <t>Folha de Pagamento referente ao mês 01/2022 (RANULFO CARLOS FAGUNDES (IRRF S/Salários))</t>
        </is>
      </c>
      <c r="F80" s="120" t="n"/>
      <c r="G80" s="120" t="n"/>
      <c r="H80" s="120" t="inlineStr">
        <is>
          <t>13.339</t>
        </is>
      </c>
      <c r="I80" s="120" t="inlineStr">
        <is>
          <t>16/03/2022</t>
        </is>
      </c>
      <c r="J80" s="183" t="n">
        <v>14.11</v>
      </c>
      <c r="K80" s="143" t="n"/>
    </row>
    <row r="81" ht="60" customHeight="1" s="39">
      <c r="A81" s="122" t="n">
        <v>72</v>
      </c>
      <c r="B81" s="122" t="inlineStr">
        <is>
          <t>Secretaria Da Receita Federal - SRF</t>
        </is>
      </c>
      <c r="C81" s="122" t="inlineStr">
        <is>
          <t>29.309.127//009-478</t>
        </is>
      </c>
      <c r="D81" s="122" t="inlineStr">
        <is>
          <t>EDILMA BARROS MACEDO (incluso salário + encargos + benefícios)</t>
        </is>
      </c>
      <c r="E81" s="122" t="inlineStr">
        <is>
          <t>Folha de Pagamento referente ao mês 01/2022 (EDILMA BARROS MACEDO (IRRF S/Salários))</t>
        </is>
      </c>
      <c r="F81" s="122" t="n"/>
      <c r="G81" s="122" t="n"/>
      <c r="H81" s="122" t="inlineStr">
        <is>
          <t>13.339</t>
        </is>
      </c>
      <c r="I81" s="122" t="inlineStr">
        <is>
          <t>16/03/2022</t>
        </is>
      </c>
      <c r="J81" s="184" t="n">
        <v>105.73</v>
      </c>
      <c r="K81" s="143" t="n"/>
    </row>
    <row r="82" ht="60" customHeight="1" s="39">
      <c r="A82" s="120" t="n">
        <v>73</v>
      </c>
      <c r="B82" s="120" t="inlineStr">
        <is>
          <t>AMIL ASSISTENCIA MEDICA INTERNACIONAL S.A.</t>
        </is>
      </c>
      <c r="C82" s="120" t="inlineStr">
        <is>
          <t>29.309.127/0094-78</t>
        </is>
      </c>
      <c r="D82" s="120" t="inlineStr">
        <is>
          <t>RANULFO CARLOS FAGUNDES (incluso: salário + encargos+ benefícios)</t>
        </is>
      </c>
      <c r="E82" s="120" t="inlineStr">
        <is>
          <t>Folha de Pagamento referente ao mês 02/2022 (RANULFO CARLOS FAGUNDES (Plano Saúde Amil Empresa))</t>
        </is>
      </c>
      <c r="F82" s="120" t="inlineStr"/>
      <c r="G82" s="120" t="n"/>
      <c r="H82" s="120" t="inlineStr">
        <is>
          <t>16.151</t>
        </is>
      </c>
      <c r="I82" s="120" t="inlineStr">
        <is>
          <t>17/03/2022</t>
        </is>
      </c>
      <c r="J82" s="183" t="n">
        <v>478.06</v>
      </c>
      <c r="K82" s="143" t="n"/>
    </row>
    <row r="83" ht="60" customHeight="1" s="39">
      <c r="A83" s="122" t="n">
        <v>74</v>
      </c>
      <c r="B83" s="122" t="inlineStr">
        <is>
          <t>AMIL ASSISTENCIA MEDICA INTERNACIONAL S.A.</t>
        </is>
      </c>
      <c r="C83" s="122" t="inlineStr">
        <is>
          <t>29.309.127/0094-78</t>
        </is>
      </c>
      <c r="D83" s="122" t="inlineStr">
        <is>
          <t>EDILMA BARROS MACEDO (incluso salário + encargos + benefícios)</t>
        </is>
      </c>
      <c r="E83" s="122" t="inlineStr">
        <is>
          <t>Folha de Pagamento referente ao mês 02/2022 (EDILMA BARROS MACEDO (Plano Saúde Amil Empresa))</t>
        </is>
      </c>
      <c r="F83" s="122" t="inlineStr"/>
      <c r="G83" s="122" t="n"/>
      <c r="H83" s="122" t="inlineStr">
        <is>
          <t>16.151</t>
        </is>
      </c>
      <c r="I83" s="122" t="inlineStr">
        <is>
          <t>17/03/2022</t>
        </is>
      </c>
      <c r="J83" s="184" t="n">
        <v>478.06</v>
      </c>
      <c r="K83" s="143" t="n"/>
    </row>
    <row r="84" ht="60" customHeight="1" s="39">
      <c r="A84" s="120" t="n">
        <v>75</v>
      </c>
      <c r="B84" s="120" t="inlineStr">
        <is>
          <t>AMIL ASSISTENCIA MEDICA INTERNACIONAL S.A.</t>
        </is>
      </c>
      <c r="C84" s="120" t="inlineStr">
        <is>
          <t>29.309.127/0094-78</t>
        </is>
      </c>
      <c r="D84" s="120" t="inlineStr">
        <is>
          <t>RANULFO CARLOS FAGUNDES (incluso: salário + encargos+ benefícios)</t>
        </is>
      </c>
      <c r="E84" s="120" t="inlineStr">
        <is>
          <t>Folha de Pagamento referente ao mês 02/2022 (RANULFO CARLOS FAGUNDES (Desconto Coparticipação Amil Saúde))</t>
        </is>
      </c>
      <c r="F84" s="120" t="inlineStr"/>
      <c r="G84" s="120" t="n"/>
      <c r="H84" s="120" t="inlineStr">
        <is>
          <t>16.151</t>
        </is>
      </c>
      <c r="I84" s="120" t="inlineStr">
        <is>
          <t>17/03/2022</t>
        </is>
      </c>
      <c r="J84" s="183" t="n">
        <v>69.56999999999999</v>
      </c>
      <c r="K84" s="143" t="n"/>
    </row>
    <row r="85" ht="60" customHeight="1" s="39">
      <c r="A85" s="122" t="n">
        <v>76</v>
      </c>
      <c r="B85" s="122" t="inlineStr">
        <is>
          <t>AMIL ASSISTENCIA MEDICA INTERNACIONAL S.A.</t>
        </is>
      </c>
      <c r="C85" s="122" t="inlineStr">
        <is>
          <t>29.309.127/0094-78</t>
        </is>
      </c>
      <c r="D85" s="122" t="inlineStr">
        <is>
          <t>RANULFO CARLOS FAGUNDES (incluso: salário + encargos+ benefícios)</t>
        </is>
      </c>
      <c r="E85" s="122" t="inlineStr">
        <is>
          <t>Folha de Pagamento referente ao mês 02/2022 (RANULFO CARLOS FAGUNDES (Plano Saúde Amil Dependente))</t>
        </is>
      </c>
      <c r="F85" s="122" t="inlineStr"/>
      <c r="G85" s="122" t="n"/>
      <c r="H85" s="122" t="inlineStr">
        <is>
          <t>16.151</t>
        </is>
      </c>
      <c r="I85" s="122" t="inlineStr">
        <is>
          <t>17/03/2022</t>
        </is>
      </c>
      <c r="J85" s="184" t="n">
        <v>478.06</v>
      </c>
      <c r="K85" s="143" t="n"/>
    </row>
    <row r="86" ht="60" customHeight="1" s="39">
      <c r="A86" s="120" t="n">
        <v>77</v>
      </c>
      <c r="B86" s="120" t="inlineStr">
        <is>
          <t>EDILMA BARROS MACEDO</t>
        </is>
      </c>
      <c r="C86" s="120" t="inlineStr">
        <is>
          <t>480.279.791-53</t>
        </is>
      </c>
      <c r="D86" s="120" t="inlineStr">
        <is>
          <t>RANULFO CARLOS FAGUNDES (incluso: salário + encargos+ benefícios)</t>
        </is>
      </c>
      <c r="E86" s="120" t="inlineStr">
        <is>
          <t>Folha de Pagamento referente ao mês 03/2022 (RANULFO CARLOS FAGUNDES (Custo Empresa Amil Odonto Titular))</t>
        </is>
      </c>
      <c r="F86" s="120" t="inlineStr"/>
      <c r="G86" s="120" t="n"/>
      <c r="H86" s="120" t="inlineStr">
        <is>
          <t>16.178</t>
        </is>
      </c>
      <c r="I86" s="120" t="inlineStr">
        <is>
          <t>17/03/2022</t>
        </is>
      </c>
      <c r="J86" s="183" t="n">
        <v>17.01</v>
      </c>
      <c r="K86" s="143" t="n"/>
    </row>
    <row r="87" ht="60" customHeight="1" s="39">
      <c r="A87" s="122" t="n">
        <v>78</v>
      </c>
      <c r="B87" s="122" t="inlineStr">
        <is>
          <t>EDILMA BARROS MACEDO</t>
        </is>
      </c>
      <c r="C87" s="122" t="inlineStr">
        <is>
          <t>480.279.791-53</t>
        </is>
      </c>
      <c r="D87" s="122" t="inlineStr">
        <is>
          <t>EDILMA BARROS MACEDO (incluso salário + encargos + benefícios)</t>
        </is>
      </c>
      <c r="E87" s="122" t="inlineStr">
        <is>
          <t>Folha de Pagamento referente ao mês 03/2022 (EDILMA BARROS MACEDO (Custo Empresa Amil Odonto Titular))</t>
        </is>
      </c>
      <c r="F87" s="122" t="inlineStr"/>
      <c r="G87" s="122" t="n"/>
      <c r="H87" s="122" t="inlineStr">
        <is>
          <t>16.178</t>
        </is>
      </c>
      <c r="I87" s="122" t="inlineStr">
        <is>
          <t>17/03/2022</t>
        </is>
      </c>
      <c r="J87" s="184" t="n">
        <v>17.01</v>
      </c>
      <c r="K87" s="143" t="n"/>
    </row>
    <row r="88" ht="60" customHeight="1" s="39">
      <c r="A88" s="120" t="n">
        <v>79</v>
      </c>
      <c r="B88" s="120" t="inlineStr">
        <is>
          <t>SODEXO PASS DO BRASIL SERVICOS E COMERCIO S.A.</t>
        </is>
      </c>
      <c r="C88" s="120" t="inlineStr">
        <is>
          <t>69.034.668/0001-56</t>
        </is>
      </c>
      <c r="D88" s="120" t="inlineStr">
        <is>
          <t>RANULFO CARLOS FAGUNDES (incluso: salário + encargos+ benefícios)</t>
        </is>
      </c>
      <c r="E88" s="120" t="inlineStr">
        <is>
          <t>Folha de Pagamento referente ao mês 03/2022 (RANULFO CARLOS FAGUNDES (VA - Valor Total do Valor a Ser Pago))</t>
        </is>
      </c>
      <c r="F88" s="120" t="inlineStr"/>
      <c r="G88" s="120" t="n"/>
      <c r="H88" s="120" t="inlineStr">
        <is>
          <t>16.124</t>
        </is>
      </c>
      <c r="I88" s="120" t="inlineStr">
        <is>
          <t>17/03/2022</t>
        </is>
      </c>
      <c r="J88" s="183" t="n">
        <v>721</v>
      </c>
      <c r="K88" s="143" t="n"/>
    </row>
    <row r="89" ht="60" customHeight="1" s="39">
      <c r="A89" s="122" t="n">
        <v>80</v>
      </c>
      <c r="B89" s="122" t="inlineStr">
        <is>
          <t>SODEXO PASS DO BRASIL SERVICOS E COMERCIO S.A.</t>
        </is>
      </c>
      <c r="C89" s="122" t="inlineStr">
        <is>
          <t>69.034.668/0001-56</t>
        </is>
      </c>
      <c r="D89" s="122" t="inlineStr">
        <is>
          <t>EDILMA BARROS MACEDO (incluso salário + encargos + benefícios)</t>
        </is>
      </c>
      <c r="E89" s="122" t="inlineStr">
        <is>
          <t>Folha de Pagamento referente ao mês 03/2022 (EDILMA BARROS MACEDO (VA - Valor Total do Valor a Ser Pago))</t>
        </is>
      </c>
      <c r="F89" s="122" t="inlineStr"/>
      <c r="G89" s="122" t="n"/>
      <c r="H89" s="122" t="inlineStr">
        <is>
          <t>16.124</t>
        </is>
      </c>
      <c r="I89" s="122" t="inlineStr">
        <is>
          <t>17/03/2022</t>
        </is>
      </c>
      <c r="J89" s="184" t="n">
        <v>721</v>
      </c>
      <c r="K89" s="143" t="n"/>
    </row>
    <row r="90" ht="60" customHeight="1" s="39">
      <c r="A90" s="120" t="n">
        <v>81</v>
      </c>
      <c r="B90" s="120" t="inlineStr">
        <is>
          <t>EDILMA BARROS MACEDO</t>
        </is>
      </c>
      <c r="C90" s="120" t="inlineStr">
        <is>
          <t>480.279.791-53</t>
        </is>
      </c>
      <c r="D90" s="120" t="inlineStr">
        <is>
          <t>EDILMA BARROS MACEDO (incluso salário + encargos + benefícios)</t>
        </is>
      </c>
      <c r="E90" s="120" t="inlineStr">
        <is>
          <t>Folha de Pagamento referente ao mês 03/2022 (EDILMA BARROS MACEDO (Líquido de Férias (Folha Mensal)))</t>
        </is>
      </c>
      <c r="F90" s="120" t="inlineStr"/>
      <c r="G90" s="120" t="n"/>
      <c r="H90" s="120" t="inlineStr">
        <is>
          <t>25.197</t>
        </is>
      </c>
      <c r="I90" s="120" t="inlineStr">
        <is>
          <t>18/03/2022</t>
        </is>
      </c>
      <c r="J90" s="183" t="n">
        <v>4250.58</v>
      </c>
      <c r="K90" s="143" t="n"/>
    </row>
    <row r="91" ht="60" customHeight="1" s="39">
      <c r="A91" s="122" t="n">
        <v>82</v>
      </c>
      <c r="B91" s="122" t="inlineStr">
        <is>
          <t>RANULFO CARLOS FAGUNDES</t>
        </is>
      </c>
      <c r="C91" s="122" t="inlineStr">
        <is>
          <t>342.779.431-87</t>
        </is>
      </c>
      <c r="D91" s="122" t="inlineStr">
        <is>
          <t>RANULFO CARLOS FAGUNDES (incluso: salário + encargos+ benefícios)</t>
        </is>
      </c>
      <c r="E91" s="122" t="inlineStr">
        <is>
          <t>Folha de Pagamento referente ao mês 03/2022 (RANULFO CARLOS FAGUNDES (Líquido da Folha Mensal))</t>
        </is>
      </c>
      <c r="F91" s="122" t="inlineStr"/>
      <c r="G91" s="122" t="n"/>
      <c r="H91" s="122" t="inlineStr">
        <is>
          <t>18.333</t>
        </is>
      </c>
      <c r="I91" s="122" t="inlineStr">
        <is>
          <t>29/03/2022</t>
        </is>
      </c>
      <c r="J91" s="184" t="n">
        <v>777.6900000000001</v>
      </c>
      <c r="K91" s="143" t="n"/>
    </row>
    <row r="92" ht="60" customHeight="1" s="39">
      <c r="A92" s="120" t="n">
        <v>83</v>
      </c>
      <c r="B92" s="120" t="inlineStr">
        <is>
          <t>EDILMA BARROS MACEDO</t>
        </is>
      </c>
      <c r="C92" s="120" t="inlineStr">
        <is>
          <t>480.279.791-53</t>
        </is>
      </c>
      <c r="D92" s="120" t="inlineStr">
        <is>
          <t>EDILMA BARROS MACEDO (incluso salário + encargos + benefícios)</t>
        </is>
      </c>
      <c r="E92" s="120" t="inlineStr">
        <is>
          <t>Folha de Pagamento referente ao mês 03/2022 (EDILMA BARROS MACEDO (Líquido da Folha Mensal))</t>
        </is>
      </c>
      <c r="F92" s="120" t="inlineStr"/>
      <c r="G92" s="120" t="n"/>
      <c r="H92" s="120" t="inlineStr">
        <is>
          <t>18.333</t>
        </is>
      </c>
      <c r="I92" s="120" t="inlineStr">
        <is>
          <t>29/03/2022</t>
        </is>
      </c>
      <c r="J92" s="183" t="n">
        <v>3194.14</v>
      </c>
      <c r="K92" s="143" t="n"/>
    </row>
    <row r="93" ht="60" customHeight="1" s="39">
      <c r="A93" s="122" t="n">
        <v>84</v>
      </c>
      <c r="B93" s="122" t="inlineStr">
        <is>
          <t>Caixa Economica Federal</t>
        </is>
      </c>
      <c r="C93" s="122" t="inlineStr">
        <is>
          <t>00.360.305/0001-04</t>
        </is>
      </c>
      <c r="D93" s="122" t="inlineStr">
        <is>
          <t>RANULFO CARLOS FAGUNDES (incluso: salário + encargos+ benefícios)</t>
        </is>
      </c>
      <c r="E93" s="122" t="inlineStr">
        <is>
          <t>Folha de Pagamento referente ao mês 03/2022 (RANULFO CARLOS FAGUNDES (FGTS Empresa (Salário) - (SEFIP+GRRF) ))</t>
        </is>
      </c>
      <c r="F93" s="122" t="inlineStr"/>
      <c r="G93" s="122" t="n"/>
      <c r="H93" s="122" t="inlineStr">
        <is>
          <t>30.151</t>
        </is>
      </c>
      <c r="I93" s="122" t="inlineStr">
        <is>
          <t>05/04/2022</t>
        </is>
      </c>
      <c r="J93" s="184" t="n">
        <v>129.4</v>
      </c>
      <c r="K93" s="143" t="n"/>
    </row>
    <row r="94" ht="60" customHeight="1" s="39">
      <c r="A94" s="120" t="n">
        <v>85</v>
      </c>
      <c r="B94" s="120" t="inlineStr">
        <is>
          <t>Caixa Economica Federal</t>
        </is>
      </c>
      <c r="C94" s="120" t="inlineStr">
        <is>
          <t>00.360.305/0001-04</t>
        </is>
      </c>
      <c r="D94" s="120" t="inlineStr">
        <is>
          <t>EDILMA BARROS MACEDO (incluso salário + encargos + benefícios)</t>
        </is>
      </c>
      <c r="E94" s="120" t="inlineStr">
        <is>
          <t>Folha de Pagamento referente ao mês 03/2022 (EDILMA BARROS MACEDO (FGTS Empresa (Salário) - (SEFIP+GRRF) ))</t>
        </is>
      </c>
      <c r="F94" s="120" t="inlineStr"/>
      <c r="G94" s="120" t="n"/>
      <c r="H94" s="120" t="inlineStr">
        <is>
          <t>30.151</t>
        </is>
      </c>
      <c r="I94" s="120" t="inlineStr">
        <is>
          <t>05/04/2022</t>
        </is>
      </c>
      <c r="J94" s="183" t="n">
        <v>274.21</v>
      </c>
      <c r="K94" s="143" t="n"/>
    </row>
    <row r="95" ht="60" customHeight="1" s="39">
      <c r="A95" s="122" t="n">
        <v>86</v>
      </c>
      <c r="B95" s="122" t="inlineStr">
        <is>
          <t>Caixa Economica Federal</t>
        </is>
      </c>
      <c r="C95" s="122" t="inlineStr">
        <is>
          <t>00.360.305/0001-04</t>
        </is>
      </c>
      <c r="D95" s="122" t="inlineStr">
        <is>
          <t>RANULFO CARLOS FAGUNDES (incluso: salário + encargos+ benefícios)</t>
        </is>
      </c>
      <c r="E95" s="122" t="inlineStr">
        <is>
          <t>Folha de Pagamento referente ao mês 03/2022 (RANULFO CARLOS FAGUNDES (FGTS Empresa (Férias) - (SEFIP+GRRF)))</t>
        </is>
      </c>
      <c r="F95" s="122" t="inlineStr"/>
      <c r="G95" s="122" t="n"/>
      <c r="H95" s="122" t="inlineStr">
        <is>
          <t>30.151</t>
        </is>
      </c>
      <c r="I95" s="122" t="inlineStr">
        <is>
          <t>05/04/2022</t>
        </is>
      </c>
      <c r="J95" s="184" t="n">
        <v>95.58</v>
      </c>
      <c r="K95" s="143" t="n"/>
    </row>
    <row r="96" ht="60" customHeight="1" s="39">
      <c r="A96" s="120" t="n">
        <v>87</v>
      </c>
      <c r="B96" s="120" t="inlineStr">
        <is>
          <t>Caixa Economica Federal</t>
        </is>
      </c>
      <c r="C96" s="120" t="inlineStr">
        <is>
          <t>00.360.305/0001-04</t>
        </is>
      </c>
      <c r="D96" s="120" t="inlineStr">
        <is>
          <t>EDILMA BARROS MACEDO (incluso salário + encargos + benefícios)</t>
        </is>
      </c>
      <c r="E96" s="120" t="inlineStr">
        <is>
          <t>Folha de Pagamento referente ao mês 03/2022 (EDILMA BARROS MACEDO (FGTS Empresa (Férias) - (SEFIP+GRRF)))</t>
        </is>
      </c>
      <c r="F96" s="120" t="inlineStr"/>
      <c r="G96" s="120" t="n"/>
      <c r="H96" s="120" t="inlineStr">
        <is>
          <t>30.151</t>
        </is>
      </c>
      <c r="I96" s="120" t="inlineStr">
        <is>
          <t>05/04/2022</t>
        </is>
      </c>
      <c r="J96" s="183" t="n">
        <v>48.98</v>
      </c>
      <c r="K96" s="143" t="n"/>
    </row>
    <row r="97" ht="60" customHeight="1" s="39">
      <c r="A97" s="122" t="n">
        <v>88</v>
      </c>
      <c r="B97" s="122" t="inlineStr">
        <is>
          <t>Ministerio da Previdencia Social</t>
        </is>
      </c>
      <c r="C97" s="122" t="inlineStr">
        <is>
          <t>00.394.528/0004-35</t>
        </is>
      </c>
      <c r="D97" s="122" t="inlineStr">
        <is>
          <t>RANULFO CARLOS FAGUNDES (incluso: salário + encargos+ benefícios)</t>
        </is>
      </c>
      <c r="E97" s="122" t="inlineStr">
        <is>
          <t>Folha de Pagamento referente ao mês 03/2022 (RANULFO CARLOS FAGUNDES (INSS S/Salários))</t>
        </is>
      </c>
      <c r="F97" s="122" t="inlineStr"/>
      <c r="G97" s="122" t="n"/>
      <c r="H97" s="122" t="inlineStr">
        <is>
          <t>21.201</t>
        </is>
      </c>
      <c r="I97" s="122" t="inlineStr">
        <is>
          <t>18/04/2022</t>
        </is>
      </c>
      <c r="J97" s="184" t="n">
        <v>141.75</v>
      </c>
      <c r="K97" s="143" t="n"/>
    </row>
    <row r="98" ht="60" customHeight="1" s="39">
      <c r="A98" s="120" t="n">
        <v>89</v>
      </c>
      <c r="B98" s="120" t="inlineStr">
        <is>
          <t>Ministerio da Previdencia Social</t>
        </is>
      </c>
      <c r="C98" s="120" t="inlineStr">
        <is>
          <t>00.394.528/0004-35</t>
        </is>
      </c>
      <c r="D98" s="120" t="inlineStr">
        <is>
          <t>EDILMA BARROS MACEDO (incluso salário + encargos + benefícios)</t>
        </is>
      </c>
      <c r="E98" s="120" t="inlineStr">
        <is>
          <t>Folha de Pagamento referente ao mês 03/2022 (EDILMA BARROS MACEDO (INSS S/Salários))</t>
        </is>
      </c>
      <c r="F98" s="120" t="inlineStr"/>
      <c r="G98" s="120" t="n"/>
      <c r="H98" s="120" t="inlineStr">
        <is>
          <t>21.201</t>
        </is>
      </c>
      <c r="I98" s="120" t="inlineStr">
        <is>
          <t>18/04/2022</t>
        </is>
      </c>
      <c r="J98" s="183" t="n">
        <v>340.87</v>
      </c>
      <c r="K98" s="143" t="n"/>
    </row>
    <row r="99" ht="60" customHeight="1" s="39">
      <c r="A99" s="122" t="n">
        <v>90</v>
      </c>
      <c r="B99" s="122" t="inlineStr">
        <is>
          <t>Ministerio da Previdencia Social</t>
        </is>
      </c>
      <c r="C99" s="122" t="inlineStr">
        <is>
          <t>00.394.528/0004-35</t>
        </is>
      </c>
      <c r="D99" s="122" t="inlineStr">
        <is>
          <t>RANULFO CARLOS FAGUNDES (incluso: salário + encargos+ benefícios)</t>
        </is>
      </c>
      <c r="E99" s="122" t="inlineStr">
        <is>
          <t>Folha de Pagamento referente ao mês 03/2022 (RANULFO CARLOS FAGUNDES (INSS S/Férias))</t>
        </is>
      </c>
      <c r="F99" s="122" t="inlineStr"/>
      <c r="G99" s="122" t="n"/>
      <c r="H99" s="122" t="inlineStr">
        <is>
          <t>21.201</t>
        </is>
      </c>
      <c r="I99" s="122" t="inlineStr">
        <is>
          <t>18/04/2022</t>
        </is>
      </c>
      <c r="J99" s="184" t="n">
        <v>104.71</v>
      </c>
      <c r="K99" s="143" t="n"/>
    </row>
    <row r="100" ht="60" customHeight="1" s="39">
      <c r="A100" s="120" t="n">
        <v>91</v>
      </c>
      <c r="B100" s="120" t="inlineStr">
        <is>
          <t>Ministerio da Previdencia Social</t>
        </is>
      </c>
      <c r="C100" s="120" t="inlineStr">
        <is>
          <t>00.394.528/0004-35</t>
        </is>
      </c>
      <c r="D100" s="120" t="inlineStr">
        <is>
          <t>EDILMA BARROS MACEDO (incluso salário + encargos + benefícios)</t>
        </is>
      </c>
      <c r="E100" s="120" t="inlineStr">
        <is>
          <t>Folha de Pagamento referente ao mês 03/2022 (EDILMA BARROS MACEDO (INSS S/Férias))</t>
        </is>
      </c>
      <c r="F100" s="120" t="inlineStr"/>
      <c r="G100" s="120" t="n"/>
      <c r="H100" s="120" t="inlineStr">
        <is>
          <t>21.201</t>
        </is>
      </c>
      <c r="I100" s="120" t="inlineStr">
        <is>
          <t>18/04/2022</t>
        </is>
      </c>
      <c r="J100" s="183" t="n">
        <v>60.9</v>
      </c>
      <c r="K100" s="143" t="n"/>
    </row>
    <row r="101" ht="60" customHeight="1" s="39">
      <c r="A101" s="122" t="n">
        <v>92</v>
      </c>
      <c r="B101" s="122" t="inlineStr">
        <is>
          <t>Secretaria Da Receita Federal - SRF</t>
        </is>
      </c>
      <c r="C101" s="122" t="inlineStr">
        <is>
          <t>00.394.460/0058-87</t>
        </is>
      </c>
      <c r="D101" s="122" t="inlineStr">
        <is>
          <t>EDILMA BARROS MACEDO (incluso salário + encargos + benefícios)</t>
        </is>
      </c>
      <c r="E101" s="122" t="inlineStr">
        <is>
          <t>Folha de Pagamento referente ao mês 03/2022 (EDILMA BARROS MACEDO (IRRF S/Férias))</t>
        </is>
      </c>
      <c r="F101" s="122" t="inlineStr"/>
      <c r="G101" s="122" t="n"/>
      <c r="H101" s="122" t="inlineStr">
        <is>
          <t>21.234</t>
        </is>
      </c>
      <c r="I101" s="122" t="inlineStr">
        <is>
          <t>18/04/2022</t>
        </is>
      </c>
      <c r="J101" s="184" t="n">
        <v>66.12</v>
      </c>
      <c r="K101" s="143" t="n"/>
    </row>
    <row r="102" ht="60" customHeight="1" s="39">
      <c r="A102" s="120" t="n">
        <v>93</v>
      </c>
      <c r="B102" s="120" t="inlineStr">
        <is>
          <t>AMIL ASSISTENCIA MEDICA INTERNACIONAL S.A.</t>
        </is>
      </c>
      <c r="C102" s="120" t="inlineStr">
        <is>
          <t>29.309.127/0094-78</t>
        </is>
      </c>
      <c r="D102" s="120" t="inlineStr">
        <is>
          <t>RANULFO CARLOS FAGUNDES (incluso: salário + encargos+ benefícios)</t>
        </is>
      </c>
      <c r="E102" s="120" t="inlineStr">
        <is>
          <t>Folha de Pagamento referente ao mês 04/2022 (RANULFO CARLOS FAGUNDES (Plano Saúde Amil Dependente))</t>
        </is>
      </c>
      <c r="F102" s="120" t="inlineStr"/>
      <c r="G102" s="120" t="n"/>
      <c r="H102" s="120" t="inlineStr">
        <is>
          <t>21.266</t>
        </is>
      </c>
      <c r="I102" s="120" t="inlineStr">
        <is>
          <t>18/04/2022</t>
        </is>
      </c>
      <c r="J102" s="183" t="n">
        <v>478.06</v>
      </c>
      <c r="K102" s="143" t="n"/>
    </row>
    <row r="103" ht="60" customHeight="1" s="39">
      <c r="A103" s="122" t="n">
        <v>94</v>
      </c>
      <c r="B103" s="122" t="inlineStr">
        <is>
          <t>AMIL ASSISTENCIA MEDICA INTERNACIONAL S.A.</t>
        </is>
      </c>
      <c r="C103" s="122" t="inlineStr">
        <is>
          <t>29.309.127/0094-78</t>
        </is>
      </c>
      <c r="D103" s="122" t="inlineStr">
        <is>
          <t>RANULFO CARLOS FAGUNDES (incluso: salário + encargos+ benefícios)</t>
        </is>
      </c>
      <c r="E103" s="122" t="inlineStr">
        <is>
          <t>Folha de Pagamento referente ao mês 04/2022 (RANULFO CARLOS FAGUNDES (Desconto Coparticipação Amil Saúde))</t>
        </is>
      </c>
      <c r="F103" s="122" t="inlineStr"/>
      <c r="G103" s="122" t="n"/>
      <c r="H103" s="122" t="inlineStr">
        <is>
          <t>21.266</t>
        </is>
      </c>
      <c r="I103" s="122" t="inlineStr">
        <is>
          <t>18/04/2022</t>
        </is>
      </c>
      <c r="J103" s="184" t="n">
        <v>81</v>
      </c>
      <c r="K103" s="143" t="n"/>
    </row>
    <row r="104" ht="60" customHeight="1" s="39">
      <c r="A104" s="120" t="n">
        <v>95</v>
      </c>
      <c r="B104" s="120" t="inlineStr">
        <is>
          <t>AMIL ASSISTENCIA MEDICA INTERNACIONAL S.A.</t>
        </is>
      </c>
      <c r="C104" s="120" t="inlineStr">
        <is>
          <t>29.309.127/0094-78</t>
        </is>
      </c>
      <c r="D104" s="120" t="inlineStr">
        <is>
          <t>RANULFO CARLOS FAGUNDES (incluso: salário + encargos+ benefícios)</t>
        </is>
      </c>
      <c r="E104" s="120" t="inlineStr">
        <is>
          <t>Folha de Pagamento referente ao mês 04/2022 (RANULFO CARLOS FAGUNDES (Plano Saúde Amil Empresa))</t>
        </is>
      </c>
      <c r="F104" s="120" t="inlineStr"/>
      <c r="G104" s="120" t="n"/>
      <c r="H104" s="120" t="inlineStr">
        <is>
          <t>21.266</t>
        </is>
      </c>
      <c r="I104" s="120" t="inlineStr">
        <is>
          <t>18/04/2022</t>
        </is>
      </c>
      <c r="J104" s="183" t="n">
        <v>478.06</v>
      </c>
      <c r="K104" s="143" t="n"/>
    </row>
    <row r="105" ht="60" customHeight="1" s="39">
      <c r="A105" s="122" t="n">
        <v>96</v>
      </c>
      <c r="B105" s="122" t="inlineStr">
        <is>
          <t>AMIL ASSISTENCIA MEDICA INTERNACIONAL S.A.</t>
        </is>
      </c>
      <c r="C105" s="122" t="inlineStr">
        <is>
          <t>29.309.127/0094-78</t>
        </is>
      </c>
      <c r="D105" s="122" t="inlineStr">
        <is>
          <t>EDILMA BARROS MACEDO (incluso salário + encargos + benefícios)</t>
        </is>
      </c>
      <c r="E105" s="122" t="inlineStr">
        <is>
          <t>Folha de Pagamento referente ao mês 04/2022 (EDILMA BARROS MACEDO (Plano Saúde Amil Empresa))</t>
        </is>
      </c>
      <c r="F105" s="122" t="inlineStr"/>
      <c r="G105" s="122" t="n"/>
      <c r="H105" s="122" t="inlineStr">
        <is>
          <t>21.266</t>
        </is>
      </c>
      <c r="I105" s="122" t="inlineStr">
        <is>
          <t>18/04/2022</t>
        </is>
      </c>
      <c r="J105" s="184" t="n">
        <v>478.06</v>
      </c>
      <c r="K105" s="143" t="n"/>
    </row>
    <row r="106" ht="60" customHeight="1" s="39">
      <c r="A106" s="120" t="n">
        <v>97</v>
      </c>
      <c r="B106" s="120" t="inlineStr"/>
      <c r="C106" s="120" t="inlineStr"/>
      <c r="D106" s="120" t="inlineStr">
        <is>
          <t>EDILMA BARROS MACEDO (incluso salário + encargos + benefícios)</t>
        </is>
      </c>
      <c r="E106" s="120" t="inlineStr">
        <is>
          <t>Folha de Pagamento referente ao mês 04/2022 (EDILMA BARROS MACEDO (VA - Valor Total do Valor a Ser Pago))</t>
        </is>
      </c>
      <c r="F106" s="120" t="inlineStr"/>
      <c r="G106" s="120" t="n"/>
      <c r="H106" s="120" t="inlineStr">
        <is>
          <t>21.176</t>
        </is>
      </c>
      <c r="I106" s="120" t="inlineStr">
        <is>
          <t>18/04/2022</t>
        </is>
      </c>
      <c r="J106" s="183" t="n">
        <v>721</v>
      </c>
      <c r="K106" s="143" t="n"/>
    </row>
    <row r="107" ht="60" customHeight="1" s="39">
      <c r="A107" s="122" t="n">
        <v>98</v>
      </c>
      <c r="B107" s="122" t="inlineStr"/>
      <c r="C107" s="122" t="inlineStr"/>
      <c r="D107" s="122" t="inlineStr">
        <is>
          <t>RANULFO CARLOS FAGUNDES (incluso: salário + encargos+ benefícios)</t>
        </is>
      </c>
      <c r="E107" s="122" t="inlineStr">
        <is>
          <t>Folha de Pagamento referente ao mês 04/2022 (RANULFO CARLOS FAGUNDES (VA - Valor Total do Valor a Ser Pago))</t>
        </is>
      </c>
      <c r="F107" s="122" t="inlineStr"/>
      <c r="G107" s="122" t="n"/>
      <c r="H107" s="122" t="inlineStr">
        <is>
          <t>21.176</t>
        </is>
      </c>
      <c r="I107" s="122" t="inlineStr">
        <is>
          <t>18/04/2022</t>
        </is>
      </c>
      <c r="J107" s="184" t="n">
        <v>721</v>
      </c>
      <c r="K107" s="143" t="n"/>
    </row>
    <row r="108" ht="60" customHeight="1" s="39">
      <c r="A108" s="120" t="n">
        <v>99</v>
      </c>
      <c r="B108" s="120" t="inlineStr">
        <is>
          <t>Ministerio da Previdencia Social</t>
        </is>
      </c>
      <c r="C108" s="120" t="inlineStr">
        <is>
          <t>00.394.528/0004-35</t>
        </is>
      </c>
      <c r="D108" s="120" t="inlineStr">
        <is>
          <t>RANULFO CARLOS FAGUNDES (incluso: salário + encargos+ benefícios)</t>
        </is>
      </c>
      <c r="E108" s="120" t="inlineStr">
        <is>
          <t>Folha de Pagamento referente ao mês 03/2022 (RANULFO CARLOS FAGUNDES (INSS Empresa S.A.T. - GPS))</t>
        </is>
      </c>
      <c r="F108" s="120" t="inlineStr"/>
      <c r="G108" s="120" t="n"/>
      <c r="H108" s="120" t="inlineStr">
        <is>
          <t>21.201</t>
        </is>
      </c>
      <c r="I108" s="120" t="inlineStr">
        <is>
          <t>18/04/2022</t>
        </is>
      </c>
      <c r="J108" s="183" t="n">
        <v>28.12</v>
      </c>
      <c r="K108" s="143" t="n"/>
    </row>
    <row r="109" ht="60" customHeight="1" s="39">
      <c r="A109" s="122" t="n">
        <v>100</v>
      </c>
      <c r="B109" s="122" t="inlineStr">
        <is>
          <t>Ministerio da Previdencia Social</t>
        </is>
      </c>
      <c r="C109" s="122" t="inlineStr">
        <is>
          <t>00.394.528/0004-35</t>
        </is>
      </c>
      <c r="D109" s="122" t="inlineStr">
        <is>
          <t>EDILMA BARROS MACEDO (incluso salário + encargos + benefícios)</t>
        </is>
      </c>
      <c r="E109" s="122" t="inlineStr">
        <is>
          <t>Folha de Pagamento referente ao mês 03/2022 (EDILMA BARROS MACEDO (INSS Empresa S.A.T. - GPS))</t>
        </is>
      </c>
      <c r="F109" s="122" t="inlineStr"/>
      <c r="G109" s="122" t="n"/>
      <c r="H109" s="122" t="inlineStr">
        <is>
          <t>21.201</t>
        </is>
      </c>
      <c r="I109" s="122" t="inlineStr">
        <is>
          <t>18/04/2022</t>
        </is>
      </c>
      <c r="J109" s="184" t="n">
        <v>40.4</v>
      </c>
      <c r="K109" s="143" t="n"/>
    </row>
    <row r="110" ht="60" customHeight="1" s="39">
      <c r="A110" s="120" t="n">
        <v>101</v>
      </c>
      <c r="B110" s="120" t="inlineStr">
        <is>
          <t>Ministerio da Previdencia Social</t>
        </is>
      </c>
      <c r="C110" s="120" t="inlineStr">
        <is>
          <t>00.394.528/0004-35</t>
        </is>
      </c>
      <c r="D110" s="120" t="inlineStr">
        <is>
          <t>RANULFO CARLOS FAGUNDES (incluso: salário + encargos+ benefícios)</t>
        </is>
      </c>
      <c r="E110" s="120" t="inlineStr">
        <is>
          <t>Folha de Pagamento referente ao mês 03/2022 (RANULFO CARLOS FAGUNDES (INSS Empresa - GPS))</t>
        </is>
      </c>
      <c r="F110" s="120" t="inlineStr"/>
      <c r="G110" s="120" t="n"/>
      <c r="H110" s="120" t="inlineStr">
        <is>
          <t>21.201</t>
        </is>
      </c>
      <c r="I110" s="120" t="inlineStr">
        <is>
          <t>18/04/2022</t>
        </is>
      </c>
      <c r="J110" s="183" t="n">
        <v>562.45</v>
      </c>
      <c r="K110" s="143" t="n"/>
    </row>
    <row r="111" ht="60" customHeight="1" s="39">
      <c r="A111" s="122" t="n">
        <v>102</v>
      </c>
      <c r="B111" s="122" t="inlineStr">
        <is>
          <t>Ministerio da Previdencia Social</t>
        </is>
      </c>
      <c r="C111" s="122" t="inlineStr">
        <is>
          <t>00.394.528/0004-35</t>
        </is>
      </c>
      <c r="D111" s="122" t="inlineStr">
        <is>
          <t>EDILMA BARROS MACEDO (incluso salário + encargos + benefícios)</t>
        </is>
      </c>
      <c r="E111" s="122" t="inlineStr">
        <is>
          <t>Folha de Pagamento referente ao mês 03/2022 (EDILMA BARROS MACEDO (INSS Empresa - GPS))</t>
        </is>
      </c>
      <c r="F111" s="122" t="inlineStr"/>
      <c r="G111" s="122" t="n"/>
      <c r="H111" s="122" t="inlineStr">
        <is>
          <t>21.201</t>
        </is>
      </c>
      <c r="I111" s="122" t="inlineStr">
        <is>
          <t>18/04/2022</t>
        </is>
      </c>
      <c r="J111" s="184" t="n">
        <v>808.02</v>
      </c>
      <c r="K111" s="143" t="n"/>
    </row>
    <row r="112" ht="60" customHeight="1" s="39">
      <c r="A112" s="120" t="n">
        <v>103</v>
      </c>
      <c r="B112" s="120" t="inlineStr">
        <is>
          <t>Ministerio da Previdencia Social</t>
        </is>
      </c>
      <c r="C112" s="120" t="inlineStr">
        <is>
          <t>00.394.528/0004-35</t>
        </is>
      </c>
      <c r="D112" s="120" t="inlineStr">
        <is>
          <t>RANULFO CARLOS FAGUNDES (incluso: salário + encargos+ benefícios)</t>
        </is>
      </c>
      <c r="E112" s="120" t="inlineStr">
        <is>
          <t>Folha de Pagamento referente ao mês 03/2022 (RANULFO CARLOS FAGUNDES (INSS Empresa Terceiros - GPS))</t>
        </is>
      </c>
      <c r="F112" s="120" t="inlineStr"/>
      <c r="G112" s="120" t="n"/>
      <c r="H112" s="120" t="inlineStr">
        <is>
          <t>21.201</t>
        </is>
      </c>
      <c r="I112" s="120" t="inlineStr">
        <is>
          <t>18/04/2022</t>
        </is>
      </c>
      <c r="J112" s="183" t="n">
        <v>126.55</v>
      </c>
      <c r="K112" s="143" t="n"/>
    </row>
    <row r="113" ht="60" customHeight="1" s="39">
      <c r="A113" s="122" t="n">
        <v>104</v>
      </c>
      <c r="B113" s="122" t="inlineStr">
        <is>
          <t>Ministerio da Previdencia Social</t>
        </is>
      </c>
      <c r="C113" s="122" t="inlineStr">
        <is>
          <t>00.394.528/0004-35</t>
        </is>
      </c>
      <c r="D113" s="122" t="inlineStr">
        <is>
          <t>EDILMA BARROS MACEDO (incluso salário + encargos + benefícios)</t>
        </is>
      </c>
      <c r="E113" s="122" t="inlineStr">
        <is>
          <t>Folha de Pagamento referente ao mês 03/2022 (EDILMA BARROS MACEDO (INSS Empresa Terceiros - GPS))</t>
        </is>
      </c>
      <c r="F113" s="122" t="inlineStr"/>
      <c r="G113" s="122" t="n"/>
      <c r="H113" s="122" t="inlineStr">
        <is>
          <t>21.201</t>
        </is>
      </c>
      <c r="I113" s="122" t="inlineStr">
        <is>
          <t>18/04/2022</t>
        </is>
      </c>
      <c r="J113" s="184" t="n">
        <v>181.81</v>
      </c>
      <c r="K113" s="143" t="n"/>
    </row>
    <row r="114" ht="60" customHeight="1" s="39">
      <c r="A114" s="120" t="n">
        <v>105</v>
      </c>
      <c r="B114" s="120" t="inlineStr">
        <is>
          <t>Secretaria Da Receita Federal - SRF</t>
        </is>
      </c>
      <c r="C114" s="120" t="inlineStr">
        <is>
          <t>00.394.460/0058-87</t>
        </is>
      </c>
      <c r="D114" s="120" t="inlineStr">
        <is>
          <t>EDILMA BARROS MACEDO (incluso salário + encargos + benefícios)</t>
        </is>
      </c>
      <c r="E114" s="120" t="inlineStr">
        <is>
          <t>Folha de Pagamento referente ao mês 02/2022 (EDILMA BARROS MACEDO (IRRF S/Salários))</t>
        </is>
      </c>
      <c r="F114" s="120" t="inlineStr"/>
      <c r="G114" s="120" t="n"/>
      <c r="H114" s="120" t="inlineStr">
        <is>
          <t>21.235</t>
        </is>
      </c>
      <c r="I114" s="120" t="inlineStr">
        <is>
          <t>18/04/2022</t>
        </is>
      </c>
      <c r="J114" s="183" t="n">
        <v>113.62</v>
      </c>
      <c r="K114" s="143" t="n"/>
    </row>
    <row r="115" ht="60" customHeight="1" s="39">
      <c r="A115" s="122" t="n">
        <v>106</v>
      </c>
      <c r="B115" s="122" t="inlineStr">
        <is>
          <t>RANULFO CARLOS FAGUNDES</t>
        </is>
      </c>
      <c r="C115" s="122" t="inlineStr">
        <is>
          <t>342.779.431-87</t>
        </is>
      </c>
      <c r="D115" s="122" t="inlineStr">
        <is>
          <t>RANULFO CARLOS FAGUNDES (incluso: salário + encargos+ benefícios)</t>
        </is>
      </c>
      <c r="E115" s="122" t="inlineStr">
        <is>
          <t>Folha de Pagamento referente ao mês 04/2022 (RANULFO CARLOS FAGUNDES (Líquido da Folha Mensal))</t>
        </is>
      </c>
      <c r="F115" s="122" t="inlineStr"/>
      <c r="G115" s="122" t="n"/>
      <c r="H115" s="122" t="inlineStr">
        <is>
          <t>16.280</t>
        </is>
      </c>
      <c r="I115" s="122" t="inlineStr">
        <is>
          <t>27/04/2022</t>
        </is>
      </c>
      <c r="J115" s="184" t="n">
        <v>909.53</v>
      </c>
      <c r="K115" s="143" t="n"/>
    </row>
    <row r="116" ht="60" customHeight="1" s="39">
      <c r="A116" s="120" t="n">
        <v>107</v>
      </c>
      <c r="B116" s="120" t="inlineStr">
        <is>
          <t>EDILMA BARROS MACEDO</t>
        </is>
      </c>
      <c r="C116" s="120" t="inlineStr">
        <is>
          <t>480.279.791-53</t>
        </is>
      </c>
      <c r="D116" s="120" t="inlineStr">
        <is>
          <t>EDILMA BARROS MACEDO (incluso salário + encargos + benefícios)</t>
        </is>
      </c>
      <c r="E116" s="120" t="inlineStr">
        <is>
          <t>Folha de Pagamento referente ao mês 04/2022 (EDILMA BARROS MACEDO (Líquido da Folha Mensal))</t>
        </is>
      </c>
      <c r="F116" s="120" t="inlineStr"/>
      <c r="G116" s="120" t="n"/>
      <c r="H116" s="120" t="inlineStr">
        <is>
          <t>16.280</t>
        </is>
      </c>
      <c r="I116" s="120" t="inlineStr">
        <is>
          <t>27/04/2022</t>
        </is>
      </c>
      <c r="J116" s="183" t="n">
        <v>1203.42</v>
      </c>
      <c r="K116" s="143" t="n"/>
    </row>
    <row r="117" ht="60" customHeight="1" s="39">
      <c r="A117" s="122" t="n">
        <v>108</v>
      </c>
      <c r="B117" s="122" t="inlineStr">
        <is>
          <t>Caixa Economica Federal</t>
        </is>
      </c>
      <c r="C117" s="122" t="inlineStr">
        <is>
          <t>00.360.305/0001-04</t>
        </is>
      </c>
      <c r="D117" s="122" t="inlineStr">
        <is>
          <t>RANULFO CARLOS FAGUNDES (incluso: salário + encargos+ benefícios)</t>
        </is>
      </c>
      <c r="E117" s="122" t="inlineStr">
        <is>
          <t>Folha de Pagamento referente ao mês 04/2022 (RANULFO CARLOS FAGUNDES (FGTS Empresa (Salário) - (SEFIP+GRRF) ))</t>
        </is>
      </c>
      <c r="F117" s="122" t="inlineStr"/>
      <c r="G117" s="122" t="n"/>
      <c r="H117" s="122" t="inlineStr">
        <is>
          <t>36.976</t>
        </is>
      </c>
      <c r="I117" s="122" t="inlineStr">
        <is>
          <t>03/05/2022</t>
        </is>
      </c>
      <c r="J117" s="184" t="n">
        <v>135.9</v>
      </c>
      <c r="K117" s="143" t="n"/>
    </row>
    <row r="118" ht="60" customHeight="1" s="39">
      <c r="A118" s="120" t="n">
        <v>109</v>
      </c>
      <c r="B118" s="120" t="inlineStr">
        <is>
          <t>Caixa Economica Federal</t>
        </is>
      </c>
      <c r="C118" s="120" t="inlineStr">
        <is>
          <t>00.360.305/0001-04</t>
        </is>
      </c>
      <c r="D118" s="120" t="inlineStr">
        <is>
          <t>EDILMA BARROS MACEDO (incluso salário + encargos + benefícios)</t>
        </is>
      </c>
      <c r="E118" s="120" t="inlineStr">
        <is>
          <t>Folha de Pagamento referente ao mês 04/2022 (EDILMA BARROS MACEDO (FGTS Empresa (Salário) - (SEFIP+GRRF) ))</t>
        </is>
      </c>
      <c r="F118" s="120" t="n"/>
      <c r="G118" s="120" t="n"/>
      <c r="H118" s="120" t="inlineStr">
        <is>
          <t>36.986</t>
        </is>
      </c>
      <c r="I118" s="120" t="inlineStr">
        <is>
          <t>03/05/2022</t>
        </is>
      </c>
      <c r="J118" s="183" t="n">
        <v>128.8</v>
      </c>
      <c r="K118" s="143" t="n"/>
    </row>
    <row r="119" ht="60" customHeight="1" s="39">
      <c r="A119" s="122" t="n">
        <v>110</v>
      </c>
      <c r="B119" s="122" t="inlineStr">
        <is>
          <t>Caixa Economica Federal</t>
        </is>
      </c>
      <c r="C119" s="122" t="inlineStr">
        <is>
          <t>00.360.305/0001-04</t>
        </is>
      </c>
      <c r="D119" s="122" t="inlineStr">
        <is>
          <t>RANULFO CARLOS FAGUNDES (incluso: salário + encargos+ benefícios)</t>
        </is>
      </c>
      <c r="E119" s="122" t="inlineStr">
        <is>
          <t>Folha de Pagamento referente ao mês 04/2022 (RANULFO CARLOS FAGUNDES (FGTS Empresa (Férias) - (SEFIP+GRRF)))</t>
        </is>
      </c>
      <c r="F119" s="122" t="inlineStr"/>
      <c r="G119" s="122" t="n"/>
      <c r="H119" s="122" t="inlineStr">
        <is>
          <t>36.976</t>
        </is>
      </c>
      <c r="I119" s="122" t="inlineStr">
        <is>
          <t>03/05/2022</t>
        </is>
      </c>
      <c r="J119" s="184" t="n">
        <v>78.2</v>
      </c>
      <c r="K119" s="143" t="n"/>
    </row>
    <row r="120" ht="60" customHeight="1" s="39">
      <c r="A120" s="120" t="n">
        <v>111</v>
      </c>
      <c r="B120" s="120" t="inlineStr">
        <is>
          <t>Caixa Economica Federal</t>
        </is>
      </c>
      <c r="C120" s="120" t="inlineStr">
        <is>
          <t>00.360.305/0001-04</t>
        </is>
      </c>
      <c r="D120" s="120" t="inlineStr">
        <is>
          <t>EDILMA BARROS MACEDO (incluso salário + encargos + benefícios)</t>
        </is>
      </c>
      <c r="E120" s="120" t="inlineStr">
        <is>
          <t>Folha de Pagamento referente ao mês 04/2022 (EDILMA BARROS MACEDO (FGTS Empresa (Férias) - (SEFIP+GRRF)))</t>
        </is>
      </c>
      <c r="F120" s="120" t="inlineStr"/>
      <c r="G120" s="120" t="n"/>
      <c r="H120" s="120" t="inlineStr">
        <is>
          <t>36.976</t>
        </is>
      </c>
      <c r="I120" s="120" t="inlineStr">
        <is>
          <t>03/05/2022</t>
        </is>
      </c>
      <c r="J120" s="183" t="n">
        <v>195.98</v>
      </c>
      <c r="K120" s="143" t="n"/>
    </row>
    <row r="121" ht="60" customHeight="1" s="39">
      <c r="A121" s="122" t="n">
        <v>112</v>
      </c>
      <c r="B121" s="122" t="inlineStr">
        <is>
          <t>AMIL ASSISTENCIA MEDICA INTERNACIONAL S.A.</t>
        </is>
      </c>
      <c r="C121" s="122" t="inlineStr">
        <is>
          <t>29.309.127/0094-78</t>
        </is>
      </c>
      <c r="D121" s="122" t="n"/>
      <c r="E121" s="122" t="inlineStr">
        <is>
          <t>Pagto duplicidade amil saúde 05/2022</t>
        </is>
      </c>
      <c r="F121" s="122" t="inlineStr"/>
      <c r="G121" s="122" t="n"/>
      <c r="H121" s="122" t="inlineStr">
        <is>
          <t>16.805</t>
        </is>
      </c>
      <c r="I121" s="122" t="inlineStr">
        <is>
          <t>12/05/2022</t>
        </is>
      </c>
      <c r="J121" s="184" t="n">
        <v>478.06</v>
      </c>
      <c r="K121" s="143" t="n"/>
    </row>
    <row r="122" ht="60" customHeight="1" s="39">
      <c r="A122" s="120" t="n">
        <v>113</v>
      </c>
      <c r="B122" s="120" t="inlineStr">
        <is>
          <t>AMIL ASSISTENCIA MEDICA INTERNACIONAL S.A.</t>
        </is>
      </c>
      <c r="C122" s="120" t="inlineStr">
        <is>
          <t>29.309.127/0094-78</t>
        </is>
      </c>
      <c r="D122" s="120" t="inlineStr">
        <is>
          <t>RANULFO CARLOS FAGUNDES (incluso: salário + encargos+ benefícios)</t>
        </is>
      </c>
      <c r="E122" s="120" t="inlineStr">
        <is>
          <t>Folha de Pagamento referente ao mês 05/2022 (RANULFO CARLOS FAGUNDES (Plano Saúde Amil Dependente))</t>
        </is>
      </c>
      <c r="F122" s="120" t="inlineStr"/>
      <c r="G122" s="120" t="n"/>
      <c r="H122" s="120" t="inlineStr">
        <is>
          <t>16.804</t>
        </is>
      </c>
      <c r="I122" s="120" t="inlineStr">
        <is>
          <t>12/05/2022</t>
        </is>
      </c>
      <c r="J122" s="183" t="n">
        <v>478.06</v>
      </c>
      <c r="K122" s="143" t="n"/>
    </row>
    <row r="123" ht="60" customHeight="1" s="39">
      <c r="A123" s="122" t="n">
        <v>114</v>
      </c>
      <c r="B123" s="122" t="inlineStr">
        <is>
          <t>AMIL ASSISTENCIA MEDICA INTERNACIONAL S.A.</t>
        </is>
      </c>
      <c r="C123" s="122" t="inlineStr">
        <is>
          <t>29.309.127/0094-78</t>
        </is>
      </c>
      <c r="D123" s="122" t="inlineStr">
        <is>
          <t>EDILMA BARROS MACEDO (incluso salário + encargos + benefícios)</t>
        </is>
      </c>
      <c r="E123" s="122" t="inlineStr">
        <is>
          <t>Folha de Pagamento referente ao mês 05/2022 (EDILMA BARROS MACEDO (Desconto Coparticipação Amil Saúde))</t>
        </is>
      </c>
      <c r="F123" s="122" t="inlineStr"/>
      <c r="G123" s="122" t="n"/>
      <c r="H123" s="122" t="inlineStr">
        <is>
          <t>16.804</t>
        </is>
      </c>
      <c r="I123" s="122" t="inlineStr">
        <is>
          <t>12/05/2022</t>
        </is>
      </c>
      <c r="J123" s="184" t="n">
        <v>17</v>
      </c>
      <c r="K123" s="143" t="n"/>
    </row>
    <row r="124" ht="60" customHeight="1" s="39">
      <c r="A124" s="120" t="n">
        <v>115</v>
      </c>
      <c r="B124" s="120" t="inlineStr">
        <is>
          <t>AMIL ASSISTENCIA MEDICA INTERNACIONAL S.A.</t>
        </is>
      </c>
      <c r="C124" s="120" t="inlineStr">
        <is>
          <t>29.309.127/0094-78</t>
        </is>
      </c>
      <c r="D124" s="120" t="inlineStr">
        <is>
          <t>RANULFO CARLOS FAGUNDES (incluso: salário + encargos+ benefícios)</t>
        </is>
      </c>
      <c r="E124" s="120" t="inlineStr">
        <is>
          <t>Folha de Pagamento referente ao mês 05/2022 (RANULFO CARLOS FAGUNDES (Desconto Coparticipação Amil Saúde))</t>
        </is>
      </c>
      <c r="F124" s="120" t="inlineStr"/>
      <c r="G124" s="120" t="n"/>
      <c r="H124" s="120" t="inlineStr">
        <is>
          <t>16.804</t>
        </is>
      </c>
      <c r="I124" s="120" t="inlineStr">
        <is>
          <t>12/05/2022</t>
        </is>
      </c>
      <c r="J124" s="183" t="n">
        <v>138.98</v>
      </c>
      <c r="K124" s="143" t="n"/>
    </row>
    <row r="125" ht="60" customHeight="1" s="39">
      <c r="A125" s="122" t="n">
        <v>116</v>
      </c>
      <c r="B125" s="122" t="inlineStr">
        <is>
          <t>AMIL ASSISTENCIA MEDICA INTERNACIONAL S.A.</t>
        </is>
      </c>
      <c r="C125" s="122" t="inlineStr">
        <is>
          <t>29.309.127/0094-78</t>
        </is>
      </c>
      <c r="D125" s="122" t="inlineStr">
        <is>
          <t>EDILMA BARROS MACEDO (incluso salário + encargos + benefícios)</t>
        </is>
      </c>
      <c r="E125" s="122" t="inlineStr">
        <is>
          <t>Folha de Pagamento referente ao mês 05/2022 (EDILMA BARROS MACEDO (Plano Saúde Amil Empresa))</t>
        </is>
      </c>
      <c r="F125" s="122" t="inlineStr"/>
      <c r="G125" s="122" t="n"/>
      <c r="H125" s="122" t="inlineStr">
        <is>
          <t>16.804</t>
        </is>
      </c>
      <c r="I125" s="122" t="inlineStr">
        <is>
          <t>12/05/2022</t>
        </is>
      </c>
      <c r="J125" s="184" t="n">
        <v>478.06</v>
      </c>
      <c r="K125" s="143" t="n"/>
    </row>
    <row r="126" ht="60" customHeight="1" s="39">
      <c r="A126" s="120" t="n">
        <v>117</v>
      </c>
      <c r="B126" s="120" t="inlineStr">
        <is>
          <t>AMIL ASSISTENCIA MEDICA INTERNACIONAL S.A.</t>
        </is>
      </c>
      <c r="C126" s="120" t="inlineStr">
        <is>
          <t>29.309.127/0094-78</t>
        </is>
      </c>
      <c r="D126" s="120" t="inlineStr">
        <is>
          <t>RANULFO CARLOS FAGUNDES (incluso: salário + encargos+ benefícios)</t>
        </is>
      </c>
      <c r="E126" s="120" t="inlineStr">
        <is>
          <t>Folha de Pagamento referente ao mês 05/2022 (RANULFO CARLOS FAGUNDES (Plano Saúde Amil Empresa))</t>
        </is>
      </c>
      <c r="F126" s="120" t="inlineStr"/>
      <c r="G126" s="120" t="n"/>
      <c r="H126" s="120" t="inlineStr">
        <is>
          <t>16.804</t>
        </is>
      </c>
      <c r="I126" s="120" t="inlineStr">
        <is>
          <t>12/05/2022</t>
        </is>
      </c>
      <c r="J126" s="183" t="n">
        <v>478.06</v>
      </c>
      <c r="K126" s="143" t="n"/>
    </row>
    <row r="127" ht="60" customHeight="1" s="39">
      <c r="A127" s="122" t="n">
        <v>118</v>
      </c>
      <c r="B127" s="122" t="inlineStr">
        <is>
          <t>Ministerio da Previdencia Social</t>
        </is>
      </c>
      <c r="C127" s="122" t="inlineStr">
        <is>
          <t>00.394.528/0004-35</t>
        </is>
      </c>
      <c r="D127" s="122" t="inlineStr">
        <is>
          <t>EDILMA BARROS MACEDO (incluso salário + encargos + benefícios)</t>
        </is>
      </c>
      <c r="E127" s="122" t="inlineStr">
        <is>
          <t>Folha de Pagamento referente ao mês 05/2022 (EDILMA BARROS MACEDO (Custo Empresa Amil Odonto Titular))</t>
        </is>
      </c>
      <c r="F127" s="122" t="inlineStr"/>
      <c r="G127" s="122" t="n"/>
      <c r="H127" s="122" t="inlineStr">
        <is>
          <t>13.124</t>
        </is>
      </c>
      <c r="I127" s="122" t="inlineStr">
        <is>
          <t>17/05/2022</t>
        </is>
      </c>
      <c r="J127" s="184" t="n">
        <v>17.01</v>
      </c>
      <c r="K127" s="143" t="n"/>
    </row>
    <row r="128" ht="60" customHeight="1" s="39">
      <c r="A128" s="120" t="n">
        <v>119</v>
      </c>
      <c r="B128" s="120" t="inlineStr">
        <is>
          <t>Secretaria Da Receita Federal - SRF</t>
        </is>
      </c>
      <c r="C128" s="120" t="inlineStr">
        <is>
          <t>00.394.460/0058-87</t>
        </is>
      </c>
      <c r="D128" s="120" t="inlineStr">
        <is>
          <t>RANULFO CARLOS FAGUNDES (incluso: salário + encargos+ benefícios)</t>
        </is>
      </c>
      <c r="E128" s="120" t="inlineStr">
        <is>
          <t>Folha de Pagamento referente ao mês 05/2022 (RANULFO CARLOS FAGUNDES (Custo Empresa Amil Odonto Titular))</t>
        </is>
      </c>
      <c r="F128" s="120" t="inlineStr"/>
      <c r="G128" s="120" t="n"/>
      <c r="H128" s="120" t="inlineStr">
        <is>
          <t>13.124</t>
        </is>
      </c>
      <c r="I128" s="120" t="inlineStr">
        <is>
          <t>17/05/2022</t>
        </is>
      </c>
      <c r="J128" s="183" t="n">
        <v>17.01</v>
      </c>
      <c r="K128" s="143" t="n"/>
    </row>
    <row r="129" ht="60" customHeight="1" s="39">
      <c r="A129" s="122" t="n">
        <v>120</v>
      </c>
      <c r="B129" s="122" t="inlineStr">
        <is>
          <t>Ministerio da Previdencia Social</t>
        </is>
      </c>
      <c r="C129" s="122" t="inlineStr">
        <is>
          <t>00.394.528/0004-35</t>
        </is>
      </c>
      <c r="D129" s="122" t="inlineStr">
        <is>
          <t>RANULFO CARLOS FAGUNDES (incluso: salário + encargos+ benefícios)</t>
        </is>
      </c>
      <c r="E129" s="122" t="inlineStr">
        <is>
          <t>Folha de Pagamento referente ao mês 04/2022 (RANULFO CARLOS FAGUNDES (INSS Empresa - GPS))</t>
        </is>
      </c>
      <c r="F129" s="122" t="inlineStr"/>
      <c r="G129" s="122" t="n"/>
      <c r="H129" s="122" t="inlineStr">
        <is>
          <t>13.008</t>
        </is>
      </c>
      <c r="I129" s="122" t="inlineStr">
        <is>
          <t>17/05/2022</t>
        </is>
      </c>
      <c r="J129" s="184" t="n">
        <v>535.26</v>
      </c>
      <c r="K129" s="143" t="n"/>
    </row>
    <row r="130" ht="60" customHeight="1" s="39">
      <c r="A130" s="120" t="n">
        <v>121</v>
      </c>
      <c r="B130" s="120" t="inlineStr">
        <is>
          <t>Ministerio da Previdencia Social</t>
        </is>
      </c>
      <c r="C130" s="120" t="inlineStr">
        <is>
          <t>00.394.528/0004-35</t>
        </is>
      </c>
      <c r="D130" s="120" t="inlineStr">
        <is>
          <t>EDILMA BARROS MACEDO (incluso salário + encargos + benefícios)</t>
        </is>
      </c>
      <c r="E130" s="120" t="inlineStr">
        <is>
          <t>Folha de Pagamento referente ao mês 04/2022 (EDILMA BARROS MACEDO (INSS Empresa - GPS))</t>
        </is>
      </c>
      <c r="F130" s="120" t="inlineStr"/>
      <c r="G130" s="120" t="n"/>
      <c r="H130" s="120" t="inlineStr">
        <is>
          <t>13.008</t>
        </is>
      </c>
      <c r="I130" s="120" t="inlineStr">
        <is>
          <t>17/05/2022</t>
        </is>
      </c>
      <c r="J130" s="183" t="n">
        <v>811.46</v>
      </c>
      <c r="K130" s="143" t="n"/>
    </row>
    <row r="131" ht="60" customHeight="1" s="39">
      <c r="A131" s="122" t="n">
        <v>122</v>
      </c>
      <c r="B131" s="122" t="inlineStr">
        <is>
          <t>Ministerio da Previdencia Social</t>
        </is>
      </c>
      <c r="C131" s="122" t="inlineStr">
        <is>
          <t>00.394.528/0004-35</t>
        </is>
      </c>
      <c r="D131" s="122" t="inlineStr">
        <is>
          <t>RANULFO CARLOS FAGUNDES (incluso: salário + encargos+ benefícios)</t>
        </is>
      </c>
      <c r="E131" s="122" t="inlineStr">
        <is>
          <t>Folha de Pagamento referente ao mês 04/2022 (RANULFO CARLOS FAGUNDES (INSS S/Férias))</t>
        </is>
      </c>
      <c r="F131" s="122" t="inlineStr"/>
      <c r="G131" s="122" t="n"/>
      <c r="H131" s="122" t="inlineStr">
        <is>
          <t>13.008</t>
        </is>
      </c>
      <c r="I131" s="122" t="inlineStr">
        <is>
          <t>17/05/2022</t>
        </is>
      </c>
      <c r="J131" s="184" t="n">
        <v>84.06</v>
      </c>
      <c r="K131" s="143" t="n"/>
    </row>
    <row r="132" ht="60" customHeight="1" s="39">
      <c r="A132" s="120" t="n">
        <v>123</v>
      </c>
      <c r="B132" s="120" t="inlineStr">
        <is>
          <t>Ministerio da Previdencia Social</t>
        </is>
      </c>
      <c r="C132" s="120" t="inlineStr">
        <is>
          <t>00.394.528/0004-35</t>
        </is>
      </c>
      <c r="D132" s="120" t="inlineStr">
        <is>
          <t>EDILMA BARROS MACEDO (incluso salário + encargos + benefícios)</t>
        </is>
      </c>
      <c r="E132" s="120" t="inlineStr">
        <is>
          <t>Folha de Pagamento referente ao mês 04/2022 (EDILMA BARROS MACEDO (INSS S/Férias))</t>
        </is>
      </c>
      <c r="F132" s="120" t="inlineStr"/>
      <c r="G132" s="120" t="n"/>
      <c r="H132" s="120" t="inlineStr">
        <is>
          <t>13.008</t>
        </is>
      </c>
      <c r="I132" s="120" t="inlineStr">
        <is>
          <t>17/05/2022</t>
        </is>
      </c>
      <c r="J132" s="183" t="n">
        <v>244.04</v>
      </c>
      <c r="K132" s="143" t="n"/>
    </row>
    <row r="133" ht="60" customHeight="1" s="39">
      <c r="A133" s="122" t="n">
        <v>124</v>
      </c>
      <c r="B133" s="122" t="inlineStr">
        <is>
          <t>Ministerio da Previdencia Social</t>
        </is>
      </c>
      <c r="C133" s="122" t="inlineStr">
        <is>
          <t>00.394.528/0004-35</t>
        </is>
      </c>
      <c r="D133" s="122" t="inlineStr">
        <is>
          <t>RANULFO CARLOS FAGUNDES (incluso: salário + encargos+ benefícios)</t>
        </is>
      </c>
      <c r="E133" s="122" t="inlineStr">
        <is>
          <t>Folha de Pagamento referente ao mês 04/2022 (RANULFO CARLOS FAGUNDES (INSS S/Salários))</t>
        </is>
      </c>
      <c r="F133" s="122" t="inlineStr"/>
      <c r="G133" s="122" t="n"/>
      <c r="H133" s="122" t="inlineStr">
        <is>
          <t>13.008</t>
        </is>
      </c>
      <c r="I133" s="122" t="inlineStr">
        <is>
          <t>17/05/2022</t>
        </is>
      </c>
      <c r="J133" s="184" t="n">
        <v>146.08</v>
      </c>
      <c r="K133" s="143" t="n"/>
    </row>
    <row r="134" ht="60" customHeight="1" s="39">
      <c r="A134" s="120" t="n">
        <v>125</v>
      </c>
      <c r="B134" s="120" t="inlineStr">
        <is>
          <t>Ministerio da Previdencia Social</t>
        </is>
      </c>
      <c r="C134" s="120" t="inlineStr">
        <is>
          <t>00.394.528/0004-35</t>
        </is>
      </c>
      <c r="D134" s="120" t="inlineStr">
        <is>
          <t>EDILMA BARROS MACEDO (incluso salário + encargos + benefícios)</t>
        </is>
      </c>
      <c r="E134" s="120" t="inlineStr">
        <is>
          <t>Folha de Pagamento referente ao mês 04/2022 (EDILMA BARROS MACEDO (INSS S/Salários))</t>
        </is>
      </c>
      <c r="F134" s="120" t="inlineStr"/>
      <c r="G134" s="120" t="n"/>
      <c r="H134" s="120" t="inlineStr">
        <is>
          <t>13.008</t>
        </is>
      </c>
      <c r="I134" s="120" t="inlineStr">
        <is>
          <t>17/05/2022</t>
        </is>
      </c>
      <c r="J134" s="183" t="n">
        <v>160.15</v>
      </c>
      <c r="K134" s="143" t="n"/>
    </row>
    <row r="135" ht="60" customHeight="1" s="39">
      <c r="A135" s="122" t="n">
        <v>126</v>
      </c>
      <c r="B135" s="122" t="inlineStr">
        <is>
          <t>Secretaria Da Receita Federal - SRF</t>
        </is>
      </c>
      <c r="C135" s="122" t="inlineStr">
        <is>
          <t>00.394.460/0058-87</t>
        </is>
      </c>
      <c r="D135" s="122" t="inlineStr">
        <is>
          <t>RANULFO CARLOS FAGUNDES (incluso: salário + encargos+ benefícios)</t>
        </is>
      </c>
      <c r="E135" s="122" t="inlineStr">
        <is>
          <t>Folha de Pagamento referente ao mês 04/2022 (RANULFO CARLOS FAGUNDES (PIS Empresa (Salário) - Ctbl.))</t>
        </is>
      </c>
      <c r="F135" s="122" t="inlineStr"/>
      <c r="G135" s="122" t="n"/>
      <c r="H135" s="122" t="inlineStr">
        <is>
          <t>13.054</t>
        </is>
      </c>
      <c r="I135" s="122" t="inlineStr">
        <is>
          <t>17/05/2022</t>
        </is>
      </c>
      <c r="J135" s="184" t="n">
        <v>16.98</v>
      </c>
      <c r="K135" s="143" t="n"/>
    </row>
    <row r="136" ht="60" customHeight="1" s="39">
      <c r="A136" s="120" t="n">
        <v>127</v>
      </c>
      <c r="B136" s="120" t="inlineStr">
        <is>
          <t>Secretaria Da Receita Federal - SRF</t>
        </is>
      </c>
      <c r="C136" s="120" t="inlineStr">
        <is>
          <t>00.394.460/0058-87</t>
        </is>
      </c>
      <c r="D136" s="120" t="inlineStr">
        <is>
          <t>EDILMA BARROS MACEDO (incluso salário + encargos + benefícios)</t>
        </is>
      </c>
      <c r="E136" s="120" t="inlineStr">
        <is>
          <t>Folha de Pagamento referente ao mês 04/2022 (EDILMA BARROS MACEDO (PIS Empresa (Salário) - Ctbl.))</t>
        </is>
      </c>
      <c r="F136" s="120" t="inlineStr"/>
      <c r="G136" s="120" t="n"/>
      <c r="H136" s="120" t="inlineStr">
        <is>
          <t>13.054</t>
        </is>
      </c>
      <c r="I136" s="120" t="inlineStr">
        <is>
          <t>17/05/2022</t>
        </is>
      </c>
      <c r="J136" s="183" t="n">
        <v>16.07</v>
      </c>
      <c r="K136" s="143" t="n"/>
    </row>
    <row r="137" ht="60" customHeight="1" s="39">
      <c r="A137" s="122" t="n">
        <v>128</v>
      </c>
      <c r="B137" s="122" t="inlineStr"/>
      <c r="C137" s="122" t="inlineStr"/>
      <c r="D137" s="122" t="inlineStr">
        <is>
          <t>EDILMA BARROS MACEDO (incluso salário + encargos + benefícios)</t>
        </is>
      </c>
      <c r="E137" s="122" t="inlineStr">
        <is>
          <t>Seguro de vida celetistas 04/2022</t>
        </is>
      </c>
      <c r="F137" s="122" t="inlineStr"/>
      <c r="G137" s="122" t="n"/>
      <c r="H137" s="122" t="inlineStr">
        <is>
          <t>13.125</t>
        </is>
      </c>
      <c r="I137" s="122" t="inlineStr">
        <is>
          <t>17/05/2022</t>
        </is>
      </c>
      <c r="J137" s="184" t="n">
        <v>30.03</v>
      </c>
      <c r="K137" s="143" t="n"/>
    </row>
    <row r="138" ht="60" customHeight="1" s="39">
      <c r="A138" s="120" t="n">
        <v>129</v>
      </c>
      <c r="B138" s="120" t="inlineStr"/>
      <c r="C138" s="120" t="inlineStr"/>
      <c r="D138" s="120" t="inlineStr">
        <is>
          <t>RANULFO CARLOS FAGUNDES (incluso: salário + encargos+ benefícios)</t>
        </is>
      </c>
      <c r="E138" s="120" t="inlineStr">
        <is>
          <t>Seguro de vida celetistas 04/2022</t>
        </is>
      </c>
      <c r="F138" s="120" t="inlineStr"/>
      <c r="G138" s="120" t="n"/>
      <c r="H138" s="120" t="inlineStr">
        <is>
          <t>13.125</t>
        </is>
      </c>
      <c r="I138" s="120" t="inlineStr">
        <is>
          <t>17/05/2022</t>
        </is>
      </c>
      <c r="J138" s="183" t="n">
        <v>30.03</v>
      </c>
      <c r="K138" s="143" t="n"/>
    </row>
    <row r="139" ht="60" customHeight="1" s="39">
      <c r="A139" s="122" t="n">
        <v>130</v>
      </c>
      <c r="B139" s="122" t="inlineStr">
        <is>
          <t>Secretaria Da Receita Federal - SRF</t>
        </is>
      </c>
      <c r="C139" s="122" t="inlineStr">
        <is>
          <t>00.394.460/0058-87</t>
        </is>
      </c>
      <c r="D139" s="122" t="inlineStr">
        <is>
          <t>EDILMA BARROS MACEDO (incluso salário + encargos + benefícios)</t>
        </is>
      </c>
      <c r="E139" s="122" t="inlineStr">
        <is>
          <t>Folha de Pagamento referente ao mês 03/2022 (EDILMA BARROS MACEDO (IRRF S/Salários))</t>
        </is>
      </c>
      <c r="F139" s="122" t="inlineStr"/>
      <c r="G139" s="122" t="n"/>
      <c r="H139" s="122" t="inlineStr">
        <is>
          <t>13.053</t>
        </is>
      </c>
      <c r="I139" s="122" t="inlineStr">
        <is>
          <t>17/05/2022</t>
        </is>
      </c>
      <c r="J139" s="184" t="n">
        <v>108.22</v>
      </c>
      <c r="K139" s="143" t="n"/>
    </row>
    <row r="140" ht="60" customHeight="1" s="39">
      <c r="A140" s="120" t="n">
        <v>131</v>
      </c>
      <c r="B140" s="120" t="inlineStr">
        <is>
          <t>AMIL ASSISTENCIA MEDICA INTERNACIONAL S.A.</t>
        </is>
      </c>
      <c r="C140" s="120" t="inlineStr">
        <is>
          <t>29.309.127/0094-78</t>
        </is>
      </c>
      <c r="D140" s="120" t="inlineStr">
        <is>
          <t>RANULFO CARLOS FAGUNDES (incluso: salário + encargos+ benefícios)</t>
        </is>
      </c>
      <c r="E140" s="120" t="inlineStr">
        <is>
          <t>Folha de Pagamento referente ao mês 04/2022 (RANULFO CARLOS FAGUNDES (Custo Empresa Amil Odonto Titular))</t>
        </is>
      </c>
      <c r="F140" s="120" t="inlineStr"/>
      <c r="G140" s="120" t="n"/>
      <c r="H140" s="120" t="inlineStr">
        <is>
          <t>13.055</t>
        </is>
      </c>
      <c r="I140" s="120" t="inlineStr">
        <is>
          <t>17/05/2022</t>
        </is>
      </c>
      <c r="J140" s="183" t="n">
        <v>17.01</v>
      </c>
      <c r="K140" s="143" t="n"/>
    </row>
    <row r="141" ht="60" customHeight="1" s="39">
      <c r="A141" s="122" t="n">
        <v>132</v>
      </c>
      <c r="B141" s="122" t="inlineStr">
        <is>
          <t>AMIL ASSISTENCIA MEDICA INTERNACIONAL S.A.</t>
        </is>
      </c>
      <c r="C141" s="122" t="inlineStr">
        <is>
          <t>29.309.127/0094-78</t>
        </is>
      </c>
      <c r="D141" s="122" t="inlineStr">
        <is>
          <t>EDILMA BARROS MACEDO (incluso salário + encargos + benefícios)</t>
        </is>
      </c>
      <c r="E141" s="122" t="inlineStr">
        <is>
          <t>Folha de Pagamento referente ao mês 04/2022 (EDILMA BARROS MACEDO (Custo Empresa Amil Odonto Titular))</t>
        </is>
      </c>
      <c r="F141" s="122" t="inlineStr"/>
      <c r="G141" s="122" t="n"/>
      <c r="H141" s="122" t="inlineStr">
        <is>
          <t>13.055</t>
        </is>
      </c>
      <c r="I141" s="122" t="inlineStr">
        <is>
          <t>17/05/2022</t>
        </is>
      </c>
      <c r="J141" s="184" t="n">
        <v>17.01</v>
      </c>
      <c r="K141" s="143" t="n"/>
    </row>
    <row r="142" ht="60" customHeight="1" s="39">
      <c r="A142" s="120" t="n">
        <v>133</v>
      </c>
      <c r="B142" s="120" t="inlineStr">
        <is>
          <t>Secretaria Da Receita Federal - SRF</t>
        </is>
      </c>
      <c r="C142" s="120" t="inlineStr">
        <is>
          <t>00.394.460/0058-87</t>
        </is>
      </c>
      <c r="D142" s="120" t="inlineStr">
        <is>
          <t>RANULFO CARLOS FAGUNDES (incluso: salário + encargos+ benefícios)</t>
        </is>
      </c>
      <c r="E142" s="120" t="inlineStr">
        <is>
          <t>Folha de Pagamento referente ao mês 04/2022 (RANULFO CARLOS FAGUNDES (PIS Empresa (Férias) - Ctbl.))</t>
        </is>
      </c>
      <c r="F142" s="120" t="inlineStr"/>
      <c r="G142" s="120" t="n"/>
      <c r="H142" s="120" t="inlineStr">
        <is>
          <t>13.054</t>
        </is>
      </c>
      <c r="I142" s="120" t="inlineStr">
        <is>
          <t>17/05/2022</t>
        </is>
      </c>
      <c r="J142" s="183" t="n">
        <v>9.77</v>
      </c>
      <c r="K142" s="143" t="n"/>
    </row>
    <row r="143" ht="60" customHeight="1" s="39">
      <c r="A143" s="122" t="n">
        <v>134</v>
      </c>
      <c r="B143" s="122" t="inlineStr">
        <is>
          <t>Secretaria Da Receita Federal - SRF</t>
        </is>
      </c>
      <c r="C143" s="122" t="inlineStr">
        <is>
          <t>00.394.460/0058-87</t>
        </is>
      </c>
      <c r="D143" s="122" t="inlineStr">
        <is>
          <t>EDILMA BARROS MACEDO (incluso salário + encargos + benefícios)</t>
        </is>
      </c>
      <c r="E143" s="122" t="inlineStr">
        <is>
          <t>Folha de Pagamento referente ao mês 04/2022 (EDILMA BARROS MACEDO (PIS Empresa (Férias) - Ctbl.))</t>
        </is>
      </c>
      <c r="F143" s="122" t="inlineStr"/>
      <c r="G143" s="122" t="n"/>
      <c r="H143" s="122" t="inlineStr">
        <is>
          <t>13.054</t>
        </is>
      </c>
      <c r="I143" s="122" t="inlineStr">
        <is>
          <t>17/05/2022</t>
        </is>
      </c>
      <c r="J143" s="184" t="n">
        <v>24.49</v>
      </c>
      <c r="K143" s="143" t="n"/>
    </row>
    <row r="144" ht="60" customHeight="1" s="39">
      <c r="A144" s="120" t="n">
        <v>135</v>
      </c>
      <c r="B144" s="120" t="inlineStr">
        <is>
          <t>Ministerio da Previdencia Social</t>
        </is>
      </c>
      <c r="C144" s="120" t="inlineStr">
        <is>
          <t>00.394.528/0004-35</t>
        </is>
      </c>
      <c r="D144" s="120" t="inlineStr">
        <is>
          <t>RANULFO CARLOS FAGUNDES (incluso: salário + encargos+ benefícios)</t>
        </is>
      </c>
      <c r="E144" s="120" t="inlineStr">
        <is>
          <t>Folha de Pagamento referente ao mês 04/2022 (RANULFO CARLOS FAGUNDES (INSS Empresa Terceiros - GPS))</t>
        </is>
      </c>
      <c r="F144" s="120" t="inlineStr"/>
      <c r="G144" s="120" t="n"/>
      <c r="H144" s="120" t="inlineStr">
        <is>
          <t>13.008</t>
        </is>
      </c>
      <c r="I144" s="120" t="inlineStr">
        <is>
          <t>17/05/2022</t>
        </is>
      </c>
      <c r="J144" s="183" t="n">
        <v>120.43</v>
      </c>
      <c r="K144" s="143" t="n"/>
    </row>
    <row r="145" ht="60" customHeight="1" s="39">
      <c r="A145" s="122" t="n">
        <v>136</v>
      </c>
      <c r="B145" s="122" t="inlineStr">
        <is>
          <t>Ministerio da Previdencia Social</t>
        </is>
      </c>
      <c r="C145" s="122" t="inlineStr">
        <is>
          <t>00.394.528/0004-35</t>
        </is>
      </c>
      <c r="D145" s="122" t="inlineStr">
        <is>
          <t>EDILMA BARROS MACEDO (incluso salário + encargos + benefícios)</t>
        </is>
      </c>
      <c r="E145" s="122" t="inlineStr">
        <is>
          <t>Folha de Pagamento referente ao mês 04/2022 (EDILMA BARROS MACEDO (INSS Empresa Terceiros - GPS))</t>
        </is>
      </c>
      <c r="F145" s="122" t="inlineStr"/>
      <c r="G145" s="122" t="n"/>
      <c r="H145" s="122" t="inlineStr">
        <is>
          <t>13.008</t>
        </is>
      </c>
      <c r="I145" s="122" t="inlineStr">
        <is>
          <t>17/05/2022</t>
        </is>
      </c>
      <c r="J145" s="184" t="n">
        <v>182.58</v>
      </c>
      <c r="K145" s="143" t="n"/>
    </row>
    <row r="146" ht="60" customHeight="1" s="39">
      <c r="A146" s="120" t="n">
        <v>137</v>
      </c>
      <c r="B146" s="120" t="inlineStr">
        <is>
          <t>Ministerio da Previdencia Social</t>
        </is>
      </c>
      <c r="C146" s="120" t="inlineStr">
        <is>
          <t>00.394.528/0004-35</t>
        </is>
      </c>
      <c r="D146" s="120" t="inlineStr">
        <is>
          <t>RANULFO CARLOS FAGUNDES (incluso: salário + encargos+ benefícios)</t>
        </is>
      </c>
      <c r="E146" s="120" t="inlineStr">
        <is>
          <t>Folha de Pagamento referente ao mês 04/2022 (RANULFO CARLOS FAGUNDES (INSS Empresa S.A.T. - GPS))</t>
        </is>
      </c>
      <c r="F146" s="120" t="inlineStr"/>
      <c r="G146" s="120" t="n"/>
      <c r="H146" s="120" t="inlineStr">
        <is>
          <t>13.008</t>
        </is>
      </c>
      <c r="I146" s="120" t="inlineStr">
        <is>
          <t>17/05/2022</t>
        </is>
      </c>
      <c r="J146" s="183" t="n">
        <v>26.77</v>
      </c>
      <c r="K146" s="143" t="n"/>
    </row>
    <row r="147" ht="60" customHeight="1" s="39">
      <c r="A147" s="122" t="n">
        <v>138</v>
      </c>
      <c r="B147" s="122" t="inlineStr">
        <is>
          <t>Ministerio da Previdencia Social</t>
        </is>
      </c>
      <c r="C147" s="122" t="inlineStr">
        <is>
          <t>00.394.528/0004-35</t>
        </is>
      </c>
      <c r="D147" s="122" t="inlineStr">
        <is>
          <t>EDILMA BARROS MACEDO (incluso salário + encargos + benefícios)</t>
        </is>
      </c>
      <c r="E147" s="122" t="inlineStr">
        <is>
          <t>Folha de Pagamento referente ao mês 04/2022 (EDILMA BARROS MACEDO (INSS Empresa S.A.T. - GPS))</t>
        </is>
      </c>
      <c r="F147" s="122" t="inlineStr"/>
      <c r="G147" s="122" t="n"/>
      <c r="H147" s="122" t="inlineStr">
        <is>
          <t>13.008</t>
        </is>
      </c>
      <c r="I147" s="122" t="inlineStr">
        <is>
          <t>17/05/2022</t>
        </is>
      </c>
      <c r="J147" s="184" t="n">
        <v>40.58</v>
      </c>
      <c r="K147" s="143" t="n"/>
    </row>
    <row r="148" ht="60" customHeight="1" s="39">
      <c r="A148" s="120" t="n">
        <v>139</v>
      </c>
      <c r="B148" s="120" t="inlineStr"/>
      <c r="C148" s="120" t="inlineStr"/>
      <c r="D148" s="120" t="inlineStr">
        <is>
          <t>EDILMA BARROS MACEDO (incluso salário + encargos + benefícios)</t>
        </is>
      </c>
      <c r="E148" s="120" t="inlineStr">
        <is>
          <t>Folha de Pagamento referente ao mês 05/2022 (EDILMA BARROS MACEDO (VA - Valor Total do Valor a Ser Pago))</t>
        </is>
      </c>
      <c r="F148" s="120" t="inlineStr"/>
      <c r="G148" s="120" t="n"/>
      <c r="H148" s="120" t="inlineStr">
        <is>
          <t>13.598</t>
        </is>
      </c>
      <c r="I148" s="120" t="inlineStr">
        <is>
          <t>18/05/2022</t>
        </is>
      </c>
      <c r="J148" s="183" t="n">
        <v>713.79</v>
      </c>
      <c r="K148" s="143" t="n"/>
    </row>
    <row r="149" ht="60" customHeight="1" s="39">
      <c r="A149" s="122" t="n">
        <v>140</v>
      </c>
      <c r="B149" s="122" t="inlineStr"/>
      <c r="C149" s="122" t="inlineStr"/>
      <c r="D149" s="122" t="inlineStr">
        <is>
          <t>RANULFO CARLOS FAGUNDES (incluso: salário + encargos+ benefícios)</t>
        </is>
      </c>
      <c r="E149" s="122" t="inlineStr">
        <is>
          <t>Folha de Pagamento referente ao mês 05/2022 (RANULFO CARLOS FAGUNDES (VA - Valor Total do Valor a Ser Pago))</t>
        </is>
      </c>
      <c r="F149" s="122" t="inlineStr"/>
      <c r="G149" s="122" t="n"/>
      <c r="H149" s="122" t="inlineStr">
        <is>
          <t>13.598</t>
        </is>
      </c>
      <c r="I149" s="122" t="inlineStr">
        <is>
          <t>18/05/2022</t>
        </is>
      </c>
      <c r="J149" s="184" t="n">
        <v>713.79</v>
      </c>
      <c r="K149" s="143" t="n"/>
    </row>
    <row r="150" ht="60" customHeight="1" s="39">
      <c r="A150" s="120" t="n">
        <v>141</v>
      </c>
      <c r="B150" s="120" t="inlineStr">
        <is>
          <t>Secretaria Da Receita Federal - SRF</t>
        </is>
      </c>
      <c r="C150" s="120" t="inlineStr">
        <is>
          <t>00.394.460/0058-87</t>
        </is>
      </c>
      <c r="D150" s="120" t="inlineStr">
        <is>
          <t>RANULFO CARLOS FAGUNDES (incluso: salário + encargos+ benefícios)</t>
        </is>
      </c>
      <c r="E150" s="120" t="inlineStr">
        <is>
          <t>Folha de Pagamento referente ao mês 02/2022 (RANULFO CARLOS FAGUNDES (PIS Empresa (Salário) - Ctbl.))</t>
        </is>
      </c>
      <c r="F150" s="120" t="inlineStr"/>
      <c r="G150" s="120" t="n"/>
      <c r="H150" s="120" t="inlineStr">
        <is>
          <t>13.598</t>
        </is>
      </c>
      <c r="I150" s="120" t="inlineStr">
        <is>
          <t>18/05/2022</t>
        </is>
      </c>
      <c r="J150" s="183" t="n">
        <v>24.25</v>
      </c>
      <c r="K150" s="143" t="n"/>
    </row>
    <row r="151" ht="60" customHeight="1" s="39">
      <c r="A151" s="122" t="n">
        <v>142</v>
      </c>
      <c r="B151" s="122" t="inlineStr">
        <is>
          <t>Secretaria Da Receita Federal - SRF</t>
        </is>
      </c>
      <c r="C151" s="122" t="inlineStr">
        <is>
          <t>00.394.460/0058-87</t>
        </is>
      </c>
      <c r="D151" s="122" t="inlineStr">
        <is>
          <t>EDILMA BARROS MACEDO (incluso salário + encargos + benefícios)</t>
        </is>
      </c>
      <c r="E151" s="122" t="inlineStr">
        <is>
          <t>Folha de Pagamento referente ao mês 02/2022 (EDILMA BARROS MACEDO (PIS Empresa (Salário) - Ctbl.))</t>
        </is>
      </c>
      <c r="F151" s="122" t="inlineStr"/>
      <c r="G151" s="122" t="n"/>
      <c r="H151" s="122" t="inlineStr">
        <is>
          <t>13.598</t>
        </is>
      </c>
      <c r="I151" s="122" t="inlineStr">
        <is>
          <t>18/05/2022</t>
        </is>
      </c>
      <c r="J151" s="184" t="n">
        <v>34.45</v>
      </c>
      <c r="K151" s="143" t="n"/>
    </row>
    <row r="152" ht="60" customHeight="1" s="39">
      <c r="A152" s="120" t="n">
        <v>143</v>
      </c>
      <c r="B152" s="120" t="inlineStr">
        <is>
          <t>EDILMA BARROS MACEDO</t>
        </is>
      </c>
      <c r="C152" s="120" t="inlineStr">
        <is>
          <t>480.279.791-53</t>
        </is>
      </c>
      <c r="D152" s="120" t="inlineStr">
        <is>
          <t>EDILMA BARROS MACEDO (incluso salário + encargos + benefícios)</t>
        </is>
      </c>
      <c r="E152" s="120" t="inlineStr">
        <is>
          <t>Folha de Pagamento referente ao mês 05/2022 (EDILMA BARROS MACEDO (Líquido da Folha Mensal))</t>
        </is>
      </c>
      <c r="F152" s="120" t="inlineStr"/>
      <c r="G152" s="120" t="n"/>
      <c r="H152" s="120" t="inlineStr">
        <is>
          <t>19.920</t>
        </is>
      </c>
      <c r="I152" s="120" t="inlineStr">
        <is>
          <t>27/05/2022</t>
        </is>
      </c>
      <c r="J152" s="183" t="n">
        <v>3218.37</v>
      </c>
      <c r="K152" s="143" t="n"/>
    </row>
    <row r="153" ht="60" customHeight="1" s="39">
      <c r="A153" s="122" t="n">
        <v>144</v>
      </c>
      <c r="B153" s="122" t="inlineStr">
        <is>
          <t>RANULFO CARLOS FAGUNDES</t>
        </is>
      </c>
      <c r="C153" s="122" t="inlineStr">
        <is>
          <t>342.779.431-87</t>
        </is>
      </c>
      <c r="D153" s="122" t="inlineStr">
        <is>
          <t>RANULFO CARLOS FAGUNDES (incluso: salário + encargos+ benefícios)</t>
        </is>
      </c>
      <c r="E153" s="122" t="inlineStr">
        <is>
          <t>Folha de Pagamento referente ao mês 05/2022 (RANULFO CARLOS FAGUNDES (Líquido da Folha Mensal))</t>
        </is>
      </c>
      <c r="F153" s="122" t="inlineStr"/>
      <c r="G153" s="122" t="n"/>
      <c r="H153" s="122" t="inlineStr">
        <is>
          <t>19.920</t>
        </is>
      </c>
      <c r="I153" s="122" t="inlineStr">
        <is>
          <t>27/05/2022</t>
        </is>
      </c>
      <c r="J153" s="184" t="n">
        <v>1618.01</v>
      </c>
      <c r="K153" s="143" t="n"/>
    </row>
    <row r="154" ht="60" customHeight="1" s="39">
      <c r="A154" s="120" t="n">
        <v>145</v>
      </c>
      <c r="B154" s="120" t="inlineStr">
        <is>
          <t>Caixa Economica Federal</t>
        </is>
      </c>
      <c r="C154" s="120" t="inlineStr">
        <is>
          <t>00.360.305/0001-04</t>
        </is>
      </c>
      <c r="D154" s="120" t="inlineStr">
        <is>
          <t>RANULFO CARLOS FAGUNDES (incluso: salário + encargos+ benefícios)</t>
        </is>
      </c>
      <c r="E154" s="120" t="inlineStr">
        <is>
          <t>Folha de Pagamento referente ao mês 05/2022 (RANULFO CARLOS FAGUNDES (FGTS Empresa (Salário) - (SEFIP+GRRF) ))</t>
        </is>
      </c>
      <c r="F154" s="120" t="inlineStr"/>
      <c r="G154" s="120" t="n"/>
      <c r="H154" s="120" t="inlineStr">
        <is>
          <t>40.446</t>
        </is>
      </c>
      <c r="I154" s="120" t="inlineStr">
        <is>
          <t>06/06/2022</t>
        </is>
      </c>
      <c r="J154" s="183" t="n">
        <v>195.94</v>
      </c>
      <c r="K154" s="143" t="n"/>
    </row>
    <row r="155" ht="60" customHeight="1" s="39">
      <c r="A155" s="122" t="n">
        <v>146</v>
      </c>
      <c r="B155" s="122" t="inlineStr">
        <is>
          <t>Caixa Economica Federal</t>
        </is>
      </c>
      <c r="C155" s="122" t="inlineStr">
        <is>
          <t>00.360.305/0001-04</t>
        </is>
      </c>
      <c r="D155" s="122" t="inlineStr">
        <is>
          <t>EDILMA BARROS MACEDO (incluso salário + encargos + benefícios)</t>
        </is>
      </c>
      <c r="E155" s="122" t="inlineStr">
        <is>
          <t>Folha de Pagamento referente ao mês 05/2022 (EDILMA BARROS MACEDO (FGTS Empresa (Salário) - (SEFIP+GRRF) ))</t>
        </is>
      </c>
      <c r="F155" s="122" t="inlineStr"/>
      <c r="G155" s="122" t="n"/>
      <c r="H155" s="122" t="inlineStr">
        <is>
          <t>40.446</t>
        </is>
      </c>
      <c r="I155" s="122" t="inlineStr">
        <is>
          <t>06/06/2022</t>
        </is>
      </c>
      <c r="J155" s="184" t="n">
        <v>300.01</v>
      </c>
      <c r="K155" s="143" t="n"/>
    </row>
    <row r="156" ht="60" customHeight="1" s="39">
      <c r="A156" s="120" t="n">
        <v>147</v>
      </c>
      <c r="B156" s="120" t="inlineStr">
        <is>
          <t>Selecione um favorecido</t>
        </is>
      </c>
      <c r="C156" s="120" t="inlineStr">
        <is>
          <t>0</t>
        </is>
      </c>
      <c r="D156" s="120" t="inlineStr">
        <is>
          <t>EDILMA BARROS MACEDO (incluso salário + encargos + benefícios)</t>
        </is>
      </c>
      <c r="E156" s="120" t="inlineStr">
        <is>
          <t>Odonto celetistas - 06/2022</t>
        </is>
      </c>
      <c r="F156" s="120" t="inlineStr"/>
      <c r="G156" s="120" t="n"/>
      <c r="H156" s="120" t="inlineStr">
        <is>
          <t>25.633</t>
        </is>
      </c>
      <c r="I156" s="120" t="inlineStr">
        <is>
          <t>15/06/2022</t>
        </is>
      </c>
      <c r="J156" s="183" t="n">
        <v>34.02</v>
      </c>
      <c r="K156" s="143" t="n"/>
    </row>
    <row r="157" ht="60" customHeight="1" s="39">
      <c r="A157" s="122" t="n">
        <v>148</v>
      </c>
      <c r="B157" s="122" t="inlineStr">
        <is>
          <t>Selecione um favorecido</t>
        </is>
      </c>
      <c r="C157" s="122" t="inlineStr">
        <is>
          <t>0</t>
        </is>
      </c>
      <c r="D157" s="122" t="inlineStr">
        <is>
          <t>RANULFO CARLOS FAGUNDES (incluso: salário + encargos+ benefícios)</t>
        </is>
      </c>
      <c r="E157" s="122" t="inlineStr">
        <is>
          <t>Odonto celetistas - 06/2022</t>
        </is>
      </c>
      <c r="F157" s="122" t="inlineStr"/>
      <c r="G157" s="122" t="n"/>
      <c r="H157" s="122" t="inlineStr">
        <is>
          <t>25.633</t>
        </is>
      </c>
      <c r="I157" s="122" t="inlineStr">
        <is>
          <t>15/06/2022</t>
        </is>
      </c>
      <c r="J157" s="184" t="n">
        <v>34.02</v>
      </c>
      <c r="K157" s="143" t="n"/>
    </row>
    <row r="158" ht="60" customHeight="1" s="39">
      <c r="A158" s="120" t="n">
        <v>149</v>
      </c>
      <c r="B158" s="120" t="inlineStr">
        <is>
          <t>Selecione um favorecido</t>
        </is>
      </c>
      <c r="C158" s="120" t="inlineStr">
        <is>
          <t>0</t>
        </is>
      </c>
      <c r="D158" s="120" t="inlineStr">
        <is>
          <t>EDILMA BARROS MACEDO (incluso salário + encargos + benefícios)</t>
        </is>
      </c>
      <c r="E158" s="120" t="inlineStr">
        <is>
          <t>Plano de saúde amil - Celetistas - 06/2022</t>
        </is>
      </c>
      <c r="F158" s="120" t="n"/>
      <c r="G158" s="120" t="n"/>
      <c r="H158" s="120" t="inlineStr">
        <is>
          <t>25.634</t>
        </is>
      </c>
      <c r="I158" s="120" t="inlineStr">
        <is>
          <t>15/06/2022</t>
        </is>
      </c>
      <c r="J158" s="183" t="n">
        <v>1986.63</v>
      </c>
      <c r="K158" s="143" t="n"/>
    </row>
    <row r="159" ht="60" customHeight="1" s="39">
      <c r="A159" s="122" t="n">
        <v>150</v>
      </c>
      <c r="B159" s="122" t="inlineStr">
        <is>
          <t>Selecione um favorecido</t>
        </is>
      </c>
      <c r="C159" s="122" t="inlineStr">
        <is>
          <t>0</t>
        </is>
      </c>
      <c r="D159" s="122" t="inlineStr">
        <is>
          <t>RANULFO CARLOS FAGUNDES (incluso: salário + encargos+ benefícios)</t>
        </is>
      </c>
      <c r="E159" s="122" t="inlineStr">
        <is>
          <t>Plano de saúde amil - Celetistas - 06/2022</t>
        </is>
      </c>
      <c r="F159" s="122" t="n"/>
      <c r="G159" s="122" t="n"/>
      <c r="H159" s="122" t="inlineStr">
        <is>
          <t>25.634</t>
        </is>
      </c>
      <c r="I159" s="122" t="inlineStr">
        <is>
          <t>15/06/2022</t>
        </is>
      </c>
      <c r="J159" s="184" t="n">
        <v>1986.63</v>
      </c>
      <c r="K159" s="143" t="n"/>
    </row>
    <row r="160" ht="60" customHeight="1" s="39">
      <c r="A160" s="120" t="n">
        <v>151</v>
      </c>
      <c r="B160" s="120" t="inlineStr">
        <is>
          <t>Secretaria Da Receita Federal - SRF</t>
        </is>
      </c>
      <c r="C160" s="120" t="inlineStr">
        <is>
          <t>00.394.460/0058-87</t>
        </is>
      </c>
      <c r="D160" s="120" t="inlineStr">
        <is>
          <t>RANULFO CARLOS FAGUNDES (incluso: salário + encargos+ benefícios)</t>
        </is>
      </c>
      <c r="E160" s="120" t="inlineStr">
        <is>
          <t>Folha de Pagamento referente ao mês 05/2022 (RANULFO CARLOS FAGUNDES (PIS Empresa (Salário) - Ctbl.))</t>
        </is>
      </c>
      <c r="F160" s="120" t="inlineStr"/>
      <c r="G160" s="120" t="n"/>
      <c r="H160" s="120" t="inlineStr">
        <is>
          <t>18.953</t>
        </is>
      </c>
      <c r="I160" s="120" t="inlineStr">
        <is>
          <t>17/06/2022</t>
        </is>
      </c>
      <c r="J160" s="183" t="n">
        <v>24.49</v>
      </c>
      <c r="K160" s="143" t="n"/>
    </row>
    <row r="161" ht="60" customHeight="1" s="39">
      <c r="A161" s="122" t="n">
        <v>152</v>
      </c>
      <c r="B161" s="122" t="inlineStr">
        <is>
          <t>Secretaria Da Receita Federal - SRF</t>
        </is>
      </c>
      <c r="C161" s="122" t="inlineStr">
        <is>
          <t>00.394.460/0058-87</t>
        </is>
      </c>
      <c r="D161" s="122" t="inlineStr">
        <is>
          <t>EDILMA BARROS MACEDO (incluso salário + encargos + benefícios)</t>
        </is>
      </c>
      <c r="E161" s="122" t="inlineStr">
        <is>
          <t>Folha de Pagamento referente ao mês 05/2022 (EDILMA BARROS MACEDO (PIS Empresa (Salário) - Ctbl.))</t>
        </is>
      </c>
      <c r="F161" s="122" t="inlineStr"/>
      <c r="G161" s="122" t="n"/>
      <c r="H161" s="122" t="inlineStr">
        <is>
          <t>18.953</t>
        </is>
      </c>
      <c r="I161" s="122" t="inlineStr">
        <is>
          <t>17/06/2022</t>
        </is>
      </c>
      <c r="J161" s="184" t="n">
        <v>37.5</v>
      </c>
      <c r="K161" s="143" t="n"/>
    </row>
    <row r="162" ht="60" customHeight="1" s="39">
      <c r="A162" s="120" t="n">
        <v>153</v>
      </c>
      <c r="B162" s="120" t="inlineStr">
        <is>
          <t>Ministerio da Previdencia Social</t>
        </is>
      </c>
      <c r="C162" s="120" t="inlineStr">
        <is>
          <t>00.394.528/0004-35</t>
        </is>
      </c>
      <c r="D162" s="120" t="inlineStr">
        <is>
          <t>RANULFO CARLOS FAGUNDES (incluso: salário + encargos+ benefícios)</t>
        </is>
      </c>
      <c r="E162" s="120" t="inlineStr">
        <is>
          <t>Folha de Pagamento referente ao mês 05/2022 (RANULFO CARLOS FAGUNDES (INSS Empresa S.A.T. - GPS))</t>
        </is>
      </c>
      <c r="F162" s="120" t="inlineStr"/>
      <c r="G162" s="120" t="n"/>
      <c r="H162" s="120" t="inlineStr">
        <is>
          <t>18.921</t>
        </is>
      </c>
      <c r="I162" s="120" t="inlineStr">
        <is>
          <t>17/06/2022</t>
        </is>
      </c>
      <c r="J162" s="183" t="n">
        <v>24.49</v>
      </c>
      <c r="K162" s="143" t="n"/>
    </row>
    <row r="163" ht="60" customHeight="1" s="39">
      <c r="A163" s="122" t="n">
        <v>154</v>
      </c>
      <c r="B163" s="122" t="inlineStr">
        <is>
          <t>Ministerio da Previdencia Social</t>
        </is>
      </c>
      <c r="C163" s="122" t="inlineStr">
        <is>
          <t>00.394.528/0004-35</t>
        </is>
      </c>
      <c r="D163" s="122" t="inlineStr">
        <is>
          <t>EDILMA BARROS MACEDO (incluso salário + encargos + benefícios)</t>
        </is>
      </c>
      <c r="E163" s="122" t="inlineStr">
        <is>
          <t>Folha de Pagamento referente ao mês 05/2022 (EDILMA BARROS MACEDO (INSS Empresa S.A.T. - GPS))</t>
        </is>
      </c>
      <c r="F163" s="122" t="inlineStr"/>
      <c r="G163" s="122" t="n"/>
      <c r="H163" s="122" t="inlineStr">
        <is>
          <t>18.921</t>
        </is>
      </c>
      <c r="I163" s="122" t="inlineStr">
        <is>
          <t>17/06/2022</t>
        </is>
      </c>
      <c r="J163" s="184" t="n">
        <v>37.5</v>
      </c>
      <c r="K163" s="143" t="n"/>
    </row>
    <row r="164" ht="60" customHeight="1" s="39">
      <c r="A164" s="120" t="n">
        <v>155</v>
      </c>
      <c r="B164" s="120" t="inlineStr">
        <is>
          <t>SODEXO PASS DO BRASIL SERVICOS E COMERCIO S.A.</t>
        </is>
      </c>
      <c r="C164" s="120" t="inlineStr">
        <is>
          <t>69.034.668/0001-56</t>
        </is>
      </c>
      <c r="D164" s="120" t="inlineStr">
        <is>
          <t>RANULFO CARLOS FAGUNDES (incluso: salário + encargos+ benefícios)</t>
        </is>
      </c>
      <c r="E164" s="120" t="inlineStr">
        <is>
          <t>Folha de Pagamento referente ao mês 06/2022 (RANULFO CARLOS FAGUNDES (VA - Valor Total do Valor a Ser Pago))</t>
        </is>
      </c>
      <c r="F164" s="120" t="inlineStr"/>
      <c r="G164" s="120" t="n"/>
      <c r="H164" s="120" t="inlineStr">
        <is>
          <t>19.004</t>
        </is>
      </c>
      <c r="I164" s="120" t="inlineStr">
        <is>
          <t>17/06/2022</t>
        </is>
      </c>
      <c r="J164" s="183" t="n">
        <v>356.89</v>
      </c>
      <c r="K164" s="143" t="n"/>
    </row>
    <row r="165" ht="60" customHeight="1" s="39">
      <c r="A165" s="122" t="n">
        <v>156</v>
      </c>
      <c r="B165" s="122" t="inlineStr">
        <is>
          <t>SODEXO PASS DO BRASIL SERVICOS E COMERCIO S.A.</t>
        </is>
      </c>
      <c r="C165" s="122" t="inlineStr">
        <is>
          <t>69.034.668/0001-56</t>
        </is>
      </c>
      <c r="D165" s="122" t="inlineStr">
        <is>
          <t>EDILMA BARROS MACEDO (incluso salário + encargos + benefícios)</t>
        </is>
      </c>
      <c r="E165" s="122" t="inlineStr">
        <is>
          <t>Folha de Pagamento referente ao mês 06/2022 (EDILMA BARROS MACEDO (VA - Valor Total do Valor a Ser Pago))</t>
        </is>
      </c>
      <c r="F165" s="122" t="n"/>
      <c r="G165" s="122" t="n"/>
      <c r="H165" s="122" t="inlineStr">
        <is>
          <t>19.004</t>
        </is>
      </c>
      <c r="I165" s="122" t="inlineStr">
        <is>
          <t>17/06/2022</t>
        </is>
      </c>
      <c r="J165" s="184" t="n">
        <v>356.9</v>
      </c>
      <c r="K165" s="143" t="n"/>
    </row>
    <row r="166" ht="60" customHeight="1" s="39">
      <c r="A166" s="120" t="n">
        <v>157</v>
      </c>
      <c r="B166" s="120" t="inlineStr">
        <is>
          <t>Ministerio da Previdencia Social</t>
        </is>
      </c>
      <c r="C166" s="120" t="inlineStr">
        <is>
          <t>00.394.528/0004-35</t>
        </is>
      </c>
      <c r="D166" s="120" t="inlineStr">
        <is>
          <t>RANULFO CARLOS FAGUNDES (incluso: salário + encargos+ benefícios)</t>
        </is>
      </c>
      <c r="E166" s="120" t="inlineStr">
        <is>
          <t>Folha de Pagamento referente ao mês 05/2022 (RANULFO CARLOS FAGUNDES (INSS S/Salários))</t>
        </is>
      </c>
      <c r="F166" s="120" t="inlineStr"/>
      <c r="G166" s="120" t="n"/>
      <c r="H166" s="120" t="inlineStr">
        <is>
          <t>18.921</t>
        </is>
      </c>
      <c r="I166" s="120" t="inlineStr">
        <is>
          <t>17/06/2022</t>
        </is>
      </c>
      <c r="J166" s="183" t="n">
        <v>202.93</v>
      </c>
      <c r="K166" s="143" t="n"/>
    </row>
    <row r="167" ht="60" customHeight="1" s="39">
      <c r="A167" s="122" t="n">
        <v>158</v>
      </c>
      <c r="B167" s="122" t="inlineStr">
        <is>
          <t>Ministerio da Previdencia Social</t>
        </is>
      </c>
      <c r="C167" s="122" t="inlineStr">
        <is>
          <t>00.394.528/0004-35</t>
        </is>
      </c>
      <c r="D167" s="122" t="inlineStr">
        <is>
          <t>RANULFO CARLOS FAGUNDES (incluso: salário + encargos+ benefícios)</t>
        </is>
      </c>
      <c r="E167" s="122" t="inlineStr">
        <is>
          <t>Folha de Pagamento referente ao mês 05/2022 (RANULFO CARLOS FAGUNDES (INSS Empresa - GPS))</t>
        </is>
      </c>
      <c r="F167" s="122" t="inlineStr"/>
      <c r="G167" s="122" t="n"/>
      <c r="H167" s="122" t="inlineStr">
        <is>
          <t>18.921</t>
        </is>
      </c>
      <c r="I167" s="122" t="inlineStr">
        <is>
          <t>17/06/2022</t>
        </is>
      </c>
      <c r="J167" s="184" t="n">
        <v>489.89</v>
      </c>
      <c r="K167" s="143" t="n"/>
    </row>
    <row r="168" ht="60" customHeight="1" s="39">
      <c r="A168" s="120" t="n">
        <v>159</v>
      </c>
      <c r="B168" s="120" t="inlineStr">
        <is>
          <t>Ministerio da Previdencia Social</t>
        </is>
      </c>
      <c r="C168" s="120" t="inlineStr">
        <is>
          <t>00.394.528/0004-35</t>
        </is>
      </c>
      <c r="D168" s="120" t="inlineStr">
        <is>
          <t>EDILMA BARROS MACEDO (incluso salário + encargos + benefícios)</t>
        </is>
      </c>
      <c r="E168" s="120" t="inlineStr">
        <is>
          <t>Folha de Pagamento referente ao mês 05/2022 (EDILMA BARROS MACEDO (INSS Empresa - GPS))</t>
        </is>
      </c>
      <c r="F168" s="120" t="inlineStr"/>
      <c r="G168" s="120" t="n"/>
      <c r="H168" s="120" t="inlineStr">
        <is>
          <t>18.921</t>
        </is>
      </c>
      <c r="I168" s="120" t="inlineStr">
        <is>
          <t>17/06/2022</t>
        </is>
      </c>
      <c r="J168" s="183" t="n">
        <v>750.01</v>
      </c>
      <c r="K168" s="143" t="n"/>
    </row>
    <row r="169" ht="60" customHeight="1" s="39">
      <c r="A169" s="122" t="n">
        <v>160</v>
      </c>
      <c r="B169" s="122" t="inlineStr">
        <is>
          <t>Ministerio da Previdencia Social</t>
        </is>
      </c>
      <c r="C169" s="122" t="inlineStr">
        <is>
          <t>00.394.528/0004-35</t>
        </is>
      </c>
      <c r="D169" s="122" t="inlineStr">
        <is>
          <t>RANULFO CARLOS FAGUNDES (incluso: salário + encargos+ benefícios)</t>
        </is>
      </c>
      <c r="E169" s="122" t="inlineStr">
        <is>
          <t>Folha de Pagamento referente ao mês 05/2022 (RANULFO CARLOS FAGUNDES (INSS Empresa Terceiros - GPS))</t>
        </is>
      </c>
      <c r="F169" s="122" t="inlineStr"/>
      <c r="G169" s="122" t="n"/>
      <c r="H169" s="122" t="inlineStr">
        <is>
          <t>18.921</t>
        </is>
      </c>
      <c r="I169" s="122" t="inlineStr">
        <is>
          <t>17/06/2022</t>
        </is>
      </c>
      <c r="J169" s="184" t="n">
        <v>110.22</v>
      </c>
      <c r="K169" s="143" t="n"/>
    </row>
    <row r="170" ht="60" customHeight="1" s="39">
      <c r="A170" s="120" t="n">
        <v>161</v>
      </c>
      <c r="B170" s="120" t="inlineStr">
        <is>
          <t>Ministerio da Previdencia Social</t>
        </is>
      </c>
      <c r="C170" s="120" t="inlineStr">
        <is>
          <t>00.394.528/0004-35</t>
        </is>
      </c>
      <c r="D170" s="120" t="inlineStr">
        <is>
          <t>EDILMA BARROS MACEDO (incluso salário + encargos + benefícios)</t>
        </is>
      </c>
      <c r="E170" s="120" t="inlineStr">
        <is>
          <t>Folha de Pagamento referente ao mês 05/2022 (EDILMA BARROS MACEDO (INSS Empresa Terceiros - GPS))</t>
        </is>
      </c>
      <c r="F170" s="120" t="inlineStr"/>
      <c r="G170" s="120" t="n"/>
      <c r="H170" s="120" t="inlineStr">
        <is>
          <t>18.921</t>
        </is>
      </c>
      <c r="I170" s="120" t="inlineStr">
        <is>
          <t>17/06/2022</t>
        </is>
      </c>
      <c r="J170" s="183" t="n">
        <v>168.75</v>
      </c>
      <c r="K170" s="143" t="n"/>
    </row>
    <row r="171" ht="60" customHeight="1" s="39">
      <c r="A171" s="122" t="n">
        <v>162</v>
      </c>
      <c r="B171" s="122" t="inlineStr">
        <is>
          <t>Ministerio da Previdencia Social</t>
        </is>
      </c>
      <c r="C171" s="122" t="inlineStr">
        <is>
          <t>00.394.528/0004-35</t>
        </is>
      </c>
      <c r="D171" s="122" t="inlineStr">
        <is>
          <t>EDILMA BARROS MACEDO (incluso salário + encargos + benefícios)</t>
        </is>
      </c>
      <c r="E171" s="122" t="inlineStr">
        <is>
          <t>Folha de Pagamento referente ao mês 05/2022 (EDILMA BARROS MACEDO (INSS S/Salários))</t>
        </is>
      </c>
      <c r="F171" s="122" t="inlineStr"/>
      <c r="G171" s="122" t="n"/>
      <c r="H171" s="122" t="inlineStr">
        <is>
          <t>18.921</t>
        </is>
      </c>
      <c r="I171" s="122" t="inlineStr">
        <is>
          <t>17/06/2022</t>
        </is>
      </c>
      <c r="J171" s="184" t="n">
        <v>361.17</v>
      </c>
      <c r="K171" s="143" t="n"/>
    </row>
    <row r="172" ht="60" customHeight="1" s="39">
      <c r="A172" s="120" t="n">
        <v>163</v>
      </c>
      <c r="B172" s="120" t="inlineStr"/>
      <c r="C172" s="120" t="inlineStr"/>
      <c r="D172" s="120" t="inlineStr">
        <is>
          <t>RANULFO CARLOS FAGUNDES (incluso: salário + encargos+ benefícios)</t>
        </is>
      </c>
      <c r="E172" s="120" t="inlineStr">
        <is>
          <t>Rescisão - Ranulfo Carlos Fagundes</t>
        </is>
      </c>
      <c r="F172" s="120" t="inlineStr"/>
      <c r="G172" s="120" t="n"/>
      <c r="H172" s="120" t="inlineStr">
        <is>
          <t>21.184</t>
        </is>
      </c>
      <c r="I172" s="120" t="inlineStr">
        <is>
          <t>23/06/2022</t>
        </is>
      </c>
      <c r="J172" s="183" t="n">
        <v>5353.24</v>
      </c>
      <c r="K172" s="143" t="n"/>
    </row>
    <row r="173" ht="60" customHeight="1" s="39">
      <c r="A173" s="122" t="n">
        <v>164</v>
      </c>
      <c r="B173" s="122" t="inlineStr"/>
      <c r="C173" s="122" t="inlineStr"/>
      <c r="D173" s="122" t="inlineStr">
        <is>
          <t>EDILMA BARROS MACEDO (incluso salário + encargos + benefícios)</t>
        </is>
      </c>
      <c r="E173" s="122" t="inlineStr">
        <is>
          <t>Rescisão - Edilma Barros Macedo</t>
        </is>
      </c>
      <c r="F173" s="122" t="inlineStr"/>
      <c r="G173" s="122" t="n"/>
      <c r="H173" s="122" t="inlineStr">
        <is>
          <t>21.185</t>
        </is>
      </c>
      <c r="I173" s="122" t="inlineStr">
        <is>
          <t>23/06/2022</t>
        </is>
      </c>
      <c r="J173" s="184" t="n">
        <v>8447.85</v>
      </c>
      <c r="K173" s="143" t="n"/>
    </row>
    <row r="174" ht="60" customHeight="1" s="39">
      <c r="A174" s="120" t="n">
        <v>165</v>
      </c>
      <c r="B174" s="120" t="inlineStr"/>
      <c r="C174" s="120" t="inlineStr"/>
      <c r="D174" s="120" t="inlineStr">
        <is>
          <t>EDILMA BARROS MACEDO (incluso salário + encargos + benefícios)</t>
        </is>
      </c>
      <c r="E174" s="120" t="inlineStr">
        <is>
          <t xml:space="preserve">FGTS - Rescisão - Edilma </t>
        </is>
      </c>
      <c r="F174" s="120" t="inlineStr"/>
      <c r="G174" s="120" t="n"/>
      <c r="H174" s="120" t="inlineStr">
        <is>
          <t>62.401</t>
        </is>
      </c>
      <c r="I174" s="120" t="inlineStr">
        <is>
          <t>24/06/2022</t>
        </is>
      </c>
      <c r="J174" s="183" t="n">
        <v>3520.22</v>
      </c>
      <c r="K174" s="143" t="n"/>
    </row>
    <row r="175" ht="60" customHeight="1" s="39">
      <c r="A175" s="122" t="n">
        <v>166</v>
      </c>
      <c r="B175" s="122" t="inlineStr"/>
      <c r="C175" s="122" t="inlineStr"/>
      <c r="D175" s="122" t="inlineStr">
        <is>
          <t>RANULFO CARLOS FAGUNDES (incluso: salário + encargos+ benefícios)</t>
        </is>
      </c>
      <c r="E175" s="122" t="inlineStr">
        <is>
          <t>FGTS Rescisão - Ranulfo Carlos</t>
        </is>
      </c>
      <c r="F175" s="122" t="inlineStr"/>
      <c r="G175" s="122" t="n"/>
      <c r="H175" s="122" t="inlineStr">
        <is>
          <t>62.402</t>
        </is>
      </c>
      <c r="I175" s="122" t="inlineStr">
        <is>
          <t>24/06/2022</t>
        </is>
      </c>
      <c r="J175" s="184" t="n">
        <v>2445.85</v>
      </c>
      <c r="K175" s="143" t="n"/>
    </row>
    <row r="176" ht="60" customHeight="1" s="39">
      <c r="A176" s="120" t="n">
        <v>167</v>
      </c>
      <c r="B176" s="120" t="inlineStr"/>
      <c r="C176" s="120" t="inlineStr"/>
      <c r="D176" s="120" t="inlineStr">
        <is>
          <t>EDILMA BARROS MACEDO (incluso salário + encargos + benefícios)</t>
        </is>
      </c>
      <c r="E176" s="120" t="inlineStr">
        <is>
          <t>Seguro de vida - Celetistas - Comp. 06/2022</t>
        </is>
      </c>
      <c r="F176" s="120" t="inlineStr"/>
      <c r="G176" s="120" t="n"/>
      <c r="H176" s="120" t="inlineStr">
        <is>
          <t>19.173</t>
        </is>
      </c>
      <c r="I176" s="120" t="inlineStr">
        <is>
          <t>14/07/2022</t>
        </is>
      </c>
      <c r="J176" s="183" t="n">
        <v>30.03</v>
      </c>
      <c r="K176" s="143" t="n"/>
    </row>
    <row r="177" ht="60" customHeight="1" s="39">
      <c r="A177" s="122" t="n">
        <v>168</v>
      </c>
      <c r="B177" s="122" t="inlineStr"/>
      <c r="C177" s="122" t="inlineStr"/>
      <c r="D177" s="122" t="inlineStr">
        <is>
          <t>RANULFO CARLOS FAGUNDES (incluso: salário + encargos+ benefícios)</t>
        </is>
      </c>
      <c r="E177" s="122" t="inlineStr">
        <is>
          <t>Seguro de vida - Celetistas - Comp. 06/2022</t>
        </is>
      </c>
      <c r="F177" s="122" t="inlineStr"/>
      <c r="G177" s="122" t="n"/>
      <c r="H177" s="122" t="inlineStr">
        <is>
          <t>19.173</t>
        </is>
      </c>
      <c r="I177" s="122" t="inlineStr">
        <is>
          <t>14/07/2022</t>
        </is>
      </c>
      <c r="J177" s="184" t="n">
        <v>30.03</v>
      </c>
      <c r="K177" s="143" t="n"/>
    </row>
    <row r="178" ht="60" customHeight="1" s="39">
      <c r="A178" s="120" t="n">
        <v>169</v>
      </c>
      <c r="B178" s="120" t="inlineStr"/>
      <c r="C178" s="120" t="inlineStr"/>
      <c r="D178" s="120" t="inlineStr">
        <is>
          <t>EDILMA BARROS MACEDO (incluso salário + encargos + benefícios)</t>
        </is>
      </c>
      <c r="E178" s="120" t="inlineStr">
        <is>
          <t>Amil - Copart -07/2022</t>
        </is>
      </c>
      <c r="F178" s="120" t="inlineStr"/>
      <c r="G178" s="120" t="n"/>
      <c r="H178" s="120" t="inlineStr">
        <is>
          <t>17.113</t>
        </is>
      </c>
      <c r="I178" s="120" t="inlineStr">
        <is>
          <t>18/07/2022</t>
        </is>
      </c>
      <c r="J178" s="183" t="n">
        <v>83.98</v>
      </c>
      <c r="K178" s="143" t="n"/>
    </row>
    <row r="179" ht="60" customHeight="1" s="39">
      <c r="A179" s="122" t="n">
        <v>170</v>
      </c>
      <c r="B179" s="122" t="inlineStr"/>
      <c r="C179" s="122" t="inlineStr"/>
      <c r="D179" s="122" t="inlineStr">
        <is>
          <t>RANULFO CARLOS FAGUNDES (incluso: salário + encargos+ benefícios)</t>
        </is>
      </c>
      <c r="E179" s="122" t="inlineStr">
        <is>
          <t>Amil - Copart -07/2022</t>
        </is>
      </c>
      <c r="F179" s="122" t="inlineStr"/>
      <c r="G179" s="122" t="n"/>
      <c r="H179" s="122" t="inlineStr">
        <is>
          <t>17.113</t>
        </is>
      </c>
      <c r="I179" s="122" t="inlineStr">
        <is>
          <t>18/07/2022</t>
        </is>
      </c>
      <c r="J179" s="184" t="n">
        <v>83.98</v>
      </c>
      <c r="K179" s="143" t="n"/>
    </row>
    <row r="180" ht="60" customHeight="1" s="39">
      <c r="A180" s="120" t="n">
        <v>171</v>
      </c>
      <c r="B180" s="120" t="inlineStr">
        <is>
          <t>Secretaria Da Receita Federal - SRF</t>
        </is>
      </c>
      <c r="C180" s="120" t="inlineStr">
        <is>
          <t>00.394.460/0058-87</t>
        </is>
      </c>
      <c r="D180" s="120" t="inlineStr">
        <is>
          <t>RANULFO CARLOS FAGUNDES (incluso: salário + encargos+ benefícios)</t>
        </is>
      </c>
      <c r="E180" s="120" t="inlineStr">
        <is>
          <t>Folha de Pagamento referente ao mês 05/2022 (RANULFO CARLOS FAGUNDES (IRRF S/Salários))</t>
        </is>
      </c>
      <c r="F180" s="120" t="inlineStr"/>
      <c r="G180" s="120" t="n"/>
      <c r="H180" s="120" t="inlineStr">
        <is>
          <t>17.033</t>
        </is>
      </c>
      <c r="I180" s="120" t="inlineStr">
        <is>
          <t>18/07/2022</t>
        </is>
      </c>
      <c r="J180" s="183" t="n">
        <v>11.46</v>
      </c>
      <c r="K180" s="143" t="n"/>
    </row>
    <row r="181" ht="60" customHeight="1" s="39">
      <c r="A181" s="122" t="n">
        <v>172</v>
      </c>
      <c r="B181" s="122" t="inlineStr">
        <is>
          <t>Secretaria Da Receita Federal - SRF</t>
        </is>
      </c>
      <c r="C181" s="122" t="inlineStr">
        <is>
          <t>00.394.460/0058-87</t>
        </is>
      </c>
      <c r="D181" s="122" t="inlineStr">
        <is>
          <t>EDILMA BARROS MACEDO (incluso salário + encargos + benefícios)</t>
        </is>
      </c>
      <c r="E181" s="122" t="inlineStr">
        <is>
          <t>Folha de Pagamento referente ao mês 05/2022 (EDILMA BARROS MACEDO (IRRF S/Salários))</t>
        </is>
      </c>
      <c r="F181" s="122" t="inlineStr"/>
      <c r="G181" s="122" t="n"/>
      <c r="H181" s="122" t="inlineStr">
        <is>
          <t>17.033</t>
        </is>
      </c>
      <c r="I181" s="122" t="inlineStr">
        <is>
          <t>18/07/2022</t>
        </is>
      </c>
      <c r="J181" s="184" t="n">
        <v>153.53</v>
      </c>
      <c r="K181" s="143" t="n"/>
    </row>
    <row r="182" ht="60" customHeight="1" s="39">
      <c r="A182" s="120" t="n">
        <v>173</v>
      </c>
      <c r="B182" s="120" t="inlineStr"/>
      <c r="C182" s="120" t="inlineStr"/>
      <c r="D182" s="120" t="inlineStr">
        <is>
          <t>EDILMA BARROS MACEDO (incluso salário + encargos + benefícios)</t>
        </is>
      </c>
      <c r="E182" s="120" t="inlineStr">
        <is>
          <t>PIS Rescisão</t>
        </is>
      </c>
      <c r="F182" s="120" t="inlineStr"/>
      <c r="G182" s="120" t="n"/>
      <c r="H182" s="120" t="inlineStr">
        <is>
          <t>16.393</t>
        </is>
      </c>
      <c r="I182" s="120" t="inlineStr">
        <is>
          <t>19/07/2022</t>
        </is>
      </c>
      <c r="J182" s="183" t="n">
        <v>62.29</v>
      </c>
      <c r="K182" s="143" t="n"/>
    </row>
    <row r="183" ht="60" customHeight="1" s="39">
      <c r="A183" s="122" t="n">
        <v>174</v>
      </c>
      <c r="B183" s="122" t="inlineStr"/>
      <c r="C183" s="122" t="inlineStr"/>
      <c r="D183" s="122" t="inlineStr">
        <is>
          <t>RANULFO CARLOS FAGUNDES (incluso: salário + encargos+ benefícios)</t>
        </is>
      </c>
      <c r="E183" s="122" t="inlineStr">
        <is>
          <t>PIS Rescisão</t>
        </is>
      </c>
      <c r="F183" s="122" t="inlineStr"/>
      <c r="G183" s="122" t="n"/>
      <c r="H183" s="122" t="inlineStr">
        <is>
          <t>16.393</t>
        </is>
      </c>
      <c r="I183" s="122" t="inlineStr">
        <is>
          <t>19/07/2022</t>
        </is>
      </c>
      <c r="J183" s="184" t="n">
        <v>62.29</v>
      </c>
      <c r="K183" s="143" t="n"/>
    </row>
    <row r="184" ht="60" customHeight="1" s="39">
      <c r="A184" s="120" t="n">
        <v>175</v>
      </c>
      <c r="B184" s="120" t="inlineStr"/>
      <c r="C184" s="120" t="inlineStr"/>
      <c r="D184" s="120" t="inlineStr">
        <is>
          <t>EDILMA BARROS MACEDO (incluso salário + encargos + benefícios)</t>
        </is>
      </c>
      <c r="E184" s="120" t="inlineStr">
        <is>
          <t>IRRF - Rescisão</t>
        </is>
      </c>
      <c r="F184" s="120" t="inlineStr"/>
      <c r="G184" s="120" t="n"/>
      <c r="H184" s="120" t="inlineStr">
        <is>
          <t>16.414</t>
        </is>
      </c>
      <c r="I184" s="120" t="inlineStr">
        <is>
          <t>19/07/2022</t>
        </is>
      </c>
      <c r="J184" s="183" t="n">
        <v>520.22</v>
      </c>
      <c r="K184" s="143" t="n"/>
    </row>
    <row r="185" ht="60" customHeight="1" s="39">
      <c r="A185" s="122" t="n">
        <v>176</v>
      </c>
      <c r="B185" s="122" t="inlineStr"/>
      <c r="C185" s="122" t="inlineStr"/>
      <c r="D185" s="122" t="inlineStr">
        <is>
          <t>RANULFO CARLOS FAGUNDES (incluso: salário + encargos+ benefícios)</t>
        </is>
      </c>
      <c r="E185" s="122" t="inlineStr">
        <is>
          <t>IRRF - Rescisão</t>
        </is>
      </c>
      <c r="F185" s="122" t="inlineStr"/>
      <c r="G185" s="122" t="n"/>
      <c r="H185" s="122" t="inlineStr">
        <is>
          <t>16.414</t>
        </is>
      </c>
      <c r="I185" s="122" t="inlineStr">
        <is>
          <t>19/07/2022</t>
        </is>
      </c>
      <c r="J185" s="184" t="n">
        <v>520.22</v>
      </c>
      <c r="K185" s="143" t="n"/>
    </row>
    <row r="186" ht="60" customHeight="1" s="39">
      <c r="A186" s="120" t="n">
        <v>177</v>
      </c>
      <c r="B186" s="120" t="inlineStr"/>
      <c r="C186" s="120" t="inlineStr"/>
      <c r="D186" s="120" t="inlineStr">
        <is>
          <t>RANULFO CARLOS FAGUNDES (incluso: salário + encargos+ benefícios)</t>
        </is>
      </c>
      <c r="E186" s="120" t="inlineStr">
        <is>
          <t>Rescisão Amil (Coparticipação)</t>
        </is>
      </c>
      <c r="F186" s="120" t="inlineStr"/>
      <c r="G186" s="120" t="n"/>
      <c r="H186" s="120" t="inlineStr">
        <is>
          <t>19.468</t>
        </is>
      </c>
      <c r="I186" s="120" t="inlineStr">
        <is>
          <t>12/08/2022</t>
        </is>
      </c>
      <c r="J186" s="183" t="n">
        <v>328.59</v>
      </c>
      <c r="K186" s="143" t="n"/>
    </row>
    <row r="187" ht="60" customHeight="1" s="39">
      <c r="A187" s="122" t="n">
        <v>178</v>
      </c>
      <c r="B187" s="122" t="inlineStr"/>
      <c r="C187" s="122" t="inlineStr"/>
      <c r="D187" s="122" t="inlineStr">
        <is>
          <t>EDILMA BARROS MACEDO (incluso salário + encargos + benefícios)</t>
        </is>
      </c>
      <c r="E187" s="122" t="inlineStr">
        <is>
          <t>Rescisão Amil (Coparticipação)</t>
        </is>
      </c>
      <c r="F187" s="122" t="inlineStr"/>
      <c r="G187" s="122" t="n"/>
      <c r="H187" s="122" t="inlineStr">
        <is>
          <t>19.468</t>
        </is>
      </c>
      <c r="I187" s="122" t="inlineStr">
        <is>
          <t>12/08/2022</t>
        </is>
      </c>
      <c r="J187" s="184" t="n">
        <v>328.59</v>
      </c>
      <c r="K187" s="143" t="n"/>
    </row>
    <row r="188" ht="60" customHeight="1" s="39">
      <c r="A188" s="120" t="n">
        <v>179</v>
      </c>
      <c r="B188" s="120" t="inlineStr"/>
      <c r="C188" s="120" t="inlineStr"/>
      <c r="D188" s="120" t="inlineStr">
        <is>
          <t>EDILMA BARROS MACEDO (incluso salário + encargos + benefícios)</t>
        </is>
      </c>
      <c r="E188" s="120" t="inlineStr">
        <is>
          <t>INSS 06/2022 - Rescisão</t>
        </is>
      </c>
      <c r="F188" s="120" t="inlineStr"/>
      <c r="G188" s="120" t="n"/>
      <c r="H188" s="120" t="inlineStr">
        <is>
          <t>31.020</t>
        </is>
      </c>
      <c r="I188" s="120" t="inlineStr">
        <is>
          <t>30/08/2022</t>
        </is>
      </c>
      <c r="J188" s="183" t="n">
        <v>2076.72</v>
      </c>
      <c r="K188" s="143" t="n"/>
    </row>
    <row r="189" ht="60" customHeight="1" s="39">
      <c r="A189" s="122" t="n">
        <v>180</v>
      </c>
      <c r="B189" s="122" t="inlineStr"/>
      <c r="C189" s="122" t="inlineStr"/>
      <c r="D189" s="122" t="inlineStr">
        <is>
          <t>RANULFO CARLOS FAGUNDES (incluso: salário + encargos+ benefícios)</t>
        </is>
      </c>
      <c r="E189" s="122" t="inlineStr">
        <is>
          <t>INSS 06/2022 - Rescisão</t>
        </is>
      </c>
      <c r="F189" s="122" t="inlineStr"/>
      <c r="G189" s="122" t="n"/>
      <c r="H189" s="122" t="inlineStr">
        <is>
          <t>31.020</t>
        </is>
      </c>
      <c r="I189" s="122" t="inlineStr">
        <is>
          <t>30/08/2022</t>
        </is>
      </c>
      <c r="J189" s="184" t="n">
        <v>2076.72</v>
      </c>
      <c r="K189" s="143" t="n"/>
    </row>
    <row r="190" ht="60" customHeight="1" s="39">
      <c r="A190" s="120" t="n">
        <v>181</v>
      </c>
      <c r="B190" s="120" t="inlineStr"/>
      <c r="C190" s="120" t="inlineStr"/>
      <c r="D190" s="120" t="inlineStr">
        <is>
          <t>RANULFO CARLOS FAGUNDES (incluso: salário + encargos+ benefícios)</t>
        </is>
      </c>
      <c r="E190" s="120" t="inlineStr">
        <is>
          <t>Amil - Copart 06/2022</t>
        </is>
      </c>
      <c r="F190" s="120" t="inlineStr"/>
      <c r="G190" s="120" t="n"/>
      <c r="H190" s="120" t="inlineStr">
        <is>
          <t>18.500</t>
        </is>
      </c>
      <c r="I190" s="120" t="inlineStr">
        <is>
          <t>13/02/2023</t>
        </is>
      </c>
      <c r="J190" s="183" t="n">
        <v>14.14</v>
      </c>
      <c r="K190" s="143" t="n"/>
    </row>
    <row r="191" ht="60" customHeight="1" s="39">
      <c r="A191" s="122" t="n"/>
      <c r="B191" s="122" t="n"/>
      <c r="C191" s="122" t="n"/>
      <c r="D191" s="122" t="n"/>
      <c r="E191" s="122" t="n"/>
      <c r="F191" s="122" t="n"/>
      <c r="G191" s="122" t="n"/>
      <c r="H191" s="122" t="n"/>
      <c r="I191" s="122" t="n"/>
      <c r="J191" s="184" t="n"/>
      <c r="K191" s="143" t="n"/>
    </row>
    <row r="192">
      <c r="J192" s="45" t="n"/>
      <c r="K192" s="143" t="n"/>
    </row>
    <row r="193" ht="56.25" customHeight="1" s="39">
      <c r="A193" s="124" t="inlineStr">
        <is>
          <t>Sub Total1</t>
        </is>
      </c>
      <c r="B193" s="137" t="n"/>
      <c r="C193" s="137" t="n"/>
      <c r="D193" s="137" t="n"/>
      <c r="E193" s="137" t="n"/>
      <c r="F193" s="137" t="n"/>
      <c r="G193" s="137" t="n"/>
      <c r="H193" s="137" t="n"/>
      <c r="I193" s="138" t="n"/>
      <c r="J193" s="125">
        <f>SUM(J10:J191)</f>
        <v/>
      </c>
      <c r="K193" s="143" t="n"/>
    </row>
    <row r="194" ht="30" customHeight="1" s="39">
      <c r="A194" s="87" t="inlineStr">
        <is>
          <t>RESTITUIÇÕES CREDITADAS</t>
        </is>
      </c>
      <c r="J194" s="45" t="n"/>
      <c r="K194" s="143" t="n"/>
    </row>
    <row r="195" ht="60" customHeight="1" s="39">
      <c r="A195" s="185" t="inlineStr">
        <is>
          <t>Item</t>
        </is>
      </c>
      <c r="B195" s="185" t="inlineStr">
        <is>
          <t>Restituidor</t>
        </is>
      </c>
      <c r="C195" s="185" t="inlineStr">
        <is>
          <t>CNPJ/CPF</t>
        </is>
      </c>
      <c r="D195" s="186" t="inlineStr">
        <is>
          <t>Descrição</t>
        </is>
      </c>
      <c r="E195" s="141" t="n"/>
      <c r="F195" s="185" t="inlineStr">
        <is>
          <t>Cheque equivalente</t>
        </is>
      </c>
      <c r="G195" s="185" t="inlineStr">
        <is>
          <t>Data do Cheque</t>
        </is>
      </c>
      <c r="H195" s="185" t="inlineStr">
        <is>
          <t>Nº do Depósito</t>
        </is>
      </c>
      <c r="I195" s="185" t="inlineStr">
        <is>
          <t>Data da Devolução</t>
        </is>
      </c>
      <c r="J195" s="187" t="inlineStr">
        <is>
          <t>Valor</t>
        </is>
      </c>
      <c r="K195" s="143" t="n"/>
    </row>
    <row r="196">
      <c r="J196" s="45" t="n"/>
      <c r="K196" s="143" t="n"/>
    </row>
    <row r="197">
      <c r="A197" s="128" t="inlineStr">
        <is>
          <t>Sub Total 2</t>
        </is>
      </c>
      <c r="B197" s="139" t="n"/>
      <c r="C197" s="139" t="n"/>
      <c r="D197" s="139" t="n"/>
      <c r="E197" s="139" t="n"/>
      <c r="F197" s="139" t="n"/>
      <c r="G197" s="139" t="n"/>
      <c r="H197" s="139" t="n"/>
      <c r="I197" s="140" t="n"/>
      <c r="J197" s="129">
        <f>SUM(J196:J196)</f>
        <v/>
      </c>
      <c r="K197" s="143" t="n"/>
    </row>
    <row r="198" ht="30" customHeight="1" s="39">
      <c r="A198" s="142" t="inlineStr">
        <is>
          <t>Total(1-2)</t>
        </is>
      </c>
      <c r="B198" s="141" t="n"/>
      <c r="C198" s="141" t="n"/>
      <c r="D198" s="141" t="n"/>
      <c r="E198" s="141" t="n"/>
      <c r="F198" s="141" t="n"/>
      <c r="G198" s="141" t="n"/>
      <c r="H198" s="141" t="n"/>
      <c r="I198" s="141" t="n"/>
      <c r="J198" s="131">
        <f>J193 - J197</f>
        <v/>
      </c>
      <c r="K198" s="143" t="n"/>
    </row>
    <row r="199">
      <c r="A199" s="134">
        <f>'Receita x Despesa'!A48:J48</f>
        <v/>
      </c>
      <c r="J199" s="45" t="n"/>
      <c r="K199" s="143" t="n"/>
    </row>
    <row r="200">
      <c r="A200" s="66">
        <f>'Receita x Despesa'!A51</f>
        <v/>
      </c>
      <c r="F200" s="67">
        <f>'Receita x Despesa'!H51</f>
        <v/>
      </c>
      <c r="J200" s="65" t="n"/>
      <c r="K200" s="143" t="n"/>
    </row>
    <row r="201">
      <c r="A201" s="134">
        <f>'Receita x Despesa'!A52</f>
        <v/>
      </c>
      <c r="F201" s="132">
        <f>'Receita x Despesa'!H52</f>
        <v/>
      </c>
      <c r="J201" s="65" t="n"/>
      <c r="K201" s="143" t="n"/>
    </row>
    <row r="202">
      <c r="A202" s="134">
        <f>'Receita x Despesa'!A53</f>
        <v/>
      </c>
      <c r="F202" s="132">
        <f>'Receita x Despesa'!H53</f>
        <v/>
      </c>
      <c r="J202" s="65" t="n"/>
      <c r="K202" s="143" t="n"/>
    </row>
    <row r="203">
      <c r="A203" s="70" t="n"/>
      <c r="B203" s="70" t="n"/>
      <c r="C203" s="70" t="n"/>
      <c r="D203" s="70" t="n"/>
      <c r="E203" s="70" t="n"/>
      <c r="F203" s="70" t="n"/>
      <c r="G203" s="70" t="n"/>
      <c r="H203" s="70" t="n"/>
      <c r="I203" s="70" t="n"/>
      <c r="J203" s="71" t="n"/>
      <c r="K203" s="143" t="n"/>
    </row>
  </sheetData>
  <mergeCells count="17">
    <mergeCell ref="A1:J2"/>
    <mergeCell ref="A3:J3"/>
    <mergeCell ref="A4:J4"/>
    <mergeCell ref="A5:J5"/>
    <mergeCell ref="A6:J6"/>
    <mergeCell ref="A7:J7"/>
    <mergeCell ref="A193:I193"/>
    <mergeCell ref="D195:E195"/>
    <mergeCell ref="A197:I197"/>
    <mergeCell ref="A198:I198"/>
    <mergeCell ref="A199:I199"/>
    <mergeCell ref="A200:D200"/>
    <mergeCell ref="A201:D201"/>
    <mergeCell ref="A202:D202"/>
    <mergeCell ref="F200:J200"/>
    <mergeCell ref="F201:J201"/>
    <mergeCell ref="F202:J20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8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20" customWidth="1" style="39" min="5" max="5"/>
    <col width="20" customWidth="1" style="39" min="6" max="6"/>
  </cols>
  <sheetData>
    <row r="1">
      <c r="A1" s="72" t="inlineStr">
        <is>
          <t>C O N C I L I A Ç Ã O   B A N C Á R I A</t>
        </is>
      </c>
      <c r="F1" s="65" t="n"/>
    </row>
    <row r="2">
      <c r="F2" s="65" t="n"/>
    </row>
    <row r="3">
      <c r="A3" s="73">
        <f>'Receita x Despesa'!A3:J3</f>
        <v/>
      </c>
      <c r="F3" s="65" t="n"/>
    </row>
    <row r="4">
      <c r="A4" s="73">
        <f>'Receita x Despesa'!A4:J4</f>
        <v/>
      </c>
      <c r="F4" s="65" t="n"/>
    </row>
    <row r="5">
      <c r="A5" s="73">
        <f>'Receita x Despesa'!A5:J5</f>
        <v/>
      </c>
      <c r="F5" s="65" t="n"/>
    </row>
    <row r="6">
      <c r="A6" s="73">
        <f>'Receita x Despesa'!A6:J6</f>
        <v/>
      </c>
      <c r="F6" s="65" t="n"/>
    </row>
    <row r="7">
      <c r="A7" s="73">
        <f>'Receita x Despesa'!A7:J7</f>
        <v/>
      </c>
      <c r="F7" s="65" t="n"/>
    </row>
    <row r="8">
      <c r="F8" s="45" t="n"/>
    </row>
    <row r="9">
      <c r="A9" s="205" t="inlineStr">
        <is>
          <t>1.Saldo conforme extratos bancários na data final do período</t>
        </is>
      </c>
      <c r="F9" s="65" t="n"/>
    </row>
    <row r="10">
      <c r="A10" s="189" t="inlineStr">
        <is>
          <t>Saldo de Conta Corrente(R$)</t>
        </is>
      </c>
      <c r="F10" s="45" t="n"/>
    </row>
    <row r="11">
      <c r="A11" s="189" t="inlineStr">
        <is>
          <t>Saldo de Aplicações Financeiras(R$)</t>
        </is>
      </c>
      <c r="F11" s="45" t="n"/>
    </row>
    <row r="12">
      <c r="F12" s="45" t="n"/>
    </row>
    <row r="13">
      <c r="A13" s="205" t="inlineStr">
        <is>
          <t>2. Restituições não creditadas pelo banco até a data final do período</t>
        </is>
      </c>
      <c r="F13" s="65" t="n"/>
    </row>
    <row r="14">
      <c r="F14" s="45" t="n"/>
    </row>
    <row r="15">
      <c r="A15" s="97" t="inlineStr">
        <is>
          <t>Data</t>
        </is>
      </c>
      <c r="B15" s="190" t="inlineStr">
        <is>
          <t>Valor(R$)</t>
        </is>
      </c>
      <c r="C15" s="97" t="inlineStr">
        <is>
          <t>Documento</t>
        </is>
      </c>
      <c r="D15" s="206" t="inlineStr">
        <is>
          <t>Descrição</t>
        </is>
      </c>
      <c r="F15" s="65" t="n"/>
    </row>
    <row r="16">
      <c r="A16" s="192" t="inlineStr">
        <is>
          <t>Saldo anterior</t>
        </is>
      </c>
      <c r="B16" s="193" t="n">
        <v>856.92</v>
      </c>
      <c r="C16" s="192" t="inlineStr">
        <is>
          <t>Diversos</t>
        </is>
      </c>
      <c r="D16" s="207" t="inlineStr">
        <is>
          <t>Tarifas Prestações Anteriores</t>
        </is>
      </c>
      <c r="F16" s="65" t="n"/>
    </row>
    <row r="17">
      <c r="A17" s="195" t="inlineStr">
        <is>
          <t>31-jan-2022</t>
        </is>
      </c>
      <c r="B17" s="196" t="n">
        <v>21.98</v>
      </c>
      <c r="C17" s="195" t="inlineStr"/>
      <c r="D17" s="208" t="inlineStr">
        <is>
          <t>Pgto. de Tarifa Bancária referente a 01/2022</t>
        </is>
      </c>
      <c r="F17" s="65" t="n"/>
    </row>
    <row r="18">
      <c r="A18" s="192" t="inlineStr">
        <is>
          <t>25-fev-2022</t>
        </is>
      </c>
      <c r="B18" s="193" t="n">
        <v>21.98</v>
      </c>
      <c r="C18" s="192" t="inlineStr"/>
      <c r="D18" s="207" t="inlineStr">
        <is>
          <t>Pgto. de Tarifa Bancária referente a 02/2022</t>
        </is>
      </c>
      <c r="F18" s="65" t="n"/>
    </row>
    <row r="19">
      <c r="A19" s="195" t="inlineStr">
        <is>
          <t>31-mar-2022</t>
        </is>
      </c>
      <c r="B19" s="196" t="n">
        <v>23.98</v>
      </c>
      <c r="C19" s="195" t="inlineStr"/>
      <c r="D19" s="208" t="inlineStr">
        <is>
          <t>Pgto. de Tarifa Bancária referente a 03/2022</t>
        </is>
      </c>
      <c r="F19" s="65" t="n"/>
    </row>
    <row r="20">
      <c r="A20" s="192" t="inlineStr">
        <is>
          <t>29-abr-2022</t>
        </is>
      </c>
      <c r="B20" s="193" t="n">
        <v>23.98</v>
      </c>
      <c r="C20" s="192" t="inlineStr"/>
      <c r="D20" s="207" t="inlineStr">
        <is>
          <t>Pgto. de Tarifa Bancária referente a 04/2022</t>
        </is>
      </c>
      <c r="F20" s="65" t="n"/>
    </row>
    <row r="21">
      <c r="A21" s="195" t="inlineStr">
        <is>
          <t>31-mai-2022</t>
        </is>
      </c>
      <c r="B21" s="196" t="n">
        <v>26.52</v>
      </c>
      <c r="C21" s="195" t="inlineStr"/>
      <c r="D21" s="208" t="inlineStr">
        <is>
          <t>Pgto. de Tarifa Bancária referente a 05/2022</t>
        </is>
      </c>
      <c r="F21" s="65" t="n"/>
    </row>
    <row r="22">
      <c r="A22" s="192" t="inlineStr">
        <is>
          <t>30-jun-2022</t>
        </is>
      </c>
      <c r="B22" s="193" t="n">
        <v>26.52</v>
      </c>
      <c r="C22" s="192" t="inlineStr"/>
      <c r="D22" s="207" t="inlineStr">
        <is>
          <t>Pgto. de Tarifa Bancária referente a 06/2022</t>
        </is>
      </c>
      <c r="F22" s="65" t="n"/>
    </row>
    <row r="23">
      <c r="A23" s="195" t="inlineStr">
        <is>
          <t>29-jul-2022</t>
        </is>
      </c>
      <c r="B23" s="196" t="n">
        <v>26.52</v>
      </c>
      <c r="C23" s="195" t="inlineStr"/>
      <c r="D23" s="208" t="inlineStr">
        <is>
          <t>Pgto. de Tarifa Bancária referente a 07/2022</t>
        </is>
      </c>
      <c r="F23" s="65" t="n"/>
    </row>
    <row r="24">
      <c r="A24" s="192" t="inlineStr">
        <is>
          <t>31-ago-2022</t>
        </is>
      </c>
      <c r="B24" s="193" t="n">
        <v>26.52</v>
      </c>
      <c r="C24" s="192" t="inlineStr"/>
      <c r="D24" s="207" t="inlineStr">
        <is>
          <t>Pgto. de Tarifa Bancária referente a 08/2022.</t>
        </is>
      </c>
      <c r="F24" s="65" t="n"/>
    </row>
    <row r="25">
      <c r="A25" s="195" t="inlineStr">
        <is>
          <t>30-set-2022</t>
        </is>
      </c>
      <c r="B25" s="196" t="n">
        <v>26.52</v>
      </c>
      <c r="C25" s="195" t="inlineStr"/>
      <c r="D25" s="208" t="inlineStr">
        <is>
          <t>Despesas Financeiras. Competência 09/2022.</t>
        </is>
      </c>
      <c r="F25" s="65" t="n"/>
    </row>
    <row r="26">
      <c r="A26" s="192" t="inlineStr">
        <is>
          <t>31-out-2022</t>
        </is>
      </c>
      <c r="B26" s="193" t="n">
        <v>26.52</v>
      </c>
      <c r="C26" s="192" t="inlineStr"/>
      <c r="D26" s="207" t="inlineStr">
        <is>
          <t>Despesas Financeiras. Competência 10/2022.</t>
        </is>
      </c>
      <c r="F26" s="65" t="n"/>
    </row>
    <row r="27">
      <c r="A27" s="195" t="inlineStr">
        <is>
          <t>30-nov-2022</t>
        </is>
      </c>
      <c r="B27" s="196" t="n">
        <v>29.32</v>
      </c>
      <c r="C27" s="195" t="inlineStr"/>
      <c r="D27" s="208" t="inlineStr">
        <is>
          <t>Tarifa Bancária Competência - 11/2022</t>
        </is>
      </c>
      <c r="F27" s="65" t="n"/>
    </row>
    <row r="28">
      <c r="A28" s="192" t="inlineStr">
        <is>
          <t>30-dez-2022</t>
        </is>
      </c>
      <c r="B28" s="193" t="n">
        <v>29.32</v>
      </c>
      <c r="C28" s="192" t="inlineStr"/>
      <c r="D28" s="207" t="inlineStr">
        <is>
          <t>Tarifa Bancária - Competência 12/2022.</t>
        </is>
      </c>
      <c r="F28" s="65" t="n"/>
    </row>
    <row r="29">
      <c r="A29" s="195" t="inlineStr">
        <is>
          <t>31-jan-2023</t>
        </is>
      </c>
      <c r="B29" s="196" t="n">
        <v>29.32</v>
      </c>
      <c r="C29" s="195" t="inlineStr"/>
      <c r="D29" s="208" t="inlineStr">
        <is>
          <t>Despesas Financeiras. Competência 01/2023</t>
        </is>
      </c>
      <c r="F29" s="65" t="n"/>
    </row>
    <row r="30">
      <c r="A30" s="192" t="inlineStr">
        <is>
          <t>31-jan-2023</t>
        </is>
      </c>
      <c r="B30" s="193" t="n">
        <v>4.93</v>
      </c>
      <c r="C30" s="192" t="inlineStr"/>
      <c r="D30" s="207" t="inlineStr">
        <is>
          <t>Despesas Financeiras. Competência 01/2023</t>
        </is>
      </c>
      <c r="F30" s="65" t="n"/>
    </row>
    <row r="31">
      <c r="A31" s="195" t="inlineStr">
        <is>
          <t>31-jan-2023</t>
        </is>
      </c>
      <c r="B31" s="196" t="n">
        <v>4.93</v>
      </c>
      <c r="C31" s="195" t="inlineStr"/>
      <c r="D31" s="208" t="inlineStr">
        <is>
          <t>Despesas Financeiras. Competência 01/2023</t>
        </is>
      </c>
      <c r="F31" s="65" t="n"/>
    </row>
    <row r="32">
      <c r="A32" s="192" t="inlineStr">
        <is>
          <t>2-fev-2023</t>
        </is>
      </c>
      <c r="B32" s="193" t="n">
        <v>30.57</v>
      </c>
      <c r="C32" s="192" t="inlineStr"/>
      <c r="D32" s="207" t="inlineStr">
        <is>
          <t>Despesas Financeiras. Competência 02/2023</t>
        </is>
      </c>
      <c r="F32" s="65" t="n"/>
    </row>
    <row r="33">
      <c r="A33" s="198" t="inlineStr">
        <is>
          <t>TOTAL</t>
        </is>
      </c>
      <c r="B33" s="199">
        <f>SUM(B16:B32)</f>
        <v/>
      </c>
      <c r="C33" s="195" t="n"/>
      <c r="D33" s="195" t="n"/>
      <c r="E33" s="195" t="n"/>
      <c r="F33" s="197" t="n"/>
    </row>
    <row r="34">
      <c r="F34" s="45" t="n"/>
    </row>
    <row r="35">
      <c r="A35" s="205" t="inlineStr">
        <is>
          <t>3. Restituições creditadas pelo banco até a data final do período</t>
        </is>
      </c>
      <c r="F35" s="65" t="n"/>
    </row>
    <row r="36">
      <c r="A36" s="192" t="inlineStr">
        <is>
          <t>Data</t>
        </is>
      </c>
      <c r="B36" s="192" t="inlineStr">
        <is>
          <t>Valor(R$)</t>
        </is>
      </c>
      <c r="C36" s="192" t="inlineStr">
        <is>
          <t>Documento</t>
        </is>
      </c>
      <c r="D36" s="207" t="inlineStr">
        <is>
          <t>Descrição</t>
        </is>
      </c>
      <c r="F36" s="65" t="n"/>
    </row>
    <row r="37">
      <c r="A37" s="195" t="inlineStr">
        <is>
          <t>9-ago-2022</t>
        </is>
      </c>
      <c r="B37" s="196" t="n">
        <v>664.77</v>
      </c>
      <c r="C37" s="195" t="inlineStr">
        <is>
          <t>39.071</t>
        </is>
      </c>
      <c r="D37" s="208" t="inlineStr">
        <is>
          <t>Estorno de tarifas do período de 12/2020 a 07/2022</t>
        </is>
      </c>
      <c r="F37" s="65" t="n"/>
    </row>
    <row r="38">
      <c r="A38" s="192" t="inlineStr">
        <is>
          <t>7-fev-2023</t>
        </is>
      </c>
      <c r="B38" s="193" t="n">
        <v>207.95</v>
      </c>
      <c r="C38" s="192" t="inlineStr">
        <is>
          <t>607.179</t>
        </is>
      </c>
      <c r="D38" s="207" t="inlineStr">
        <is>
          <t>Estorno tarifas de 08/2022 a 02/2023</t>
        </is>
      </c>
      <c r="F38" s="65" t="n"/>
    </row>
    <row r="39">
      <c r="F39" s="45" t="n"/>
    </row>
    <row r="40">
      <c r="A40" s="200" t="inlineStr">
        <is>
          <t>TOTAL</t>
        </is>
      </c>
      <c r="B40" s="200">
        <f>SUM(B37:B38)</f>
        <v/>
      </c>
      <c r="F40" s="45" t="n"/>
    </row>
    <row r="41">
      <c r="A41" s="201" t="inlineStr">
        <is>
          <t>Saldo disponível p/ período seguinte (1 + 2 - 3)</t>
        </is>
      </c>
      <c r="E41" s="210">
        <f>F10+F11+B33 -B40</f>
        <v/>
      </c>
      <c r="F41" s="65" t="n"/>
    </row>
    <row r="42">
      <c r="F42" s="45" t="n"/>
    </row>
    <row r="43">
      <c r="A43" s="132">
        <f>'Receita x Despesa'!A48:J48</f>
        <v/>
      </c>
      <c r="F43" s="65" t="n"/>
    </row>
    <row r="44">
      <c r="F44" s="45" t="n"/>
    </row>
    <row r="45">
      <c r="A45" s="66">
        <f>'Receita x Despesa'!A51</f>
        <v/>
      </c>
      <c r="D45" s="211">
        <f>'Receita x Despesa'!H51</f>
        <v/>
      </c>
      <c r="F45" s="65" t="n"/>
    </row>
    <row r="46">
      <c r="A46" s="134">
        <f>'Receita x Despesa'!A52</f>
        <v/>
      </c>
      <c r="D46" s="212">
        <f>'Receita x Despesa'!H52</f>
        <v/>
      </c>
      <c r="F46" s="65" t="n"/>
    </row>
    <row r="47">
      <c r="A47" s="134">
        <f>'Receita x Despesa'!A53</f>
        <v/>
      </c>
      <c r="D47" s="212">
        <f>'Receita x Despesa'!H53</f>
        <v/>
      </c>
      <c r="F47" s="65" t="n"/>
    </row>
    <row r="48">
      <c r="A48" s="70" t="n"/>
      <c r="B48" s="70" t="n"/>
      <c r="C48" s="70" t="n"/>
      <c r="D48" s="70" t="n"/>
      <c r="E48" s="70" t="n"/>
      <c r="F48" s="71" t="n"/>
    </row>
  </sheetData>
  <mergeCells count="41">
    <mergeCell ref="A1:F2"/>
    <mergeCell ref="A3:F3"/>
    <mergeCell ref="A4:F4"/>
    <mergeCell ref="A5:F5"/>
    <mergeCell ref="A6:F6"/>
    <mergeCell ref="A7:F7"/>
    <mergeCell ref="A9:F9"/>
    <mergeCell ref="A10:E10"/>
    <mergeCell ref="A11:E11"/>
    <mergeCell ref="A13:F13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6:F36"/>
    <mergeCell ref="D37:F37"/>
    <mergeCell ref="D38:F38"/>
    <mergeCell ref="A35:F35"/>
    <mergeCell ref="A41:D41"/>
    <mergeCell ref="E41:F41"/>
    <mergeCell ref="A43:F43"/>
    <mergeCell ref="A45:B45"/>
    <mergeCell ref="A46:B46"/>
    <mergeCell ref="A47:B47"/>
    <mergeCell ref="D45:F45"/>
    <mergeCell ref="D46:F46"/>
    <mergeCell ref="D47:F47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38"/>
  <sheetViews>
    <sheetView showGridLines="0" workbookViewId="0">
      <selection activeCell="A1" sqref="A1"/>
    </sheetView>
  </sheetViews>
  <sheetFormatPr baseColWidth="8" defaultRowHeight="15"/>
  <cols>
    <col width="20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</cols>
  <sheetData>
    <row r="1">
      <c r="A1" s="72" t="inlineStr">
        <is>
          <t>D E M O N S T R A T I V O   D E   R E N D I M E N T O   D E   A P L I C A Ç Ã O   F I N A N C E I R A</t>
        </is>
      </c>
      <c r="H1" s="65" t="n"/>
    </row>
    <row r="2">
      <c r="H2" s="65" t="n"/>
    </row>
    <row r="3">
      <c r="A3" s="73">
        <f>'Receita x Despesa'!A3:J3</f>
        <v/>
      </c>
      <c r="H3" s="65" t="n"/>
    </row>
    <row r="4">
      <c r="A4" s="73">
        <f>'Receita x Despesa'!A4:J4</f>
        <v/>
      </c>
      <c r="H4" s="65" t="n"/>
    </row>
    <row r="5">
      <c r="A5" s="73">
        <f>'Receita x Despesa'!A5:J5</f>
        <v/>
      </c>
      <c r="H5" s="65" t="n"/>
    </row>
    <row r="6">
      <c r="A6" s="73">
        <f>'Receita x Despesa'!A6:J6</f>
        <v/>
      </c>
      <c r="H6" s="65" t="n"/>
    </row>
    <row r="7">
      <c r="A7" s="73">
        <f>'Receita x Despesa'!A7:J7</f>
        <v/>
      </c>
      <c r="H7" s="65" t="n"/>
    </row>
    <row r="8">
      <c r="H8" s="45" t="n"/>
    </row>
    <row r="9" ht="20" customHeight="1" s="39">
      <c r="A9" s="72" t="inlineStr">
        <is>
          <t>RF Ref DI Plus Ágil - CNP JRF REF DI PLUS ÁGIL</t>
        </is>
      </c>
      <c r="H9" s="65" t="n"/>
    </row>
    <row r="10" ht="2" customHeight="1" s="39">
      <c r="H10" s="45" t="n"/>
    </row>
    <row r="11">
      <c r="A11" s="198" t="inlineStr">
        <is>
          <t>Período</t>
        </is>
      </c>
      <c r="B11" s="198" t="inlineStr">
        <is>
          <t>Saldo Anterior</t>
        </is>
      </c>
      <c r="C11" s="198" t="inlineStr">
        <is>
          <t>Valor Aplicado no período</t>
        </is>
      </c>
      <c r="D11" s="198" t="inlineStr">
        <is>
          <t>Valor Resgatado no Período</t>
        </is>
      </c>
      <c r="E11" s="198" t="inlineStr">
        <is>
          <t>Rendimento Bruto</t>
        </is>
      </c>
      <c r="F11" s="198" t="inlineStr">
        <is>
          <t>Imposto de Renda / IOF</t>
        </is>
      </c>
      <c r="G11" s="198" t="inlineStr">
        <is>
          <t>Rendimento Líquido</t>
        </is>
      </c>
      <c r="H11" s="219" t="inlineStr">
        <is>
          <t>Saldo</t>
        </is>
      </c>
    </row>
    <row r="12">
      <c r="H12" s="65" t="n"/>
    </row>
    <row r="13">
      <c r="H13" s="65" t="n"/>
    </row>
    <row r="14">
      <c r="A14" s="214" t="inlineStr">
        <is>
          <t>Saldo anterior</t>
        </is>
      </c>
      <c r="B14" s="192" t="n"/>
      <c r="C14" s="192" t="n"/>
      <c r="D14" s="192" t="n"/>
      <c r="E14" s="192" t="n"/>
      <c r="F14" s="215" t="n"/>
      <c r="G14" s="192">
        <f>E14 - F14</f>
        <v/>
      </c>
      <c r="H14" s="194" t="n"/>
    </row>
    <row r="15">
      <c r="A15" s="198" t="inlineStr">
        <is>
          <t>jan-2022</t>
        </is>
      </c>
      <c r="B15" s="216" t="n"/>
      <c r="C15" s="216" t="n"/>
      <c r="D15" s="216" t="n"/>
      <c r="E15" s="216" t="n">
        <v>813.5700000000001</v>
      </c>
      <c r="F15" s="217" t="n">
        <v>50.99</v>
      </c>
      <c r="G15" s="216">
        <f>E15 - F15</f>
        <v/>
      </c>
      <c r="H15" s="218" t="n"/>
    </row>
    <row r="16">
      <c r="A16" s="214" t="inlineStr">
        <is>
          <t>fev-2022</t>
        </is>
      </c>
      <c r="B16" s="192" t="n"/>
      <c r="C16" s="192" t="n"/>
      <c r="D16" s="192" t="n"/>
      <c r="E16" s="192" t="n">
        <v>756.22</v>
      </c>
      <c r="F16" s="215" t="n">
        <v>50.21</v>
      </c>
      <c r="G16" s="192">
        <f>E16 - F16</f>
        <v/>
      </c>
      <c r="H16" s="194" t="n"/>
    </row>
    <row r="17">
      <c r="A17" s="198" t="inlineStr">
        <is>
          <t>mar-2022</t>
        </is>
      </c>
      <c r="B17" s="216" t="n"/>
      <c r="C17" s="216" t="n"/>
      <c r="D17" s="216" t="n"/>
      <c r="E17" s="216" t="n">
        <v>775.51</v>
      </c>
      <c r="F17" s="217" t="n">
        <v>110.35</v>
      </c>
      <c r="G17" s="216">
        <f>E17 - F17</f>
        <v/>
      </c>
      <c r="H17" s="218" t="n"/>
    </row>
    <row r="18">
      <c r="A18" s="214" t="inlineStr">
        <is>
          <t>abr-2022</t>
        </is>
      </c>
      <c r="B18" s="192" t="n"/>
      <c r="C18" s="192" t="n"/>
      <c r="D18" s="192" t="n"/>
      <c r="E18" s="192" t="n">
        <v>558.83</v>
      </c>
      <c r="F18" s="215" t="n">
        <v>124.62</v>
      </c>
      <c r="G18" s="192">
        <f>E18 - F18</f>
        <v/>
      </c>
      <c r="H18" s="194" t="n"/>
    </row>
    <row r="19">
      <c r="A19" s="198" t="inlineStr">
        <is>
          <t>mai-2022</t>
        </is>
      </c>
      <c r="B19" s="216" t="n"/>
      <c r="C19" s="216" t="n"/>
      <c r="D19" s="216" t="n"/>
      <c r="E19" s="216" t="n">
        <v>546.1900000000001</v>
      </c>
      <c r="F19" s="217" t="n">
        <v>593.89</v>
      </c>
      <c r="G19" s="216">
        <f>E19 - F19</f>
        <v/>
      </c>
      <c r="H19" s="218" t="n"/>
    </row>
    <row r="20">
      <c r="A20" s="214" t="inlineStr">
        <is>
          <t>jun-2022</t>
        </is>
      </c>
      <c r="B20" s="192" t="n"/>
      <c r="C20" s="192" t="n"/>
      <c r="D20" s="192" t="n"/>
      <c r="E20" s="192" t="n">
        <v>303.7</v>
      </c>
      <c r="F20" s="215" t="n">
        <v>34.52</v>
      </c>
      <c r="G20" s="192">
        <f>E20 - F20</f>
        <v/>
      </c>
      <c r="H20" s="194" t="n"/>
    </row>
    <row r="21">
      <c r="A21" s="198" t="inlineStr">
        <is>
          <t>jul-2022</t>
        </is>
      </c>
      <c r="B21" s="216" t="n"/>
      <c r="C21" s="216" t="n"/>
      <c r="D21" s="216" t="n"/>
      <c r="E21" s="216" t="n">
        <v>132.86</v>
      </c>
      <c r="F21" s="217" t="n">
        <v>2.7</v>
      </c>
      <c r="G21" s="216">
        <f>E21 - F21</f>
        <v/>
      </c>
      <c r="H21" s="218" t="n"/>
    </row>
    <row r="22">
      <c r="A22" s="214" t="inlineStr">
        <is>
          <t>ago-2022</t>
        </is>
      </c>
      <c r="B22" s="192" t="n"/>
      <c r="C22" s="192" t="n"/>
      <c r="D22" s="192" t="n"/>
      <c r="E22" s="192" t="n">
        <v>144.9</v>
      </c>
      <c r="F22" s="215" t="n">
        <v>10.54</v>
      </c>
      <c r="G22" s="192">
        <f>E22 - F22</f>
        <v/>
      </c>
      <c r="H22" s="194" t="n"/>
    </row>
    <row r="23">
      <c r="A23" s="198" t="inlineStr">
        <is>
          <t>set-2022</t>
        </is>
      </c>
      <c r="B23" s="216" t="n"/>
      <c r="C23" s="216" t="n"/>
      <c r="D23" s="216" t="n"/>
      <c r="E23" s="216" t="n">
        <v>464.08</v>
      </c>
      <c r="F23" s="217" t="n">
        <v>65.05</v>
      </c>
      <c r="G23" s="216">
        <f>E23 - F23</f>
        <v/>
      </c>
      <c r="H23" s="218" t="n"/>
    </row>
    <row r="24">
      <c r="A24" s="214" t="inlineStr">
        <is>
          <t>out-2022</t>
        </is>
      </c>
      <c r="B24" s="192" t="n"/>
      <c r="C24" s="192" t="n"/>
      <c r="D24" s="192" t="n"/>
      <c r="E24" s="192" t="n">
        <v>2285.73</v>
      </c>
      <c r="F24" s="215" t="n">
        <v>67.89</v>
      </c>
      <c r="G24" s="192">
        <f>E24 - F24</f>
        <v/>
      </c>
      <c r="H24" s="194" t="n"/>
    </row>
    <row r="25">
      <c r="A25" s="198" t="inlineStr">
        <is>
          <t>nov-2022</t>
        </is>
      </c>
      <c r="B25" s="216" t="n"/>
      <c r="C25" s="216" t="n"/>
      <c r="D25" s="216" t="n"/>
      <c r="E25" s="216" t="n">
        <v>2195.59</v>
      </c>
      <c r="F25" s="217" t="n">
        <v>964.13</v>
      </c>
      <c r="G25" s="216">
        <f>E25 - F25</f>
        <v/>
      </c>
      <c r="H25" s="218" t="n"/>
    </row>
    <row r="26">
      <c r="A26" s="214" t="inlineStr">
        <is>
          <t>dez-2022</t>
        </is>
      </c>
      <c r="B26" s="192" t="n"/>
      <c r="C26" s="192" t="n"/>
      <c r="D26" s="192" t="n"/>
      <c r="E26" s="192" t="n">
        <v>2389.96</v>
      </c>
      <c r="F26" s="215" t="n">
        <v>18.29</v>
      </c>
      <c r="G26" s="192">
        <f>E26 - F26</f>
        <v/>
      </c>
      <c r="H26" s="194" t="n"/>
    </row>
    <row r="27">
      <c r="A27" s="198" t="inlineStr">
        <is>
          <t>jan-2023</t>
        </is>
      </c>
      <c r="B27" s="216" t="n"/>
      <c r="C27" s="216" t="n"/>
      <c r="D27" s="216" t="n"/>
      <c r="E27" s="216" t="n">
        <v>1994.21</v>
      </c>
      <c r="F27" s="217" t="n">
        <v>341.05</v>
      </c>
      <c r="G27" s="216">
        <f>E27 - F27</f>
        <v/>
      </c>
      <c r="H27" s="218" t="n"/>
    </row>
    <row r="28">
      <c r="A28" s="214" t="inlineStr">
        <is>
          <t>fev-2023</t>
        </is>
      </c>
      <c r="B28" s="192" t="n"/>
      <c r="C28" s="192" t="n"/>
      <c r="D28" s="192" t="n"/>
      <c r="E28" s="192" t="n">
        <v>344.14</v>
      </c>
      <c r="F28" s="215" t="n">
        <v>821.5599999999999</v>
      </c>
      <c r="G28" s="192">
        <f>E28 - F28</f>
        <v/>
      </c>
      <c r="H28" s="194" t="n"/>
    </row>
    <row r="29">
      <c r="A29" s="198" t="inlineStr">
        <is>
          <t>TOTAL</t>
        </is>
      </c>
      <c r="B29" s="198">
        <f>SUM(B15:B28)</f>
        <v/>
      </c>
      <c r="C29" s="198">
        <f>SUM(C15:C28)</f>
        <v/>
      </c>
      <c r="D29" s="198">
        <f>SUM(D15:D28)</f>
        <v/>
      </c>
      <c r="E29" s="198">
        <f>SUM(E15:E28)</f>
        <v/>
      </c>
      <c r="F29" s="198">
        <f>SUM(F15:F28)</f>
        <v/>
      </c>
      <c r="G29" s="198">
        <f>SUM(G15:G28)</f>
        <v/>
      </c>
      <c r="H29" s="213">
        <f>SUM(H15:H28)</f>
        <v/>
      </c>
    </row>
    <row r="30">
      <c r="H30" s="45" t="n"/>
    </row>
    <row r="31">
      <c r="A31" s="134">
        <f>'Receita x Despesa'!A48:J48</f>
        <v/>
      </c>
      <c r="H31" s="45" t="n"/>
    </row>
    <row r="32">
      <c r="H32" s="45" t="n"/>
    </row>
    <row r="33">
      <c r="H33" s="45" t="n"/>
    </row>
    <row r="34">
      <c r="H34" s="45" t="n"/>
    </row>
    <row r="35">
      <c r="A35" s="66">
        <f>'Receita x Despesa'!A51</f>
        <v/>
      </c>
      <c r="E35" s="133">
        <f>'Receita x Despesa'!H51</f>
        <v/>
      </c>
      <c r="H35" s="45" t="n"/>
    </row>
    <row r="36">
      <c r="A36" s="134">
        <f>'Receita x Despesa'!A52</f>
        <v/>
      </c>
      <c r="E36" s="134">
        <f>'Receita x Despesa'!H52</f>
        <v/>
      </c>
      <c r="H36" s="45" t="n"/>
    </row>
    <row r="37">
      <c r="A37" s="134">
        <f>'Receita x Despesa'!A53</f>
        <v/>
      </c>
      <c r="E37" s="134">
        <f>'Receita x Despesa'!H53</f>
        <v/>
      </c>
      <c r="H37" s="45" t="n"/>
    </row>
    <row r="38">
      <c r="A38" s="70" t="n"/>
      <c r="B38" s="70" t="n"/>
      <c r="C38" s="70" t="n"/>
      <c r="D38" s="70" t="n"/>
      <c r="E38" s="70" t="n"/>
      <c r="F38" s="70" t="n"/>
      <c r="G38" s="70" t="n"/>
      <c r="H38" s="71" t="n"/>
    </row>
  </sheetData>
  <mergeCells count="22">
    <mergeCell ref="A1:H2"/>
    <mergeCell ref="A3:H3"/>
    <mergeCell ref="A4:H4"/>
    <mergeCell ref="A5:H5"/>
    <mergeCell ref="A6:H6"/>
    <mergeCell ref="A7:H7"/>
    <mergeCell ref="A9:H9"/>
    <mergeCell ref="A11:A13"/>
    <mergeCell ref="B11:B13"/>
    <mergeCell ref="C11:C13"/>
    <mergeCell ref="D11:D13"/>
    <mergeCell ref="E11:E13"/>
    <mergeCell ref="F11:F13"/>
    <mergeCell ref="G11:G13"/>
    <mergeCell ref="H11:H13"/>
    <mergeCell ref="A31:F31"/>
    <mergeCell ref="A35:C35"/>
    <mergeCell ref="A36:C36"/>
    <mergeCell ref="A37:C37"/>
    <mergeCell ref="E35:G35"/>
    <mergeCell ref="E36:G36"/>
    <mergeCell ref="E37:G3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50" customWidth="1" style="39" min="2" max="2"/>
    <col width="35" customWidth="1" style="39" min="3" max="3"/>
    <col width="35" customWidth="1" style="39" min="4" max="4"/>
    <col width="40" customWidth="1" style="39" min="5" max="5"/>
    <col width="70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RELAÇÃO DE BENS</t>
        </is>
      </c>
      <c r="J1" s="65" t="n"/>
    </row>
    <row r="2">
      <c r="J2" s="65" t="n"/>
    </row>
    <row r="3">
      <c r="A3" s="220" t="inlineStr">
        <is>
          <t>(ADQUIRIDOS, PRODUZIDOS OU CONSTRUÍDOS COM RECURSOS)</t>
        </is>
      </c>
      <c r="J3" s="65" t="n"/>
    </row>
    <row r="4">
      <c r="J4" s="65" t="n"/>
    </row>
    <row r="5">
      <c r="A5" s="46">
        <f>'Receita x Despesa'!A3:J3</f>
        <v/>
      </c>
      <c r="J5" s="45" t="n"/>
    </row>
    <row r="6">
      <c r="A6" s="46">
        <f>'Receita x Despesa'!A4:J4</f>
        <v/>
      </c>
      <c r="J6" s="45" t="n"/>
    </row>
    <row r="7">
      <c r="A7" s="46">
        <f>'Receita x Despesa'!A5:J5</f>
        <v/>
      </c>
      <c r="J7" s="45" t="n"/>
    </row>
    <row r="8">
      <c r="A8" s="46">
        <f>'Receita x Despesa'!A6:J6</f>
        <v/>
      </c>
      <c r="J8" s="45" t="n"/>
    </row>
    <row r="9">
      <c r="A9" s="46">
        <f>'Receita x Despesa'!A7:J7</f>
        <v/>
      </c>
      <c r="J9" s="45" t="n"/>
    </row>
    <row r="10" ht="2" customHeight="1" s="39">
      <c r="J10" s="45" t="n"/>
    </row>
    <row r="11" ht="35" customHeight="1" s="39">
      <c r="A11" s="221" t="inlineStr">
        <is>
          <t>Nº DO ITEM</t>
        </is>
      </c>
      <c r="B11" s="221" t="inlineStr">
        <is>
          <t>DESCRIÇÃO DO BEM</t>
        </is>
      </c>
      <c r="C11" s="221" t="inlineStr">
        <is>
          <t>NÚMERO PATRIMONIAL DO BEM</t>
        </is>
      </c>
      <c r="D11" s="221" t="inlineStr">
        <is>
          <t>DOCUMENTAÇÃO FISCAL</t>
        </is>
      </c>
      <c r="E11" s="222" t="n"/>
      <c r="F11" s="221" t="inlineStr">
        <is>
          <t>LOCALIZAÇÃO</t>
        </is>
      </c>
      <c r="G11" s="221" t="inlineStr">
        <is>
          <t>QTD.</t>
        </is>
      </c>
      <c r="H11" s="221" t="inlineStr">
        <is>
          <t>VALOR (R$)</t>
        </is>
      </c>
      <c r="I11" s="222" t="n"/>
      <c r="J11" s="228" t="inlineStr">
        <is>
          <t>RESPONSÁVEL PELA GUARDA DO BEM</t>
        </is>
      </c>
    </row>
    <row r="12" ht="35" customHeight="1" s="39">
      <c r="A12" s="224" t="n"/>
      <c r="B12" s="224" t="n"/>
      <c r="C12" s="224" t="n"/>
      <c r="D12" s="225" t="inlineStr">
        <is>
          <t>DATA</t>
        </is>
      </c>
      <c r="E12" s="225" t="inlineStr">
        <is>
          <t xml:space="preserve">Nº </t>
        </is>
      </c>
      <c r="F12" s="224" t="n"/>
      <c r="G12" s="224" t="n"/>
      <c r="H12" s="225" t="inlineStr">
        <is>
          <t>Unitário</t>
        </is>
      </c>
      <c r="I12" s="225" t="inlineStr">
        <is>
          <t>Total</t>
        </is>
      </c>
      <c r="J12" s="229" t="n"/>
    </row>
    <row r="13" ht="35" customHeight="1" s="39">
      <c r="A13" s="122" t="n"/>
      <c r="B13" s="122" t="n"/>
      <c r="C13" s="122" t="n"/>
      <c r="D13" s="122" t="n"/>
      <c r="E13" s="122" t="n"/>
      <c r="F13" s="122" t="n"/>
      <c r="G13" s="122" t="n"/>
      <c r="H13" s="226" t="n"/>
      <c r="I13" s="226" t="n"/>
      <c r="J13" s="227" t="n"/>
    </row>
    <row r="14">
      <c r="J14" s="45" t="n"/>
    </row>
    <row r="15" ht="56.25" customHeight="1" s="39">
      <c r="A15" s="124" t="inlineStr">
        <is>
          <t>TOTAL</t>
        </is>
      </c>
      <c r="B15" s="137" t="n"/>
      <c r="C15" s="137" t="n"/>
      <c r="D15" s="137" t="n"/>
      <c r="E15" s="137" t="n"/>
      <c r="F15" s="137" t="n"/>
      <c r="G15" s="137" t="n"/>
      <c r="H15" s="137" t="n"/>
      <c r="I15" s="138" t="n"/>
      <c r="J15" s="125">
        <f>SUM(I13:I13)</f>
        <v/>
      </c>
    </row>
    <row r="16">
      <c r="J16" s="45" t="n"/>
    </row>
    <row r="17">
      <c r="J17" s="45" t="n"/>
    </row>
    <row r="18">
      <c r="J18" s="45" t="n"/>
    </row>
    <row r="19">
      <c r="J19" s="45" t="n"/>
    </row>
    <row r="20">
      <c r="A20" s="134">
        <f>'Receita x Despesa'!A48:J48</f>
        <v/>
      </c>
      <c r="J20" s="45" t="n"/>
    </row>
    <row r="21">
      <c r="A21" s="133">
        <f>'Receita x Despesa'!A51</f>
        <v/>
      </c>
      <c r="F21" s="67">
        <f>'Receita x Despesa'!H51</f>
        <v/>
      </c>
      <c r="J21" s="65" t="n"/>
    </row>
    <row r="22">
      <c r="A22" s="134">
        <f>'Receita x Despesa'!A52</f>
        <v/>
      </c>
      <c r="F22" s="132">
        <f>'Receita x Despesa'!H52</f>
        <v/>
      </c>
      <c r="J22" s="65" t="n"/>
    </row>
    <row r="23">
      <c r="A23" s="134">
        <f>'Receita x Despesa'!A53</f>
        <v/>
      </c>
      <c r="F23" s="132">
        <f>'Receita x Despesa'!H53</f>
        <v/>
      </c>
      <c r="J23" s="65" t="n"/>
    </row>
    <row r="24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1" t="n"/>
    </row>
  </sheetData>
  <mergeCells count="23">
    <mergeCell ref="A1:J2"/>
    <mergeCell ref="A3:J4"/>
    <mergeCell ref="A5:F5"/>
    <mergeCell ref="A6:F6"/>
    <mergeCell ref="A7:F7"/>
    <mergeCell ref="A8:F8"/>
    <mergeCell ref="A9:F9"/>
    <mergeCell ref="A11:A12"/>
    <mergeCell ref="B11:B12"/>
    <mergeCell ref="C11:C12"/>
    <mergeCell ref="D11:E11"/>
    <mergeCell ref="F11:F12"/>
    <mergeCell ref="G11:G12"/>
    <mergeCell ref="H11:I11"/>
    <mergeCell ref="A15:I15"/>
    <mergeCell ref="A20:I20"/>
    <mergeCell ref="A21:D21"/>
    <mergeCell ref="A22:D22"/>
    <mergeCell ref="A23:D23"/>
    <mergeCell ref="F21:J21"/>
    <mergeCell ref="F22:J22"/>
    <mergeCell ref="F23:J23"/>
    <mergeCell ref="J11:J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FUB/FD - Mestrado Profissional em Direito, Regulação e Políticas Públicas</t>
        </is>
      </c>
      <c r="J3" s="65" t="n"/>
      <c r="K3" s="33" t="n"/>
    </row>
    <row r="4" ht="20" customHeight="1" s="39">
      <c r="A4" s="106" t="inlineStr">
        <is>
          <t>Executora: SUPERIOR TRIBUNAL DE JUSTIÇA - STJ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23/12/2019 a 31/01/2023</t>
        </is>
      </c>
      <c r="J6" s="65" t="n"/>
      <c r="K6" s="33" t="n"/>
    </row>
    <row r="7" ht="20" customHeight="1" s="39">
      <c r="A7" s="107" t="inlineStr">
        <is>
          <t>Período que abrange esta prestação: 13/01/2022 a 13/03/2024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SUM(E14:E33)</f>
        <v/>
      </c>
      <c r="G13" s="6" t="n"/>
      <c r="H13" s="35" t="inlineStr">
        <is>
          <t>Despesas Realizadas</t>
        </is>
      </c>
      <c r="J13" s="80">
        <f>SUM(I16:I32)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26/09/2022</t>
        </is>
      </c>
      <c r="B16" s="62" t="inlineStr">
        <is>
          <t>4.635.900.000.000</t>
        </is>
      </c>
      <c r="C16" s="62" t="inlineStr">
        <is>
          <t>Fundação Universidade de Brasília - FUB/UnB</t>
        </is>
      </c>
      <c r="E16" s="111" t="n">
        <v>270553</v>
      </c>
      <c r="F16" s="62" t="n"/>
      <c r="G16" s="85" t="n"/>
      <c r="H16" s="62" t="inlineStr">
        <is>
          <t>Despesas com Locomoção</t>
        </is>
      </c>
      <c r="I16" s="112" t="n">
        <v>25998</v>
      </c>
      <c r="J16" s="86" t="n"/>
      <c r="K16" s="85" t="n"/>
    </row>
    <row r="17">
      <c r="A17" s="83" t="inlineStr">
        <is>
          <t>26/09/2022</t>
        </is>
      </c>
      <c r="B17" s="62" t="inlineStr">
        <is>
          <t>4.635.900.000.000</t>
        </is>
      </c>
      <c r="C17" s="62" t="inlineStr">
        <is>
          <t>ISS 5% Secretaria De Fazenda E Planejamento Do Distrito Federal</t>
        </is>
      </c>
      <c r="E17" s="113" t="n">
        <v>-13527.65</v>
      </c>
      <c r="F17" s="62" t="n"/>
      <c r="G17" s="85" t="n"/>
      <c r="H17" s="62" t="inlineStr">
        <is>
          <t>Serviços de Terceiros Pessoa Física</t>
        </is>
      </c>
      <c r="I17" s="112" t="n">
        <v>21714</v>
      </c>
      <c r="J17" s="86" t="n"/>
      <c r="K17" s="85" t="n"/>
    </row>
    <row r="18">
      <c r="A18" s="83" t="n"/>
      <c r="B18" s="62" t="n"/>
      <c r="C18" s="62" t="n"/>
      <c r="E18" s="112" t="n"/>
      <c r="F18" s="62" t="n"/>
      <c r="G18" s="85" t="n"/>
      <c r="H18" s="62" t="inlineStr">
        <is>
          <t xml:space="preserve">Obrigações Tributárias e contributivas </t>
        </is>
      </c>
      <c r="I18" s="112" t="n">
        <v>4342.8</v>
      </c>
      <c r="J18" s="86" t="n"/>
      <c r="K18" s="85" t="n"/>
    </row>
    <row r="19">
      <c r="A19" s="83" t="n"/>
      <c r="B19" s="62" t="n"/>
      <c r="C19" s="62" t="n"/>
      <c r="E19" s="112" t="n"/>
      <c r="F19" s="62" t="n"/>
      <c r="G19" s="85" t="n"/>
      <c r="H19" s="62" t="inlineStr">
        <is>
          <t xml:space="preserve">Outros Serviços de Terceiros - Pessoa Jurídica </t>
        </is>
      </c>
      <c r="I19" s="112" t="n">
        <v>108747.68</v>
      </c>
      <c r="J19" s="86" t="n"/>
      <c r="K19" s="85" t="n"/>
    </row>
    <row r="20">
      <c r="A20" s="83" t="n"/>
      <c r="B20" s="62" t="n"/>
      <c r="C20" s="62" t="n"/>
      <c r="E20" s="112" t="n"/>
      <c r="F20" s="62" t="n"/>
      <c r="G20" s="85" t="n"/>
      <c r="H20" s="62" t="inlineStr">
        <is>
          <t>Pagamento de Pessoal</t>
        </is>
      </c>
      <c r="I20" s="112" t="n">
        <v>84915.03999999999</v>
      </c>
      <c r="J20" s="86" t="n"/>
      <c r="K20" s="85" t="n"/>
    </row>
    <row r="21">
      <c r="A21" s="83" t="n"/>
      <c r="B21" s="62" t="n"/>
      <c r="C21" s="62" t="n"/>
      <c r="E21" s="112" t="n"/>
      <c r="F21" s="62" t="n"/>
      <c r="G21" s="85" t="n"/>
      <c r="H21" s="62" t="n"/>
      <c r="I21" s="112" t="n"/>
      <c r="J21" s="86" t="n"/>
      <c r="K21" s="85" t="n"/>
    </row>
    <row r="22">
      <c r="A22" s="83" t="n"/>
      <c r="B22" s="62" t="n"/>
      <c r="C22" s="62" t="n"/>
      <c r="E22" s="112" t="n"/>
      <c r="F22" s="62" t="n"/>
      <c r="G22" s="85" t="n"/>
      <c r="H22" s="62" t="n"/>
      <c r="I22" s="112" t="n"/>
      <c r="J22" s="86" t="n"/>
      <c r="K22" s="85" t="n"/>
    </row>
    <row r="23">
      <c r="A23" s="83" t="n"/>
      <c r="B23" s="62" t="n"/>
      <c r="C23" s="62" t="n"/>
      <c r="E23" s="112" t="n"/>
      <c r="F23" s="62" t="n"/>
      <c r="G23" s="85" t="n"/>
      <c r="H23" s="62" t="n"/>
      <c r="I23" s="112" t="n"/>
      <c r="J23" s="86" t="n"/>
      <c r="K23" s="85" t="n"/>
    </row>
    <row r="24">
      <c r="A24" s="83" t="n"/>
      <c r="B24" s="62" t="n"/>
      <c r="C24" s="62" t="n"/>
      <c r="E24" s="112" t="n"/>
      <c r="F24" s="62" t="n"/>
      <c r="G24" s="85" t="n"/>
      <c r="H24" s="62" t="n"/>
      <c r="I24" s="112" t="n"/>
      <c r="J24" s="86" t="n"/>
      <c r="K24" s="85" t="n"/>
    </row>
    <row r="25">
      <c r="A25" s="83" t="n"/>
      <c r="B25" s="62" t="n"/>
      <c r="C25" s="62" t="n"/>
      <c r="E25" s="112" t="n"/>
      <c r="F25" s="62" t="n"/>
      <c r="G25" s="85" t="n"/>
      <c r="H25" s="62" t="n"/>
      <c r="I25" s="112" t="n"/>
      <c r="J25" s="86" t="n"/>
      <c r="K25" s="85" t="n"/>
    </row>
    <row r="26">
      <c r="A26" s="83" t="n"/>
      <c r="B26" s="62" t="n"/>
      <c r="C26" s="62" t="n"/>
      <c r="E26" s="112" t="n"/>
      <c r="F26" s="62" t="n"/>
      <c r="G26" s="85" t="n"/>
      <c r="H26" s="62" t="n"/>
      <c r="I26" s="112" t="n"/>
      <c r="J26" s="86" t="n"/>
      <c r="K26" s="85" t="n"/>
    </row>
    <row r="27">
      <c r="A27" s="83" t="n"/>
      <c r="B27" s="62" t="n"/>
      <c r="C27" s="62" t="n"/>
      <c r="D27" s="62" t="n"/>
      <c r="E27" s="112" t="n"/>
      <c r="F27" s="62" t="n"/>
      <c r="G27" s="85" t="n"/>
      <c r="H27" s="62" t="n"/>
      <c r="I27" s="112" t="n"/>
      <c r="J27" s="86" t="n"/>
      <c r="K27" s="85" t="n"/>
    </row>
    <row r="28">
      <c r="A28" s="83" t="n"/>
      <c r="B28" s="62" t="n"/>
      <c r="C28" s="62" t="n"/>
      <c r="D28" s="62" t="n"/>
      <c r="E28" s="62" t="n"/>
      <c r="F28" s="62" t="n"/>
      <c r="G28" s="85" t="n"/>
      <c r="H28" s="87" t="inlineStr">
        <is>
          <t>II. DESPESAS DE CAPITAL</t>
        </is>
      </c>
      <c r="I28" s="114">
        <f>SUM(I29:I32)</f>
        <v/>
      </c>
      <c r="J28" s="86" t="n"/>
      <c r="K28" s="85" t="n"/>
    </row>
    <row r="29">
      <c r="A29" s="83" t="n"/>
      <c r="B29" s="62" t="n"/>
      <c r="C29" s="62" t="n"/>
      <c r="D29" s="62" t="n"/>
      <c r="E29" s="62" t="n"/>
      <c r="F29" s="62" t="n"/>
      <c r="G29" s="85" t="n"/>
      <c r="H29" s="62" t="inlineStr">
        <is>
          <t>Obras e Instalações</t>
        </is>
      </c>
      <c r="I29" s="115" t="n"/>
      <c r="J29" s="86" t="n"/>
      <c r="K29" s="85" t="n"/>
    </row>
    <row r="30">
      <c r="A30" s="83" t="n"/>
      <c r="B30" s="62" t="n"/>
      <c r="C30" s="62" t="n"/>
      <c r="D30" s="62" t="n"/>
      <c r="E30" s="62" t="n"/>
      <c r="F30" s="62" t="n"/>
      <c r="G30" s="85" t="n"/>
      <c r="H30" s="87" t="inlineStr">
        <is>
          <t>Equipamentos e Material Permanente</t>
        </is>
      </c>
      <c r="I30" s="114" t="n"/>
      <c r="J30" s="86" t="n"/>
      <c r="K30" s="85" t="n"/>
    </row>
    <row r="31">
      <c r="A31" s="83" t="n"/>
      <c r="B31" s="62" t="n"/>
      <c r="C31" s="62" t="n"/>
      <c r="D31" s="62" t="n"/>
      <c r="E31" s="62" t="n"/>
      <c r="F31" s="62" t="n"/>
      <c r="G31" s="85" t="n"/>
      <c r="H31" s="62" t="inlineStr">
        <is>
          <t xml:space="preserve">     a) Nacional</t>
        </is>
      </c>
      <c r="I31" s="115" t="n"/>
      <c r="J31" s="86" t="n"/>
      <c r="K31" s="85" t="n"/>
    </row>
    <row r="32">
      <c r="A32" s="83" t="n"/>
      <c r="B32" s="62" t="n"/>
      <c r="C32" s="62" t="n"/>
      <c r="D32" s="62" t="n"/>
      <c r="E32" s="62" t="n"/>
      <c r="F32" s="62" t="n"/>
      <c r="G32" s="85" t="n"/>
      <c r="H32" s="62" t="inlineStr">
        <is>
          <t xml:space="preserve">    b) Importado</t>
        </is>
      </c>
      <c r="I32" s="115" t="n"/>
      <c r="J32" s="86" t="n"/>
      <c r="K32" s="85" t="n"/>
    </row>
    <row r="33">
      <c r="A33" s="83" t="n"/>
      <c r="B33" s="62" t="n"/>
      <c r="C33" s="62" t="n"/>
      <c r="D33" s="62" t="n"/>
      <c r="E33" s="62" t="n"/>
      <c r="F33" s="62" t="n"/>
      <c r="G33" s="85" t="n"/>
      <c r="H33" s="62" t="n"/>
      <c r="I33" s="62" t="n"/>
      <c r="J33" s="86" t="n"/>
      <c r="K33" s="85" t="n"/>
    </row>
    <row r="34">
      <c r="A34" s="90" t="inlineStr">
        <is>
          <t>Rendimento de Aplicação financeira</t>
        </is>
      </c>
      <c r="F34" s="116">
        <f>SUM(E35:E38)</f>
        <v/>
      </c>
      <c r="G34" s="92" t="n"/>
      <c r="H34" s="93" t="inlineStr">
        <is>
          <t xml:space="preserve">Saldo Conciliado em: </t>
        </is>
      </c>
      <c r="I34" s="94" t="n"/>
      <c r="J34" s="117">
        <f>SUM(I36+I37+I38+I41)</f>
        <v/>
      </c>
      <c r="K34" s="92" t="n"/>
    </row>
    <row r="35">
      <c r="A35" s="83" t="n"/>
      <c r="E35" s="62" t="n"/>
      <c r="F35" s="62" t="n"/>
      <c r="G35" s="85" t="n"/>
      <c r="H35" s="62" t="n"/>
      <c r="I35" s="62" t="n"/>
      <c r="J35" s="86" t="n"/>
      <c r="K35" s="85" t="n"/>
    </row>
    <row r="36">
      <c r="A36" s="83" t="inlineStr">
        <is>
          <t>Rendimento de Aplicação</t>
        </is>
      </c>
      <c r="E36" s="62" t="n">
        <v>10449.7</v>
      </c>
      <c r="F36" s="62" t="n"/>
      <c r="G36" s="85" t="n"/>
      <c r="H36" s="62" t="inlineStr">
        <is>
          <t>Conta Corrente</t>
        </is>
      </c>
      <c r="I36" s="115" t="n"/>
      <c r="J36" s="86" t="n"/>
      <c r="K36" s="85" t="n"/>
    </row>
    <row r="37">
      <c r="A37" s="83" t="n"/>
      <c r="E37" s="62" t="n"/>
      <c r="F37" s="62" t="n"/>
      <c r="G37" s="85" t="n"/>
      <c r="H37" s="62" t="inlineStr">
        <is>
          <t>Devolução de recursos - GRU SIMPLES</t>
        </is>
      </c>
      <c r="I37" s="115" t="n">
        <v>138981.92</v>
      </c>
      <c r="J37" s="86" t="n"/>
      <c r="K37" s="85" t="n"/>
    </row>
    <row r="38">
      <c r="A38" s="83" t="n"/>
      <c r="B38" s="62" t="n"/>
      <c r="C38" s="62" t="n"/>
      <c r="D38" s="62" t="n"/>
      <c r="E38" s="62" t="n"/>
      <c r="F38" s="62" t="n"/>
      <c r="G38" s="85" t="n"/>
      <c r="H38" s="62" t="inlineStr">
        <is>
          <t>Tarifa Bancária - Saldo</t>
        </is>
      </c>
      <c r="I38" s="114">
        <f>I39-I40</f>
        <v/>
      </c>
      <c r="J38" s="86" t="n"/>
      <c r="K38" s="85" t="n"/>
    </row>
    <row r="39">
      <c r="A39" s="83" t="n"/>
      <c r="B39" s="62" t="n"/>
      <c r="C39" s="62" t="n"/>
      <c r="D39" s="62" t="n"/>
      <c r="E39" s="62" t="n"/>
      <c r="F39" s="62" t="n"/>
      <c r="G39" s="85" t="n"/>
      <c r="H39" s="62" t="inlineStr">
        <is>
          <t>Tarifa Bancária - Despesa (-)</t>
        </is>
      </c>
      <c r="I39" s="115" t="n">
        <v>1236.35</v>
      </c>
      <c r="J39" s="86" t="n"/>
      <c r="K39" s="85" t="n"/>
    </row>
    <row r="40">
      <c r="A40" s="83" t="n"/>
      <c r="B40" s="62" t="n"/>
      <c r="C40" s="62" t="n"/>
      <c r="D40" s="62" t="n"/>
      <c r="E40" s="62" t="n"/>
      <c r="F40" s="62" t="n"/>
      <c r="G40" s="85" t="n"/>
      <c r="H40" s="62" t="inlineStr">
        <is>
          <t>Tarifa Bancária - Restituição (+)</t>
        </is>
      </c>
      <c r="I40" s="112" t="n">
        <v>872.72</v>
      </c>
      <c r="J40" s="86" t="n"/>
      <c r="K40" s="85" t="n"/>
    </row>
    <row r="41">
      <c r="A41" s="83" t="n"/>
      <c r="B41" s="62" t="n"/>
      <c r="C41" s="62" t="n"/>
      <c r="D41" s="62" t="n"/>
      <c r="E41" s="62" t="n"/>
      <c r="F41" s="62" t="n"/>
      <c r="G41" s="85" t="n"/>
      <c r="H41" s="87" t="inlineStr">
        <is>
          <t>Aplicação Financeira</t>
        </is>
      </c>
      <c r="I41" s="114" t="n"/>
      <c r="J41" s="86" t="n"/>
      <c r="K41" s="85" t="n"/>
    </row>
    <row r="42">
      <c r="A42" s="83" t="n"/>
      <c r="B42" s="62" t="n"/>
      <c r="C42" s="62" t="n"/>
      <c r="D42" s="62" t="n"/>
      <c r="E42" s="62" t="n"/>
      <c r="F42" s="62" t="n"/>
      <c r="G42" s="85" t="n"/>
      <c r="H42" s="62" t="inlineStr">
        <is>
          <t>Rendimento de aplicação financeira</t>
        </is>
      </c>
      <c r="I42" s="112" t="n"/>
      <c r="J42" s="86" t="n"/>
      <c r="K42" s="85" t="n"/>
    </row>
    <row r="43">
      <c r="A43" s="83" t="n"/>
      <c r="B43" s="62" t="n"/>
      <c r="C43" s="62" t="n"/>
      <c r="D43" s="62" t="n"/>
      <c r="E43" s="62" t="n"/>
      <c r="F43" s="62" t="n"/>
      <c r="G43" s="85" t="n"/>
      <c r="H43" s="62" t="n"/>
      <c r="I43" s="62" t="n"/>
      <c r="J43" s="86" t="n"/>
      <c r="K43" s="85" t="n"/>
    </row>
    <row r="44">
      <c r="A44" s="96" t="inlineStr">
        <is>
          <t>TOTAL</t>
        </is>
      </c>
      <c r="F44" s="116">
        <f>SUM(F34+F13)</f>
        <v/>
      </c>
      <c r="G44" s="92" t="n"/>
      <c r="H44" s="97" t="inlineStr">
        <is>
          <t>TOTAL</t>
        </is>
      </c>
      <c r="J44" s="117">
        <f>SUM(J34+J13)</f>
        <v/>
      </c>
      <c r="K44" s="92" t="n"/>
    </row>
    <row r="45">
      <c r="A45" s="83" t="n"/>
      <c r="B45" s="62" t="n"/>
      <c r="C45" s="62" t="n"/>
      <c r="D45" s="62" t="n"/>
      <c r="E45" s="62" t="n"/>
      <c r="F45" s="62" t="n"/>
      <c r="G45" s="85" t="n"/>
      <c r="H45" s="62" t="n"/>
      <c r="I45" s="62" t="n"/>
      <c r="J45" s="86" t="n"/>
      <c r="K45" s="85" t="n"/>
    </row>
    <row r="46">
      <c r="A46" s="98" t="n"/>
      <c r="J46" s="65" t="n"/>
      <c r="K46" s="85" t="n"/>
    </row>
    <row r="47">
      <c r="A47" s="83" t="n"/>
      <c r="B47" s="62" t="n"/>
      <c r="C47" s="62" t="n"/>
      <c r="D47" s="62" t="n"/>
      <c r="E47" s="62" t="n"/>
      <c r="F47" s="62" t="n"/>
      <c r="G47" s="85" t="n"/>
      <c r="H47" s="62" t="n"/>
      <c r="I47" s="62" t="n"/>
      <c r="J47" s="86" t="n"/>
      <c r="K47" s="85" t="n"/>
    </row>
    <row r="48">
      <c r="A48" s="99" t="inlineStr">
        <is>
          <t>Brasilia, 13 de Março de 2024</t>
        </is>
      </c>
      <c r="J48" s="86" t="n"/>
      <c r="K48" s="85" t="n"/>
    </row>
    <row r="49">
      <c r="A49" s="83" t="n"/>
      <c r="B49" s="62" t="n"/>
      <c r="C49" s="62" t="n"/>
      <c r="D49" s="62" t="n"/>
      <c r="E49" s="62" t="n"/>
      <c r="F49" s="62" t="n"/>
      <c r="G49" s="85" t="n"/>
      <c r="H49" s="62" t="n"/>
      <c r="I49" s="62" t="n"/>
      <c r="J49" s="86" t="n"/>
      <c r="K49" s="85" t="n"/>
    </row>
    <row r="50">
      <c r="A50" s="83" t="n"/>
      <c r="B50" s="62" t="n"/>
      <c r="C50" s="62" t="n"/>
      <c r="D50" s="62" t="n"/>
      <c r="E50" s="62" t="n"/>
      <c r="F50" s="62" t="n"/>
      <c r="G50" s="85" t="n"/>
      <c r="H50" s="62" t="n"/>
      <c r="I50" s="62" t="n"/>
      <c r="J50" s="86" t="n"/>
      <c r="K50" s="85" t="n"/>
    </row>
    <row r="51">
      <c r="A51" s="100" t="inlineStr">
        <is>
          <t>Daniel Monteiro Rosa</t>
        </is>
      </c>
      <c r="E51" s="62" t="n"/>
      <c r="F51" s="62" t="n"/>
      <c r="G51" s="85" t="n"/>
      <c r="H51" s="67" t="inlineStr">
        <is>
          <t>DEBORA BONAT</t>
        </is>
      </c>
      <c r="J51" s="65" t="n"/>
      <c r="K51" s="85" t="n"/>
    </row>
    <row r="52">
      <c r="A52" s="99" t="inlineStr">
        <is>
          <t>Diretor-Financeiro</t>
        </is>
      </c>
      <c r="E52" s="62" t="n"/>
      <c r="F52" s="62" t="n"/>
      <c r="G52" s="85" t="n"/>
      <c r="H52" s="64" t="inlineStr">
        <is>
          <t>Coordenador(a)</t>
        </is>
      </c>
      <c r="J52" s="65" t="n"/>
      <c r="K52" s="85" t="n"/>
    </row>
    <row r="53">
      <c r="A53" s="99" t="inlineStr">
        <is>
          <t>450.720.272-87</t>
        </is>
      </c>
      <c r="E53" s="62" t="n"/>
      <c r="F53" s="62" t="n"/>
      <c r="G53" s="85" t="n"/>
      <c r="H53" s="64" t="inlineStr">
        <is>
          <t>877.397.399-87</t>
        </is>
      </c>
      <c r="J53" s="65" t="n"/>
      <c r="K53" s="85" t="n"/>
    </row>
    <row r="54">
      <c r="A54" s="101" t="n"/>
      <c r="B54" s="102" t="n"/>
      <c r="C54" s="102" t="n"/>
      <c r="D54" s="102" t="n"/>
      <c r="E54" s="102" t="n"/>
      <c r="F54" s="102" t="n"/>
      <c r="G54" s="103" t="n"/>
      <c r="H54" s="102" t="n"/>
      <c r="I54" s="102" t="n"/>
      <c r="J54" s="104" t="n"/>
      <c r="K54" s="85" t="n"/>
    </row>
    <row r="55">
      <c r="A55" s="83" t="n"/>
      <c r="B55" s="62" t="n"/>
      <c r="C55" s="62" t="n"/>
      <c r="D55" s="62" t="n"/>
      <c r="E55" s="62" t="n"/>
      <c r="F55" s="62" t="n"/>
      <c r="G55" s="85" t="n"/>
      <c r="H55" s="62" t="n"/>
      <c r="I55" s="62" t="n"/>
      <c r="J55" s="62" t="n"/>
      <c r="K55" s="85" t="n"/>
    </row>
    <row r="56">
      <c r="A56" s="83" t="n"/>
      <c r="B56" s="62" t="n"/>
      <c r="C56" s="62" t="n"/>
      <c r="D56" s="62" t="n"/>
      <c r="E56" s="62" t="n"/>
      <c r="F56" s="62" t="n"/>
      <c r="G56" s="85" t="n"/>
      <c r="H56" s="62" t="n"/>
      <c r="I56" s="62" t="n"/>
      <c r="J56" s="62" t="n"/>
      <c r="K56" s="85" t="n"/>
    </row>
    <row r="57">
      <c r="A57" s="83" t="n"/>
      <c r="B57" s="62" t="n"/>
      <c r="C57" s="62" t="n"/>
      <c r="D57" s="62" t="n"/>
      <c r="E57" s="62" t="n"/>
      <c r="F57" s="62" t="n"/>
      <c r="G57" s="85" t="n"/>
      <c r="H57" s="62" t="n"/>
      <c r="I57" s="62" t="n"/>
      <c r="J57" s="62" t="n"/>
      <c r="K57" s="85" t="n"/>
    </row>
    <row r="58">
      <c r="A58" s="83" t="n"/>
      <c r="B58" s="62" t="n"/>
      <c r="C58" s="62" t="n"/>
      <c r="D58" s="62" t="n"/>
      <c r="E58" s="62" t="n"/>
      <c r="F58" s="62" t="n"/>
      <c r="G58" s="85" t="n"/>
      <c r="H58" s="62" t="n"/>
      <c r="I58" s="62" t="n"/>
      <c r="J58" s="62" t="n"/>
      <c r="K58" s="85" t="n"/>
    </row>
    <row r="59">
      <c r="A59" s="83" t="n"/>
      <c r="B59" s="62" t="n"/>
      <c r="C59" s="62" t="n"/>
      <c r="D59" s="62" t="n"/>
      <c r="E59" s="62" t="n"/>
      <c r="F59" s="62" t="n"/>
      <c r="G59" s="85" t="n"/>
      <c r="H59" s="62" t="n"/>
      <c r="I59" s="62" t="n"/>
      <c r="J59" s="62" t="n"/>
      <c r="K59" s="85" t="n"/>
    </row>
    <row r="60">
      <c r="A60" s="83" t="n"/>
      <c r="B60" s="62" t="n"/>
      <c r="C60" s="62" t="n"/>
      <c r="D60" s="62" t="n"/>
      <c r="E60" s="62" t="n"/>
      <c r="F60" s="62" t="n"/>
      <c r="G60" s="85" t="n"/>
      <c r="H60" s="62" t="n"/>
      <c r="I60" s="62" t="n"/>
      <c r="J60" s="62" t="n"/>
      <c r="K60" s="85" t="n"/>
    </row>
    <row r="61">
      <c r="A61" s="83" t="n"/>
      <c r="B61" s="62" t="n"/>
      <c r="C61" s="62" t="n"/>
      <c r="D61" s="62" t="n"/>
      <c r="E61" s="62" t="n"/>
      <c r="F61" s="62" t="n"/>
      <c r="G61" s="85" t="n"/>
      <c r="H61" s="62" t="n"/>
      <c r="I61" s="62" t="n"/>
      <c r="J61" s="62" t="n"/>
      <c r="K61" s="85" t="n"/>
    </row>
    <row r="62">
      <c r="A62" s="83" t="n"/>
      <c r="B62" s="62" t="n"/>
      <c r="C62" s="62" t="n"/>
      <c r="D62" s="62" t="n"/>
      <c r="E62" s="62" t="n"/>
      <c r="F62" s="62" t="n"/>
      <c r="G62" s="85" t="n"/>
      <c r="H62" s="62" t="n"/>
      <c r="I62" s="62" t="n"/>
      <c r="J62" s="62" t="n"/>
      <c r="K62" s="85" t="n"/>
    </row>
    <row r="63">
      <c r="A63" s="83" t="n"/>
      <c r="B63" s="62" t="n"/>
      <c r="C63" s="62" t="n"/>
      <c r="D63" s="62" t="n"/>
      <c r="E63" s="62" t="n"/>
      <c r="F63" s="62" t="n"/>
      <c r="G63" s="85" t="n"/>
      <c r="H63" s="62" t="n"/>
      <c r="I63" s="62" t="n"/>
      <c r="J63" s="62" t="n"/>
      <c r="K63" s="85" t="n"/>
    </row>
    <row r="64">
      <c r="A64" s="83" t="n"/>
      <c r="B64" s="62" t="n"/>
      <c r="C64" s="62" t="n"/>
      <c r="D64" s="62" t="n"/>
      <c r="E64" s="62" t="n"/>
      <c r="F64" s="62" t="n"/>
      <c r="G64" s="85" t="n"/>
      <c r="H64" s="62" t="n"/>
      <c r="I64" s="62" t="n"/>
      <c r="J64" s="62" t="n"/>
      <c r="K64" s="85" t="n"/>
    </row>
    <row r="65">
      <c r="A65" s="83" t="n"/>
      <c r="B65" s="62" t="n"/>
      <c r="C65" s="62" t="n"/>
      <c r="D65" s="62" t="n"/>
      <c r="E65" s="62" t="n"/>
      <c r="F65" s="62" t="n"/>
      <c r="G65" s="85" t="n"/>
      <c r="H65" s="62" t="n"/>
      <c r="I65" s="62" t="n"/>
      <c r="J65" s="62" t="n"/>
      <c r="K65" s="85" t="n"/>
    </row>
    <row r="66">
      <c r="A66" s="83" t="n"/>
      <c r="B66" s="62" t="n"/>
      <c r="C66" s="62" t="n"/>
      <c r="D66" s="62" t="n"/>
      <c r="E66" s="62" t="n"/>
      <c r="F66" s="62" t="n"/>
      <c r="G66" s="85" t="n"/>
      <c r="H66" s="62" t="n"/>
      <c r="I66" s="62" t="n"/>
      <c r="J66" s="62" t="n"/>
      <c r="K66" s="85" t="n"/>
    </row>
    <row r="67">
      <c r="A67" s="83" t="n"/>
      <c r="B67" s="62" t="n"/>
      <c r="C67" s="62" t="n"/>
      <c r="D67" s="62" t="n"/>
      <c r="E67" s="62" t="n"/>
      <c r="F67" s="62" t="n"/>
      <c r="G67" s="85" t="n"/>
      <c r="H67" s="62" t="n"/>
      <c r="I67" s="62" t="n"/>
      <c r="J67" s="62" t="n"/>
      <c r="K67" s="85" t="n"/>
    </row>
    <row r="68">
      <c r="A68" s="83" t="n"/>
      <c r="B68" s="62" t="n"/>
      <c r="C68" s="62" t="n"/>
      <c r="D68" s="62" t="n"/>
      <c r="E68" s="62" t="n"/>
      <c r="F68" s="62" t="n"/>
      <c r="G68" s="85" t="n"/>
      <c r="H68" s="62" t="n"/>
      <c r="I68" s="62" t="n"/>
      <c r="J68" s="62" t="n"/>
      <c r="K68" s="85" t="n"/>
    </row>
    <row r="69">
      <c r="A69" s="83" t="n"/>
      <c r="B69" s="62" t="n"/>
      <c r="C69" s="62" t="n"/>
      <c r="D69" s="62" t="n"/>
      <c r="E69" s="62" t="n"/>
      <c r="F69" s="62" t="n"/>
      <c r="G69" s="85" t="n"/>
      <c r="H69" s="62" t="n"/>
      <c r="I69" s="62" t="n"/>
      <c r="J69" s="62" t="n"/>
      <c r="K69" s="85" t="n"/>
    </row>
    <row r="70">
      <c r="A70" s="83" t="n"/>
      <c r="B70" s="62" t="n"/>
      <c r="C70" s="62" t="n"/>
      <c r="D70" s="62" t="n"/>
      <c r="E70" s="62" t="n"/>
      <c r="F70" s="62" t="n"/>
      <c r="G70" s="85" t="n"/>
      <c r="H70" s="62" t="n"/>
      <c r="I70" s="62" t="n"/>
      <c r="J70" s="62" t="n"/>
      <c r="K70" s="85" t="n"/>
    </row>
    <row r="71">
      <c r="A71" s="83" t="n"/>
      <c r="B71" s="62" t="n"/>
      <c r="C71" s="62" t="n"/>
      <c r="D71" s="62" t="n"/>
      <c r="E71" s="62" t="n"/>
      <c r="F71" s="62" t="n"/>
      <c r="G71" s="85" t="n"/>
      <c r="H71" s="62" t="n"/>
      <c r="I71" s="62" t="n"/>
      <c r="J71" s="62" t="n"/>
      <c r="K71" s="85" t="n"/>
    </row>
    <row r="72">
      <c r="A72" s="83" t="n"/>
      <c r="B72" s="62" t="n"/>
      <c r="C72" s="62" t="n"/>
      <c r="D72" s="62" t="n"/>
      <c r="E72" s="62" t="n"/>
      <c r="F72" s="62" t="n"/>
      <c r="G72" s="85" t="n"/>
      <c r="H72" s="62" t="n"/>
      <c r="I72" s="62" t="n"/>
      <c r="J72" s="62" t="n"/>
      <c r="K72" s="85" t="n"/>
    </row>
    <row r="73">
      <c r="A73" s="83" t="n"/>
      <c r="B73" s="62" t="n"/>
      <c r="C73" s="62" t="n"/>
      <c r="D73" s="62" t="n"/>
      <c r="E73" s="62" t="n"/>
      <c r="F73" s="62" t="n"/>
      <c r="G73" s="85" t="n"/>
      <c r="H73" s="62" t="n"/>
      <c r="I73" s="62" t="n"/>
      <c r="J73" s="62" t="n"/>
      <c r="K73" s="85" t="n"/>
    </row>
    <row r="74">
      <c r="A74" s="83" t="n"/>
      <c r="B74" s="62" t="n"/>
      <c r="C74" s="62" t="n"/>
      <c r="D74" s="62" t="n"/>
      <c r="E74" s="62" t="n"/>
      <c r="F74" s="62" t="n"/>
      <c r="G74" s="85" t="n"/>
      <c r="H74" s="62" t="n"/>
      <c r="I74" s="62" t="n"/>
      <c r="J74" s="62" t="n"/>
      <c r="K74" s="85" t="n"/>
    </row>
    <row r="75">
      <c r="A75" s="83" t="n"/>
      <c r="B75" s="62" t="n"/>
      <c r="C75" s="62" t="n"/>
      <c r="D75" s="62" t="n"/>
      <c r="E75" s="62" t="n"/>
      <c r="F75" s="62" t="n"/>
      <c r="G75" s="85" t="n"/>
      <c r="H75" s="62" t="n"/>
      <c r="I75" s="62" t="n"/>
      <c r="J75" s="62" t="n"/>
      <c r="K75" s="85" t="n"/>
    </row>
    <row r="76">
      <c r="A76" s="83" t="n"/>
      <c r="B76" s="62" t="n"/>
      <c r="C76" s="62" t="n"/>
      <c r="D76" s="62" t="n"/>
      <c r="E76" s="62" t="n"/>
      <c r="F76" s="62" t="n"/>
      <c r="G76" s="85" t="n"/>
      <c r="H76" s="62" t="n"/>
      <c r="I76" s="62" t="n"/>
      <c r="J76" s="62" t="n"/>
      <c r="K76" s="85" t="n"/>
    </row>
    <row r="77">
      <c r="A77" s="83" t="n"/>
      <c r="B77" s="62" t="n"/>
      <c r="C77" s="62" t="n"/>
      <c r="D77" s="62" t="n"/>
      <c r="E77" s="62" t="n"/>
      <c r="F77" s="62" t="n"/>
      <c r="G77" s="85" t="n"/>
      <c r="H77" s="62" t="n"/>
      <c r="I77" s="62" t="n"/>
      <c r="J77" s="62" t="n"/>
      <c r="K77" s="85" t="n"/>
    </row>
    <row r="78">
      <c r="A78" s="83" t="n"/>
      <c r="B78" s="62" t="n"/>
      <c r="C78" s="62" t="n"/>
      <c r="D78" s="62" t="n"/>
      <c r="E78" s="62" t="n"/>
      <c r="F78" s="62" t="n"/>
      <c r="G78" s="85" t="n"/>
      <c r="H78" s="62" t="n"/>
      <c r="I78" s="62" t="n"/>
      <c r="J78" s="62" t="n"/>
      <c r="K78" s="85" t="n"/>
    </row>
    <row r="79">
      <c r="A79" s="83" t="n"/>
      <c r="B79" s="62" t="n"/>
      <c r="C79" s="62" t="n"/>
      <c r="D79" s="62" t="n"/>
      <c r="E79" s="62" t="n"/>
      <c r="F79" s="62" t="n"/>
      <c r="G79" s="85" t="n"/>
      <c r="H79" s="62" t="n"/>
      <c r="I79" s="62" t="n"/>
      <c r="J79" s="62" t="n"/>
      <c r="K79" s="85" t="n"/>
    </row>
    <row r="80">
      <c r="A80" s="83" t="n"/>
      <c r="B80" s="62" t="n"/>
      <c r="C80" s="62" t="n"/>
      <c r="D80" s="62" t="n"/>
      <c r="E80" s="62" t="n"/>
      <c r="F80" s="62" t="n"/>
      <c r="G80" s="85" t="n"/>
      <c r="H80" s="62" t="n"/>
      <c r="I80" s="62" t="n"/>
      <c r="J80" s="62" t="n"/>
      <c r="K80" s="85" t="n"/>
    </row>
    <row r="81">
      <c r="A81" s="83" t="n"/>
      <c r="B81" s="62" t="n"/>
      <c r="C81" s="62" t="n"/>
      <c r="D81" s="62" t="n"/>
      <c r="E81" s="62" t="n"/>
      <c r="F81" s="62" t="n"/>
      <c r="G81" s="85" t="n"/>
      <c r="H81" s="62" t="n"/>
      <c r="I81" s="62" t="n"/>
      <c r="J81" s="62" t="n"/>
      <c r="K81" s="85" t="n"/>
    </row>
    <row r="82">
      <c r="A82" s="83" t="n"/>
      <c r="B82" s="62" t="n"/>
      <c r="C82" s="62" t="n"/>
      <c r="D82" s="62" t="n"/>
      <c r="E82" s="62" t="n"/>
      <c r="F82" s="62" t="n"/>
      <c r="G82" s="85" t="n"/>
      <c r="H82" s="62" t="n"/>
      <c r="I82" s="62" t="n"/>
      <c r="J82" s="62" t="n"/>
      <c r="K82" s="85" t="n"/>
    </row>
    <row r="83">
      <c r="A83" s="83" t="n"/>
      <c r="B83" s="62" t="n"/>
      <c r="C83" s="62" t="n"/>
      <c r="D83" s="62" t="n"/>
      <c r="E83" s="62" t="n"/>
      <c r="F83" s="62" t="n"/>
      <c r="G83" s="85" t="n"/>
      <c r="H83" s="62" t="n"/>
      <c r="I83" s="62" t="n"/>
      <c r="J83" s="62" t="n"/>
      <c r="K83" s="85" t="n"/>
    </row>
    <row r="84">
      <c r="A84" s="83" t="n"/>
      <c r="B84" s="62" t="n"/>
      <c r="C84" s="62" t="n"/>
      <c r="D84" s="62" t="n"/>
      <c r="E84" s="62" t="n"/>
      <c r="F84" s="62" t="n"/>
      <c r="G84" s="85" t="n"/>
      <c r="H84" s="62" t="n"/>
      <c r="I84" s="62" t="n"/>
      <c r="J84" s="62" t="n"/>
      <c r="K84" s="85" t="n"/>
    </row>
    <row r="85">
      <c r="A85" s="83" t="n"/>
      <c r="B85" s="62" t="n"/>
      <c r="C85" s="62" t="n"/>
      <c r="D85" s="62" t="n"/>
      <c r="E85" s="62" t="n"/>
      <c r="F85" s="62" t="n"/>
      <c r="G85" s="85" t="n"/>
      <c r="H85" s="62" t="n"/>
      <c r="I85" s="62" t="n"/>
      <c r="J85" s="62" t="n"/>
      <c r="K85" s="85" t="n"/>
    </row>
    <row r="86">
      <c r="A86" s="83" t="n"/>
      <c r="B86" s="62" t="n"/>
      <c r="C86" s="62" t="n"/>
      <c r="D86" s="62" t="n"/>
      <c r="E86" s="62" t="n"/>
      <c r="F86" s="62" t="n"/>
      <c r="G86" s="85" t="n"/>
      <c r="H86" s="62" t="n"/>
      <c r="I86" s="62" t="n"/>
      <c r="J86" s="62" t="n"/>
      <c r="K86" s="85" t="n"/>
    </row>
    <row r="87">
      <c r="A87" s="83" t="n"/>
      <c r="B87" s="62" t="n"/>
      <c r="C87" s="62" t="n"/>
      <c r="D87" s="62" t="n"/>
      <c r="E87" s="62" t="n"/>
      <c r="F87" s="62" t="n"/>
      <c r="G87" s="85" t="n"/>
      <c r="H87" s="62" t="n"/>
      <c r="I87" s="62" t="n"/>
      <c r="J87" s="62" t="n"/>
      <c r="K87" s="85" t="n"/>
    </row>
    <row r="88">
      <c r="A88" s="83" t="n"/>
      <c r="B88" s="62" t="n"/>
      <c r="C88" s="62" t="n"/>
      <c r="D88" s="62" t="n"/>
      <c r="E88" s="62" t="n"/>
      <c r="F88" s="62" t="n"/>
      <c r="G88" s="85" t="n"/>
      <c r="H88" s="62" t="n"/>
      <c r="I88" s="62" t="n"/>
      <c r="J88" s="62" t="n"/>
      <c r="K88" s="85" t="n"/>
    </row>
    <row r="89">
      <c r="A89" s="83" t="n"/>
      <c r="B89" s="62" t="n"/>
      <c r="C89" s="62" t="n"/>
      <c r="D89" s="62" t="n"/>
      <c r="E89" s="62" t="n"/>
      <c r="F89" s="62" t="n"/>
      <c r="G89" s="85" t="n"/>
      <c r="H89" s="62" t="n"/>
      <c r="I89" s="62" t="n"/>
      <c r="J89" s="62" t="n"/>
      <c r="K89" s="85" t="n"/>
    </row>
    <row r="90">
      <c r="A90" s="83" t="n"/>
      <c r="B90" s="62" t="n"/>
      <c r="C90" s="62" t="n"/>
      <c r="D90" s="62" t="n"/>
      <c r="E90" s="62" t="n"/>
      <c r="F90" s="62" t="n"/>
      <c r="G90" s="85" t="n"/>
      <c r="H90" s="62" t="n"/>
      <c r="I90" s="62" t="n"/>
      <c r="J90" s="62" t="n"/>
      <c r="K90" s="85" t="n"/>
    </row>
    <row r="91">
      <c r="A91" s="83" t="n"/>
      <c r="B91" s="62" t="n"/>
      <c r="C91" s="62" t="n"/>
      <c r="D91" s="62" t="n"/>
      <c r="E91" s="62" t="n"/>
      <c r="F91" s="62" t="n"/>
      <c r="G91" s="85" t="n"/>
      <c r="H91" s="62" t="n"/>
      <c r="I91" s="62" t="n"/>
      <c r="J91" s="62" t="n"/>
      <c r="K91" s="85" t="n"/>
    </row>
    <row r="92">
      <c r="A92" s="83" t="n"/>
      <c r="B92" s="62" t="n"/>
      <c r="C92" s="62" t="n"/>
      <c r="D92" s="62" t="n"/>
      <c r="E92" s="62" t="n"/>
      <c r="F92" s="62" t="n"/>
      <c r="G92" s="85" t="n"/>
      <c r="H92" s="62" t="n"/>
      <c r="I92" s="62" t="n"/>
      <c r="J92" s="62" t="n"/>
      <c r="K92" s="85" t="n"/>
    </row>
    <row r="93">
      <c r="A93" s="83" t="n"/>
      <c r="B93" s="62" t="n"/>
      <c r="C93" s="62" t="n"/>
      <c r="D93" s="62" t="n"/>
      <c r="E93" s="62" t="n"/>
      <c r="F93" s="62" t="n"/>
      <c r="G93" s="85" t="n"/>
      <c r="H93" s="62" t="n"/>
      <c r="I93" s="62" t="n"/>
      <c r="J93" s="62" t="n"/>
      <c r="K93" s="85" t="n"/>
    </row>
    <row r="94">
      <c r="A94" s="83" t="n"/>
      <c r="B94" s="62" t="n"/>
      <c r="C94" s="62" t="n"/>
      <c r="D94" s="62" t="n"/>
      <c r="E94" s="62" t="n"/>
      <c r="F94" s="62" t="n"/>
      <c r="G94" s="85" t="n"/>
      <c r="H94" s="62" t="n"/>
      <c r="I94" s="62" t="n"/>
      <c r="J94" s="62" t="n"/>
      <c r="K94" s="85" t="n"/>
    </row>
    <row r="95">
      <c r="A95" s="83" t="n"/>
      <c r="B95" s="62" t="n"/>
      <c r="C95" s="62" t="n"/>
      <c r="D95" s="62" t="n"/>
      <c r="E95" s="62" t="n"/>
      <c r="F95" s="62" t="n"/>
      <c r="G95" s="85" t="n"/>
      <c r="H95" s="62" t="n"/>
      <c r="I95" s="62" t="n"/>
      <c r="J95" s="62" t="n"/>
      <c r="K95" s="85" t="n"/>
    </row>
    <row r="96">
      <c r="A96" s="83" t="n"/>
      <c r="B96" s="62" t="n"/>
      <c r="C96" s="62" t="n"/>
      <c r="D96" s="62" t="n"/>
      <c r="E96" s="62" t="n"/>
      <c r="F96" s="62" t="n"/>
      <c r="G96" s="85" t="n"/>
      <c r="H96" s="62" t="n"/>
      <c r="I96" s="62" t="n"/>
      <c r="J96" s="62" t="n"/>
      <c r="K96" s="85" t="n"/>
    </row>
    <row r="97">
      <c r="A97" s="83" t="n"/>
      <c r="B97" s="62" t="n"/>
      <c r="C97" s="62" t="n"/>
      <c r="D97" s="62" t="n"/>
      <c r="E97" s="62" t="n"/>
      <c r="F97" s="62" t="n"/>
      <c r="G97" s="85" t="n"/>
      <c r="H97" s="62" t="n"/>
      <c r="I97" s="62" t="n"/>
      <c r="J97" s="62" t="n"/>
      <c r="K97" s="85" t="n"/>
    </row>
    <row r="98">
      <c r="A98" s="83" t="n"/>
      <c r="B98" s="62" t="n"/>
      <c r="C98" s="62" t="n"/>
      <c r="D98" s="62" t="n"/>
      <c r="E98" s="62" t="n"/>
      <c r="F98" s="62" t="n"/>
      <c r="G98" s="85" t="n"/>
      <c r="H98" s="62" t="n"/>
      <c r="I98" s="62" t="n"/>
      <c r="J98" s="62" t="n"/>
      <c r="K98" s="85" t="n"/>
    </row>
    <row r="99">
      <c r="A99" s="83" t="n"/>
      <c r="B99" s="62" t="n"/>
      <c r="C99" s="62" t="n"/>
      <c r="D99" s="62" t="n"/>
      <c r="E99" s="62" t="n"/>
      <c r="F99" s="62" t="n"/>
      <c r="G99" s="85" t="n"/>
      <c r="H99" s="62" t="n"/>
      <c r="I99" s="62" t="n"/>
      <c r="J99" s="62" t="n"/>
      <c r="K99" s="85" t="n"/>
    </row>
    <row r="100">
      <c r="A100" s="83" t="n"/>
      <c r="B100" s="62" t="n"/>
      <c r="C100" s="62" t="n"/>
      <c r="D100" s="62" t="n"/>
      <c r="E100" s="62" t="n"/>
      <c r="F100" s="62" t="n"/>
      <c r="G100" s="85" t="n"/>
      <c r="H100" s="62" t="n"/>
      <c r="I100" s="62" t="n"/>
      <c r="J100" s="62" t="n"/>
      <c r="K100" s="85" t="n"/>
    </row>
    <row r="101">
      <c r="A101" s="83" t="n"/>
      <c r="B101" s="62" t="n"/>
      <c r="C101" s="62" t="n"/>
      <c r="D101" s="62" t="n"/>
      <c r="E101" s="62" t="n"/>
      <c r="F101" s="62" t="n"/>
      <c r="G101" s="85" t="n"/>
      <c r="H101" s="62" t="n"/>
      <c r="I101" s="62" t="n"/>
      <c r="J101" s="62" t="n"/>
      <c r="K101" s="85" t="n"/>
    </row>
    <row r="102">
      <c r="A102" s="83" t="n"/>
      <c r="B102" s="62" t="n"/>
      <c r="C102" s="62" t="n"/>
      <c r="D102" s="62" t="n"/>
      <c r="E102" s="62" t="n"/>
      <c r="F102" s="62" t="n"/>
      <c r="G102" s="85" t="n"/>
      <c r="H102" s="62" t="n"/>
      <c r="I102" s="62" t="n"/>
      <c r="J102" s="62" t="n"/>
      <c r="K102" s="85" t="n"/>
    </row>
    <row r="103">
      <c r="A103" s="83" t="n"/>
      <c r="B103" s="62" t="n"/>
      <c r="C103" s="62" t="n"/>
      <c r="D103" s="62" t="n"/>
      <c r="E103" s="62" t="n"/>
      <c r="F103" s="62" t="n"/>
      <c r="G103" s="85" t="n"/>
      <c r="H103" s="62" t="n"/>
      <c r="I103" s="62" t="n"/>
      <c r="J103" s="62" t="n"/>
      <c r="K103" s="85" t="n"/>
    </row>
    <row r="104">
      <c r="A104" s="83" t="n"/>
      <c r="B104" s="62" t="n"/>
      <c r="C104" s="62" t="n"/>
      <c r="D104" s="62" t="n"/>
      <c r="E104" s="62" t="n"/>
      <c r="F104" s="62" t="n"/>
      <c r="G104" s="85" t="n"/>
      <c r="H104" s="62" t="n"/>
      <c r="I104" s="62" t="n"/>
      <c r="J104" s="62" t="n"/>
      <c r="K104" s="85" t="n"/>
    </row>
    <row r="105">
      <c r="A105" s="83" t="n"/>
      <c r="B105" s="62" t="n"/>
      <c r="C105" s="62" t="n"/>
      <c r="D105" s="62" t="n"/>
      <c r="E105" s="62" t="n"/>
      <c r="F105" s="62" t="n"/>
      <c r="G105" s="85" t="n"/>
      <c r="H105" s="62" t="n"/>
      <c r="I105" s="62" t="n"/>
      <c r="J105" s="62" t="n"/>
      <c r="K105" s="85" t="n"/>
    </row>
    <row r="106">
      <c r="A106" s="83" t="n"/>
      <c r="B106" s="62" t="n"/>
      <c r="C106" s="62" t="n"/>
      <c r="D106" s="62" t="n"/>
      <c r="E106" s="62" t="n"/>
      <c r="F106" s="62" t="n"/>
      <c r="G106" s="85" t="n"/>
      <c r="H106" s="62" t="n"/>
      <c r="I106" s="62" t="n"/>
      <c r="J106" s="62" t="n"/>
      <c r="K106" s="85" t="n"/>
    </row>
    <row r="107">
      <c r="A107" s="83" t="n"/>
      <c r="B107" s="62" t="n"/>
      <c r="C107" s="62" t="n"/>
      <c r="D107" s="62" t="n"/>
      <c r="E107" s="62" t="n"/>
      <c r="F107" s="62" t="n"/>
      <c r="G107" s="85" t="n"/>
      <c r="H107" s="62" t="n"/>
      <c r="I107" s="62" t="n"/>
      <c r="J107" s="62" t="n"/>
      <c r="K107" s="85" t="n"/>
    </row>
    <row r="108">
      <c r="A108" s="83" t="n"/>
      <c r="B108" s="62" t="n"/>
      <c r="C108" s="62" t="n"/>
      <c r="D108" s="62" t="n"/>
      <c r="E108" s="62" t="n"/>
      <c r="F108" s="62" t="n"/>
      <c r="G108" s="85" t="n"/>
      <c r="H108" s="62" t="n"/>
      <c r="I108" s="62" t="n"/>
      <c r="J108" s="62" t="n"/>
      <c r="K108" s="85" t="n"/>
    </row>
    <row r="109">
      <c r="A109" s="83" t="n"/>
      <c r="B109" s="62" t="n"/>
      <c r="C109" s="62" t="n"/>
      <c r="D109" s="62" t="n"/>
      <c r="E109" s="62" t="n"/>
      <c r="F109" s="62" t="n"/>
      <c r="G109" s="85" t="n"/>
      <c r="H109" s="62" t="n"/>
      <c r="I109" s="62" t="n"/>
      <c r="J109" s="62" t="n"/>
      <c r="K109" s="85" t="n"/>
    </row>
    <row r="110">
      <c r="A110" s="83" t="n"/>
      <c r="B110" s="62" t="n"/>
      <c r="C110" s="62" t="n"/>
      <c r="D110" s="62" t="n"/>
      <c r="E110" s="62" t="n"/>
      <c r="F110" s="62" t="n"/>
      <c r="G110" s="85" t="n"/>
      <c r="H110" s="62" t="n"/>
      <c r="I110" s="62" t="n"/>
      <c r="J110" s="62" t="n"/>
      <c r="K110" s="85" t="n"/>
    </row>
    <row r="111">
      <c r="A111" s="83" t="n"/>
      <c r="B111" s="62" t="n"/>
      <c r="C111" s="62" t="n"/>
      <c r="D111" s="62" t="n"/>
      <c r="E111" s="62" t="n"/>
      <c r="F111" s="62" t="n"/>
      <c r="G111" s="85" t="n"/>
      <c r="H111" s="62" t="n"/>
      <c r="I111" s="62" t="n"/>
      <c r="J111" s="62" t="n"/>
      <c r="K111" s="85" t="n"/>
    </row>
    <row r="112">
      <c r="A112" s="83" t="n"/>
      <c r="B112" s="62" t="n"/>
      <c r="C112" s="62" t="n"/>
      <c r="D112" s="62" t="n"/>
      <c r="E112" s="62" t="n"/>
      <c r="F112" s="62" t="n"/>
      <c r="G112" s="85" t="n"/>
      <c r="H112" s="62" t="n"/>
      <c r="I112" s="62" t="n"/>
      <c r="J112" s="62" t="n"/>
      <c r="K112" s="85" t="n"/>
    </row>
    <row r="113">
      <c r="A113" s="83" t="n"/>
      <c r="B113" s="62" t="n"/>
      <c r="C113" s="62" t="n"/>
      <c r="D113" s="62" t="n"/>
      <c r="E113" s="62" t="n"/>
      <c r="F113" s="62" t="n"/>
      <c r="G113" s="85" t="n"/>
      <c r="H113" s="62" t="n"/>
      <c r="I113" s="62" t="n"/>
      <c r="J113" s="62" t="n"/>
      <c r="K113" s="85" t="n"/>
    </row>
    <row r="114">
      <c r="A114" s="83" t="n"/>
      <c r="B114" s="62" t="n"/>
      <c r="C114" s="62" t="n"/>
      <c r="D114" s="62" t="n"/>
      <c r="E114" s="62" t="n"/>
      <c r="F114" s="62" t="n"/>
      <c r="G114" s="85" t="n"/>
      <c r="H114" s="62" t="n"/>
      <c r="I114" s="62" t="n"/>
      <c r="J114" s="62" t="n"/>
      <c r="K114" s="85" t="n"/>
    </row>
    <row r="115">
      <c r="A115" s="83" t="n"/>
      <c r="B115" s="62" t="n"/>
      <c r="C115" s="62" t="n"/>
      <c r="D115" s="62" t="n"/>
      <c r="E115" s="62" t="n"/>
      <c r="F115" s="62" t="n"/>
      <c r="G115" s="85" t="n"/>
      <c r="H115" s="62" t="n"/>
      <c r="I115" s="62" t="n"/>
      <c r="J115" s="62" t="n"/>
      <c r="K115" s="85" t="n"/>
    </row>
    <row r="116">
      <c r="A116" s="83" t="n"/>
      <c r="B116" s="62" t="n"/>
      <c r="C116" s="62" t="n"/>
      <c r="D116" s="62" t="n"/>
      <c r="E116" s="62" t="n"/>
      <c r="F116" s="62" t="n"/>
      <c r="G116" s="85" t="n"/>
      <c r="H116" s="62" t="n"/>
      <c r="I116" s="62" t="n"/>
      <c r="J116" s="62" t="n"/>
      <c r="K116" s="85" t="n"/>
    </row>
    <row r="117">
      <c r="A117" s="83" t="n"/>
      <c r="B117" s="62" t="n"/>
      <c r="C117" s="62" t="n"/>
      <c r="D117" s="62" t="n"/>
      <c r="E117" s="62" t="n"/>
      <c r="F117" s="62" t="n"/>
      <c r="G117" s="85" t="n"/>
      <c r="H117" s="62" t="n"/>
      <c r="I117" s="62" t="n"/>
      <c r="J117" s="62" t="n"/>
      <c r="K117" s="85" t="n"/>
    </row>
    <row r="118">
      <c r="A118" s="83" t="n"/>
      <c r="B118" s="62" t="n"/>
      <c r="C118" s="62" t="n"/>
      <c r="D118" s="62" t="n"/>
      <c r="E118" s="62" t="n"/>
      <c r="F118" s="62" t="n"/>
      <c r="G118" s="85" t="n"/>
      <c r="H118" s="62" t="n"/>
      <c r="I118" s="62" t="n"/>
      <c r="J118" s="62" t="n"/>
      <c r="K118" s="85" t="n"/>
    </row>
    <row r="119">
      <c r="A119" s="83" t="n"/>
      <c r="B119" s="62" t="n"/>
      <c r="C119" s="62" t="n"/>
      <c r="D119" s="62" t="n"/>
      <c r="E119" s="62" t="n"/>
      <c r="F119" s="62" t="n"/>
      <c r="G119" s="85" t="n"/>
      <c r="H119" s="62" t="n"/>
      <c r="I119" s="62" t="n"/>
      <c r="J119" s="62" t="n"/>
      <c r="K119" s="85" t="n"/>
    </row>
    <row r="120">
      <c r="A120" s="83" t="n"/>
      <c r="B120" s="62" t="n"/>
      <c r="C120" s="62" t="n"/>
      <c r="D120" s="62" t="n"/>
      <c r="E120" s="62" t="n"/>
      <c r="F120" s="62" t="n"/>
      <c r="G120" s="85" t="n"/>
      <c r="H120" s="62" t="n"/>
      <c r="I120" s="62" t="n"/>
      <c r="J120" s="62" t="n"/>
      <c r="K120" s="85" t="n"/>
    </row>
    <row r="121">
      <c r="A121" s="83" t="n"/>
      <c r="B121" s="62" t="n"/>
      <c r="C121" s="62" t="n"/>
      <c r="D121" s="62" t="n"/>
      <c r="E121" s="62" t="n"/>
      <c r="F121" s="62" t="n"/>
      <c r="G121" s="85" t="n"/>
      <c r="H121" s="62" t="n"/>
      <c r="I121" s="62" t="n"/>
      <c r="J121" s="62" t="n"/>
      <c r="K121" s="85" t="n"/>
    </row>
    <row r="122">
      <c r="A122" s="83" t="n"/>
      <c r="B122" s="62" t="n"/>
      <c r="C122" s="62" t="n"/>
      <c r="D122" s="62" t="n"/>
      <c r="E122" s="62" t="n"/>
      <c r="F122" s="62" t="n"/>
      <c r="G122" s="85" t="n"/>
      <c r="H122" s="62" t="n"/>
      <c r="I122" s="62" t="n"/>
      <c r="J122" s="62" t="n"/>
      <c r="K122" s="85" t="n"/>
    </row>
    <row r="123">
      <c r="A123" s="83" t="n"/>
      <c r="B123" s="62" t="n"/>
      <c r="C123" s="62" t="n"/>
      <c r="D123" s="62" t="n"/>
      <c r="E123" s="62" t="n"/>
      <c r="F123" s="62" t="n"/>
      <c r="G123" s="85" t="n"/>
      <c r="H123" s="62" t="n"/>
      <c r="I123" s="62" t="n"/>
      <c r="J123" s="62" t="n"/>
      <c r="K123" s="85" t="n"/>
    </row>
    <row r="124">
      <c r="A124" s="83" t="n"/>
      <c r="B124" s="62" t="n"/>
      <c r="C124" s="62" t="n"/>
      <c r="D124" s="62" t="n"/>
      <c r="E124" s="62" t="n"/>
      <c r="F124" s="62" t="n"/>
      <c r="G124" s="85" t="n"/>
      <c r="H124" s="62" t="n"/>
      <c r="I124" s="62" t="n"/>
      <c r="J124" s="62" t="n"/>
      <c r="K124" s="85" t="n"/>
    </row>
    <row r="125">
      <c r="A125" s="83" t="n"/>
      <c r="B125" s="62" t="n"/>
      <c r="C125" s="62" t="n"/>
      <c r="D125" s="62" t="n"/>
      <c r="E125" s="62" t="n"/>
      <c r="F125" s="62" t="n"/>
      <c r="G125" s="85" t="n"/>
      <c r="H125" s="62" t="n"/>
      <c r="I125" s="62" t="n"/>
      <c r="J125" s="62" t="n"/>
      <c r="K125" s="85" t="n"/>
    </row>
    <row r="126">
      <c r="A126" s="83" t="n"/>
      <c r="B126" s="62" t="n"/>
      <c r="C126" s="62" t="n"/>
      <c r="D126" s="62" t="n"/>
      <c r="E126" s="62" t="n"/>
      <c r="F126" s="62" t="n"/>
      <c r="G126" s="85" t="n"/>
      <c r="H126" s="62" t="n"/>
      <c r="I126" s="62" t="n"/>
      <c r="J126" s="62" t="n"/>
      <c r="K126" s="85" t="n"/>
    </row>
    <row r="127">
      <c r="A127" s="83" t="n"/>
      <c r="B127" s="62" t="n"/>
      <c r="C127" s="62" t="n"/>
      <c r="D127" s="62" t="n"/>
      <c r="E127" s="62" t="n"/>
      <c r="F127" s="62" t="n"/>
      <c r="G127" s="85" t="n"/>
      <c r="H127" s="62" t="n"/>
      <c r="I127" s="62" t="n"/>
      <c r="J127" s="62" t="n"/>
      <c r="K127" s="85" t="n"/>
    </row>
    <row r="128">
      <c r="A128" s="83" t="n"/>
      <c r="B128" s="62" t="n"/>
      <c r="C128" s="62" t="n"/>
      <c r="D128" s="62" t="n"/>
      <c r="E128" s="62" t="n"/>
      <c r="F128" s="62" t="n"/>
      <c r="G128" s="85" t="n"/>
      <c r="H128" s="62" t="n"/>
      <c r="I128" s="62" t="n"/>
      <c r="J128" s="62" t="n"/>
      <c r="K128" s="85" t="n"/>
    </row>
    <row r="129">
      <c r="A129" s="83" t="n"/>
      <c r="B129" s="62" t="n"/>
      <c r="C129" s="62" t="n"/>
      <c r="D129" s="62" t="n"/>
      <c r="E129" s="62" t="n"/>
      <c r="F129" s="62" t="n"/>
      <c r="G129" s="85" t="n"/>
      <c r="H129" s="62" t="n"/>
      <c r="I129" s="62" t="n"/>
      <c r="J129" s="62" t="n"/>
      <c r="K129" s="85" t="n"/>
    </row>
    <row r="130">
      <c r="A130" s="83" t="n"/>
      <c r="B130" s="62" t="n"/>
      <c r="C130" s="62" t="n"/>
      <c r="D130" s="62" t="n"/>
      <c r="E130" s="62" t="n"/>
      <c r="F130" s="62" t="n"/>
      <c r="G130" s="85" t="n"/>
      <c r="H130" s="62" t="n"/>
      <c r="I130" s="62" t="n"/>
      <c r="J130" s="62" t="n"/>
      <c r="K130" s="85" t="n"/>
    </row>
    <row r="131">
      <c r="A131" s="83" t="n"/>
      <c r="B131" s="62" t="n"/>
      <c r="C131" s="62" t="n"/>
      <c r="D131" s="62" t="n"/>
      <c r="E131" s="62" t="n"/>
      <c r="F131" s="62" t="n"/>
      <c r="G131" s="85" t="n"/>
      <c r="H131" s="62" t="n"/>
      <c r="I131" s="62" t="n"/>
      <c r="J131" s="62" t="n"/>
      <c r="K131" s="85" t="n"/>
    </row>
    <row r="132">
      <c r="A132" s="83" t="n"/>
      <c r="B132" s="62" t="n"/>
      <c r="C132" s="62" t="n"/>
      <c r="D132" s="62" t="n"/>
      <c r="E132" s="62" t="n"/>
      <c r="F132" s="62" t="n"/>
      <c r="G132" s="85" t="n"/>
      <c r="H132" s="62" t="n"/>
      <c r="I132" s="62" t="n"/>
      <c r="J132" s="62" t="n"/>
      <c r="K132" s="85" t="n"/>
    </row>
    <row r="133">
      <c r="A133" s="83" t="n"/>
      <c r="B133" s="62" t="n"/>
      <c r="C133" s="62" t="n"/>
      <c r="D133" s="62" t="n"/>
      <c r="E133" s="62" t="n"/>
      <c r="F133" s="62" t="n"/>
      <c r="G133" s="85" t="n"/>
      <c r="H133" s="62" t="n"/>
      <c r="I133" s="62" t="n"/>
      <c r="J133" s="62" t="n"/>
      <c r="K133" s="85" t="n"/>
    </row>
    <row r="134">
      <c r="A134" s="83" t="n"/>
      <c r="B134" s="62" t="n"/>
      <c r="C134" s="62" t="n"/>
      <c r="D134" s="62" t="n"/>
      <c r="E134" s="62" t="n"/>
      <c r="F134" s="62" t="n"/>
      <c r="G134" s="85" t="n"/>
      <c r="H134" s="62" t="n"/>
      <c r="I134" s="62" t="n"/>
      <c r="J134" s="62" t="n"/>
      <c r="K134" s="85" t="n"/>
    </row>
    <row r="135">
      <c r="A135" s="83" t="n"/>
      <c r="B135" s="62" t="n"/>
      <c r="C135" s="62" t="n"/>
      <c r="D135" s="62" t="n"/>
      <c r="E135" s="62" t="n"/>
      <c r="F135" s="62" t="n"/>
      <c r="G135" s="85" t="n"/>
      <c r="H135" s="62" t="n"/>
      <c r="I135" s="62" t="n"/>
      <c r="J135" s="62" t="n"/>
      <c r="K135" s="85" t="n"/>
    </row>
    <row r="136">
      <c r="A136" s="83" t="n"/>
      <c r="B136" s="62" t="n"/>
      <c r="C136" s="62" t="n"/>
      <c r="D136" s="62" t="n"/>
      <c r="E136" s="62" t="n"/>
      <c r="F136" s="62" t="n"/>
      <c r="G136" s="85" t="n"/>
      <c r="H136" s="62" t="n"/>
      <c r="I136" s="62" t="n"/>
      <c r="J136" s="62" t="n"/>
      <c r="K136" s="85" t="n"/>
    </row>
    <row r="137">
      <c r="A137" s="83" t="n"/>
      <c r="B137" s="62" t="n"/>
      <c r="C137" s="62" t="n"/>
      <c r="D137" s="62" t="n"/>
      <c r="E137" s="62" t="n"/>
      <c r="F137" s="62" t="n"/>
      <c r="G137" s="85" t="n"/>
      <c r="H137" s="62" t="n"/>
      <c r="I137" s="62" t="n"/>
      <c r="J137" s="62" t="n"/>
      <c r="K137" s="85" t="n"/>
    </row>
    <row r="138">
      <c r="A138" s="83" t="n"/>
      <c r="B138" s="62" t="n"/>
      <c r="C138" s="62" t="n"/>
      <c r="D138" s="62" t="n"/>
      <c r="E138" s="62" t="n"/>
      <c r="F138" s="62" t="n"/>
      <c r="G138" s="85" t="n"/>
      <c r="H138" s="62" t="n"/>
      <c r="I138" s="62" t="n"/>
      <c r="J138" s="62" t="n"/>
      <c r="K138" s="85" t="n"/>
    </row>
    <row r="139">
      <c r="A139" s="83" t="n"/>
      <c r="B139" s="62" t="n"/>
      <c r="C139" s="62" t="n"/>
      <c r="D139" s="62" t="n"/>
      <c r="E139" s="62" t="n"/>
      <c r="F139" s="62" t="n"/>
      <c r="G139" s="85" t="n"/>
      <c r="H139" s="62" t="n"/>
      <c r="I139" s="62" t="n"/>
      <c r="J139" s="62" t="n"/>
      <c r="K139" s="85" t="n"/>
    </row>
    <row r="140">
      <c r="A140" s="83" t="n"/>
      <c r="B140" s="62" t="n"/>
      <c r="C140" s="62" t="n"/>
      <c r="D140" s="62" t="n"/>
      <c r="E140" s="62" t="n"/>
      <c r="F140" s="62" t="n"/>
      <c r="G140" s="85" t="n"/>
      <c r="H140" s="62" t="n"/>
      <c r="I140" s="62" t="n"/>
      <c r="J140" s="62" t="n"/>
      <c r="K140" s="85" t="n"/>
    </row>
    <row r="141">
      <c r="A141" s="83" t="n"/>
      <c r="B141" s="62" t="n"/>
      <c r="C141" s="62" t="n"/>
      <c r="D141" s="62" t="n"/>
      <c r="E141" s="62" t="n"/>
      <c r="F141" s="62" t="n"/>
      <c r="G141" s="85" t="n"/>
      <c r="H141" s="62" t="n"/>
      <c r="I141" s="62" t="n"/>
      <c r="J141" s="62" t="n"/>
      <c r="K141" s="85" t="n"/>
    </row>
    <row r="142">
      <c r="A142" s="83" t="n"/>
      <c r="B142" s="62" t="n"/>
      <c r="C142" s="62" t="n"/>
      <c r="D142" s="62" t="n"/>
      <c r="E142" s="62" t="n"/>
      <c r="F142" s="62" t="n"/>
      <c r="G142" s="85" t="n"/>
      <c r="H142" s="62" t="n"/>
      <c r="I142" s="62" t="n"/>
      <c r="J142" s="62" t="n"/>
      <c r="K142" s="85" t="n"/>
    </row>
    <row r="143">
      <c r="A143" s="83" t="n"/>
      <c r="B143" s="62" t="n"/>
      <c r="C143" s="62" t="n"/>
      <c r="D143" s="62" t="n"/>
      <c r="E143" s="62" t="n"/>
      <c r="F143" s="62" t="n"/>
      <c r="G143" s="85" t="n"/>
      <c r="H143" s="62" t="n"/>
      <c r="I143" s="62" t="n"/>
      <c r="J143" s="62" t="n"/>
      <c r="K143" s="85" t="n"/>
    </row>
    <row r="144">
      <c r="A144" s="83" t="n"/>
      <c r="B144" s="62" t="n"/>
      <c r="C144" s="62" t="n"/>
      <c r="D144" s="62" t="n"/>
      <c r="E144" s="62" t="n"/>
      <c r="F144" s="62" t="n"/>
      <c r="G144" s="85" t="n"/>
      <c r="H144" s="62" t="n"/>
      <c r="I144" s="62" t="n"/>
      <c r="J144" s="62" t="n"/>
      <c r="K144" s="85" t="n"/>
    </row>
    <row r="145">
      <c r="A145" s="83" t="n"/>
      <c r="B145" s="62" t="n"/>
      <c r="C145" s="62" t="n"/>
      <c r="D145" s="62" t="n"/>
      <c r="E145" s="62" t="n"/>
      <c r="F145" s="62" t="n"/>
      <c r="G145" s="85" t="n"/>
      <c r="H145" s="62" t="n"/>
      <c r="I145" s="62" t="n"/>
      <c r="J145" s="62" t="n"/>
      <c r="K145" s="85" t="n"/>
    </row>
    <row r="146">
      <c r="A146" s="83" t="n"/>
      <c r="B146" s="62" t="n"/>
      <c r="C146" s="62" t="n"/>
      <c r="D146" s="62" t="n"/>
      <c r="E146" s="62" t="n"/>
      <c r="F146" s="62" t="n"/>
      <c r="G146" s="85" t="n"/>
      <c r="H146" s="62" t="n"/>
      <c r="I146" s="62" t="n"/>
      <c r="J146" s="62" t="n"/>
      <c r="K146" s="85" t="n"/>
    </row>
    <row r="147">
      <c r="A147" s="83" t="n"/>
      <c r="B147" s="62" t="n"/>
      <c r="C147" s="62" t="n"/>
      <c r="D147" s="62" t="n"/>
      <c r="E147" s="62" t="n"/>
      <c r="F147" s="62" t="n"/>
      <c r="G147" s="85" t="n"/>
      <c r="H147" s="62" t="n"/>
      <c r="I147" s="62" t="n"/>
      <c r="J147" s="62" t="n"/>
      <c r="K147" s="85" t="n"/>
    </row>
    <row r="148">
      <c r="A148" s="83" t="n"/>
      <c r="B148" s="62" t="n"/>
      <c r="C148" s="62" t="n"/>
      <c r="D148" s="62" t="n"/>
      <c r="E148" s="62" t="n"/>
      <c r="F148" s="62" t="n"/>
      <c r="G148" s="85" t="n"/>
      <c r="H148" s="62" t="n"/>
      <c r="I148" s="62" t="n"/>
      <c r="J148" s="62" t="n"/>
      <c r="K148" s="85" t="n"/>
    </row>
    <row r="149">
      <c r="A149" s="83" t="n"/>
      <c r="B149" s="62" t="n"/>
      <c r="C149" s="62" t="n"/>
      <c r="D149" s="62" t="n"/>
      <c r="E149" s="62" t="n"/>
      <c r="F149" s="62" t="n"/>
      <c r="G149" s="85" t="n"/>
      <c r="H149" s="62" t="n"/>
      <c r="I149" s="62" t="n"/>
      <c r="J149" s="62" t="n"/>
      <c r="K149" s="85" t="n"/>
    </row>
    <row r="150">
      <c r="A150" s="83" t="n"/>
      <c r="B150" s="62" t="n"/>
      <c r="C150" s="62" t="n"/>
      <c r="D150" s="62" t="n"/>
      <c r="E150" s="62" t="n"/>
      <c r="F150" s="62" t="n"/>
      <c r="G150" s="85" t="n"/>
      <c r="H150" s="62" t="n"/>
      <c r="I150" s="62" t="n"/>
      <c r="J150" s="62" t="n"/>
      <c r="K150" s="85" t="n"/>
    </row>
    <row r="151">
      <c r="A151" s="83" t="n"/>
      <c r="B151" s="62" t="n"/>
      <c r="C151" s="62" t="n"/>
      <c r="D151" s="62" t="n"/>
      <c r="E151" s="62" t="n"/>
      <c r="F151" s="62" t="n"/>
      <c r="G151" s="85" t="n"/>
      <c r="H151" s="62" t="n"/>
      <c r="I151" s="62" t="n"/>
      <c r="J151" s="62" t="n"/>
      <c r="K151" s="85" t="n"/>
    </row>
    <row r="152">
      <c r="A152" s="83" t="n"/>
      <c r="B152" s="62" t="n"/>
      <c r="C152" s="62" t="n"/>
      <c r="D152" s="62" t="n"/>
      <c r="E152" s="62" t="n"/>
      <c r="F152" s="62" t="n"/>
      <c r="G152" s="85" t="n"/>
      <c r="H152" s="62" t="n"/>
      <c r="I152" s="62" t="n"/>
      <c r="J152" s="62" t="n"/>
      <c r="K152" s="85" t="n"/>
    </row>
    <row r="153">
      <c r="A153" s="83" t="n"/>
      <c r="B153" s="62" t="n"/>
      <c r="C153" s="62" t="n"/>
      <c r="D153" s="62" t="n"/>
      <c r="E153" s="62" t="n"/>
      <c r="F153" s="62" t="n"/>
      <c r="G153" s="85" t="n"/>
      <c r="H153" s="62" t="n"/>
      <c r="I153" s="62" t="n"/>
      <c r="J153" s="62" t="n"/>
      <c r="K153" s="85" t="n"/>
    </row>
    <row r="154">
      <c r="A154" s="83" t="n"/>
      <c r="B154" s="62" t="n"/>
      <c r="C154" s="62" t="n"/>
      <c r="D154" s="62" t="n"/>
      <c r="E154" s="62" t="n"/>
      <c r="F154" s="62" t="n"/>
      <c r="G154" s="85" t="n"/>
      <c r="H154" s="62" t="n"/>
      <c r="I154" s="62" t="n"/>
      <c r="J154" s="62" t="n"/>
      <c r="K154" s="85" t="n"/>
    </row>
    <row r="155">
      <c r="A155" s="83" t="n"/>
      <c r="B155" s="62" t="n"/>
      <c r="C155" s="62" t="n"/>
      <c r="D155" s="62" t="n"/>
      <c r="E155" s="62" t="n"/>
      <c r="F155" s="62" t="n"/>
      <c r="G155" s="85" t="n"/>
      <c r="H155" s="62" t="n"/>
      <c r="I155" s="62" t="n"/>
      <c r="J155" s="62" t="n"/>
      <c r="K155" s="85" t="n"/>
    </row>
    <row r="156">
      <c r="A156" s="83" t="n"/>
      <c r="B156" s="62" t="n"/>
      <c r="C156" s="62" t="n"/>
      <c r="D156" s="62" t="n"/>
      <c r="E156" s="62" t="n"/>
      <c r="F156" s="62" t="n"/>
      <c r="G156" s="85" t="n"/>
      <c r="H156" s="62" t="n"/>
      <c r="I156" s="62" t="n"/>
      <c r="J156" s="62" t="n"/>
      <c r="K156" s="85" t="n"/>
    </row>
    <row r="157">
      <c r="A157" s="83" t="n"/>
      <c r="B157" s="62" t="n"/>
      <c r="C157" s="62" t="n"/>
      <c r="D157" s="62" t="n"/>
      <c r="E157" s="62" t="n"/>
      <c r="F157" s="62" t="n"/>
      <c r="G157" s="85" t="n"/>
      <c r="H157" s="62" t="n"/>
      <c r="I157" s="62" t="n"/>
      <c r="J157" s="62" t="n"/>
      <c r="K157" s="85" t="n"/>
    </row>
    <row r="158">
      <c r="A158" s="83" t="n"/>
      <c r="B158" s="62" t="n"/>
      <c r="C158" s="62" t="n"/>
      <c r="D158" s="62" t="n"/>
      <c r="E158" s="62" t="n"/>
      <c r="F158" s="62" t="n"/>
      <c r="G158" s="85" t="n"/>
      <c r="H158" s="62" t="n"/>
      <c r="I158" s="62" t="n"/>
      <c r="J158" s="62" t="n"/>
      <c r="K158" s="85" t="n"/>
    </row>
    <row r="159">
      <c r="A159" s="83" t="n"/>
      <c r="B159" s="62" t="n"/>
      <c r="C159" s="62" t="n"/>
      <c r="D159" s="62" t="n"/>
      <c r="E159" s="62" t="n"/>
      <c r="F159" s="62" t="n"/>
      <c r="G159" s="85" t="n"/>
      <c r="H159" s="62" t="n"/>
      <c r="I159" s="62" t="n"/>
      <c r="J159" s="62" t="n"/>
      <c r="K159" s="85" t="n"/>
    </row>
    <row r="160">
      <c r="A160" s="83" t="n"/>
      <c r="B160" s="62" t="n"/>
      <c r="C160" s="62" t="n"/>
      <c r="D160" s="62" t="n"/>
      <c r="E160" s="62" t="n"/>
      <c r="F160" s="62" t="n"/>
      <c r="G160" s="85" t="n"/>
      <c r="H160" s="62" t="n"/>
      <c r="I160" s="62" t="n"/>
      <c r="J160" s="62" t="n"/>
      <c r="K160" s="85" t="n"/>
    </row>
    <row r="161">
      <c r="A161" s="83" t="n"/>
      <c r="B161" s="62" t="n"/>
      <c r="C161" s="62" t="n"/>
      <c r="D161" s="62" t="n"/>
      <c r="E161" s="62" t="n"/>
      <c r="F161" s="62" t="n"/>
      <c r="G161" s="85" t="n"/>
      <c r="H161" s="62" t="n"/>
      <c r="I161" s="62" t="n"/>
      <c r="J161" s="62" t="n"/>
      <c r="K161" s="85" t="n"/>
    </row>
    <row r="162">
      <c r="A162" s="83" t="n"/>
      <c r="B162" s="62" t="n"/>
      <c r="C162" s="62" t="n"/>
      <c r="D162" s="62" t="n"/>
      <c r="E162" s="62" t="n"/>
      <c r="F162" s="62" t="n"/>
      <c r="G162" s="85" t="n"/>
      <c r="H162" s="62" t="n"/>
      <c r="I162" s="62" t="n"/>
      <c r="J162" s="62" t="n"/>
      <c r="K162" s="85" t="n"/>
    </row>
    <row r="163">
      <c r="A163" s="83" t="n"/>
      <c r="B163" s="62" t="n"/>
      <c r="C163" s="62" t="n"/>
      <c r="D163" s="62" t="n"/>
      <c r="E163" s="62" t="n"/>
      <c r="F163" s="62" t="n"/>
      <c r="G163" s="85" t="n"/>
      <c r="H163" s="62" t="n"/>
      <c r="I163" s="62" t="n"/>
      <c r="J163" s="62" t="n"/>
      <c r="K163" s="85" t="n"/>
    </row>
    <row r="164">
      <c r="A164" s="83" t="n"/>
      <c r="B164" s="62" t="n"/>
      <c r="C164" s="62" t="n"/>
      <c r="D164" s="62" t="n"/>
      <c r="E164" s="62" t="n"/>
      <c r="F164" s="62" t="n"/>
      <c r="G164" s="85" t="n"/>
      <c r="H164" s="62" t="n"/>
      <c r="I164" s="62" t="n"/>
      <c r="J164" s="62" t="n"/>
      <c r="K164" s="85" t="n"/>
    </row>
    <row r="165">
      <c r="A165" s="83" t="n"/>
      <c r="B165" s="62" t="n"/>
      <c r="C165" s="62" t="n"/>
      <c r="D165" s="62" t="n"/>
      <c r="E165" s="62" t="n"/>
      <c r="F165" s="62" t="n"/>
      <c r="G165" s="85" t="n"/>
      <c r="H165" s="62" t="n"/>
      <c r="I165" s="62" t="n"/>
      <c r="J165" s="62" t="n"/>
      <c r="K165" s="85" t="n"/>
    </row>
    <row r="166">
      <c r="A166" s="83" t="n"/>
      <c r="B166" s="62" t="n"/>
      <c r="C166" s="62" t="n"/>
      <c r="D166" s="62" t="n"/>
      <c r="E166" s="62" t="n"/>
      <c r="F166" s="62" t="n"/>
      <c r="G166" s="85" t="n"/>
      <c r="H166" s="62" t="n"/>
      <c r="I166" s="62" t="n"/>
      <c r="J166" s="62" t="n"/>
      <c r="K166" s="85" t="n"/>
    </row>
    <row r="167">
      <c r="A167" s="83" t="n"/>
      <c r="B167" s="62" t="n"/>
      <c r="C167" s="62" t="n"/>
      <c r="D167" s="62" t="n"/>
      <c r="E167" s="62" t="n"/>
      <c r="F167" s="62" t="n"/>
      <c r="G167" s="85" t="n"/>
      <c r="H167" s="62" t="n"/>
      <c r="I167" s="62" t="n"/>
      <c r="J167" s="62" t="n"/>
      <c r="K167" s="85" t="n"/>
    </row>
    <row r="168">
      <c r="A168" s="83" t="n"/>
      <c r="B168" s="62" t="n"/>
      <c r="C168" s="62" t="n"/>
      <c r="D168" s="62" t="n"/>
      <c r="E168" s="62" t="n"/>
      <c r="F168" s="62" t="n"/>
      <c r="G168" s="85" t="n"/>
      <c r="H168" s="62" t="n"/>
      <c r="I168" s="62" t="n"/>
      <c r="J168" s="62" t="n"/>
      <c r="K168" s="85" t="n"/>
    </row>
    <row r="169">
      <c r="A169" s="83" t="n"/>
      <c r="B169" s="62" t="n"/>
      <c r="C169" s="62" t="n"/>
      <c r="D169" s="62" t="n"/>
      <c r="E169" s="62" t="n"/>
      <c r="F169" s="62" t="n"/>
      <c r="G169" s="85" t="n"/>
      <c r="H169" s="62" t="n"/>
      <c r="I169" s="62" t="n"/>
      <c r="J169" s="62" t="n"/>
      <c r="K169" s="85" t="n"/>
    </row>
    <row r="170">
      <c r="A170" s="83" t="n"/>
      <c r="B170" s="62" t="n"/>
      <c r="C170" s="62" t="n"/>
      <c r="D170" s="62" t="n"/>
      <c r="E170" s="62" t="n"/>
      <c r="F170" s="62" t="n"/>
      <c r="G170" s="85" t="n"/>
      <c r="H170" s="62" t="n"/>
      <c r="I170" s="62" t="n"/>
      <c r="J170" s="62" t="n"/>
      <c r="K170" s="85" t="n"/>
    </row>
    <row r="171">
      <c r="A171" s="83" t="n"/>
      <c r="B171" s="62" t="n"/>
      <c r="C171" s="62" t="n"/>
      <c r="D171" s="62" t="n"/>
      <c r="E171" s="62" t="n"/>
      <c r="F171" s="62" t="n"/>
      <c r="G171" s="85" t="n"/>
      <c r="H171" s="62" t="n"/>
      <c r="I171" s="62" t="n"/>
      <c r="J171" s="62" t="n"/>
      <c r="K171" s="85" t="n"/>
    </row>
    <row r="172">
      <c r="A172" s="83" t="n"/>
      <c r="B172" s="62" t="n"/>
      <c r="C172" s="62" t="n"/>
      <c r="D172" s="62" t="n"/>
      <c r="E172" s="62" t="n"/>
      <c r="F172" s="62" t="n"/>
      <c r="G172" s="85" t="n"/>
      <c r="H172" s="62" t="n"/>
      <c r="I172" s="62" t="n"/>
      <c r="J172" s="62" t="n"/>
      <c r="K172" s="85" t="n"/>
    </row>
    <row r="173">
      <c r="A173" s="83" t="n"/>
      <c r="B173" s="62" t="n"/>
      <c r="C173" s="62" t="n"/>
      <c r="D173" s="62" t="n"/>
      <c r="E173" s="62" t="n"/>
      <c r="F173" s="62" t="n"/>
      <c r="G173" s="85" t="n"/>
      <c r="H173" s="62" t="n"/>
      <c r="I173" s="62" t="n"/>
      <c r="J173" s="62" t="n"/>
      <c r="K173" s="85" t="n"/>
    </row>
    <row r="174">
      <c r="A174" s="83" t="n"/>
      <c r="B174" s="62" t="n"/>
      <c r="C174" s="62" t="n"/>
      <c r="D174" s="62" t="n"/>
      <c r="E174" s="62" t="n"/>
      <c r="F174" s="62" t="n"/>
      <c r="G174" s="85" t="n"/>
      <c r="H174" s="62" t="n"/>
      <c r="I174" s="62" t="n"/>
      <c r="J174" s="62" t="n"/>
      <c r="K174" s="85" t="n"/>
    </row>
    <row r="175">
      <c r="A175" s="83" t="n"/>
      <c r="B175" s="62" t="n"/>
      <c r="C175" s="62" t="n"/>
      <c r="D175" s="62" t="n"/>
      <c r="E175" s="62" t="n"/>
      <c r="F175" s="62" t="n"/>
      <c r="G175" s="85" t="n"/>
      <c r="H175" s="62" t="n"/>
      <c r="I175" s="62" t="n"/>
      <c r="J175" s="62" t="n"/>
      <c r="K175" s="85" t="n"/>
    </row>
    <row r="176">
      <c r="A176" s="83" t="n"/>
      <c r="B176" s="62" t="n"/>
      <c r="C176" s="62" t="n"/>
      <c r="D176" s="62" t="n"/>
      <c r="E176" s="62" t="n"/>
      <c r="F176" s="62" t="n"/>
      <c r="G176" s="85" t="n"/>
      <c r="H176" s="62" t="n"/>
      <c r="I176" s="62" t="n"/>
      <c r="J176" s="62" t="n"/>
      <c r="K176" s="85" t="n"/>
    </row>
    <row r="177">
      <c r="A177" s="83" t="n"/>
      <c r="B177" s="62" t="n"/>
      <c r="C177" s="62" t="n"/>
      <c r="D177" s="62" t="n"/>
      <c r="E177" s="62" t="n"/>
      <c r="F177" s="62" t="n"/>
      <c r="G177" s="85" t="n"/>
      <c r="H177" s="62" t="n"/>
      <c r="I177" s="62" t="n"/>
      <c r="J177" s="62" t="n"/>
      <c r="K177" s="85" t="n"/>
    </row>
    <row r="178">
      <c r="A178" s="83" t="n"/>
      <c r="B178" s="62" t="n"/>
      <c r="C178" s="62" t="n"/>
      <c r="D178" s="62" t="n"/>
      <c r="E178" s="62" t="n"/>
      <c r="F178" s="62" t="n"/>
      <c r="G178" s="85" t="n"/>
      <c r="H178" s="62" t="n"/>
      <c r="I178" s="62" t="n"/>
      <c r="J178" s="62" t="n"/>
      <c r="K178" s="85" t="n"/>
    </row>
    <row r="179">
      <c r="A179" s="83" t="n"/>
      <c r="B179" s="62" t="n"/>
      <c r="C179" s="62" t="n"/>
      <c r="D179" s="62" t="n"/>
      <c r="E179" s="62" t="n"/>
      <c r="F179" s="62" t="n"/>
      <c r="G179" s="85" t="n"/>
      <c r="H179" s="62" t="n"/>
      <c r="I179" s="62" t="n"/>
      <c r="J179" s="62" t="n"/>
      <c r="K179" s="85" t="n"/>
    </row>
    <row r="180">
      <c r="A180" s="83" t="n"/>
      <c r="B180" s="62" t="n"/>
      <c r="C180" s="62" t="n"/>
      <c r="D180" s="62" t="n"/>
      <c r="E180" s="62" t="n"/>
      <c r="F180" s="62" t="n"/>
      <c r="G180" s="85" t="n"/>
      <c r="H180" s="62" t="n"/>
      <c r="I180" s="62" t="n"/>
      <c r="J180" s="62" t="n"/>
      <c r="K180" s="85" t="n"/>
    </row>
    <row r="181">
      <c r="A181" s="83" t="n"/>
      <c r="B181" s="62" t="n"/>
      <c r="C181" s="62" t="n"/>
      <c r="D181" s="62" t="n"/>
      <c r="E181" s="62" t="n"/>
      <c r="F181" s="62" t="n"/>
      <c r="G181" s="85" t="n"/>
      <c r="H181" s="62" t="n"/>
      <c r="I181" s="62" t="n"/>
      <c r="J181" s="62" t="n"/>
      <c r="K181" s="85" t="n"/>
    </row>
    <row r="182">
      <c r="A182" s="83" t="n"/>
      <c r="B182" s="62" t="n"/>
      <c r="C182" s="62" t="n"/>
      <c r="D182" s="62" t="n"/>
      <c r="E182" s="62" t="n"/>
      <c r="F182" s="62" t="n"/>
      <c r="G182" s="85" t="n"/>
      <c r="H182" s="62" t="n"/>
      <c r="I182" s="62" t="n"/>
      <c r="J182" s="62" t="n"/>
      <c r="K182" s="85" t="n"/>
    </row>
    <row r="183">
      <c r="A183" s="83" t="n"/>
      <c r="B183" s="62" t="n"/>
      <c r="C183" s="62" t="n"/>
      <c r="D183" s="62" t="n"/>
      <c r="E183" s="62" t="n"/>
      <c r="F183" s="62" t="n"/>
      <c r="G183" s="85" t="n"/>
      <c r="H183" s="62" t="n"/>
      <c r="I183" s="62" t="n"/>
      <c r="J183" s="62" t="n"/>
      <c r="K183" s="85" t="n"/>
    </row>
    <row r="184">
      <c r="A184" s="83" t="n"/>
      <c r="B184" s="62" t="n"/>
      <c r="C184" s="62" t="n"/>
      <c r="D184" s="62" t="n"/>
      <c r="E184" s="62" t="n"/>
      <c r="F184" s="62" t="n"/>
      <c r="G184" s="85" t="n"/>
      <c r="H184" s="62" t="n"/>
      <c r="I184" s="62" t="n"/>
      <c r="J184" s="62" t="n"/>
      <c r="K184" s="85" t="n"/>
    </row>
    <row r="185">
      <c r="A185" s="83" t="n"/>
      <c r="B185" s="62" t="n"/>
      <c r="C185" s="62" t="n"/>
      <c r="D185" s="62" t="n"/>
      <c r="E185" s="62" t="n"/>
      <c r="F185" s="62" t="n"/>
      <c r="G185" s="85" t="n"/>
      <c r="H185" s="62" t="n"/>
      <c r="I185" s="62" t="n"/>
      <c r="J185" s="62" t="n"/>
      <c r="K185" s="85" t="n"/>
    </row>
    <row r="186">
      <c r="A186" s="83" t="n"/>
      <c r="B186" s="62" t="n"/>
      <c r="C186" s="62" t="n"/>
      <c r="D186" s="62" t="n"/>
      <c r="E186" s="62" t="n"/>
      <c r="F186" s="62" t="n"/>
      <c r="G186" s="85" t="n"/>
      <c r="H186" s="62" t="n"/>
      <c r="I186" s="62" t="n"/>
      <c r="J186" s="62" t="n"/>
      <c r="K186" s="85" t="n"/>
    </row>
    <row r="187">
      <c r="A187" s="83" t="n"/>
      <c r="B187" s="62" t="n"/>
      <c r="C187" s="62" t="n"/>
      <c r="D187" s="62" t="n"/>
      <c r="E187" s="62" t="n"/>
      <c r="F187" s="62" t="n"/>
      <c r="G187" s="85" t="n"/>
      <c r="H187" s="62" t="n"/>
      <c r="I187" s="62" t="n"/>
      <c r="J187" s="62" t="n"/>
      <c r="K187" s="85" t="n"/>
    </row>
    <row r="188">
      <c r="A188" s="83" t="n"/>
      <c r="B188" s="62" t="n"/>
      <c r="C188" s="62" t="n"/>
      <c r="D188" s="62" t="n"/>
      <c r="E188" s="62" t="n"/>
      <c r="F188" s="62" t="n"/>
      <c r="G188" s="85" t="n"/>
      <c r="H188" s="62" t="n"/>
      <c r="I188" s="62" t="n"/>
      <c r="J188" s="62" t="n"/>
      <c r="K188" s="85" t="n"/>
    </row>
    <row r="189">
      <c r="A189" s="83" t="n"/>
      <c r="B189" s="62" t="n"/>
      <c r="C189" s="62" t="n"/>
      <c r="D189" s="62" t="n"/>
      <c r="E189" s="62" t="n"/>
      <c r="F189" s="62" t="n"/>
      <c r="G189" s="85" t="n"/>
      <c r="H189" s="62" t="n"/>
      <c r="I189" s="62" t="n"/>
      <c r="J189" s="62" t="n"/>
      <c r="K189" s="85" t="n"/>
    </row>
    <row r="190">
      <c r="A190" s="83" t="n"/>
      <c r="B190" s="62" t="n"/>
      <c r="C190" s="62" t="n"/>
      <c r="D190" s="62" t="n"/>
      <c r="E190" s="62" t="n"/>
      <c r="F190" s="62" t="n"/>
      <c r="G190" s="85" t="n"/>
      <c r="H190" s="62" t="n"/>
      <c r="I190" s="62" t="n"/>
      <c r="J190" s="62" t="n"/>
      <c r="K190" s="85" t="n"/>
    </row>
    <row r="191">
      <c r="A191" s="83" t="n"/>
      <c r="B191" s="62" t="n"/>
      <c r="C191" s="62" t="n"/>
      <c r="D191" s="62" t="n"/>
      <c r="E191" s="62" t="n"/>
      <c r="F191" s="62" t="n"/>
      <c r="G191" s="85" t="n"/>
      <c r="H191" s="62" t="n"/>
      <c r="I191" s="62" t="n"/>
      <c r="J191" s="62" t="n"/>
      <c r="K191" s="85" t="n"/>
    </row>
    <row r="192">
      <c r="A192" s="83" t="n"/>
      <c r="B192" s="62" t="n"/>
      <c r="C192" s="62" t="n"/>
      <c r="D192" s="62" t="n"/>
      <c r="E192" s="62" t="n"/>
      <c r="F192" s="62" t="n"/>
      <c r="G192" s="85" t="n"/>
      <c r="H192" s="62" t="n"/>
      <c r="I192" s="62" t="n"/>
      <c r="J192" s="62" t="n"/>
      <c r="K192" s="85" t="n"/>
    </row>
    <row r="193">
      <c r="A193" s="83" t="n"/>
      <c r="B193" s="62" t="n"/>
      <c r="C193" s="62" t="n"/>
      <c r="D193" s="62" t="n"/>
      <c r="E193" s="62" t="n"/>
      <c r="F193" s="62" t="n"/>
      <c r="G193" s="85" t="n"/>
      <c r="H193" s="62" t="n"/>
      <c r="I193" s="62" t="n"/>
      <c r="J193" s="62" t="n"/>
      <c r="K193" s="85" t="n"/>
    </row>
    <row r="194">
      <c r="A194" s="83" t="n"/>
      <c r="B194" s="62" t="n"/>
      <c r="C194" s="62" t="n"/>
      <c r="D194" s="62" t="n"/>
      <c r="E194" s="62" t="n"/>
      <c r="F194" s="62" t="n"/>
      <c r="G194" s="85" t="n"/>
      <c r="H194" s="62" t="n"/>
      <c r="I194" s="62" t="n"/>
      <c r="J194" s="62" t="n"/>
      <c r="K194" s="85" t="n"/>
    </row>
    <row r="195">
      <c r="A195" s="83" t="n"/>
      <c r="B195" s="62" t="n"/>
      <c r="C195" s="62" t="n"/>
      <c r="D195" s="62" t="n"/>
      <c r="E195" s="62" t="n"/>
      <c r="F195" s="62" t="n"/>
      <c r="G195" s="85" t="n"/>
      <c r="H195" s="62" t="n"/>
      <c r="I195" s="62" t="n"/>
      <c r="J195" s="62" t="n"/>
      <c r="K195" s="85" t="n"/>
    </row>
    <row r="196">
      <c r="A196" s="83" t="n"/>
      <c r="B196" s="62" t="n"/>
      <c r="C196" s="62" t="n"/>
      <c r="D196" s="62" t="n"/>
      <c r="E196" s="62" t="n"/>
      <c r="F196" s="62" t="n"/>
      <c r="G196" s="85" t="n"/>
      <c r="H196" s="62" t="n"/>
      <c r="I196" s="62" t="n"/>
      <c r="J196" s="62" t="n"/>
      <c r="K196" s="85" t="n"/>
    </row>
    <row r="197">
      <c r="A197" s="83" t="n"/>
      <c r="B197" s="62" t="n"/>
      <c r="C197" s="62" t="n"/>
      <c r="D197" s="62" t="n"/>
      <c r="E197" s="62" t="n"/>
      <c r="F197" s="62" t="n"/>
      <c r="G197" s="85" t="n"/>
      <c r="H197" s="62" t="n"/>
      <c r="I197" s="62" t="n"/>
      <c r="J197" s="62" t="n"/>
      <c r="K197" s="85" t="n"/>
    </row>
    <row r="198">
      <c r="A198" s="83" t="n"/>
      <c r="B198" s="62" t="n"/>
      <c r="C198" s="62" t="n"/>
      <c r="D198" s="62" t="n"/>
      <c r="E198" s="62" t="n"/>
      <c r="F198" s="62" t="n"/>
      <c r="G198" s="85" t="n"/>
      <c r="H198" s="62" t="n"/>
      <c r="I198" s="62" t="n"/>
      <c r="J198" s="62" t="n"/>
      <c r="K198" s="85" t="n"/>
    </row>
    <row r="199">
      <c r="A199" s="83" t="n"/>
      <c r="B199" s="62" t="n"/>
      <c r="C199" s="62" t="n"/>
      <c r="D199" s="62" t="n"/>
      <c r="E199" s="62" t="n"/>
      <c r="F199" s="62" t="n"/>
      <c r="G199" s="85" t="n"/>
      <c r="H199" s="62" t="n"/>
      <c r="I199" s="62" t="n"/>
      <c r="J199" s="62" t="n"/>
      <c r="K199" s="85" t="n"/>
    </row>
    <row r="200">
      <c r="A200" s="83" t="n"/>
      <c r="B200" s="62" t="n"/>
      <c r="C200" s="62" t="n"/>
      <c r="D200" s="62" t="n"/>
      <c r="E200" s="62" t="n"/>
      <c r="F200" s="62" t="n"/>
      <c r="G200" s="85" t="n"/>
      <c r="H200" s="62" t="n"/>
      <c r="I200" s="62" t="n"/>
      <c r="J200" s="62" t="n"/>
      <c r="K200" s="85" t="n"/>
    </row>
    <row r="201">
      <c r="A201" s="83" t="n"/>
      <c r="B201" s="62" t="n"/>
      <c r="C201" s="62" t="n"/>
      <c r="D201" s="62" t="n"/>
      <c r="E201" s="62" t="n"/>
      <c r="F201" s="62" t="n"/>
      <c r="G201" s="85" t="n"/>
      <c r="H201" s="62" t="n"/>
      <c r="I201" s="62" t="n"/>
      <c r="J201" s="62" t="n"/>
      <c r="K201" s="85" t="n"/>
    </row>
    <row r="202">
      <c r="A202" s="83" t="n"/>
      <c r="B202" s="62" t="n"/>
      <c r="C202" s="62" t="n"/>
      <c r="D202" s="62" t="n"/>
      <c r="E202" s="62" t="n"/>
      <c r="F202" s="62" t="n"/>
      <c r="G202" s="85" t="n"/>
      <c r="H202" s="62" t="n"/>
      <c r="I202" s="62" t="n"/>
      <c r="J202" s="62" t="n"/>
      <c r="K202" s="85" t="n"/>
    </row>
    <row r="203">
      <c r="A203" s="83" t="n"/>
      <c r="B203" s="62" t="n"/>
      <c r="C203" s="62" t="n"/>
      <c r="D203" s="62" t="n"/>
      <c r="E203" s="62" t="n"/>
      <c r="F203" s="62" t="n"/>
      <c r="G203" s="85" t="n"/>
      <c r="H203" s="62" t="n"/>
      <c r="I203" s="62" t="n"/>
      <c r="J203" s="62" t="n"/>
      <c r="K203" s="85" t="n"/>
    </row>
    <row r="204">
      <c r="A204" s="83" t="n"/>
      <c r="B204" s="62" t="n"/>
      <c r="C204" s="62" t="n"/>
      <c r="D204" s="62" t="n"/>
      <c r="E204" s="62" t="n"/>
      <c r="F204" s="62" t="n"/>
      <c r="G204" s="85" t="n"/>
      <c r="H204" s="62" t="n"/>
      <c r="I204" s="62" t="n"/>
      <c r="J204" s="62" t="n"/>
      <c r="K204" s="85" t="n"/>
    </row>
    <row r="205">
      <c r="A205" s="83" t="n"/>
      <c r="B205" s="62" t="n"/>
      <c r="C205" s="62" t="n"/>
      <c r="D205" s="62" t="n"/>
      <c r="E205" s="62" t="n"/>
      <c r="F205" s="62" t="n"/>
      <c r="G205" s="85" t="n"/>
      <c r="H205" s="62" t="n"/>
      <c r="I205" s="62" t="n"/>
      <c r="J205" s="62" t="n"/>
      <c r="K205" s="85" t="n"/>
    </row>
    <row r="206">
      <c r="A206" s="83" t="n"/>
      <c r="B206" s="62" t="n"/>
      <c r="C206" s="62" t="n"/>
      <c r="D206" s="62" t="n"/>
      <c r="E206" s="62" t="n"/>
      <c r="F206" s="62" t="n"/>
      <c r="G206" s="85" t="n"/>
      <c r="H206" s="62" t="n"/>
      <c r="I206" s="62" t="n"/>
      <c r="J206" s="62" t="n"/>
      <c r="K206" s="85" t="n"/>
    </row>
    <row r="207">
      <c r="A207" s="83" t="n"/>
      <c r="B207" s="62" t="n"/>
      <c r="C207" s="62" t="n"/>
      <c r="D207" s="62" t="n"/>
      <c r="E207" s="62" t="n"/>
      <c r="F207" s="62" t="n"/>
      <c r="G207" s="85" t="n"/>
      <c r="H207" s="62" t="n"/>
      <c r="I207" s="62" t="n"/>
      <c r="J207" s="62" t="n"/>
      <c r="K207" s="85" t="n"/>
    </row>
    <row r="208">
      <c r="A208" s="83" t="n"/>
      <c r="B208" s="62" t="n"/>
      <c r="C208" s="62" t="n"/>
      <c r="D208" s="62" t="n"/>
      <c r="E208" s="62" t="n"/>
      <c r="F208" s="62" t="n"/>
      <c r="G208" s="85" t="n"/>
      <c r="H208" s="62" t="n"/>
      <c r="I208" s="62" t="n"/>
      <c r="J208" s="62" t="n"/>
      <c r="K208" s="85" t="n"/>
    </row>
    <row r="209">
      <c r="A209" s="83" t="n"/>
      <c r="B209" s="62" t="n"/>
      <c r="C209" s="62" t="n"/>
      <c r="D209" s="62" t="n"/>
      <c r="E209" s="62" t="n"/>
      <c r="F209" s="62" t="n"/>
      <c r="G209" s="85" t="n"/>
      <c r="H209" s="62" t="n"/>
      <c r="I209" s="62" t="n"/>
      <c r="J209" s="62" t="n"/>
      <c r="K209" s="85" t="n"/>
    </row>
    <row r="210">
      <c r="A210" s="83" t="n"/>
      <c r="B210" s="62" t="n"/>
      <c r="C210" s="62" t="n"/>
      <c r="D210" s="62" t="n"/>
      <c r="E210" s="62" t="n"/>
      <c r="F210" s="62" t="n"/>
      <c r="G210" s="85" t="n"/>
      <c r="H210" s="62" t="n"/>
      <c r="I210" s="62" t="n"/>
      <c r="J210" s="62" t="n"/>
      <c r="K210" s="85" t="n"/>
    </row>
    <row r="211">
      <c r="A211" s="83" t="n"/>
      <c r="B211" s="62" t="n"/>
      <c r="C211" s="62" t="n"/>
      <c r="D211" s="62" t="n"/>
      <c r="E211" s="62" t="n"/>
      <c r="F211" s="62" t="n"/>
      <c r="G211" s="85" t="n"/>
      <c r="H211" s="62" t="n"/>
      <c r="I211" s="62" t="n"/>
      <c r="J211" s="62" t="n"/>
      <c r="K211" s="85" t="n"/>
    </row>
    <row r="212">
      <c r="A212" s="83" t="n"/>
      <c r="B212" s="62" t="n"/>
      <c r="C212" s="62" t="n"/>
      <c r="D212" s="62" t="n"/>
      <c r="E212" s="62" t="n"/>
      <c r="F212" s="62" t="n"/>
      <c r="G212" s="85" t="n"/>
      <c r="H212" s="62" t="n"/>
      <c r="I212" s="62" t="n"/>
      <c r="J212" s="62" t="n"/>
      <c r="K212" s="85" t="n"/>
    </row>
    <row r="213">
      <c r="A213" s="83" t="n"/>
      <c r="B213" s="62" t="n"/>
      <c r="C213" s="62" t="n"/>
      <c r="D213" s="62" t="n"/>
      <c r="E213" s="62" t="n"/>
      <c r="F213" s="62" t="n"/>
      <c r="G213" s="85" t="n"/>
      <c r="H213" s="62" t="n"/>
      <c r="I213" s="62" t="n"/>
      <c r="J213" s="62" t="n"/>
      <c r="K213" s="85" t="n"/>
    </row>
    <row r="214">
      <c r="A214" s="83" t="n"/>
      <c r="B214" s="62" t="n"/>
      <c r="C214" s="62" t="n"/>
      <c r="D214" s="62" t="n"/>
      <c r="E214" s="62" t="n"/>
      <c r="F214" s="62" t="n"/>
      <c r="G214" s="85" t="n"/>
      <c r="H214" s="62" t="n"/>
      <c r="I214" s="62" t="n"/>
      <c r="J214" s="62" t="n"/>
      <c r="K214" s="85" t="n"/>
    </row>
    <row r="215">
      <c r="A215" s="83" t="n"/>
      <c r="B215" s="62" t="n"/>
      <c r="C215" s="62" t="n"/>
      <c r="D215" s="62" t="n"/>
      <c r="E215" s="62" t="n"/>
      <c r="F215" s="62" t="n"/>
      <c r="G215" s="85" t="n"/>
      <c r="H215" s="62" t="n"/>
      <c r="I215" s="62" t="n"/>
      <c r="J215" s="62" t="n"/>
      <c r="K215" s="85" t="n"/>
    </row>
    <row r="216">
      <c r="A216" s="83" t="n"/>
      <c r="B216" s="62" t="n"/>
      <c r="C216" s="62" t="n"/>
      <c r="D216" s="62" t="n"/>
      <c r="E216" s="62" t="n"/>
      <c r="F216" s="62" t="n"/>
      <c r="G216" s="85" t="n"/>
      <c r="H216" s="62" t="n"/>
      <c r="I216" s="62" t="n"/>
      <c r="J216" s="62" t="n"/>
      <c r="K216" s="85" t="n"/>
    </row>
    <row r="217">
      <c r="A217" s="83" t="n"/>
      <c r="B217" s="62" t="n"/>
      <c r="C217" s="62" t="n"/>
      <c r="D217" s="62" t="n"/>
      <c r="E217" s="62" t="n"/>
      <c r="F217" s="62" t="n"/>
      <c r="G217" s="85" t="n"/>
      <c r="H217" s="62" t="n"/>
      <c r="I217" s="62" t="n"/>
      <c r="J217" s="62" t="n"/>
      <c r="K217" s="85" t="n"/>
    </row>
    <row r="218">
      <c r="A218" s="83" t="n"/>
      <c r="B218" s="62" t="n"/>
      <c r="C218" s="62" t="n"/>
      <c r="D218" s="62" t="n"/>
      <c r="E218" s="62" t="n"/>
      <c r="F218" s="62" t="n"/>
      <c r="G218" s="85" t="n"/>
      <c r="H218" s="62" t="n"/>
      <c r="I218" s="62" t="n"/>
      <c r="J218" s="62" t="n"/>
      <c r="K218" s="85" t="n"/>
    </row>
    <row r="219">
      <c r="A219" s="83" t="n"/>
      <c r="B219" s="62" t="n"/>
      <c r="C219" s="62" t="n"/>
      <c r="D219" s="62" t="n"/>
      <c r="E219" s="62" t="n"/>
      <c r="F219" s="62" t="n"/>
      <c r="G219" s="85" t="n"/>
      <c r="H219" s="62" t="n"/>
      <c r="I219" s="62" t="n"/>
      <c r="J219" s="62" t="n"/>
      <c r="K219" s="85" t="n"/>
    </row>
    <row r="220">
      <c r="A220" s="83" t="n"/>
      <c r="B220" s="62" t="n"/>
      <c r="C220" s="62" t="n"/>
      <c r="D220" s="62" t="n"/>
      <c r="E220" s="62" t="n"/>
      <c r="F220" s="62" t="n"/>
      <c r="G220" s="85" t="n"/>
      <c r="H220" s="62" t="n"/>
      <c r="I220" s="62" t="n"/>
      <c r="J220" s="62" t="n"/>
      <c r="K220" s="85" t="n"/>
    </row>
    <row r="221">
      <c r="A221" s="83" t="n"/>
      <c r="B221" s="62" t="n"/>
      <c r="C221" s="62" t="n"/>
      <c r="D221" s="62" t="n"/>
      <c r="E221" s="62" t="n"/>
      <c r="F221" s="62" t="n"/>
      <c r="G221" s="85" t="n"/>
      <c r="H221" s="62" t="n"/>
      <c r="I221" s="62" t="n"/>
      <c r="J221" s="62" t="n"/>
      <c r="K221" s="85" t="n"/>
    </row>
    <row r="222">
      <c r="A222" s="83" t="n"/>
      <c r="B222" s="62" t="n"/>
      <c r="C222" s="62" t="n"/>
      <c r="D222" s="62" t="n"/>
      <c r="E222" s="62" t="n"/>
      <c r="F222" s="62" t="n"/>
      <c r="G222" s="85" t="n"/>
      <c r="H222" s="62" t="n"/>
      <c r="I222" s="62" t="n"/>
      <c r="J222" s="62" t="n"/>
      <c r="K222" s="85" t="n"/>
    </row>
    <row r="223">
      <c r="A223" s="83" t="n"/>
      <c r="B223" s="62" t="n"/>
      <c r="C223" s="62" t="n"/>
      <c r="D223" s="62" t="n"/>
      <c r="E223" s="62" t="n"/>
      <c r="F223" s="62" t="n"/>
      <c r="G223" s="85" t="n"/>
      <c r="H223" s="62" t="n"/>
      <c r="I223" s="62" t="n"/>
      <c r="J223" s="62" t="n"/>
      <c r="K223" s="85" t="n"/>
    </row>
    <row r="224">
      <c r="A224" s="83" t="n"/>
      <c r="B224" s="62" t="n"/>
      <c r="C224" s="62" t="n"/>
      <c r="D224" s="62" t="n"/>
      <c r="E224" s="62" t="n"/>
      <c r="F224" s="62" t="n"/>
      <c r="G224" s="85" t="n"/>
      <c r="H224" s="62" t="n"/>
      <c r="I224" s="62" t="n"/>
      <c r="J224" s="62" t="n"/>
      <c r="K224" s="85" t="n"/>
    </row>
    <row r="225">
      <c r="A225" s="83" t="n"/>
      <c r="B225" s="62" t="n"/>
      <c r="C225" s="62" t="n"/>
      <c r="D225" s="62" t="n"/>
      <c r="E225" s="62" t="n"/>
      <c r="F225" s="62" t="n"/>
      <c r="G225" s="85" t="n"/>
      <c r="H225" s="62" t="n"/>
      <c r="I225" s="62" t="n"/>
      <c r="J225" s="62" t="n"/>
      <c r="K225" s="85" t="n"/>
    </row>
    <row r="226">
      <c r="A226" s="83" t="n"/>
      <c r="B226" s="62" t="n"/>
      <c r="C226" s="62" t="n"/>
      <c r="D226" s="62" t="n"/>
      <c r="E226" s="62" t="n"/>
      <c r="F226" s="62" t="n"/>
      <c r="G226" s="85" t="n"/>
      <c r="H226" s="62" t="n"/>
      <c r="I226" s="62" t="n"/>
      <c r="J226" s="62" t="n"/>
      <c r="K226" s="85" t="n"/>
    </row>
    <row r="227">
      <c r="A227" s="83" t="n"/>
      <c r="B227" s="62" t="n"/>
      <c r="C227" s="62" t="n"/>
      <c r="D227" s="62" t="n"/>
      <c r="E227" s="62" t="n"/>
      <c r="F227" s="62" t="n"/>
      <c r="G227" s="85" t="n"/>
      <c r="H227" s="62" t="n"/>
      <c r="I227" s="62" t="n"/>
      <c r="J227" s="62" t="n"/>
      <c r="K227" s="85" t="n"/>
    </row>
    <row r="228">
      <c r="A228" s="83" t="n"/>
      <c r="B228" s="62" t="n"/>
      <c r="C228" s="62" t="n"/>
      <c r="D228" s="62" t="n"/>
      <c r="E228" s="62" t="n"/>
      <c r="F228" s="62" t="n"/>
      <c r="G228" s="85" t="n"/>
      <c r="H228" s="62" t="n"/>
      <c r="I228" s="62" t="n"/>
      <c r="J228" s="62" t="n"/>
      <c r="K228" s="85" t="n"/>
    </row>
    <row r="229">
      <c r="A229" s="83" t="n"/>
      <c r="B229" s="62" t="n"/>
      <c r="C229" s="62" t="n"/>
      <c r="D229" s="62" t="n"/>
      <c r="E229" s="62" t="n"/>
      <c r="F229" s="62" t="n"/>
      <c r="G229" s="85" t="n"/>
      <c r="H229" s="62" t="n"/>
      <c r="I229" s="62" t="n"/>
      <c r="J229" s="62" t="n"/>
      <c r="K229" s="85" t="n"/>
    </row>
    <row r="230">
      <c r="A230" s="83" t="n"/>
      <c r="B230" s="62" t="n"/>
      <c r="C230" s="62" t="n"/>
      <c r="D230" s="62" t="n"/>
      <c r="E230" s="62" t="n"/>
      <c r="F230" s="62" t="n"/>
      <c r="G230" s="85" t="n"/>
      <c r="H230" s="62" t="n"/>
      <c r="I230" s="62" t="n"/>
      <c r="J230" s="62" t="n"/>
      <c r="K230" s="85" t="n"/>
    </row>
    <row r="231">
      <c r="A231" s="83" t="n"/>
      <c r="B231" s="62" t="n"/>
      <c r="C231" s="62" t="n"/>
      <c r="D231" s="62" t="n"/>
      <c r="E231" s="62" t="n"/>
      <c r="F231" s="62" t="n"/>
      <c r="G231" s="85" t="n"/>
      <c r="H231" s="62" t="n"/>
      <c r="I231" s="62" t="n"/>
      <c r="J231" s="62" t="n"/>
      <c r="K231" s="85" t="n"/>
    </row>
    <row r="232">
      <c r="A232" s="83" t="n"/>
      <c r="B232" s="62" t="n"/>
      <c r="C232" s="62" t="n"/>
      <c r="D232" s="62" t="n"/>
      <c r="E232" s="62" t="n"/>
      <c r="F232" s="62" t="n"/>
      <c r="G232" s="85" t="n"/>
      <c r="H232" s="62" t="n"/>
      <c r="I232" s="62" t="n"/>
      <c r="J232" s="62" t="n"/>
      <c r="K232" s="85" t="n"/>
    </row>
    <row r="233">
      <c r="A233" s="83" t="n"/>
      <c r="B233" s="62" t="n"/>
      <c r="C233" s="62" t="n"/>
      <c r="D233" s="62" t="n"/>
      <c r="E233" s="62" t="n"/>
      <c r="F233" s="62" t="n"/>
      <c r="G233" s="85" t="n"/>
      <c r="H233" s="62" t="n"/>
      <c r="I233" s="62" t="n"/>
      <c r="J233" s="62" t="n"/>
      <c r="K233" s="85" t="n"/>
    </row>
    <row r="234">
      <c r="A234" s="83" t="n"/>
      <c r="B234" s="62" t="n"/>
      <c r="C234" s="62" t="n"/>
      <c r="D234" s="62" t="n"/>
      <c r="E234" s="62" t="n"/>
      <c r="F234" s="62" t="n"/>
      <c r="G234" s="85" t="n"/>
      <c r="H234" s="62" t="n"/>
      <c r="I234" s="62" t="n"/>
      <c r="J234" s="62" t="n"/>
      <c r="K234" s="85" t="n"/>
    </row>
    <row r="235">
      <c r="A235" s="83" t="n"/>
      <c r="B235" s="62" t="n"/>
      <c r="C235" s="62" t="n"/>
      <c r="D235" s="62" t="n"/>
      <c r="E235" s="62" t="n"/>
      <c r="F235" s="62" t="n"/>
      <c r="G235" s="85" t="n"/>
      <c r="H235" s="62" t="n"/>
      <c r="I235" s="62" t="n"/>
      <c r="J235" s="62" t="n"/>
      <c r="K235" s="85" t="n"/>
    </row>
    <row r="236">
      <c r="A236" s="83" t="n"/>
      <c r="B236" s="62" t="n"/>
      <c r="C236" s="62" t="n"/>
      <c r="D236" s="62" t="n"/>
      <c r="E236" s="62" t="n"/>
      <c r="F236" s="62" t="n"/>
      <c r="G236" s="85" t="n"/>
      <c r="H236" s="62" t="n"/>
      <c r="I236" s="62" t="n"/>
      <c r="J236" s="62" t="n"/>
      <c r="K236" s="85" t="n"/>
    </row>
    <row r="237">
      <c r="A237" s="83" t="n"/>
      <c r="B237" s="62" t="n"/>
      <c r="C237" s="62" t="n"/>
      <c r="D237" s="62" t="n"/>
      <c r="E237" s="62" t="n"/>
      <c r="F237" s="62" t="n"/>
      <c r="G237" s="85" t="n"/>
      <c r="H237" s="62" t="n"/>
      <c r="I237" s="62" t="n"/>
      <c r="J237" s="62" t="n"/>
      <c r="K237" s="85" t="n"/>
    </row>
    <row r="238">
      <c r="A238" s="83" t="n"/>
      <c r="B238" s="62" t="n"/>
      <c r="C238" s="62" t="n"/>
      <c r="D238" s="62" t="n"/>
      <c r="E238" s="62" t="n"/>
      <c r="F238" s="62" t="n"/>
      <c r="G238" s="85" t="n"/>
      <c r="H238" s="62" t="n"/>
      <c r="I238" s="62" t="n"/>
      <c r="J238" s="62" t="n"/>
      <c r="K238" s="85" t="n"/>
    </row>
    <row r="239">
      <c r="A239" s="83" t="n"/>
      <c r="B239" s="62" t="n"/>
      <c r="C239" s="62" t="n"/>
      <c r="D239" s="62" t="n"/>
      <c r="E239" s="62" t="n"/>
      <c r="F239" s="62" t="n"/>
      <c r="G239" s="85" t="n"/>
      <c r="H239" s="62" t="n"/>
      <c r="I239" s="62" t="n"/>
      <c r="J239" s="62" t="n"/>
      <c r="K239" s="85" t="n"/>
    </row>
    <row r="240">
      <c r="A240" s="83" t="n"/>
      <c r="B240" s="62" t="n"/>
      <c r="C240" s="62" t="n"/>
      <c r="D240" s="62" t="n"/>
      <c r="E240" s="62" t="n"/>
      <c r="F240" s="62" t="n"/>
      <c r="G240" s="85" t="n"/>
      <c r="H240" s="62" t="n"/>
      <c r="I240" s="62" t="n"/>
      <c r="J240" s="62" t="n"/>
      <c r="K240" s="85" t="n"/>
    </row>
    <row r="241">
      <c r="A241" s="83" t="n"/>
      <c r="B241" s="62" t="n"/>
      <c r="C241" s="62" t="n"/>
      <c r="D241" s="62" t="n"/>
      <c r="E241" s="62" t="n"/>
      <c r="F241" s="62" t="n"/>
      <c r="G241" s="85" t="n"/>
      <c r="H241" s="62" t="n"/>
      <c r="I241" s="62" t="n"/>
      <c r="J241" s="62" t="n"/>
      <c r="K241" s="85" t="n"/>
    </row>
    <row r="242">
      <c r="A242" s="83" t="n"/>
      <c r="B242" s="62" t="n"/>
      <c r="C242" s="62" t="n"/>
      <c r="D242" s="62" t="n"/>
      <c r="E242" s="62" t="n"/>
      <c r="F242" s="62" t="n"/>
      <c r="G242" s="85" t="n"/>
      <c r="H242" s="62" t="n"/>
      <c r="I242" s="62" t="n"/>
      <c r="J242" s="62" t="n"/>
      <c r="K242" s="85" t="n"/>
    </row>
    <row r="243">
      <c r="A243" s="83" t="n"/>
      <c r="B243" s="62" t="n"/>
      <c r="C243" s="62" t="n"/>
      <c r="D243" s="62" t="n"/>
      <c r="E243" s="62" t="n"/>
      <c r="F243" s="62" t="n"/>
      <c r="G243" s="85" t="n"/>
      <c r="H243" s="62" t="n"/>
      <c r="I243" s="62" t="n"/>
      <c r="J243" s="62" t="n"/>
      <c r="K243" s="85" t="n"/>
    </row>
    <row r="244">
      <c r="A244" s="83" t="n"/>
      <c r="B244" s="62" t="n"/>
      <c r="C244" s="62" t="n"/>
      <c r="D244" s="62" t="n"/>
      <c r="E244" s="62" t="n"/>
      <c r="F244" s="62" t="n"/>
      <c r="G244" s="85" t="n"/>
      <c r="H244" s="62" t="n"/>
      <c r="I244" s="62" t="n"/>
      <c r="J244" s="62" t="n"/>
      <c r="K244" s="85" t="n"/>
    </row>
    <row r="245">
      <c r="A245" s="83" t="n"/>
      <c r="B245" s="62" t="n"/>
      <c r="C245" s="62" t="n"/>
      <c r="D245" s="62" t="n"/>
      <c r="E245" s="62" t="n"/>
      <c r="F245" s="62" t="n"/>
      <c r="G245" s="85" t="n"/>
      <c r="H245" s="62" t="n"/>
      <c r="I245" s="62" t="n"/>
      <c r="J245" s="62" t="n"/>
      <c r="K245" s="85" t="n"/>
    </row>
    <row r="246">
      <c r="A246" s="83" t="n"/>
      <c r="B246" s="62" t="n"/>
      <c r="C246" s="62" t="n"/>
      <c r="D246" s="62" t="n"/>
      <c r="E246" s="62" t="n"/>
      <c r="F246" s="62" t="n"/>
      <c r="G246" s="85" t="n"/>
      <c r="H246" s="62" t="n"/>
      <c r="I246" s="62" t="n"/>
      <c r="J246" s="62" t="n"/>
      <c r="K246" s="85" t="n"/>
    </row>
    <row r="247">
      <c r="A247" s="83" t="n"/>
      <c r="B247" s="62" t="n"/>
      <c r="C247" s="62" t="n"/>
      <c r="D247" s="62" t="n"/>
      <c r="E247" s="62" t="n"/>
      <c r="F247" s="62" t="n"/>
      <c r="G247" s="85" t="n"/>
      <c r="H247" s="62" t="n"/>
      <c r="I247" s="62" t="n"/>
      <c r="J247" s="62" t="n"/>
      <c r="K247" s="85" t="n"/>
    </row>
    <row r="248">
      <c r="A248" s="83" t="n"/>
      <c r="B248" s="62" t="n"/>
      <c r="C248" s="62" t="n"/>
      <c r="D248" s="62" t="n"/>
      <c r="E248" s="62" t="n"/>
      <c r="F248" s="62" t="n"/>
      <c r="G248" s="85" t="n"/>
      <c r="H248" s="62" t="n"/>
      <c r="I248" s="62" t="n"/>
      <c r="J248" s="62" t="n"/>
      <c r="K248" s="85" t="n"/>
    </row>
    <row r="249">
      <c r="A249" s="83" t="n"/>
      <c r="B249" s="62" t="n"/>
      <c r="C249" s="62" t="n"/>
      <c r="D249" s="62" t="n"/>
      <c r="E249" s="62" t="n"/>
      <c r="F249" s="62" t="n"/>
      <c r="G249" s="85" t="n"/>
      <c r="H249" s="62" t="n"/>
      <c r="I249" s="62" t="n"/>
      <c r="J249" s="62" t="n"/>
      <c r="K249" s="85" t="n"/>
    </row>
    <row r="250">
      <c r="A250" s="83" t="n"/>
      <c r="B250" s="62" t="n"/>
      <c r="C250" s="62" t="n"/>
      <c r="D250" s="62" t="n"/>
      <c r="E250" s="62" t="n"/>
      <c r="F250" s="62" t="n"/>
      <c r="G250" s="85" t="n"/>
      <c r="H250" s="62" t="n"/>
      <c r="I250" s="62" t="n"/>
      <c r="J250" s="62" t="n"/>
      <c r="K250" s="85" t="n"/>
    </row>
    <row r="251">
      <c r="A251" s="83" t="n"/>
      <c r="B251" s="62" t="n"/>
      <c r="C251" s="62" t="n"/>
      <c r="D251" s="62" t="n"/>
      <c r="E251" s="62" t="n"/>
      <c r="F251" s="62" t="n"/>
      <c r="G251" s="85" t="n"/>
      <c r="H251" s="62" t="n"/>
      <c r="I251" s="62" t="n"/>
      <c r="J251" s="62" t="n"/>
      <c r="K251" s="85" t="n"/>
    </row>
    <row r="252">
      <c r="A252" s="83" t="n"/>
      <c r="B252" s="62" t="n"/>
      <c r="C252" s="62" t="n"/>
      <c r="D252" s="62" t="n"/>
      <c r="E252" s="62" t="n"/>
      <c r="F252" s="62" t="n"/>
      <c r="G252" s="85" t="n"/>
      <c r="H252" s="62" t="n"/>
      <c r="I252" s="62" t="n"/>
      <c r="J252" s="62" t="n"/>
      <c r="K252" s="85" t="n"/>
    </row>
    <row r="253">
      <c r="A253" s="83" t="n"/>
      <c r="B253" s="62" t="n"/>
      <c r="C253" s="62" t="n"/>
      <c r="D253" s="62" t="n"/>
      <c r="E253" s="62" t="n"/>
      <c r="F253" s="62" t="n"/>
      <c r="G253" s="85" t="n"/>
      <c r="H253" s="62" t="n"/>
      <c r="I253" s="62" t="n"/>
      <c r="J253" s="62" t="n"/>
      <c r="K253" s="85" t="n"/>
    </row>
    <row r="254">
      <c r="A254" s="83" t="n"/>
      <c r="B254" s="62" t="n"/>
      <c r="C254" s="62" t="n"/>
      <c r="D254" s="62" t="n"/>
      <c r="E254" s="62" t="n"/>
      <c r="F254" s="62" t="n"/>
      <c r="G254" s="85" t="n"/>
      <c r="H254" s="62" t="n"/>
      <c r="I254" s="62" t="n"/>
      <c r="J254" s="62" t="n"/>
      <c r="K254" s="85" t="n"/>
    </row>
    <row r="255">
      <c r="A255" s="83" t="n"/>
      <c r="B255" s="62" t="n"/>
      <c r="C255" s="62" t="n"/>
      <c r="D255" s="62" t="n"/>
      <c r="E255" s="62" t="n"/>
      <c r="F255" s="62" t="n"/>
      <c r="G255" s="85" t="n"/>
      <c r="H255" s="62" t="n"/>
      <c r="I255" s="62" t="n"/>
      <c r="J255" s="62" t="n"/>
      <c r="K255" s="85" t="n"/>
    </row>
    <row r="256">
      <c r="A256" s="83" t="n"/>
      <c r="B256" s="62" t="n"/>
      <c r="C256" s="62" t="n"/>
      <c r="D256" s="62" t="n"/>
      <c r="E256" s="62" t="n"/>
      <c r="F256" s="62" t="n"/>
      <c r="G256" s="85" t="n"/>
      <c r="H256" s="62" t="n"/>
      <c r="I256" s="62" t="n"/>
      <c r="J256" s="62" t="n"/>
      <c r="K256" s="85" t="n"/>
    </row>
    <row r="257">
      <c r="A257" s="83" t="n"/>
      <c r="B257" s="62" t="n"/>
      <c r="C257" s="62" t="n"/>
      <c r="D257" s="62" t="n"/>
      <c r="E257" s="62" t="n"/>
      <c r="F257" s="62" t="n"/>
      <c r="G257" s="85" t="n"/>
      <c r="H257" s="62" t="n"/>
      <c r="I257" s="62" t="n"/>
      <c r="J257" s="62" t="n"/>
      <c r="K257" s="85" t="n"/>
    </row>
    <row r="258">
      <c r="A258" s="83" t="n"/>
      <c r="B258" s="62" t="n"/>
      <c r="C258" s="62" t="n"/>
      <c r="D258" s="62" t="n"/>
      <c r="E258" s="62" t="n"/>
      <c r="F258" s="62" t="n"/>
      <c r="G258" s="85" t="n"/>
      <c r="H258" s="62" t="n"/>
      <c r="I258" s="62" t="n"/>
      <c r="J258" s="62" t="n"/>
      <c r="K258" s="85" t="n"/>
    </row>
    <row r="259">
      <c r="A259" s="83" t="n"/>
      <c r="B259" s="62" t="n"/>
      <c r="C259" s="62" t="n"/>
      <c r="D259" s="62" t="n"/>
      <c r="E259" s="62" t="n"/>
      <c r="F259" s="62" t="n"/>
      <c r="G259" s="85" t="n"/>
      <c r="H259" s="62" t="n"/>
      <c r="I259" s="62" t="n"/>
      <c r="J259" s="62" t="n"/>
      <c r="K259" s="85" t="n"/>
    </row>
    <row r="260">
      <c r="A260" s="83" t="n"/>
      <c r="B260" s="62" t="n"/>
      <c r="C260" s="62" t="n"/>
      <c r="D260" s="62" t="n"/>
      <c r="E260" s="62" t="n"/>
      <c r="F260" s="62" t="n"/>
      <c r="G260" s="85" t="n"/>
      <c r="H260" s="62" t="n"/>
      <c r="I260" s="62" t="n"/>
      <c r="J260" s="62" t="n"/>
      <c r="K260" s="85" t="n"/>
    </row>
    <row r="261">
      <c r="A261" s="83" t="n"/>
      <c r="B261" s="62" t="n"/>
      <c r="C261" s="62" t="n"/>
      <c r="D261" s="62" t="n"/>
      <c r="E261" s="62" t="n"/>
      <c r="F261" s="62" t="n"/>
      <c r="G261" s="85" t="n"/>
      <c r="H261" s="62" t="n"/>
      <c r="I261" s="62" t="n"/>
      <c r="J261" s="62" t="n"/>
      <c r="K261" s="85" t="n"/>
    </row>
    <row r="262">
      <c r="A262" s="83" t="n"/>
      <c r="B262" s="62" t="n"/>
      <c r="C262" s="62" t="n"/>
      <c r="D262" s="62" t="n"/>
      <c r="E262" s="62" t="n"/>
      <c r="F262" s="62" t="n"/>
      <c r="G262" s="85" t="n"/>
      <c r="H262" s="62" t="n"/>
      <c r="I262" s="62" t="n"/>
      <c r="J262" s="62" t="n"/>
      <c r="K262" s="85" t="n"/>
    </row>
    <row r="263">
      <c r="A263" s="83" t="n"/>
      <c r="B263" s="62" t="n"/>
      <c r="C263" s="62" t="n"/>
      <c r="D263" s="62" t="n"/>
      <c r="E263" s="62" t="n"/>
      <c r="F263" s="62" t="n"/>
      <c r="G263" s="85" t="n"/>
      <c r="H263" s="62" t="n"/>
      <c r="I263" s="62" t="n"/>
      <c r="J263" s="62" t="n"/>
      <c r="K263" s="85" t="n"/>
    </row>
    <row r="264">
      <c r="A264" s="83" t="n"/>
      <c r="B264" s="62" t="n"/>
      <c r="C264" s="62" t="n"/>
      <c r="D264" s="62" t="n"/>
      <c r="E264" s="62" t="n"/>
      <c r="F264" s="62" t="n"/>
      <c r="G264" s="85" t="n"/>
      <c r="H264" s="62" t="n"/>
      <c r="I264" s="62" t="n"/>
      <c r="J264" s="62" t="n"/>
      <c r="K264" s="85" t="n"/>
    </row>
    <row r="265">
      <c r="A265" s="83" t="n"/>
      <c r="B265" s="62" t="n"/>
      <c r="C265" s="62" t="n"/>
      <c r="D265" s="62" t="n"/>
      <c r="E265" s="62" t="n"/>
      <c r="F265" s="62" t="n"/>
      <c r="G265" s="85" t="n"/>
      <c r="H265" s="62" t="n"/>
      <c r="I265" s="62" t="n"/>
      <c r="J265" s="62" t="n"/>
      <c r="K265" s="85" t="n"/>
    </row>
    <row r="266">
      <c r="A266" s="83" t="n"/>
      <c r="B266" s="62" t="n"/>
      <c r="C266" s="62" t="n"/>
      <c r="D266" s="62" t="n"/>
      <c r="E266" s="62" t="n"/>
      <c r="F266" s="62" t="n"/>
      <c r="G266" s="85" t="n"/>
      <c r="H266" s="62" t="n"/>
      <c r="I266" s="62" t="n"/>
      <c r="J266" s="62" t="n"/>
      <c r="K266" s="85" t="n"/>
    </row>
    <row r="267">
      <c r="A267" s="83" t="n"/>
      <c r="B267" s="62" t="n"/>
      <c r="C267" s="62" t="n"/>
      <c r="D267" s="62" t="n"/>
      <c r="E267" s="62" t="n"/>
      <c r="F267" s="62" t="n"/>
      <c r="G267" s="85" t="n"/>
      <c r="H267" s="62" t="n"/>
      <c r="I267" s="62" t="n"/>
      <c r="J267" s="62" t="n"/>
      <c r="K267" s="85" t="n"/>
    </row>
    <row r="268">
      <c r="A268" s="83" t="n"/>
      <c r="B268" s="62" t="n"/>
      <c r="C268" s="62" t="n"/>
      <c r="D268" s="62" t="n"/>
      <c r="E268" s="62" t="n"/>
      <c r="F268" s="62" t="n"/>
      <c r="G268" s="85" t="n"/>
      <c r="H268" s="62" t="n"/>
      <c r="I268" s="62" t="n"/>
      <c r="J268" s="62" t="n"/>
      <c r="K268" s="85" t="n"/>
    </row>
    <row r="269">
      <c r="A269" s="83" t="n"/>
      <c r="B269" s="62" t="n"/>
      <c r="C269" s="62" t="n"/>
      <c r="D269" s="62" t="n"/>
      <c r="E269" s="62" t="n"/>
      <c r="F269" s="62" t="n"/>
      <c r="G269" s="85" t="n"/>
      <c r="H269" s="62" t="n"/>
      <c r="I269" s="62" t="n"/>
      <c r="J269" s="62" t="n"/>
      <c r="K269" s="85" t="n"/>
    </row>
    <row r="270">
      <c r="A270" s="83" t="n"/>
      <c r="B270" s="62" t="n"/>
      <c r="C270" s="62" t="n"/>
      <c r="D270" s="62" t="n"/>
      <c r="E270" s="62" t="n"/>
      <c r="F270" s="62" t="n"/>
      <c r="G270" s="85" t="n"/>
      <c r="H270" s="62" t="n"/>
      <c r="I270" s="62" t="n"/>
      <c r="J270" s="62" t="n"/>
      <c r="K270" s="85" t="n"/>
    </row>
    <row r="271">
      <c r="A271" s="83" t="n"/>
      <c r="B271" s="62" t="n"/>
      <c r="C271" s="62" t="n"/>
      <c r="D271" s="62" t="n"/>
      <c r="E271" s="62" t="n"/>
      <c r="F271" s="62" t="n"/>
      <c r="G271" s="85" t="n"/>
      <c r="H271" s="62" t="n"/>
      <c r="I271" s="62" t="n"/>
      <c r="J271" s="62" t="n"/>
      <c r="K271" s="85" t="n"/>
    </row>
    <row r="272">
      <c r="A272" s="83" t="n"/>
      <c r="B272" s="62" t="n"/>
      <c r="C272" s="62" t="n"/>
      <c r="D272" s="62" t="n"/>
      <c r="E272" s="62" t="n"/>
      <c r="F272" s="62" t="n"/>
      <c r="G272" s="85" t="n"/>
      <c r="H272" s="62" t="n"/>
      <c r="I272" s="62" t="n"/>
      <c r="J272" s="62" t="n"/>
      <c r="K272" s="85" t="n"/>
    </row>
    <row r="273">
      <c r="A273" s="83" t="n"/>
      <c r="B273" s="62" t="n"/>
      <c r="C273" s="62" t="n"/>
      <c r="D273" s="62" t="n"/>
      <c r="E273" s="62" t="n"/>
      <c r="F273" s="62" t="n"/>
      <c r="G273" s="85" t="n"/>
      <c r="H273" s="62" t="n"/>
      <c r="I273" s="62" t="n"/>
      <c r="J273" s="62" t="n"/>
      <c r="K273" s="85" t="n"/>
    </row>
    <row r="274">
      <c r="A274" s="83" t="n"/>
      <c r="B274" s="62" t="n"/>
      <c r="C274" s="62" t="n"/>
      <c r="D274" s="62" t="n"/>
      <c r="E274" s="62" t="n"/>
      <c r="F274" s="62" t="n"/>
      <c r="G274" s="85" t="n"/>
      <c r="H274" s="62" t="n"/>
      <c r="I274" s="62" t="n"/>
      <c r="J274" s="62" t="n"/>
      <c r="K274" s="85" t="n"/>
    </row>
    <row r="275">
      <c r="A275" s="83" t="n"/>
      <c r="B275" s="62" t="n"/>
      <c r="C275" s="62" t="n"/>
      <c r="D275" s="62" t="n"/>
      <c r="E275" s="62" t="n"/>
      <c r="F275" s="62" t="n"/>
      <c r="G275" s="85" t="n"/>
      <c r="H275" s="62" t="n"/>
      <c r="I275" s="62" t="n"/>
      <c r="J275" s="62" t="n"/>
      <c r="K275" s="85" t="n"/>
    </row>
    <row r="276">
      <c r="A276" s="83" t="n"/>
      <c r="B276" s="62" t="n"/>
      <c r="C276" s="62" t="n"/>
      <c r="D276" s="62" t="n"/>
      <c r="E276" s="62" t="n"/>
      <c r="F276" s="62" t="n"/>
      <c r="G276" s="85" t="n"/>
      <c r="H276" s="62" t="n"/>
      <c r="I276" s="62" t="n"/>
      <c r="J276" s="62" t="n"/>
      <c r="K276" s="85" t="n"/>
    </row>
    <row r="277">
      <c r="A277" s="83" t="n"/>
      <c r="B277" s="62" t="n"/>
      <c r="C277" s="62" t="n"/>
      <c r="D277" s="62" t="n"/>
      <c r="E277" s="62" t="n"/>
      <c r="F277" s="62" t="n"/>
      <c r="G277" s="85" t="n"/>
      <c r="H277" s="62" t="n"/>
      <c r="I277" s="62" t="n"/>
      <c r="J277" s="62" t="n"/>
      <c r="K277" s="85" t="n"/>
    </row>
    <row r="278">
      <c r="A278" s="83" t="n"/>
      <c r="B278" s="62" t="n"/>
      <c r="C278" s="62" t="n"/>
      <c r="D278" s="62" t="n"/>
      <c r="E278" s="62" t="n"/>
      <c r="F278" s="62" t="n"/>
      <c r="G278" s="85" t="n"/>
      <c r="H278" s="62" t="n"/>
      <c r="I278" s="62" t="n"/>
      <c r="J278" s="62" t="n"/>
      <c r="K278" s="85" t="n"/>
    </row>
    <row r="279">
      <c r="A279" s="83" t="n"/>
      <c r="B279" s="62" t="n"/>
      <c r="C279" s="62" t="n"/>
      <c r="D279" s="62" t="n"/>
      <c r="E279" s="62" t="n"/>
      <c r="F279" s="62" t="n"/>
      <c r="G279" s="85" t="n"/>
      <c r="H279" s="62" t="n"/>
      <c r="I279" s="62" t="n"/>
      <c r="J279" s="62" t="n"/>
      <c r="K279" s="85" t="n"/>
    </row>
    <row r="280">
      <c r="A280" s="83" t="n"/>
      <c r="B280" s="62" t="n"/>
      <c r="C280" s="62" t="n"/>
      <c r="D280" s="62" t="n"/>
      <c r="E280" s="62" t="n"/>
      <c r="F280" s="62" t="n"/>
      <c r="G280" s="85" t="n"/>
      <c r="H280" s="62" t="n"/>
      <c r="I280" s="62" t="n"/>
      <c r="J280" s="62" t="n"/>
      <c r="K280" s="85" t="n"/>
    </row>
    <row r="281">
      <c r="A281" s="83" t="n"/>
      <c r="B281" s="62" t="n"/>
      <c r="C281" s="62" t="n"/>
      <c r="D281" s="62" t="n"/>
      <c r="E281" s="62" t="n"/>
      <c r="F281" s="62" t="n"/>
      <c r="G281" s="85" t="n"/>
      <c r="H281" s="62" t="n"/>
      <c r="I281" s="62" t="n"/>
      <c r="J281" s="62" t="n"/>
      <c r="K281" s="85" t="n"/>
    </row>
    <row r="282">
      <c r="A282" s="83" t="n"/>
      <c r="B282" s="62" t="n"/>
      <c r="C282" s="62" t="n"/>
      <c r="D282" s="62" t="n"/>
      <c r="E282" s="62" t="n"/>
      <c r="F282" s="62" t="n"/>
      <c r="G282" s="85" t="n"/>
      <c r="H282" s="62" t="n"/>
      <c r="I282" s="62" t="n"/>
      <c r="J282" s="62" t="n"/>
      <c r="K282" s="85" t="n"/>
    </row>
    <row r="283">
      <c r="A283" s="83" t="n"/>
      <c r="B283" s="62" t="n"/>
      <c r="C283" s="62" t="n"/>
      <c r="D283" s="62" t="n"/>
      <c r="E283" s="62" t="n"/>
      <c r="F283" s="62" t="n"/>
      <c r="G283" s="85" t="n"/>
      <c r="H283" s="62" t="n"/>
      <c r="I283" s="62" t="n"/>
      <c r="J283" s="62" t="n"/>
      <c r="K283" s="85" t="n"/>
    </row>
    <row r="284">
      <c r="A284" s="83" t="n"/>
      <c r="B284" s="62" t="n"/>
      <c r="C284" s="62" t="n"/>
      <c r="D284" s="62" t="n"/>
      <c r="E284" s="62" t="n"/>
      <c r="F284" s="62" t="n"/>
      <c r="G284" s="85" t="n"/>
      <c r="H284" s="62" t="n"/>
      <c r="I284" s="62" t="n"/>
      <c r="J284" s="62" t="n"/>
      <c r="K284" s="85" t="n"/>
    </row>
    <row r="285">
      <c r="A285" s="83" t="n"/>
      <c r="B285" s="62" t="n"/>
      <c r="C285" s="62" t="n"/>
      <c r="D285" s="62" t="n"/>
      <c r="E285" s="62" t="n"/>
      <c r="F285" s="62" t="n"/>
      <c r="G285" s="85" t="n"/>
      <c r="H285" s="62" t="n"/>
      <c r="I285" s="62" t="n"/>
      <c r="J285" s="62" t="n"/>
      <c r="K285" s="85" t="n"/>
    </row>
    <row r="286">
      <c r="A286" s="83" t="n"/>
      <c r="B286" s="62" t="n"/>
      <c r="C286" s="62" t="n"/>
      <c r="D286" s="62" t="n"/>
      <c r="E286" s="62" t="n"/>
      <c r="F286" s="62" t="n"/>
      <c r="G286" s="85" t="n"/>
      <c r="H286" s="62" t="n"/>
      <c r="I286" s="62" t="n"/>
      <c r="J286" s="62" t="n"/>
      <c r="K286" s="85" t="n"/>
    </row>
    <row r="287">
      <c r="A287" s="83" t="n"/>
      <c r="B287" s="62" t="n"/>
      <c r="C287" s="62" t="n"/>
      <c r="D287" s="62" t="n"/>
      <c r="E287" s="62" t="n"/>
      <c r="F287" s="62" t="n"/>
      <c r="G287" s="85" t="n"/>
      <c r="H287" s="62" t="n"/>
      <c r="I287" s="62" t="n"/>
      <c r="J287" s="62" t="n"/>
      <c r="K287" s="85" t="n"/>
    </row>
    <row r="288">
      <c r="A288" s="83" t="n"/>
      <c r="B288" s="62" t="n"/>
      <c r="C288" s="62" t="n"/>
      <c r="D288" s="62" t="n"/>
      <c r="E288" s="62" t="n"/>
      <c r="F288" s="62" t="n"/>
      <c r="G288" s="85" t="n"/>
      <c r="H288" s="62" t="n"/>
      <c r="I288" s="62" t="n"/>
      <c r="J288" s="62" t="n"/>
      <c r="K288" s="85" t="n"/>
    </row>
    <row r="289">
      <c r="A289" s="83" t="n"/>
      <c r="B289" s="62" t="n"/>
      <c r="C289" s="62" t="n"/>
      <c r="D289" s="62" t="n"/>
      <c r="E289" s="62" t="n"/>
      <c r="F289" s="62" t="n"/>
      <c r="G289" s="85" t="n"/>
      <c r="H289" s="62" t="n"/>
      <c r="I289" s="62" t="n"/>
      <c r="J289" s="62" t="n"/>
      <c r="K289" s="85" t="n"/>
    </row>
    <row r="290">
      <c r="A290" s="83" t="n"/>
      <c r="B290" s="62" t="n"/>
      <c r="C290" s="62" t="n"/>
      <c r="D290" s="62" t="n"/>
      <c r="E290" s="62" t="n"/>
      <c r="F290" s="62" t="n"/>
      <c r="G290" s="85" t="n"/>
      <c r="H290" s="62" t="n"/>
      <c r="I290" s="62" t="n"/>
      <c r="J290" s="62" t="n"/>
      <c r="K290" s="85" t="n"/>
    </row>
    <row r="291">
      <c r="A291" s="83" t="n"/>
      <c r="B291" s="62" t="n"/>
      <c r="C291" s="62" t="n"/>
      <c r="D291" s="62" t="n"/>
      <c r="E291" s="62" t="n"/>
      <c r="F291" s="62" t="n"/>
      <c r="G291" s="85" t="n"/>
      <c r="H291" s="62" t="n"/>
      <c r="I291" s="62" t="n"/>
      <c r="J291" s="62" t="n"/>
      <c r="K291" s="85" t="n"/>
    </row>
    <row r="292">
      <c r="A292" s="83" t="n"/>
      <c r="B292" s="62" t="n"/>
      <c r="C292" s="62" t="n"/>
      <c r="D292" s="62" t="n"/>
      <c r="E292" s="62" t="n"/>
      <c r="F292" s="62" t="n"/>
      <c r="G292" s="85" t="n"/>
      <c r="H292" s="62" t="n"/>
      <c r="I292" s="62" t="n"/>
      <c r="J292" s="62" t="n"/>
      <c r="K292" s="85" t="n"/>
    </row>
    <row r="293">
      <c r="A293" s="83" t="n"/>
      <c r="B293" s="62" t="n"/>
      <c r="C293" s="62" t="n"/>
      <c r="D293" s="62" t="n"/>
      <c r="E293" s="62" t="n"/>
      <c r="F293" s="62" t="n"/>
      <c r="G293" s="85" t="n"/>
      <c r="H293" s="62" t="n"/>
      <c r="I293" s="62" t="n"/>
      <c r="J293" s="62" t="n"/>
      <c r="K293" s="85" t="n"/>
    </row>
    <row r="294">
      <c r="A294" s="83" t="n"/>
      <c r="B294" s="62" t="n"/>
      <c r="C294" s="62" t="n"/>
      <c r="D294" s="62" t="n"/>
      <c r="E294" s="62" t="n"/>
      <c r="F294" s="62" t="n"/>
      <c r="G294" s="85" t="n"/>
      <c r="H294" s="62" t="n"/>
      <c r="I294" s="62" t="n"/>
      <c r="J294" s="62" t="n"/>
      <c r="K294" s="85" t="n"/>
    </row>
    <row r="295">
      <c r="A295" s="83" t="n"/>
      <c r="B295" s="62" t="n"/>
      <c r="C295" s="62" t="n"/>
      <c r="D295" s="62" t="n"/>
      <c r="E295" s="62" t="n"/>
      <c r="F295" s="62" t="n"/>
      <c r="G295" s="85" t="n"/>
      <c r="H295" s="62" t="n"/>
      <c r="I295" s="62" t="n"/>
      <c r="J295" s="62" t="n"/>
      <c r="K295" s="85" t="n"/>
    </row>
    <row r="296">
      <c r="A296" s="83" t="n"/>
      <c r="B296" s="62" t="n"/>
      <c r="C296" s="62" t="n"/>
      <c r="D296" s="62" t="n"/>
      <c r="E296" s="62" t="n"/>
      <c r="F296" s="62" t="n"/>
      <c r="G296" s="85" t="n"/>
      <c r="H296" s="62" t="n"/>
      <c r="I296" s="62" t="n"/>
      <c r="J296" s="62" t="n"/>
      <c r="K296" s="85" t="n"/>
    </row>
    <row r="297">
      <c r="A297" s="83" t="n"/>
      <c r="B297" s="62" t="n"/>
      <c r="C297" s="62" t="n"/>
      <c r="D297" s="62" t="n"/>
      <c r="E297" s="62" t="n"/>
      <c r="F297" s="62" t="n"/>
      <c r="G297" s="85" t="n"/>
      <c r="H297" s="62" t="n"/>
      <c r="I297" s="62" t="n"/>
      <c r="J297" s="62" t="n"/>
      <c r="K297" s="85" t="n"/>
    </row>
    <row r="298">
      <c r="A298" s="83" t="n"/>
      <c r="B298" s="62" t="n"/>
      <c r="C298" s="62" t="n"/>
      <c r="D298" s="62" t="n"/>
      <c r="E298" s="62" t="n"/>
      <c r="F298" s="62" t="n"/>
      <c r="G298" s="85" t="n"/>
      <c r="H298" s="62" t="n"/>
      <c r="I298" s="62" t="n"/>
      <c r="J298" s="62" t="n"/>
      <c r="K298" s="85" t="n"/>
    </row>
    <row r="299">
      <c r="A299" s="83" t="n"/>
      <c r="B299" s="62" t="n"/>
      <c r="C299" s="62" t="n"/>
      <c r="D299" s="62" t="n"/>
      <c r="E299" s="62" t="n"/>
      <c r="F299" s="62" t="n"/>
      <c r="G299" s="85" t="n"/>
      <c r="H299" s="62" t="n"/>
      <c r="I299" s="62" t="n"/>
      <c r="J299" s="62" t="n"/>
      <c r="K299" s="85" t="n"/>
    </row>
    <row r="300">
      <c r="A300" s="83" t="n"/>
      <c r="B300" s="62" t="n"/>
      <c r="C300" s="62" t="n"/>
      <c r="D300" s="62" t="n"/>
      <c r="E300" s="62" t="n"/>
      <c r="F300" s="62" t="n"/>
      <c r="G300" s="85" t="n"/>
      <c r="H300" s="62" t="n"/>
      <c r="I300" s="62" t="n"/>
      <c r="J300" s="62" t="n"/>
      <c r="K300" s="85" t="n"/>
    </row>
    <row r="301">
      <c r="A301" s="83" t="n"/>
      <c r="B301" s="62" t="n"/>
      <c r="C301" s="62" t="n"/>
      <c r="D301" s="62" t="n"/>
      <c r="E301" s="62" t="n"/>
      <c r="F301" s="62" t="n"/>
      <c r="G301" s="85" t="n"/>
      <c r="H301" s="62" t="n"/>
      <c r="I301" s="62" t="n"/>
      <c r="J301" s="62" t="n"/>
      <c r="K301" s="85" t="n"/>
    </row>
    <row r="302">
      <c r="A302" s="83" t="n"/>
      <c r="B302" s="62" t="n"/>
      <c r="C302" s="62" t="n"/>
      <c r="D302" s="62" t="n"/>
      <c r="E302" s="62" t="n"/>
      <c r="F302" s="62" t="n"/>
      <c r="G302" s="85" t="n"/>
      <c r="H302" s="62" t="n"/>
      <c r="I302" s="62" t="n"/>
      <c r="J302" s="62" t="n"/>
      <c r="K302" s="85" t="n"/>
    </row>
    <row r="303">
      <c r="A303" s="83" t="n"/>
      <c r="B303" s="62" t="n"/>
      <c r="C303" s="62" t="n"/>
      <c r="D303" s="62" t="n"/>
      <c r="E303" s="62" t="n"/>
      <c r="F303" s="62" t="n"/>
      <c r="G303" s="85" t="n"/>
      <c r="H303" s="62" t="n"/>
      <c r="I303" s="62" t="n"/>
      <c r="J303" s="62" t="n"/>
      <c r="K303" s="85" t="n"/>
    </row>
    <row r="304">
      <c r="A304" s="83" t="n"/>
      <c r="B304" s="62" t="n"/>
      <c r="C304" s="62" t="n"/>
      <c r="D304" s="62" t="n"/>
      <c r="E304" s="62" t="n"/>
      <c r="F304" s="62" t="n"/>
      <c r="G304" s="85" t="n"/>
      <c r="H304" s="62" t="n"/>
      <c r="I304" s="62" t="n"/>
      <c r="J304" s="62" t="n"/>
      <c r="K304" s="85" t="n"/>
    </row>
    <row r="305">
      <c r="A305" s="83" t="n"/>
      <c r="B305" s="62" t="n"/>
      <c r="C305" s="62" t="n"/>
      <c r="D305" s="62" t="n"/>
      <c r="E305" s="62" t="n"/>
      <c r="F305" s="62" t="n"/>
      <c r="G305" s="85" t="n"/>
      <c r="H305" s="62" t="n"/>
      <c r="I305" s="62" t="n"/>
      <c r="J305" s="62" t="n"/>
      <c r="K305" s="85" t="n"/>
    </row>
    <row r="306">
      <c r="A306" s="83" t="n"/>
      <c r="B306" s="62" t="n"/>
      <c r="C306" s="62" t="n"/>
      <c r="D306" s="62" t="n"/>
      <c r="E306" s="62" t="n"/>
      <c r="F306" s="62" t="n"/>
      <c r="G306" s="85" t="n"/>
      <c r="H306" s="62" t="n"/>
      <c r="I306" s="62" t="n"/>
      <c r="J306" s="62" t="n"/>
      <c r="K306" s="85" t="n"/>
    </row>
    <row r="307">
      <c r="A307" s="83" t="n"/>
      <c r="B307" s="62" t="n"/>
      <c r="C307" s="62" t="n"/>
      <c r="D307" s="62" t="n"/>
      <c r="E307" s="62" t="n"/>
      <c r="F307" s="62" t="n"/>
      <c r="G307" s="85" t="n"/>
      <c r="H307" s="62" t="n"/>
      <c r="I307" s="62" t="n"/>
      <c r="J307" s="62" t="n"/>
      <c r="K307" s="85" t="n"/>
    </row>
    <row r="308">
      <c r="A308" s="83" t="n"/>
      <c r="B308" s="62" t="n"/>
      <c r="C308" s="62" t="n"/>
      <c r="D308" s="62" t="n"/>
      <c r="E308" s="62" t="n"/>
      <c r="F308" s="62" t="n"/>
      <c r="G308" s="85" t="n"/>
      <c r="H308" s="62" t="n"/>
      <c r="I308" s="62" t="n"/>
      <c r="J308" s="62" t="n"/>
      <c r="K308" s="85" t="n"/>
    </row>
    <row r="309">
      <c r="A309" s="83" t="n"/>
      <c r="B309" s="62" t="n"/>
      <c r="C309" s="62" t="n"/>
      <c r="D309" s="62" t="n"/>
      <c r="E309" s="62" t="n"/>
      <c r="F309" s="62" t="n"/>
      <c r="G309" s="85" t="n"/>
      <c r="H309" s="62" t="n"/>
      <c r="I309" s="62" t="n"/>
      <c r="J309" s="62" t="n"/>
      <c r="K309" s="85" t="n"/>
    </row>
    <row r="310">
      <c r="A310" s="83" t="n"/>
      <c r="B310" s="62" t="n"/>
      <c r="C310" s="62" t="n"/>
      <c r="D310" s="62" t="n"/>
      <c r="E310" s="62" t="n"/>
      <c r="F310" s="62" t="n"/>
      <c r="G310" s="85" t="n"/>
      <c r="H310" s="62" t="n"/>
      <c r="I310" s="62" t="n"/>
      <c r="J310" s="62" t="n"/>
      <c r="K310" s="85" t="n"/>
    </row>
    <row r="311">
      <c r="A311" s="83" t="n"/>
      <c r="B311" s="62" t="n"/>
      <c r="C311" s="62" t="n"/>
      <c r="D311" s="62" t="n"/>
      <c r="E311" s="62" t="n"/>
      <c r="F311" s="62" t="n"/>
      <c r="G311" s="85" t="n"/>
      <c r="H311" s="62" t="n"/>
      <c r="I311" s="62" t="n"/>
      <c r="J311" s="62" t="n"/>
      <c r="K311" s="85" t="n"/>
    </row>
    <row r="312">
      <c r="A312" s="83" t="n"/>
      <c r="B312" s="62" t="n"/>
      <c r="C312" s="62" t="n"/>
      <c r="D312" s="62" t="n"/>
      <c r="E312" s="62" t="n"/>
      <c r="F312" s="62" t="n"/>
      <c r="G312" s="85" t="n"/>
      <c r="H312" s="62" t="n"/>
      <c r="I312" s="62" t="n"/>
      <c r="J312" s="62" t="n"/>
      <c r="K312" s="85" t="n"/>
    </row>
    <row r="313">
      <c r="A313" s="83" t="n"/>
      <c r="B313" s="62" t="n"/>
      <c r="C313" s="62" t="n"/>
      <c r="D313" s="62" t="n"/>
      <c r="E313" s="62" t="n"/>
      <c r="F313" s="62" t="n"/>
      <c r="G313" s="85" t="n"/>
      <c r="H313" s="62" t="n"/>
      <c r="I313" s="62" t="n"/>
      <c r="J313" s="62" t="n"/>
      <c r="K313" s="85" t="n"/>
    </row>
    <row r="314">
      <c r="A314" s="83" t="n"/>
      <c r="B314" s="62" t="n"/>
      <c r="C314" s="62" t="n"/>
      <c r="D314" s="62" t="n"/>
      <c r="E314" s="62" t="n"/>
      <c r="F314" s="62" t="n"/>
      <c r="G314" s="85" t="n"/>
      <c r="H314" s="62" t="n"/>
      <c r="I314" s="62" t="n"/>
      <c r="J314" s="62" t="n"/>
      <c r="K314" s="85" t="n"/>
    </row>
    <row r="315">
      <c r="A315" s="83" t="n"/>
      <c r="B315" s="62" t="n"/>
      <c r="C315" s="62" t="n"/>
      <c r="D315" s="62" t="n"/>
      <c r="E315" s="62" t="n"/>
      <c r="F315" s="62" t="n"/>
      <c r="G315" s="85" t="n"/>
      <c r="H315" s="62" t="n"/>
      <c r="I315" s="62" t="n"/>
      <c r="J315" s="62" t="n"/>
      <c r="K315" s="85" t="n"/>
    </row>
    <row r="316">
      <c r="A316" s="83" t="n"/>
      <c r="B316" s="62" t="n"/>
      <c r="C316" s="62" t="n"/>
      <c r="D316" s="62" t="n"/>
      <c r="E316" s="62" t="n"/>
      <c r="F316" s="62" t="n"/>
      <c r="G316" s="85" t="n"/>
      <c r="H316" s="62" t="n"/>
      <c r="I316" s="62" t="n"/>
      <c r="J316" s="62" t="n"/>
      <c r="K316" s="85" t="n"/>
    </row>
    <row r="317">
      <c r="A317" s="83" t="n"/>
      <c r="B317" s="62" t="n"/>
      <c r="C317" s="62" t="n"/>
      <c r="D317" s="62" t="n"/>
      <c r="E317" s="62" t="n"/>
      <c r="F317" s="62" t="n"/>
      <c r="G317" s="85" t="n"/>
      <c r="H317" s="62" t="n"/>
      <c r="I317" s="62" t="n"/>
      <c r="J317" s="62" t="n"/>
      <c r="K317" s="85" t="n"/>
    </row>
    <row r="318">
      <c r="A318" s="83" t="n"/>
      <c r="B318" s="62" t="n"/>
      <c r="C318" s="62" t="n"/>
      <c r="D318" s="62" t="n"/>
      <c r="E318" s="62" t="n"/>
      <c r="F318" s="62" t="n"/>
      <c r="G318" s="85" t="n"/>
      <c r="H318" s="62" t="n"/>
      <c r="I318" s="62" t="n"/>
      <c r="J318" s="62" t="n"/>
      <c r="K318" s="85" t="n"/>
    </row>
    <row r="319">
      <c r="A319" s="83" t="n"/>
      <c r="B319" s="62" t="n"/>
      <c r="C319" s="62" t="n"/>
      <c r="D319" s="62" t="n"/>
      <c r="E319" s="62" t="n"/>
      <c r="F319" s="62" t="n"/>
      <c r="G319" s="85" t="n"/>
      <c r="H319" s="62" t="n"/>
      <c r="I319" s="62" t="n"/>
      <c r="J319" s="62" t="n"/>
      <c r="K319" s="85" t="n"/>
    </row>
    <row r="320">
      <c r="A320" s="83" t="n"/>
      <c r="B320" s="62" t="n"/>
      <c r="C320" s="62" t="n"/>
      <c r="D320" s="62" t="n"/>
      <c r="E320" s="62" t="n"/>
      <c r="F320" s="62" t="n"/>
      <c r="G320" s="85" t="n"/>
      <c r="H320" s="62" t="n"/>
      <c r="I320" s="62" t="n"/>
      <c r="J320" s="62" t="n"/>
      <c r="K320" s="85" t="n"/>
    </row>
    <row r="321">
      <c r="A321" s="83" t="n"/>
      <c r="B321" s="62" t="n"/>
      <c r="C321" s="62" t="n"/>
      <c r="D321" s="62" t="n"/>
      <c r="E321" s="62" t="n"/>
      <c r="F321" s="62" t="n"/>
      <c r="G321" s="85" t="n"/>
      <c r="H321" s="62" t="n"/>
      <c r="I321" s="62" t="n"/>
      <c r="J321" s="62" t="n"/>
      <c r="K321" s="85" t="n"/>
    </row>
    <row r="322">
      <c r="A322" s="83" t="n"/>
      <c r="B322" s="62" t="n"/>
      <c r="C322" s="62" t="n"/>
      <c r="D322" s="62" t="n"/>
      <c r="E322" s="62" t="n"/>
      <c r="F322" s="62" t="n"/>
      <c r="G322" s="85" t="n"/>
      <c r="H322" s="62" t="n"/>
      <c r="I322" s="62" t="n"/>
      <c r="J322" s="62" t="n"/>
      <c r="K322" s="85" t="n"/>
    </row>
    <row r="323">
      <c r="A323" s="83" t="n"/>
      <c r="B323" s="62" t="n"/>
      <c r="C323" s="62" t="n"/>
      <c r="D323" s="62" t="n"/>
      <c r="E323" s="62" t="n"/>
      <c r="F323" s="62" t="n"/>
      <c r="G323" s="85" t="n"/>
      <c r="H323" s="62" t="n"/>
      <c r="I323" s="62" t="n"/>
      <c r="J323" s="62" t="n"/>
      <c r="K323" s="85" t="n"/>
    </row>
    <row r="324">
      <c r="A324" s="83" t="n"/>
      <c r="B324" s="62" t="n"/>
      <c r="C324" s="62" t="n"/>
      <c r="D324" s="62" t="n"/>
      <c r="E324" s="62" t="n"/>
      <c r="F324" s="62" t="n"/>
      <c r="G324" s="85" t="n"/>
      <c r="H324" s="62" t="n"/>
      <c r="I324" s="62" t="n"/>
      <c r="J324" s="62" t="n"/>
      <c r="K324" s="85" t="n"/>
    </row>
    <row r="325">
      <c r="A325" s="83" t="n"/>
      <c r="B325" s="62" t="n"/>
      <c r="C325" s="62" t="n"/>
      <c r="D325" s="62" t="n"/>
      <c r="E325" s="62" t="n"/>
      <c r="F325" s="62" t="n"/>
      <c r="G325" s="85" t="n"/>
      <c r="H325" s="62" t="n"/>
      <c r="I325" s="62" t="n"/>
      <c r="J325" s="62" t="n"/>
      <c r="K325" s="85" t="n"/>
    </row>
    <row r="326">
      <c r="A326" s="83" t="n"/>
      <c r="B326" s="62" t="n"/>
      <c r="C326" s="62" t="n"/>
      <c r="D326" s="62" t="n"/>
      <c r="E326" s="62" t="n"/>
      <c r="F326" s="62" t="n"/>
      <c r="G326" s="85" t="n"/>
      <c r="H326" s="62" t="n"/>
      <c r="I326" s="62" t="n"/>
      <c r="J326" s="62" t="n"/>
      <c r="K326" s="85" t="n"/>
    </row>
    <row r="327">
      <c r="A327" s="83" t="n"/>
      <c r="B327" s="62" t="n"/>
      <c r="C327" s="62" t="n"/>
      <c r="D327" s="62" t="n"/>
      <c r="E327" s="62" t="n"/>
      <c r="F327" s="62" t="n"/>
      <c r="G327" s="85" t="n"/>
      <c r="H327" s="62" t="n"/>
      <c r="I327" s="62" t="n"/>
      <c r="J327" s="62" t="n"/>
      <c r="K327" s="85" t="n"/>
    </row>
    <row r="328">
      <c r="A328" s="83" t="n"/>
      <c r="B328" s="62" t="n"/>
      <c r="C328" s="62" t="n"/>
      <c r="D328" s="62" t="n"/>
      <c r="E328" s="62" t="n"/>
      <c r="F328" s="62" t="n"/>
      <c r="G328" s="85" t="n"/>
      <c r="H328" s="62" t="n"/>
      <c r="I328" s="62" t="n"/>
      <c r="J328" s="62" t="n"/>
      <c r="K328" s="85" t="n"/>
    </row>
    <row r="329">
      <c r="A329" s="83" t="n"/>
      <c r="B329" s="62" t="n"/>
      <c r="C329" s="62" t="n"/>
      <c r="D329" s="62" t="n"/>
      <c r="E329" s="62" t="n"/>
      <c r="F329" s="62" t="n"/>
      <c r="G329" s="85" t="n"/>
      <c r="H329" s="62" t="n"/>
      <c r="I329" s="62" t="n"/>
      <c r="J329" s="62" t="n"/>
      <c r="K329" s="85" t="n"/>
    </row>
    <row r="330">
      <c r="A330" s="83" t="n"/>
      <c r="B330" s="62" t="n"/>
      <c r="C330" s="62" t="n"/>
      <c r="D330" s="62" t="n"/>
      <c r="E330" s="62" t="n"/>
      <c r="F330" s="62" t="n"/>
      <c r="G330" s="85" t="n"/>
      <c r="H330" s="62" t="n"/>
      <c r="I330" s="62" t="n"/>
      <c r="J330" s="62" t="n"/>
      <c r="K330" s="85" t="n"/>
    </row>
    <row r="331">
      <c r="A331" s="83" t="n"/>
      <c r="B331" s="62" t="n"/>
      <c r="C331" s="62" t="n"/>
      <c r="D331" s="62" t="n"/>
      <c r="E331" s="62" t="n"/>
      <c r="F331" s="62" t="n"/>
      <c r="G331" s="85" t="n"/>
      <c r="H331" s="62" t="n"/>
      <c r="I331" s="62" t="n"/>
      <c r="J331" s="62" t="n"/>
      <c r="K331" s="85" t="n"/>
    </row>
    <row r="332">
      <c r="A332" s="83" t="n"/>
      <c r="B332" s="62" t="n"/>
      <c r="C332" s="62" t="n"/>
      <c r="D332" s="62" t="n"/>
      <c r="E332" s="62" t="n"/>
      <c r="F332" s="62" t="n"/>
      <c r="G332" s="85" t="n"/>
      <c r="H332" s="62" t="n"/>
      <c r="I332" s="62" t="n"/>
      <c r="J332" s="62" t="n"/>
      <c r="K332" s="85" t="n"/>
    </row>
    <row r="333">
      <c r="A333" s="83" t="n"/>
      <c r="B333" s="62" t="n"/>
      <c r="C333" s="62" t="n"/>
      <c r="D333" s="62" t="n"/>
      <c r="E333" s="62" t="n"/>
      <c r="F333" s="62" t="n"/>
      <c r="G333" s="85" t="n"/>
      <c r="H333" s="62" t="n"/>
      <c r="I333" s="62" t="n"/>
      <c r="J333" s="62" t="n"/>
      <c r="K333" s="85" t="n"/>
    </row>
    <row r="334">
      <c r="A334" s="83" t="n"/>
      <c r="B334" s="62" t="n"/>
      <c r="C334" s="62" t="n"/>
      <c r="D334" s="62" t="n"/>
      <c r="E334" s="62" t="n"/>
      <c r="F334" s="62" t="n"/>
      <c r="G334" s="85" t="n"/>
      <c r="H334" s="62" t="n"/>
      <c r="I334" s="62" t="n"/>
      <c r="J334" s="62" t="n"/>
      <c r="K334" s="85" t="n"/>
    </row>
    <row r="335">
      <c r="A335" s="83" t="n"/>
      <c r="B335" s="62" t="n"/>
      <c r="C335" s="62" t="n"/>
      <c r="D335" s="62" t="n"/>
      <c r="E335" s="62" t="n"/>
      <c r="F335" s="62" t="n"/>
      <c r="G335" s="85" t="n"/>
      <c r="H335" s="62" t="n"/>
      <c r="I335" s="62" t="n"/>
      <c r="J335" s="62" t="n"/>
      <c r="K335" s="85" t="n"/>
    </row>
    <row r="336">
      <c r="A336" s="83" t="n"/>
      <c r="B336" s="62" t="n"/>
      <c r="C336" s="62" t="n"/>
      <c r="D336" s="62" t="n"/>
      <c r="E336" s="62" t="n"/>
      <c r="F336" s="62" t="n"/>
      <c r="G336" s="85" t="n"/>
      <c r="H336" s="62" t="n"/>
      <c r="I336" s="62" t="n"/>
      <c r="J336" s="62" t="n"/>
      <c r="K336" s="85" t="n"/>
    </row>
    <row r="337">
      <c r="A337" s="83" t="n"/>
      <c r="B337" s="62" t="n"/>
      <c r="C337" s="62" t="n"/>
      <c r="D337" s="62" t="n"/>
      <c r="E337" s="62" t="n"/>
      <c r="F337" s="62" t="n"/>
      <c r="G337" s="85" t="n"/>
      <c r="H337" s="62" t="n"/>
      <c r="I337" s="62" t="n"/>
      <c r="J337" s="62" t="n"/>
      <c r="K337" s="85" t="n"/>
    </row>
    <row r="338">
      <c r="A338" s="83" t="n"/>
      <c r="B338" s="62" t="n"/>
      <c r="C338" s="62" t="n"/>
      <c r="D338" s="62" t="n"/>
      <c r="E338" s="62" t="n"/>
      <c r="F338" s="62" t="n"/>
      <c r="G338" s="85" t="n"/>
      <c r="H338" s="62" t="n"/>
      <c r="I338" s="62" t="n"/>
      <c r="J338" s="62" t="n"/>
      <c r="K338" s="85" t="n"/>
    </row>
    <row r="339">
      <c r="A339" s="83" t="n"/>
      <c r="B339" s="62" t="n"/>
      <c r="C339" s="62" t="n"/>
      <c r="D339" s="62" t="n"/>
      <c r="E339" s="62" t="n"/>
      <c r="F339" s="62" t="n"/>
      <c r="G339" s="85" t="n"/>
      <c r="H339" s="62" t="n"/>
      <c r="I339" s="62" t="n"/>
      <c r="J339" s="62" t="n"/>
      <c r="K339" s="85" t="n"/>
    </row>
    <row r="340">
      <c r="A340" s="83" t="n"/>
      <c r="B340" s="62" t="n"/>
      <c r="C340" s="62" t="n"/>
      <c r="D340" s="62" t="n"/>
      <c r="E340" s="62" t="n"/>
      <c r="F340" s="62" t="n"/>
      <c r="G340" s="85" t="n"/>
      <c r="H340" s="62" t="n"/>
      <c r="I340" s="62" t="n"/>
      <c r="J340" s="62" t="n"/>
      <c r="K340" s="85" t="n"/>
    </row>
    <row r="341">
      <c r="A341" s="83" t="n"/>
      <c r="B341" s="62" t="n"/>
      <c r="C341" s="62" t="n"/>
      <c r="D341" s="62" t="n"/>
      <c r="E341" s="62" t="n"/>
      <c r="F341" s="62" t="n"/>
      <c r="G341" s="85" t="n"/>
      <c r="H341" s="62" t="n"/>
      <c r="I341" s="62" t="n"/>
      <c r="J341" s="62" t="n"/>
      <c r="K341" s="85" t="n"/>
    </row>
    <row r="342">
      <c r="A342" s="83" t="n"/>
      <c r="B342" s="62" t="n"/>
      <c r="C342" s="62" t="n"/>
      <c r="D342" s="62" t="n"/>
      <c r="E342" s="62" t="n"/>
      <c r="F342" s="62" t="n"/>
      <c r="G342" s="85" t="n"/>
      <c r="H342" s="62" t="n"/>
      <c r="I342" s="62" t="n"/>
      <c r="J342" s="62" t="n"/>
      <c r="K342" s="85" t="n"/>
    </row>
    <row r="343">
      <c r="A343" s="83" t="n"/>
      <c r="B343" s="62" t="n"/>
      <c r="C343" s="62" t="n"/>
      <c r="D343" s="62" t="n"/>
      <c r="E343" s="62" t="n"/>
      <c r="F343" s="62" t="n"/>
      <c r="G343" s="85" t="n"/>
      <c r="H343" s="62" t="n"/>
      <c r="I343" s="62" t="n"/>
      <c r="J343" s="62" t="n"/>
      <c r="K343" s="85" t="n"/>
    </row>
    <row r="344">
      <c r="A344" s="83" t="n"/>
      <c r="B344" s="62" t="n"/>
      <c r="C344" s="62" t="n"/>
      <c r="D344" s="62" t="n"/>
      <c r="E344" s="62" t="n"/>
      <c r="F344" s="62" t="n"/>
      <c r="G344" s="85" t="n"/>
      <c r="H344" s="62" t="n"/>
      <c r="I344" s="62" t="n"/>
      <c r="J344" s="62" t="n"/>
      <c r="K344" s="85" t="n"/>
    </row>
    <row r="345">
      <c r="A345" s="83" t="n"/>
      <c r="B345" s="62" t="n"/>
      <c r="C345" s="62" t="n"/>
      <c r="D345" s="62" t="n"/>
      <c r="E345" s="62" t="n"/>
      <c r="F345" s="62" t="n"/>
      <c r="G345" s="85" t="n"/>
      <c r="H345" s="62" t="n"/>
      <c r="I345" s="62" t="n"/>
      <c r="J345" s="62" t="n"/>
      <c r="K345" s="85" t="n"/>
    </row>
    <row r="346">
      <c r="A346" s="83" t="n"/>
      <c r="B346" s="62" t="n"/>
      <c r="C346" s="62" t="n"/>
      <c r="D346" s="62" t="n"/>
      <c r="E346" s="62" t="n"/>
      <c r="F346" s="62" t="n"/>
      <c r="G346" s="85" t="n"/>
      <c r="H346" s="62" t="n"/>
      <c r="I346" s="62" t="n"/>
      <c r="J346" s="62" t="n"/>
      <c r="K346" s="85" t="n"/>
    </row>
    <row r="347">
      <c r="A347" s="83" t="n"/>
      <c r="B347" s="62" t="n"/>
      <c r="C347" s="62" t="n"/>
      <c r="D347" s="62" t="n"/>
      <c r="E347" s="62" t="n"/>
      <c r="F347" s="62" t="n"/>
      <c r="G347" s="85" t="n"/>
      <c r="H347" s="62" t="n"/>
      <c r="I347" s="62" t="n"/>
      <c r="J347" s="62" t="n"/>
      <c r="K347" s="85" t="n"/>
    </row>
    <row r="348">
      <c r="A348" s="83" t="n"/>
      <c r="B348" s="62" t="n"/>
      <c r="C348" s="62" t="n"/>
      <c r="D348" s="62" t="n"/>
      <c r="E348" s="62" t="n"/>
      <c r="F348" s="62" t="n"/>
      <c r="G348" s="85" t="n"/>
      <c r="H348" s="62" t="n"/>
      <c r="I348" s="62" t="n"/>
      <c r="J348" s="62" t="n"/>
      <c r="K348" s="85" t="n"/>
    </row>
    <row r="349">
      <c r="A349" s="83" t="n"/>
      <c r="B349" s="62" t="n"/>
      <c r="C349" s="62" t="n"/>
      <c r="D349" s="62" t="n"/>
      <c r="E349" s="62" t="n"/>
      <c r="F349" s="62" t="n"/>
      <c r="G349" s="85" t="n"/>
      <c r="H349" s="62" t="n"/>
      <c r="I349" s="62" t="n"/>
      <c r="J349" s="62" t="n"/>
      <c r="K349" s="85" t="n"/>
    </row>
    <row r="350">
      <c r="A350" s="83" t="n"/>
      <c r="B350" s="62" t="n"/>
      <c r="C350" s="62" t="n"/>
      <c r="D350" s="62" t="n"/>
      <c r="E350" s="62" t="n"/>
      <c r="F350" s="62" t="n"/>
      <c r="G350" s="85" t="n"/>
      <c r="H350" s="62" t="n"/>
      <c r="I350" s="62" t="n"/>
      <c r="J350" s="62" t="n"/>
      <c r="K350" s="85" t="n"/>
    </row>
    <row r="351">
      <c r="A351" s="83" t="n"/>
      <c r="B351" s="62" t="n"/>
      <c r="C351" s="62" t="n"/>
      <c r="D351" s="62" t="n"/>
      <c r="E351" s="62" t="n"/>
      <c r="F351" s="62" t="n"/>
      <c r="G351" s="85" t="n"/>
      <c r="H351" s="62" t="n"/>
      <c r="I351" s="62" t="n"/>
      <c r="J351" s="62" t="n"/>
      <c r="K351" s="85" t="n"/>
    </row>
    <row r="352">
      <c r="A352" s="83" t="n"/>
      <c r="B352" s="62" t="n"/>
      <c r="C352" s="62" t="n"/>
      <c r="D352" s="62" t="n"/>
      <c r="E352" s="62" t="n"/>
      <c r="F352" s="62" t="n"/>
      <c r="G352" s="85" t="n"/>
      <c r="H352" s="62" t="n"/>
      <c r="I352" s="62" t="n"/>
      <c r="J352" s="62" t="n"/>
      <c r="K352" s="85" t="n"/>
    </row>
    <row r="353">
      <c r="A353" s="83" t="n"/>
      <c r="B353" s="62" t="n"/>
      <c r="C353" s="62" t="n"/>
      <c r="D353" s="62" t="n"/>
      <c r="E353" s="62" t="n"/>
      <c r="F353" s="62" t="n"/>
      <c r="G353" s="85" t="n"/>
      <c r="H353" s="62" t="n"/>
      <c r="I353" s="62" t="n"/>
      <c r="J353" s="62" t="n"/>
      <c r="K353" s="85" t="n"/>
    </row>
    <row r="354">
      <c r="A354" s="83" t="n"/>
      <c r="B354" s="62" t="n"/>
      <c r="C354" s="62" t="n"/>
      <c r="D354" s="62" t="n"/>
      <c r="E354" s="62" t="n"/>
      <c r="F354" s="62" t="n"/>
      <c r="G354" s="85" t="n"/>
      <c r="H354" s="62" t="n"/>
      <c r="I354" s="62" t="n"/>
      <c r="J354" s="62" t="n"/>
      <c r="K354" s="85" t="n"/>
    </row>
    <row r="355">
      <c r="A355" s="83" t="n"/>
      <c r="B355" s="62" t="n"/>
      <c r="C355" s="62" t="n"/>
      <c r="D355" s="62" t="n"/>
      <c r="E355" s="62" t="n"/>
      <c r="F355" s="62" t="n"/>
      <c r="G355" s="85" t="n"/>
      <c r="H355" s="62" t="n"/>
      <c r="I355" s="62" t="n"/>
      <c r="J355" s="62" t="n"/>
      <c r="K355" s="85" t="n"/>
    </row>
    <row r="356">
      <c r="A356" s="83" t="n"/>
      <c r="B356" s="62" t="n"/>
      <c r="C356" s="62" t="n"/>
      <c r="D356" s="62" t="n"/>
      <c r="E356" s="62" t="n"/>
      <c r="F356" s="62" t="n"/>
      <c r="G356" s="85" t="n"/>
      <c r="H356" s="62" t="n"/>
      <c r="I356" s="62" t="n"/>
      <c r="J356" s="62" t="n"/>
      <c r="K356" s="85" t="n"/>
    </row>
    <row r="357">
      <c r="A357" s="83" t="n"/>
      <c r="B357" s="62" t="n"/>
      <c r="C357" s="62" t="n"/>
      <c r="D357" s="62" t="n"/>
      <c r="E357" s="62" t="n"/>
      <c r="F357" s="62" t="n"/>
      <c r="G357" s="85" t="n"/>
      <c r="H357" s="62" t="n"/>
      <c r="I357" s="62" t="n"/>
      <c r="J357" s="62" t="n"/>
      <c r="K357" s="85" t="n"/>
    </row>
    <row r="358">
      <c r="A358" s="83" t="n"/>
      <c r="B358" s="62" t="n"/>
      <c r="C358" s="62" t="n"/>
      <c r="D358" s="62" t="n"/>
      <c r="E358" s="62" t="n"/>
      <c r="F358" s="62" t="n"/>
      <c r="G358" s="85" t="n"/>
      <c r="H358" s="62" t="n"/>
      <c r="I358" s="62" t="n"/>
      <c r="J358" s="62" t="n"/>
      <c r="K358" s="85" t="n"/>
    </row>
    <row r="359">
      <c r="A359" s="83" t="n"/>
      <c r="B359" s="62" t="n"/>
      <c r="C359" s="62" t="n"/>
      <c r="D359" s="62" t="n"/>
      <c r="E359" s="62" t="n"/>
      <c r="F359" s="62" t="n"/>
      <c r="G359" s="85" t="n"/>
      <c r="H359" s="62" t="n"/>
      <c r="I359" s="62" t="n"/>
      <c r="J359" s="62" t="n"/>
      <c r="K359" s="85" t="n"/>
    </row>
    <row r="360">
      <c r="A360" s="83" t="n"/>
      <c r="B360" s="62" t="n"/>
      <c r="C360" s="62" t="n"/>
      <c r="D360" s="62" t="n"/>
      <c r="E360" s="62" t="n"/>
      <c r="F360" s="62" t="n"/>
      <c r="G360" s="85" t="n"/>
      <c r="H360" s="62" t="n"/>
      <c r="I360" s="62" t="n"/>
      <c r="J360" s="62" t="n"/>
      <c r="K360" s="85" t="n"/>
    </row>
    <row r="361">
      <c r="A361" s="83" t="n"/>
      <c r="B361" s="62" t="n"/>
      <c r="C361" s="62" t="n"/>
      <c r="D361" s="62" t="n"/>
      <c r="E361" s="62" t="n"/>
      <c r="F361" s="62" t="n"/>
      <c r="G361" s="85" t="n"/>
      <c r="H361" s="62" t="n"/>
      <c r="I361" s="62" t="n"/>
      <c r="J361" s="62" t="n"/>
      <c r="K361" s="85" t="n"/>
    </row>
    <row r="362">
      <c r="A362" s="83" t="n"/>
      <c r="B362" s="62" t="n"/>
      <c r="C362" s="62" t="n"/>
      <c r="D362" s="62" t="n"/>
      <c r="E362" s="62" t="n"/>
      <c r="F362" s="62" t="n"/>
      <c r="G362" s="85" t="n"/>
      <c r="H362" s="62" t="n"/>
      <c r="I362" s="62" t="n"/>
      <c r="J362" s="62" t="n"/>
      <c r="K362" s="85" t="n"/>
    </row>
    <row r="363">
      <c r="A363" s="83" t="n"/>
      <c r="B363" s="62" t="n"/>
      <c r="C363" s="62" t="n"/>
      <c r="D363" s="62" t="n"/>
      <c r="E363" s="62" t="n"/>
      <c r="F363" s="62" t="n"/>
      <c r="G363" s="85" t="n"/>
      <c r="H363" s="62" t="n"/>
      <c r="I363" s="62" t="n"/>
      <c r="J363" s="62" t="n"/>
      <c r="K363" s="85" t="n"/>
    </row>
    <row r="364">
      <c r="A364" s="83" t="n"/>
      <c r="B364" s="62" t="n"/>
      <c r="C364" s="62" t="n"/>
      <c r="D364" s="62" t="n"/>
      <c r="E364" s="62" t="n"/>
      <c r="F364" s="62" t="n"/>
      <c r="G364" s="85" t="n"/>
      <c r="H364" s="62" t="n"/>
      <c r="I364" s="62" t="n"/>
      <c r="J364" s="62" t="n"/>
      <c r="K364" s="85" t="n"/>
    </row>
    <row r="365">
      <c r="A365" s="83" t="n"/>
      <c r="B365" s="62" t="n"/>
      <c r="C365" s="62" t="n"/>
      <c r="D365" s="62" t="n"/>
      <c r="E365" s="62" t="n"/>
      <c r="F365" s="62" t="n"/>
      <c r="G365" s="85" t="n"/>
      <c r="H365" s="62" t="n"/>
      <c r="I365" s="62" t="n"/>
      <c r="J365" s="62" t="n"/>
      <c r="K365" s="85" t="n"/>
    </row>
    <row r="366">
      <c r="A366" s="83" t="n"/>
      <c r="B366" s="62" t="n"/>
      <c r="C366" s="62" t="n"/>
      <c r="D366" s="62" t="n"/>
      <c r="E366" s="62" t="n"/>
      <c r="F366" s="62" t="n"/>
      <c r="G366" s="85" t="n"/>
      <c r="H366" s="62" t="n"/>
      <c r="I366" s="62" t="n"/>
      <c r="J366" s="62" t="n"/>
      <c r="K366" s="85" t="n"/>
    </row>
    <row r="367">
      <c r="A367" s="83" t="n"/>
      <c r="B367" s="62" t="n"/>
      <c r="C367" s="62" t="n"/>
      <c r="D367" s="62" t="n"/>
      <c r="E367" s="62" t="n"/>
      <c r="F367" s="62" t="n"/>
      <c r="G367" s="85" t="n"/>
      <c r="H367" s="62" t="n"/>
      <c r="I367" s="62" t="n"/>
      <c r="J367" s="62" t="n"/>
      <c r="K367" s="85" t="n"/>
    </row>
    <row r="368">
      <c r="A368" s="83" t="n"/>
      <c r="B368" s="62" t="n"/>
      <c r="C368" s="62" t="n"/>
      <c r="D368" s="62" t="n"/>
      <c r="E368" s="62" t="n"/>
      <c r="F368" s="62" t="n"/>
      <c r="G368" s="85" t="n"/>
      <c r="H368" s="62" t="n"/>
      <c r="I368" s="62" t="n"/>
      <c r="J368" s="62" t="n"/>
      <c r="K368" s="85" t="n"/>
    </row>
    <row r="369">
      <c r="A369" s="83" t="n"/>
      <c r="B369" s="62" t="n"/>
      <c r="C369" s="62" t="n"/>
      <c r="D369" s="62" t="n"/>
      <c r="E369" s="62" t="n"/>
      <c r="F369" s="62" t="n"/>
      <c r="G369" s="85" t="n"/>
      <c r="H369" s="62" t="n"/>
      <c r="I369" s="62" t="n"/>
      <c r="J369" s="62" t="n"/>
      <c r="K369" s="85" t="n"/>
    </row>
    <row r="370">
      <c r="A370" s="83" t="n"/>
      <c r="B370" s="62" t="n"/>
      <c r="C370" s="62" t="n"/>
      <c r="D370" s="62" t="n"/>
      <c r="E370" s="62" t="n"/>
      <c r="F370" s="62" t="n"/>
      <c r="G370" s="85" t="n"/>
      <c r="H370" s="62" t="n"/>
      <c r="I370" s="62" t="n"/>
      <c r="J370" s="62" t="n"/>
      <c r="K370" s="85" t="n"/>
    </row>
    <row r="371">
      <c r="A371" s="83" t="n"/>
      <c r="B371" s="62" t="n"/>
      <c r="C371" s="62" t="n"/>
      <c r="D371" s="62" t="n"/>
      <c r="E371" s="62" t="n"/>
      <c r="F371" s="62" t="n"/>
      <c r="G371" s="85" t="n"/>
      <c r="H371" s="62" t="n"/>
      <c r="I371" s="62" t="n"/>
      <c r="J371" s="62" t="n"/>
      <c r="K371" s="85" t="n"/>
    </row>
    <row r="372">
      <c r="A372" s="83" t="n"/>
      <c r="B372" s="62" t="n"/>
      <c r="C372" s="62" t="n"/>
      <c r="D372" s="62" t="n"/>
      <c r="E372" s="62" t="n"/>
      <c r="F372" s="62" t="n"/>
      <c r="G372" s="85" t="n"/>
      <c r="H372" s="62" t="n"/>
      <c r="I372" s="62" t="n"/>
      <c r="J372" s="62" t="n"/>
      <c r="K372" s="85" t="n"/>
    </row>
    <row r="373">
      <c r="A373" s="83" t="n"/>
      <c r="B373" s="62" t="n"/>
      <c r="C373" s="62" t="n"/>
      <c r="D373" s="62" t="n"/>
      <c r="E373" s="62" t="n"/>
      <c r="F373" s="62" t="n"/>
      <c r="G373" s="85" t="n"/>
      <c r="H373" s="62" t="n"/>
      <c r="I373" s="62" t="n"/>
      <c r="J373" s="62" t="n"/>
      <c r="K373" s="85" t="n"/>
    </row>
    <row r="374">
      <c r="A374" s="83" t="n"/>
      <c r="B374" s="62" t="n"/>
      <c r="C374" s="62" t="n"/>
      <c r="D374" s="62" t="n"/>
      <c r="E374" s="62" t="n"/>
      <c r="F374" s="62" t="n"/>
      <c r="G374" s="85" t="n"/>
      <c r="H374" s="62" t="n"/>
      <c r="I374" s="62" t="n"/>
      <c r="J374" s="62" t="n"/>
      <c r="K374" s="85" t="n"/>
    </row>
    <row r="375">
      <c r="A375" s="83" t="n"/>
      <c r="B375" s="62" t="n"/>
      <c r="C375" s="62" t="n"/>
      <c r="D375" s="62" t="n"/>
      <c r="E375" s="62" t="n"/>
      <c r="F375" s="62" t="n"/>
      <c r="G375" s="85" t="n"/>
      <c r="H375" s="62" t="n"/>
      <c r="I375" s="62" t="n"/>
      <c r="J375" s="62" t="n"/>
      <c r="K375" s="85" t="n"/>
    </row>
    <row r="376">
      <c r="A376" s="83" t="n"/>
      <c r="B376" s="62" t="n"/>
      <c r="C376" s="62" t="n"/>
      <c r="D376" s="62" t="n"/>
      <c r="E376" s="62" t="n"/>
      <c r="F376" s="62" t="n"/>
      <c r="G376" s="85" t="n"/>
      <c r="H376" s="62" t="n"/>
      <c r="I376" s="62" t="n"/>
      <c r="J376" s="62" t="n"/>
      <c r="K376" s="85" t="n"/>
    </row>
    <row r="377">
      <c r="A377" s="83" t="n"/>
      <c r="B377" s="62" t="n"/>
      <c r="C377" s="62" t="n"/>
      <c r="D377" s="62" t="n"/>
      <c r="E377" s="62" t="n"/>
      <c r="F377" s="62" t="n"/>
      <c r="G377" s="85" t="n"/>
      <c r="H377" s="62" t="n"/>
      <c r="I377" s="62" t="n"/>
      <c r="J377" s="62" t="n"/>
      <c r="K377" s="85" t="n"/>
    </row>
    <row r="378">
      <c r="A378" s="83" t="n"/>
      <c r="B378" s="62" t="n"/>
      <c r="C378" s="62" t="n"/>
      <c r="D378" s="62" t="n"/>
      <c r="E378" s="62" t="n"/>
      <c r="F378" s="62" t="n"/>
      <c r="G378" s="85" t="n"/>
      <c r="H378" s="62" t="n"/>
      <c r="I378" s="62" t="n"/>
      <c r="J378" s="62" t="n"/>
      <c r="K378" s="85" t="n"/>
    </row>
    <row r="379">
      <c r="A379" s="83" t="n"/>
      <c r="B379" s="62" t="n"/>
      <c r="C379" s="62" t="n"/>
      <c r="D379" s="62" t="n"/>
      <c r="E379" s="62" t="n"/>
      <c r="F379" s="62" t="n"/>
      <c r="G379" s="85" t="n"/>
      <c r="H379" s="62" t="n"/>
      <c r="I379" s="62" t="n"/>
      <c r="J379" s="62" t="n"/>
      <c r="K379" s="85" t="n"/>
    </row>
    <row r="380">
      <c r="A380" s="83" t="n"/>
      <c r="B380" s="62" t="n"/>
      <c r="C380" s="62" t="n"/>
      <c r="D380" s="62" t="n"/>
      <c r="E380" s="62" t="n"/>
      <c r="F380" s="62" t="n"/>
      <c r="G380" s="85" t="n"/>
      <c r="H380" s="62" t="n"/>
      <c r="I380" s="62" t="n"/>
      <c r="J380" s="62" t="n"/>
      <c r="K380" s="85" t="n"/>
    </row>
    <row r="381">
      <c r="A381" s="83" t="n"/>
      <c r="B381" s="62" t="n"/>
      <c r="C381" s="62" t="n"/>
      <c r="D381" s="62" t="n"/>
      <c r="E381" s="62" t="n"/>
      <c r="F381" s="62" t="n"/>
      <c r="G381" s="85" t="n"/>
      <c r="H381" s="62" t="n"/>
      <c r="I381" s="62" t="n"/>
      <c r="J381" s="62" t="n"/>
      <c r="K381" s="85" t="n"/>
    </row>
    <row r="382">
      <c r="A382" s="83" t="n"/>
      <c r="B382" s="62" t="n"/>
      <c r="C382" s="62" t="n"/>
      <c r="D382" s="62" t="n"/>
      <c r="E382" s="62" t="n"/>
      <c r="F382" s="62" t="n"/>
      <c r="G382" s="85" t="n"/>
      <c r="H382" s="62" t="n"/>
      <c r="I382" s="62" t="n"/>
      <c r="J382" s="62" t="n"/>
      <c r="K382" s="85" t="n"/>
    </row>
    <row r="383">
      <c r="A383" s="83" t="n"/>
      <c r="B383" s="62" t="n"/>
      <c r="C383" s="62" t="n"/>
      <c r="D383" s="62" t="n"/>
      <c r="E383" s="62" t="n"/>
      <c r="F383" s="62" t="n"/>
      <c r="G383" s="85" t="n"/>
      <c r="H383" s="62" t="n"/>
      <c r="I383" s="62" t="n"/>
      <c r="J383" s="62" t="n"/>
      <c r="K383" s="85" t="n"/>
    </row>
    <row r="384">
      <c r="A384" s="83" t="n"/>
      <c r="B384" s="62" t="n"/>
      <c r="C384" s="62" t="n"/>
      <c r="D384" s="62" t="n"/>
      <c r="E384" s="62" t="n"/>
      <c r="F384" s="62" t="n"/>
      <c r="G384" s="85" t="n"/>
      <c r="H384" s="62" t="n"/>
      <c r="I384" s="62" t="n"/>
      <c r="J384" s="62" t="n"/>
      <c r="K384" s="85" t="n"/>
    </row>
    <row r="385">
      <c r="A385" s="83" t="n"/>
      <c r="B385" s="62" t="n"/>
      <c r="C385" s="62" t="n"/>
      <c r="D385" s="62" t="n"/>
      <c r="E385" s="62" t="n"/>
      <c r="F385" s="62" t="n"/>
      <c r="G385" s="85" t="n"/>
      <c r="H385" s="62" t="n"/>
      <c r="I385" s="62" t="n"/>
      <c r="J385" s="62" t="n"/>
      <c r="K385" s="85" t="n"/>
    </row>
    <row r="386">
      <c r="A386" s="83" t="n"/>
      <c r="B386" s="62" t="n"/>
      <c r="C386" s="62" t="n"/>
      <c r="D386" s="62" t="n"/>
      <c r="E386" s="62" t="n"/>
      <c r="F386" s="62" t="n"/>
      <c r="G386" s="85" t="n"/>
      <c r="H386" s="62" t="n"/>
      <c r="I386" s="62" t="n"/>
      <c r="J386" s="62" t="n"/>
      <c r="K386" s="85" t="n"/>
    </row>
    <row r="387">
      <c r="A387" s="83" t="n"/>
      <c r="B387" s="62" t="n"/>
      <c r="C387" s="62" t="n"/>
      <c r="D387" s="62" t="n"/>
      <c r="E387" s="62" t="n"/>
      <c r="F387" s="62" t="n"/>
      <c r="G387" s="85" t="n"/>
      <c r="H387" s="62" t="n"/>
      <c r="I387" s="62" t="n"/>
      <c r="J387" s="62" t="n"/>
      <c r="K387" s="85" t="n"/>
    </row>
    <row r="388">
      <c r="A388" s="83" t="n"/>
      <c r="B388" s="62" t="n"/>
      <c r="C388" s="62" t="n"/>
      <c r="D388" s="62" t="n"/>
      <c r="E388" s="62" t="n"/>
      <c r="F388" s="62" t="n"/>
      <c r="G388" s="85" t="n"/>
      <c r="H388" s="62" t="n"/>
      <c r="I388" s="62" t="n"/>
      <c r="J388" s="62" t="n"/>
      <c r="K388" s="85" t="n"/>
    </row>
    <row r="389">
      <c r="A389" s="83" t="n"/>
      <c r="B389" s="62" t="n"/>
      <c r="C389" s="62" t="n"/>
      <c r="D389" s="62" t="n"/>
      <c r="E389" s="62" t="n"/>
      <c r="F389" s="62" t="n"/>
      <c r="G389" s="85" t="n"/>
      <c r="H389" s="62" t="n"/>
      <c r="I389" s="62" t="n"/>
      <c r="J389" s="62" t="n"/>
      <c r="K389" s="85" t="n"/>
    </row>
    <row r="390">
      <c r="A390" s="83" t="n"/>
      <c r="B390" s="62" t="n"/>
      <c r="C390" s="62" t="n"/>
      <c r="D390" s="62" t="n"/>
      <c r="E390" s="62" t="n"/>
      <c r="F390" s="62" t="n"/>
      <c r="G390" s="85" t="n"/>
      <c r="H390" s="62" t="n"/>
      <c r="I390" s="62" t="n"/>
      <c r="J390" s="62" t="n"/>
      <c r="K390" s="85" t="n"/>
    </row>
    <row r="391">
      <c r="A391" s="83" t="n"/>
      <c r="B391" s="62" t="n"/>
      <c r="C391" s="62" t="n"/>
      <c r="D391" s="62" t="n"/>
      <c r="E391" s="62" t="n"/>
      <c r="F391" s="62" t="n"/>
      <c r="G391" s="85" t="n"/>
      <c r="H391" s="62" t="n"/>
      <c r="I391" s="62" t="n"/>
      <c r="J391" s="62" t="n"/>
      <c r="K391" s="85" t="n"/>
    </row>
    <row r="392">
      <c r="A392" s="83" t="n"/>
      <c r="B392" s="62" t="n"/>
      <c r="C392" s="62" t="n"/>
      <c r="D392" s="62" t="n"/>
      <c r="E392" s="62" t="n"/>
      <c r="F392" s="62" t="n"/>
      <c r="G392" s="85" t="n"/>
      <c r="H392" s="62" t="n"/>
      <c r="I392" s="62" t="n"/>
      <c r="J392" s="62" t="n"/>
      <c r="K392" s="85" t="n"/>
    </row>
    <row r="393">
      <c r="A393" s="83" t="n"/>
      <c r="B393" s="62" t="n"/>
      <c r="C393" s="62" t="n"/>
      <c r="D393" s="62" t="n"/>
      <c r="E393" s="62" t="n"/>
      <c r="F393" s="62" t="n"/>
      <c r="G393" s="85" t="n"/>
      <c r="H393" s="62" t="n"/>
      <c r="I393" s="62" t="n"/>
      <c r="J393" s="62" t="n"/>
      <c r="K393" s="85" t="n"/>
    </row>
    <row r="394">
      <c r="A394" s="83" t="n"/>
      <c r="B394" s="62" t="n"/>
      <c r="C394" s="62" t="n"/>
      <c r="D394" s="62" t="n"/>
      <c r="E394" s="62" t="n"/>
      <c r="F394" s="62" t="n"/>
      <c r="G394" s="85" t="n"/>
      <c r="H394" s="62" t="n"/>
      <c r="I394" s="62" t="n"/>
      <c r="J394" s="62" t="n"/>
      <c r="K394" s="85" t="n"/>
    </row>
    <row r="395">
      <c r="A395" s="83" t="n"/>
      <c r="B395" s="62" t="n"/>
      <c r="C395" s="62" t="n"/>
      <c r="D395" s="62" t="n"/>
      <c r="E395" s="62" t="n"/>
      <c r="F395" s="62" t="n"/>
      <c r="G395" s="85" t="n"/>
      <c r="H395" s="62" t="n"/>
      <c r="I395" s="62" t="n"/>
      <c r="J395" s="62" t="n"/>
      <c r="K395" s="85" t="n"/>
    </row>
    <row r="396">
      <c r="A396" s="83" t="n"/>
      <c r="B396" s="62" t="n"/>
      <c r="C396" s="62" t="n"/>
      <c r="D396" s="62" t="n"/>
      <c r="E396" s="62" t="n"/>
      <c r="F396" s="62" t="n"/>
      <c r="G396" s="85" t="n"/>
      <c r="H396" s="62" t="n"/>
      <c r="I396" s="62" t="n"/>
      <c r="J396" s="62" t="n"/>
      <c r="K396" s="85" t="n"/>
    </row>
    <row r="397">
      <c r="A397" s="83" t="n"/>
      <c r="B397" s="62" t="n"/>
      <c r="C397" s="62" t="n"/>
      <c r="D397" s="62" t="n"/>
      <c r="E397" s="62" t="n"/>
      <c r="F397" s="62" t="n"/>
      <c r="G397" s="85" t="n"/>
      <c r="H397" s="62" t="n"/>
      <c r="I397" s="62" t="n"/>
      <c r="J397" s="62" t="n"/>
      <c r="K397" s="85" t="n"/>
    </row>
    <row r="398">
      <c r="A398" s="83" t="n"/>
      <c r="B398" s="62" t="n"/>
      <c r="C398" s="62" t="n"/>
      <c r="D398" s="62" t="n"/>
      <c r="E398" s="62" t="n"/>
      <c r="F398" s="62" t="n"/>
      <c r="G398" s="85" t="n"/>
      <c r="H398" s="62" t="n"/>
      <c r="I398" s="62" t="n"/>
      <c r="J398" s="62" t="n"/>
      <c r="K398" s="85" t="n"/>
    </row>
    <row r="399">
      <c r="A399" s="83" t="n"/>
      <c r="B399" s="62" t="n"/>
      <c r="C399" s="62" t="n"/>
      <c r="D399" s="62" t="n"/>
      <c r="E399" s="62" t="n"/>
      <c r="F399" s="62" t="n"/>
      <c r="G399" s="85" t="n"/>
      <c r="H399" s="62" t="n"/>
      <c r="I399" s="62" t="n"/>
      <c r="J399" s="62" t="n"/>
      <c r="K399" s="85" t="n"/>
    </row>
    <row r="400">
      <c r="A400" s="83" t="n"/>
      <c r="B400" s="62" t="n"/>
      <c r="C400" s="62" t="n"/>
      <c r="D400" s="62" t="n"/>
      <c r="E400" s="62" t="n"/>
      <c r="F400" s="62" t="n"/>
      <c r="G400" s="85" t="n"/>
      <c r="H400" s="62" t="n"/>
      <c r="I400" s="62" t="n"/>
      <c r="J400" s="62" t="n"/>
      <c r="K400" s="85" t="n"/>
    </row>
    <row r="401">
      <c r="A401" s="83" t="n"/>
      <c r="B401" s="62" t="n"/>
      <c r="C401" s="62" t="n"/>
      <c r="D401" s="62" t="n"/>
      <c r="E401" s="62" t="n"/>
      <c r="F401" s="62" t="n"/>
      <c r="G401" s="85" t="n"/>
      <c r="H401" s="62" t="n"/>
      <c r="I401" s="62" t="n"/>
      <c r="J401" s="62" t="n"/>
      <c r="K401" s="85" t="n"/>
    </row>
    <row r="402">
      <c r="A402" s="83" t="n"/>
      <c r="B402" s="62" t="n"/>
      <c r="C402" s="62" t="n"/>
      <c r="D402" s="62" t="n"/>
      <c r="E402" s="62" t="n"/>
      <c r="F402" s="62" t="n"/>
      <c r="G402" s="85" t="n"/>
      <c r="H402" s="62" t="n"/>
      <c r="I402" s="62" t="n"/>
      <c r="J402" s="62" t="n"/>
      <c r="K402" s="85" t="n"/>
    </row>
    <row r="403">
      <c r="A403" s="83" t="n"/>
      <c r="B403" s="62" t="n"/>
      <c r="C403" s="62" t="n"/>
      <c r="D403" s="62" t="n"/>
      <c r="E403" s="62" t="n"/>
      <c r="F403" s="62" t="n"/>
      <c r="G403" s="85" t="n"/>
      <c r="H403" s="62" t="n"/>
      <c r="I403" s="62" t="n"/>
      <c r="J403" s="62" t="n"/>
      <c r="K403" s="85" t="n"/>
    </row>
    <row r="404">
      <c r="A404" s="83" t="n"/>
      <c r="B404" s="62" t="n"/>
      <c r="C404" s="62" t="n"/>
      <c r="D404" s="62" t="n"/>
      <c r="E404" s="62" t="n"/>
      <c r="F404" s="62" t="n"/>
      <c r="G404" s="85" t="n"/>
      <c r="H404" s="62" t="n"/>
      <c r="I404" s="62" t="n"/>
      <c r="J404" s="62" t="n"/>
      <c r="K404" s="85" t="n"/>
    </row>
    <row r="405">
      <c r="A405" s="83" t="n"/>
      <c r="B405" s="62" t="n"/>
      <c r="C405" s="62" t="n"/>
      <c r="D405" s="62" t="n"/>
      <c r="E405" s="62" t="n"/>
      <c r="F405" s="62" t="n"/>
      <c r="G405" s="85" t="n"/>
      <c r="H405" s="62" t="n"/>
      <c r="I405" s="62" t="n"/>
      <c r="J405" s="62" t="n"/>
      <c r="K405" s="85" t="n"/>
    </row>
    <row r="406">
      <c r="A406" s="83" t="n"/>
      <c r="B406" s="62" t="n"/>
      <c r="C406" s="62" t="n"/>
      <c r="D406" s="62" t="n"/>
      <c r="E406" s="62" t="n"/>
      <c r="F406" s="62" t="n"/>
      <c r="G406" s="85" t="n"/>
      <c r="H406" s="62" t="n"/>
      <c r="I406" s="62" t="n"/>
      <c r="J406" s="62" t="n"/>
      <c r="K406" s="85" t="n"/>
    </row>
    <row r="407">
      <c r="A407" s="83" t="n"/>
      <c r="B407" s="62" t="n"/>
      <c r="C407" s="62" t="n"/>
      <c r="D407" s="62" t="n"/>
      <c r="E407" s="62" t="n"/>
      <c r="F407" s="62" t="n"/>
      <c r="G407" s="85" t="n"/>
      <c r="H407" s="62" t="n"/>
      <c r="I407" s="62" t="n"/>
      <c r="J407" s="62" t="n"/>
      <c r="K407" s="85" t="n"/>
    </row>
    <row r="408">
      <c r="A408" s="83" t="n"/>
      <c r="B408" s="62" t="n"/>
      <c r="C408" s="62" t="n"/>
      <c r="D408" s="62" t="n"/>
      <c r="E408" s="62" t="n"/>
      <c r="F408" s="62" t="n"/>
      <c r="G408" s="85" t="n"/>
      <c r="H408" s="62" t="n"/>
      <c r="I408" s="62" t="n"/>
      <c r="J408" s="62" t="n"/>
      <c r="K408" s="85" t="n"/>
    </row>
    <row r="409">
      <c r="A409" s="83" t="n"/>
      <c r="B409" s="62" t="n"/>
      <c r="C409" s="62" t="n"/>
      <c r="D409" s="62" t="n"/>
      <c r="E409" s="62" t="n"/>
      <c r="F409" s="62" t="n"/>
      <c r="G409" s="85" t="n"/>
      <c r="H409" s="62" t="n"/>
      <c r="I409" s="62" t="n"/>
      <c r="J409" s="62" t="n"/>
      <c r="K409" s="85" t="n"/>
    </row>
    <row r="410">
      <c r="A410" s="83" t="n"/>
      <c r="B410" s="62" t="n"/>
      <c r="C410" s="62" t="n"/>
      <c r="D410" s="62" t="n"/>
      <c r="E410" s="62" t="n"/>
      <c r="F410" s="62" t="n"/>
      <c r="G410" s="85" t="n"/>
      <c r="H410" s="62" t="n"/>
      <c r="I410" s="62" t="n"/>
      <c r="J410" s="62" t="n"/>
      <c r="K410" s="85" t="n"/>
    </row>
    <row r="411">
      <c r="A411" s="83" t="n"/>
      <c r="B411" s="62" t="n"/>
      <c r="C411" s="62" t="n"/>
      <c r="D411" s="62" t="n"/>
      <c r="E411" s="62" t="n"/>
      <c r="F411" s="62" t="n"/>
      <c r="G411" s="85" t="n"/>
      <c r="H411" s="62" t="n"/>
      <c r="I411" s="62" t="n"/>
      <c r="J411" s="62" t="n"/>
      <c r="K411" s="85" t="n"/>
    </row>
    <row r="412">
      <c r="A412" s="83" t="n"/>
      <c r="B412" s="62" t="n"/>
      <c r="C412" s="62" t="n"/>
      <c r="D412" s="62" t="n"/>
      <c r="E412" s="62" t="n"/>
      <c r="F412" s="62" t="n"/>
      <c r="G412" s="85" t="n"/>
      <c r="H412" s="62" t="n"/>
      <c r="I412" s="62" t="n"/>
      <c r="J412" s="62" t="n"/>
      <c r="K412" s="85" t="n"/>
    </row>
    <row r="413">
      <c r="A413" s="83" t="n"/>
      <c r="B413" s="62" t="n"/>
      <c r="C413" s="62" t="n"/>
      <c r="D413" s="62" t="n"/>
      <c r="E413" s="62" t="n"/>
      <c r="F413" s="62" t="n"/>
      <c r="G413" s="85" t="n"/>
      <c r="H413" s="62" t="n"/>
      <c r="I413" s="62" t="n"/>
      <c r="J413" s="62" t="n"/>
      <c r="K413" s="85" t="n"/>
    </row>
    <row r="414">
      <c r="A414" s="83" t="n"/>
      <c r="B414" s="62" t="n"/>
      <c r="C414" s="62" t="n"/>
      <c r="D414" s="62" t="n"/>
      <c r="E414" s="62" t="n"/>
      <c r="F414" s="62" t="n"/>
      <c r="G414" s="85" t="n"/>
      <c r="H414" s="62" t="n"/>
      <c r="I414" s="62" t="n"/>
      <c r="J414" s="62" t="n"/>
      <c r="K414" s="85" t="n"/>
    </row>
    <row r="415">
      <c r="A415" s="83" t="n"/>
      <c r="B415" s="62" t="n"/>
      <c r="C415" s="62" t="n"/>
      <c r="D415" s="62" t="n"/>
      <c r="E415" s="62" t="n"/>
      <c r="F415" s="62" t="n"/>
      <c r="G415" s="85" t="n"/>
      <c r="H415" s="62" t="n"/>
      <c r="I415" s="62" t="n"/>
      <c r="J415" s="62" t="n"/>
      <c r="K415" s="85" t="n"/>
    </row>
    <row r="416">
      <c r="A416" s="83" t="n"/>
      <c r="B416" s="62" t="n"/>
      <c r="C416" s="62" t="n"/>
      <c r="D416" s="62" t="n"/>
      <c r="E416" s="62" t="n"/>
      <c r="F416" s="62" t="n"/>
      <c r="G416" s="85" t="n"/>
      <c r="H416" s="62" t="n"/>
      <c r="I416" s="62" t="n"/>
      <c r="J416" s="62" t="n"/>
      <c r="K416" s="85" t="n"/>
    </row>
    <row r="417">
      <c r="A417" s="83" t="n"/>
      <c r="B417" s="62" t="n"/>
      <c r="C417" s="62" t="n"/>
      <c r="D417" s="62" t="n"/>
      <c r="E417" s="62" t="n"/>
      <c r="F417" s="62" t="n"/>
      <c r="G417" s="85" t="n"/>
      <c r="H417" s="62" t="n"/>
      <c r="I417" s="62" t="n"/>
      <c r="J417" s="62" t="n"/>
      <c r="K417" s="85" t="n"/>
    </row>
    <row r="418">
      <c r="A418" s="83" t="n"/>
      <c r="B418" s="62" t="n"/>
      <c r="C418" s="62" t="n"/>
      <c r="D418" s="62" t="n"/>
      <c r="E418" s="62" t="n"/>
      <c r="F418" s="62" t="n"/>
      <c r="G418" s="85" t="n"/>
      <c r="H418" s="62" t="n"/>
      <c r="I418" s="62" t="n"/>
      <c r="J418" s="62" t="n"/>
      <c r="K418" s="85" t="n"/>
    </row>
    <row r="419">
      <c r="A419" s="83" t="n"/>
      <c r="B419" s="62" t="n"/>
      <c r="C419" s="62" t="n"/>
      <c r="D419" s="62" t="n"/>
      <c r="E419" s="62" t="n"/>
      <c r="F419" s="62" t="n"/>
      <c r="G419" s="85" t="n"/>
      <c r="H419" s="62" t="n"/>
      <c r="I419" s="62" t="n"/>
      <c r="J419" s="62" t="n"/>
      <c r="K419" s="85" t="n"/>
    </row>
    <row r="420">
      <c r="A420" s="83" t="n"/>
      <c r="B420" s="62" t="n"/>
      <c r="C420" s="62" t="n"/>
      <c r="D420" s="62" t="n"/>
      <c r="E420" s="62" t="n"/>
      <c r="F420" s="62" t="n"/>
      <c r="G420" s="85" t="n"/>
      <c r="H420" s="62" t="n"/>
      <c r="I420" s="62" t="n"/>
      <c r="J420" s="62" t="n"/>
      <c r="K420" s="85" t="n"/>
    </row>
    <row r="421">
      <c r="A421" s="83" t="n"/>
      <c r="B421" s="62" t="n"/>
      <c r="C421" s="62" t="n"/>
      <c r="D421" s="62" t="n"/>
      <c r="E421" s="62" t="n"/>
      <c r="F421" s="62" t="n"/>
      <c r="G421" s="85" t="n"/>
      <c r="H421" s="62" t="n"/>
      <c r="I421" s="62" t="n"/>
      <c r="J421" s="62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62" t="n"/>
      <c r="I422" s="62" t="n"/>
      <c r="J422" s="62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n"/>
      <c r="I423" s="62" t="n"/>
      <c r="J423" s="62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62" t="n"/>
      <c r="I424" s="62" t="n"/>
      <c r="J424" s="62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n"/>
      <c r="I425" s="62" t="n"/>
      <c r="J425" s="62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n"/>
      <c r="I426" s="62" t="n"/>
      <c r="J426" s="62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62" t="n"/>
      <c r="K427" s="85" t="n"/>
    </row>
    <row r="428">
      <c r="A428" s="83" t="n"/>
      <c r="B428" s="62" t="n"/>
      <c r="C428" s="62" t="n"/>
      <c r="D428" s="62" t="n"/>
      <c r="E428" s="62" t="n"/>
      <c r="F428" s="62" t="n"/>
      <c r="G428" s="85" t="n"/>
      <c r="H428" s="62" t="n"/>
      <c r="I428" s="62" t="n"/>
      <c r="J428" s="62" t="n"/>
      <c r="K428" s="85" t="n"/>
    </row>
    <row r="429">
      <c r="A429" s="83" t="n"/>
      <c r="B429" s="62" t="n"/>
      <c r="C429" s="62" t="n"/>
      <c r="D429" s="62" t="n"/>
      <c r="E429" s="62" t="n"/>
      <c r="F429" s="62" t="n"/>
      <c r="G429" s="85" t="n"/>
      <c r="H429" s="62" t="n"/>
      <c r="I429" s="62" t="n"/>
      <c r="J429" s="62" t="n"/>
      <c r="K429" s="85" t="n"/>
    </row>
    <row r="430">
      <c r="A430" s="83" t="n"/>
      <c r="B430" s="62" t="n"/>
      <c r="C430" s="62" t="n"/>
      <c r="D430" s="62" t="n"/>
      <c r="E430" s="62" t="n"/>
      <c r="F430" s="62" t="n"/>
      <c r="G430" s="85" t="n"/>
      <c r="H430" s="62" t="n"/>
      <c r="I430" s="62" t="n"/>
      <c r="J430" s="62" t="n"/>
      <c r="K430" s="85" t="n"/>
    </row>
    <row r="431">
      <c r="A431" s="83" t="n"/>
      <c r="B431" s="62" t="n"/>
      <c r="C431" s="62" t="n"/>
      <c r="D431" s="62" t="n"/>
      <c r="E431" s="62" t="n"/>
      <c r="F431" s="62" t="n"/>
      <c r="G431" s="85" t="n"/>
      <c r="H431" s="62" t="n"/>
      <c r="I431" s="62" t="n"/>
      <c r="J431" s="62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n"/>
      <c r="I432" s="62" t="n"/>
      <c r="J432" s="62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n"/>
      <c r="I433" s="62" t="n"/>
      <c r="J433" s="62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n"/>
      <c r="I434" s="62" t="n"/>
      <c r="J434" s="62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62" t="n"/>
      <c r="I435" s="62" t="n"/>
      <c r="J435" s="62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n"/>
      <c r="I436" s="62" t="n"/>
      <c r="J436" s="62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62" t="n"/>
      <c r="K437" s="85" t="n"/>
    </row>
    <row r="438">
      <c r="A438" s="83" t="n"/>
      <c r="B438" s="62" t="n"/>
      <c r="C438" s="62" t="n"/>
      <c r="D438" s="62" t="n"/>
      <c r="E438" s="62" t="n"/>
      <c r="F438" s="62" t="n"/>
      <c r="G438" s="85" t="n"/>
      <c r="H438" s="62" t="n"/>
      <c r="I438" s="62" t="n"/>
      <c r="J438" s="62" t="n"/>
      <c r="K438" s="85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62" t="n"/>
      <c r="K439" s="85" t="n"/>
    </row>
    <row r="440">
      <c r="A440" s="83" t="n"/>
      <c r="B440" s="62" t="n"/>
      <c r="C440" s="62" t="n"/>
      <c r="D440" s="62" t="n"/>
      <c r="E440" s="62" t="n"/>
      <c r="F440" s="62" t="n"/>
      <c r="G440" s="85" t="n"/>
      <c r="H440" s="62" t="n"/>
      <c r="I440" s="62" t="n"/>
      <c r="J440" s="62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62" t="n"/>
      <c r="K441" s="85" t="n"/>
    </row>
    <row r="442">
      <c r="A442" s="83" t="n"/>
      <c r="B442" s="62" t="n"/>
      <c r="C442" s="62" t="n"/>
      <c r="D442" s="62" t="n"/>
      <c r="E442" s="62" t="n"/>
      <c r="F442" s="62" t="n"/>
      <c r="G442" s="85" t="n"/>
      <c r="H442" s="62" t="n"/>
      <c r="I442" s="62" t="n"/>
      <c r="J442" s="62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62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62" t="n"/>
      <c r="K444" s="85" t="n"/>
    </row>
    <row r="445">
      <c r="A445" s="83" t="n"/>
      <c r="B445" s="62" t="n"/>
      <c r="C445" s="62" t="n"/>
      <c r="D445" s="62" t="n"/>
      <c r="E445" s="62" t="n"/>
      <c r="F445" s="62" t="n"/>
      <c r="G445" s="85" t="n"/>
      <c r="H445" s="62" t="n"/>
      <c r="I445" s="62" t="n"/>
      <c r="J445" s="62" t="n"/>
      <c r="K445" s="85" t="n"/>
    </row>
    <row r="446">
      <c r="A446" s="83" t="n"/>
      <c r="B446" s="62" t="n"/>
      <c r="C446" s="62" t="n"/>
      <c r="D446" s="62" t="n"/>
      <c r="E446" s="62" t="n"/>
      <c r="F446" s="62" t="n"/>
      <c r="G446" s="85" t="n"/>
      <c r="H446" s="62" t="n"/>
      <c r="I446" s="62" t="n"/>
      <c r="J446" s="62" t="n"/>
      <c r="K446" s="85" t="n"/>
    </row>
    <row r="447">
      <c r="A447" s="83" t="n"/>
      <c r="B447" s="62" t="n"/>
      <c r="C447" s="62" t="n"/>
      <c r="D447" s="62" t="n"/>
      <c r="E447" s="62" t="n"/>
      <c r="F447" s="62" t="n"/>
      <c r="G447" s="85" t="n"/>
      <c r="H447" s="62" t="n"/>
      <c r="I447" s="62" t="n"/>
      <c r="J447" s="62" t="n"/>
      <c r="K447" s="85" t="n"/>
    </row>
    <row r="448">
      <c r="A448" s="83" t="n"/>
      <c r="B448" s="62" t="n"/>
      <c r="C448" s="62" t="n"/>
      <c r="D448" s="62" t="n"/>
      <c r="E448" s="62" t="n"/>
      <c r="F448" s="62" t="n"/>
      <c r="G448" s="85" t="n"/>
      <c r="H448" s="62" t="n"/>
      <c r="I448" s="62" t="n"/>
      <c r="J448" s="62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38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34:E34"/>
    <mergeCell ref="A35:D35"/>
    <mergeCell ref="A36:D36"/>
    <mergeCell ref="A37:D37"/>
    <mergeCell ref="A44:E44"/>
    <mergeCell ref="H44:I44"/>
    <mergeCell ref="A46:J46"/>
    <mergeCell ref="A48:I48"/>
    <mergeCell ref="A51:D51"/>
    <mergeCell ref="A52:D52"/>
    <mergeCell ref="A53:D53"/>
    <mergeCell ref="H51:J51"/>
    <mergeCell ref="H52:J52"/>
    <mergeCell ref="H53:J53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FUB/FD - Mestrado Profissional em Direito, Regulação e Políticas Públicas</t>
        </is>
      </c>
      <c r="I3" s="65" t="n"/>
    </row>
    <row r="4" ht="20" customHeight="1" s="39">
      <c r="A4" s="73" t="inlineStr">
        <is>
          <t>Executora: SUPERIOR TRIBUNAL DE JUSTIÇA - STJ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23/12/2019 a 31/01/2023</t>
        </is>
      </c>
      <c r="I6" s="65" t="n"/>
    </row>
    <row r="7" ht="20" customHeight="1" s="39">
      <c r="A7" s="73" t="inlineStr">
        <is>
          <t>Período que abrange esta prestação: 13/01/2022 a 13/03/2024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SUM(B16:B25)</f>
        <v/>
      </c>
      <c r="C15" s="51">
        <f>SUM(C16:C25)</f>
        <v/>
      </c>
      <c r="D15" s="51">
        <f>SUMIF(D16:D25, "&gt;0")</f>
        <v/>
      </c>
      <c r="E15" s="52">
        <f>IFERROR(C15/B15, 0)</f>
        <v/>
      </c>
      <c r="F15" s="51">
        <f>SUM(F16:F25)</f>
        <v/>
      </c>
      <c r="G15" s="51">
        <f>SUM(G16:G25)</f>
        <v/>
      </c>
      <c r="H15" s="51">
        <f>SUMIF(H16:H25, "&gt;0")</f>
        <v/>
      </c>
      <c r="I15" s="53">
        <f>IFERROR(G15/F15, 0)</f>
        <v/>
      </c>
      <c r="J15" s="54" t="n"/>
    </row>
    <row r="16">
      <c r="A16" s="55" t="inlineStr">
        <is>
          <t>Despesas com Locomoção</t>
        </is>
      </c>
      <c r="B16" s="56" t="n">
        <v>33000</v>
      </c>
      <c r="C16" s="57" t="n">
        <v>25998</v>
      </c>
      <c r="D16" s="57">
        <f>B16 - C16</f>
        <v/>
      </c>
      <c r="E16" s="58">
        <f>IFERROR(C16/B16, 0)</f>
        <v/>
      </c>
      <c r="F16" s="56" t="n">
        <v>33000</v>
      </c>
      <c r="G16" s="57" t="n">
        <v>25998</v>
      </c>
      <c r="H16" s="57">
        <f>F16 - G16</f>
        <v/>
      </c>
      <c r="I16" s="59">
        <f>IFERROR(G16/F16, 0)</f>
        <v/>
      </c>
    </row>
    <row r="17">
      <c r="A17" s="55" t="inlineStr">
        <is>
          <t>Material de Consumo Nacional</t>
        </is>
      </c>
      <c r="B17" s="56" t="n">
        <v>14876.02</v>
      </c>
      <c r="C17" s="57" t="n"/>
      <c r="D17" s="57">
        <f>B17 - C17</f>
        <v/>
      </c>
      <c r="E17" s="58">
        <f>IFERROR(C17/B17, 0)</f>
        <v/>
      </c>
      <c r="F17" s="56" t="n">
        <v>14876.02</v>
      </c>
      <c r="G17" s="57" t="n"/>
      <c r="H17" s="57">
        <f>F17 - G17</f>
        <v/>
      </c>
      <c r="I17" s="59">
        <f>IFERROR(G17/F17, 0)</f>
        <v/>
      </c>
    </row>
    <row r="18">
      <c r="A18" s="55" t="inlineStr">
        <is>
          <t>Serviços de Terceiros Pessoa Física</t>
        </is>
      </c>
      <c r="B18" s="56" t="n">
        <v>720349.9840000001</v>
      </c>
      <c r="C18" s="57" t="n">
        <v>21714</v>
      </c>
      <c r="D18" s="57">
        <f>B18 - C18</f>
        <v/>
      </c>
      <c r="E18" s="58">
        <f>IFERROR(C18/B18, 0)</f>
        <v/>
      </c>
      <c r="F18" s="56" t="n">
        <v>720349.9840000001</v>
      </c>
      <c r="G18" s="57" t="n">
        <v>734926.26</v>
      </c>
      <c r="H18" s="57">
        <f>F18 - G18</f>
        <v/>
      </c>
      <c r="I18" s="59">
        <f>IFERROR(G18/F18, 0)</f>
        <v/>
      </c>
    </row>
    <row r="19">
      <c r="A19" s="55" t="inlineStr">
        <is>
          <t xml:space="preserve">Obrigações Tributárias e contributivas </t>
        </is>
      </c>
      <c r="B19" s="56" t="n">
        <v>144070</v>
      </c>
      <c r="C19" s="57" t="n">
        <v>4342.8</v>
      </c>
      <c r="D19" s="57">
        <f>B19 - C19</f>
        <v/>
      </c>
      <c r="E19" s="58">
        <f>IFERROR(C19/B19, 0)</f>
        <v/>
      </c>
      <c r="F19" s="56" t="n">
        <v>144070</v>
      </c>
      <c r="G19" s="57" t="n">
        <v>143284.8</v>
      </c>
      <c r="H19" s="57">
        <f>F19 - G19</f>
        <v/>
      </c>
      <c r="I19" s="59">
        <f>IFERROR(G19/F19, 0)</f>
        <v/>
      </c>
    </row>
    <row r="20">
      <c r="A20" s="55" t="inlineStr">
        <is>
          <t xml:space="preserve">Encargos - ISS 5% </t>
        </is>
      </c>
      <c r="B20" s="56" t="n">
        <v>75133.3</v>
      </c>
      <c r="C20" s="57" t="n">
        <v>13527.65</v>
      </c>
      <c r="D20" s="57">
        <f>B20 - C20</f>
        <v/>
      </c>
      <c r="E20" s="58">
        <f>IFERROR(C20/B20, 0)</f>
        <v/>
      </c>
      <c r="F20" s="56" t="n">
        <v>75133.3</v>
      </c>
      <c r="G20" s="57" t="n">
        <v>78889.95</v>
      </c>
      <c r="H20" s="57">
        <f>F20 - G20</f>
        <v/>
      </c>
      <c r="I20" s="59">
        <f>IFERROR(G20/F20, 0)</f>
        <v/>
      </c>
    </row>
    <row r="21">
      <c r="A21" s="55" t="inlineStr">
        <is>
          <t>Outros Serviços de Terceiros - Pessoa Jurídica Despesas Operacionais e Administrativas - Finatec</t>
        </is>
      </c>
      <c r="B21" s="56" t="n">
        <v>204120.08</v>
      </c>
      <c r="C21" s="57" t="n">
        <v>108747.68</v>
      </c>
      <c r="D21" s="57">
        <f>B21 - C21</f>
        <v/>
      </c>
      <c r="E21" s="58">
        <f>IFERROR(C21/B21, 0)</f>
        <v/>
      </c>
      <c r="F21" s="56" t="n">
        <v>204120.08</v>
      </c>
      <c r="G21" s="57" t="n">
        <v>201990.08</v>
      </c>
      <c r="H21" s="57">
        <f>F21 - G21</f>
        <v/>
      </c>
      <c r="I21" s="59">
        <f>IFERROR(G21/F21, 0)</f>
        <v/>
      </c>
    </row>
    <row r="22">
      <c r="A22" s="55" t="inlineStr">
        <is>
          <t>Pagamento de Pessoal</t>
        </is>
      </c>
      <c r="B22" s="56" t="n">
        <v>386250</v>
      </c>
      <c r="C22" s="57" t="n">
        <v>84915.03999999999</v>
      </c>
      <c r="D22" s="57">
        <f>B22 - C22</f>
        <v/>
      </c>
      <c r="E22" s="58">
        <f>IFERROR(C22/B22, 0)</f>
        <v/>
      </c>
      <c r="F22" s="56" t="n">
        <v>386250</v>
      </c>
      <c r="G22" s="57" t="n">
        <v>275389.04</v>
      </c>
      <c r="H22" s="57">
        <f>F22 - G22</f>
        <v/>
      </c>
      <c r="I22" s="59">
        <f>IFERROR(G22/F22, 0)</f>
        <v/>
      </c>
    </row>
    <row r="23">
      <c r="A23" s="55" t="n"/>
      <c r="B23" s="56" t="n"/>
      <c r="C23" s="57" t="n"/>
      <c r="D23" s="57">
        <f>B23 - C23</f>
        <v/>
      </c>
      <c r="E23" s="58">
        <f>IFERROR(C23/B23, 0)</f>
        <v/>
      </c>
      <c r="F23" s="56" t="n"/>
      <c r="G23" s="57" t="n"/>
      <c r="H23" s="57">
        <f>F23 - G23</f>
        <v/>
      </c>
      <c r="I23" s="59">
        <f>IFERROR(G23/F23, 0)</f>
        <v/>
      </c>
    </row>
    <row r="24">
      <c r="A24" s="55" t="n"/>
      <c r="B24" s="56" t="n"/>
      <c r="C24" s="57" t="n"/>
      <c r="D24" s="57">
        <f>B24 - C24</f>
        <v/>
      </c>
      <c r="E24" s="58">
        <f>IFERROR(C24/B24, 0)</f>
        <v/>
      </c>
      <c r="F24" s="56" t="n"/>
      <c r="G24" s="57" t="n"/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0" t="inlineStr">
        <is>
          <t>II. DESPESAS DE CAPITAL</t>
        </is>
      </c>
      <c r="B26" s="51">
        <f>SUM(B28:B30)</f>
        <v/>
      </c>
      <c r="C26" s="51">
        <f>SUM(C28:C30)</f>
        <v/>
      </c>
      <c r="D26" s="51">
        <f>SUM(D28:D30)</f>
        <v/>
      </c>
      <c r="E26" s="52">
        <f>IFERROR(C26/B26, 0)</f>
        <v/>
      </c>
      <c r="F26" s="51">
        <f>SUM(F28:F30)</f>
        <v/>
      </c>
      <c r="G26" s="51">
        <f>SUM(G28:G30)</f>
        <v/>
      </c>
      <c r="H26" s="51">
        <f>SUM(H28:H30)</f>
        <v/>
      </c>
      <c r="I26" s="53">
        <f>IFERROR(G26/F26, 0)</f>
        <v/>
      </c>
      <c r="J26" s="54" t="n"/>
    </row>
    <row r="27">
      <c r="A27" s="55" t="inlineStr">
        <is>
          <t>Obras e Instalações</t>
        </is>
      </c>
      <c r="B27" s="60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60" t="inlineStr">
        <is>
          <t>Equipamentos e Material Permanente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55" t="inlineStr">
        <is>
          <t xml:space="preserve">     a) Nacional</t>
        </is>
      </c>
      <c r="B29" s="56" t="n"/>
      <c r="C29" s="57" t="n"/>
      <c r="D29" s="57">
        <f>B29 - C29</f>
        <v/>
      </c>
      <c r="E29" s="58">
        <f>IFERROR(C29/B29, 0)</f>
        <v/>
      </c>
      <c r="F29" s="56" t="n"/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b) Importado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61" t="inlineStr">
        <is>
          <t>TOTAL</t>
        </is>
      </c>
      <c r="B31" s="51">
        <f>SUM(B26, B15)</f>
        <v/>
      </c>
      <c r="C31" s="51">
        <f>SUM(C26, C15)</f>
        <v/>
      </c>
      <c r="D31" s="51">
        <f>SUM(D26, D15)</f>
        <v/>
      </c>
      <c r="E31" s="52">
        <f>IFERROR(C31/B31, 0)</f>
        <v/>
      </c>
      <c r="F31" s="51">
        <f>SUM(F26, F15)</f>
        <v/>
      </c>
      <c r="G31" s="51">
        <f>SUM(G26, G15)</f>
        <v/>
      </c>
      <c r="H31" s="51">
        <f>SUM(H26,H15)</f>
        <v/>
      </c>
      <c r="I31" s="53">
        <f>IFERROR(G31/F31, 0)</f>
        <v/>
      </c>
      <c r="J31" s="54" t="n"/>
    </row>
    <row r="32" ht="1" customHeight="1" s="39">
      <c r="A32" s="55" t="n"/>
      <c r="B32" s="56" t="n"/>
      <c r="C32" s="57" t="n"/>
      <c r="D32" s="57">
        <f>B32 - C32</f>
        <v/>
      </c>
      <c r="E32" s="58">
        <f>IFERROR(C32/B32, 0)</f>
        <v/>
      </c>
      <c r="F32" s="56" t="n"/>
      <c r="G32" s="57" t="n"/>
      <c r="H32" s="57">
        <f>F32 - G32</f>
        <v/>
      </c>
      <c r="I32" s="59">
        <f>IFERROR(G32/F32, 0)</f>
        <v/>
      </c>
    </row>
    <row r="33">
      <c r="A33" s="50" t="inlineStr">
        <is>
          <t>III.UTILIZAÇÃO DE RENDIMENTOS</t>
        </is>
      </c>
      <c r="B33" s="51">
        <f>SUM(B34)</f>
        <v/>
      </c>
      <c r="C33" s="51">
        <f>SUM(C34)</f>
        <v/>
      </c>
      <c r="D33" s="51">
        <f>SUM(D34)</f>
        <v/>
      </c>
      <c r="E33" s="52">
        <f>IFERROR(C33/B33, 0)</f>
        <v/>
      </c>
      <c r="F33" s="51">
        <f>SUM(F34)</f>
        <v/>
      </c>
      <c r="G33" s="51">
        <f>SUM(G34)</f>
        <v/>
      </c>
      <c r="H33" s="51">
        <f>SUM(H34)</f>
        <v/>
      </c>
      <c r="I33" s="53">
        <f>IFERROR(G33/F33, 0)</f>
        <v/>
      </c>
      <c r="J33" s="54" t="n"/>
    </row>
    <row r="34">
      <c r="A34" s="55" t="inlineStr">
        <is>
          <t>Aplicação Financeira</t>
        </is>
      </c>
      <c r="B34" s="56" t="n">
        <v>10449.7</v>
      </c>
      <c r="C34" s="57">
        <f>SUMIF(D16:D25, "&lt;0")</f>
        <v/>
      </c>
      <c r="D34" s="57">
        <f>B34 - C34</f>
        <v/>
      </c>
      <c r="E34" s="58">
        <f>IFERROR(C34/B34, 0)</f>
        <v/>
      </c>
      <c r="F34" s="56" t="n">
        <v>17247.29</v>
      </c>
      <c r="G34" s="57">
        <f>SUMIF(H16:H25, "&lt;0")</f>
        <v/>
      </c>
      <c r="H34" s="57">
        <f>F34 - G34</f>
        <v/>
      </c>
      <c r="I34" s="59">
        <f>IFERROR(G34/F34, 0)</f>
        <v/>
      </c>
    </row>
    <row r="35">
      <c r="A35" s="61" t="inlineStr">
        <is>
          <t>TOTAL</t>
        </is>
      </c>
      <c r="B35" s="51">
        <f>B34</f>
        <v/>
      </c>
      <c r="C35" s="51">
        <f>C34</f>
        <v/>
      </c>
      <c r="D35" s="51">
        <f>D34</f>
        <v/>
      </c>
      <c r="E35" s="52">
        <f>IFERROR(C35/B35, 0)</f>
        <v/>
      </c>
      <c r="F35" s="51">
        <f>F34</f>
        <v/>
      </c>
      <c r="G35" s="51">
        <f>G34</f>
        <v/>
      </c>
      <c r="H35" s="51">
        <f>H34</f>
        <v/>
      </c>
      <c r="I35" s="53">
        <f>IFERROR(G35/F35, 0)</f>
        <v/>
      </c>
      <c r="J35" s="54" t="n"/>
    </row>
    <row r="36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3" t="n"/>
    </row>
    <row r="37">
      <c r="A37" s="64" t="inlineStr">
        <is>
          <t>Brasilia, 13 de Março de 2024</t>
        </is>
      </c>
      <c r="I37" s="65" t="n"/>
    </row>
    <row r="38">
      <c r="A38" s="66" t="inlineStr">
        <is>
          <t>Daniel Monteiro Rosa</t>
        </is>
      </c>
      <c r="E38" s="62" t="n"/>
      <c r="F38" s="67" t="inlineStr">
        <is>
          <t>DEBORA BONAT</t>
        </is>
      </c>
      <c r="I38" s="65" t="n"/>
    </row>
    <row r="39">
      <c r="A39" s="68" t="inlineStr">
        <is>
          <t>Diretor-Financeiro</t>
        </is>
      </c>
      <c r="E39" s="62" t="n"/>
      <c r="F39" s="64" t="inlineStr">
        <is>
          <t>Coordenador(a)</t>
        </is>
      </c>
      <c r="I39" s="65" t="n"/>
    </row>
    <row r="40">
      <c r="A40" s="68" t="inlineStr">
        <is>
          <t>450.720.272-87</t>
        </is>
      </c>
      <c r="E40" s="62" t="n"/>
      <c r="F40" s="64" t="inlineStr">
        <is>
          <t>877.397.399-87</t>
        </is>
      </c>
      <c r="I40" s="65" t="n"/>
      <c r="J40" s="69" t="n"/>
    </row>
    <row r="4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7:I37"/>
    <mergeCell ref="A38:D38"/>
    <mergeCell ref="A39:D39"/>
    <mergeCell ref="A40:D40"/>
    <mergeCell ref="F38:I38"/>
    <mergeCell ref="F39:I39"/>
    <mergeCell ref="F40:I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3"/>
  <sheetViews>
    <sheetView showGridLines="0" workbookViewId="0">
      <selection activeCell="A1" sqref="A1"/>
    </sheetView>
  </sheetViews>
  <sheetFormatPr baseColWidth="8" defaultRowHeight="15"/>
  <cols>
    <col width="30" customWidth="1" style="39" min="1" max="1"/>
    <col width="70" customWidth="1" style="39" min="2" max="2"/>
    <col width="30" customWidth="1" style="39" min="3" max="3"/>
    <col width="50" customWidth="1" style="39" min="4" max="4"/>
    <col width="50" customWidth="1" style="39" min="5" max="5"/>
  </cols>
  <sheetData>
    <row r="1">
      <c r="A1" s="72" t="inlineStr">
        <is>
          <t>D E M O N S T R A T I V O   D E   R E C E I T A  E    ISS 5% E ISS 2%</t>
        </is>
      </c>
      <c r="E1" s="65" t="n"/>
    </row>
    <row r="2">
      <c r="E2" s="65" t="n"/>
    </row>
    <row r="3">
      <c r="A3" s="73">
        <f>'Receita x Despesa'!A3:J3</f>
        <v/>
      </c>
      <c r="E3" s="65" t="n"/>
    </row>
    <row r="4">
      <c r="A4" s="73">
        <f>'Receita x Despesa'!A4:J4</f>
        <v/>
      </c>
      <c r="E4" s="65" t="n"/>
    </row>
    <row r="5">
      <c r="A5" s="73">
        <f>'Receita x Despesa'!A5:J5</f>
        <v/>
      </c>
      <c r="E5" s="65" t="n"/>
    </row>
    <row r="6">
      <c r="A6" s="73">
        <f>'Receita x Despesa'!A6:J6</f>
        <v/>
      </c>
      <c r="E6" s="65" t="n"/>
    </row>
    <row r="7">
      <c r="A7" s="73">
        <f>'Receita x Despesa'!A7:J7</f>
        <v/>
      </c>
      <c r="E7" s="65" t="n"/>
    </row>
    <row r="8">
      <c r="E8" s="45" t="n"/>
    </row>
    <row r="9">
      <c r="A9" s="118" t="inlineStr">
        <is>
          <t>NomeFavorecido</t>
        </is>
      </c>
      <c r="B9" s="118" t="inlineStr">
        <is>
          <t>Histórico</t>
        </is>
      </c>
      <c r="C9" s="118" t="inlineStr">
        <is>
          <t>Documento</t>
        </is>
      </c>
      <c r="D9" s="118" t="inlineStr">
        <is>
          <t>Data de Entrada</t>
        </is>
      </c>
      <c r="E9" s="119" t="inlineStr">
        <is>
          <t>Valor</t>
        </is>
      </c>
    </row>
    <row r="10" ht="80" customHeight="1" s="39">
      <c r="A10" s="120" t="inlineStr">
        <is>
          <t>Secretaria De Fazenda E Planejamento Do Distrito Federal</t>
        </is>
      </c>
      <c r="B10" s="120" t="inlineStr">
        <is>
          <t>ISS 5%</t>
        </is>
      </c>
      <c r="C10" s="120" t="inlineStr">
        <is>
          <t>4.635.900.000.000</t>
        </is>
      </c>
      <c r="D10" s="120" t="inlineStr">
        <is>
          <t>26/09/2022</t>
        </is>
      </c>
      <c r="E10" s="135" t="n">
        <v>13527.65</v>
      </c>
    </row>
    <row r="11" ht="80" customHeight="1" s="39">
      <c r="A11" s="122" t="inlineStr">
        <is>
          <t>Fundação Universidade de Brasília - FUB/UnB</t>
        </is>
      </c>
      <c r="B11" s="122" t="inlineStr">
        <is>
          <t>Emissão de NF ref. a ultima parcela do desembolso de 2022 do TED 02/2019 - Processo SEI 23106.105587/2019-88 - 2022NE1561 - Projeto 6858 - FUB/FD - Mestrado Profissional em Direito, Regulação e Políticas Públicas.Banco do Brasil (001) - AG: 3382-0 C/C: 74</t>
        </is>
      </c>
      <c r="C11" s="122" t="inlineStr">
        <is>
          <t>4.635.900.000.000</t>
        </is>
      </c>
      <c r="D11" s="122" t="inlineStr">
        <is>
          <t>26/09/2022</t>
        </is>
      </c>
      <c r="E11" s="136" t="n">
        <v>270553</v>
      </c>
    </row>
    <row r="12" ht="80" customHeight="1" s="39">
      <c r="A12" s="120" t="n"/>
      <c r="B12" s="120" t="n"/>
      <c r="C12" s="120" t="n"/>
      <c r="D12" s="120" t="n"/>
      <c r="E12" s="121" t="n"/>
    </row>
    <row r="13">
      <c r="E13" s="45" t="n"/>
    </row>
    <row r="14" ht="56.25" customHeight="1" s="39">
      <c r="A14" s="124" t="inlineStr">
        <is>
          <t>Sub Total1</t>
        </is>
      </c>
      <c r="B14" s="137" t="n"/>
      <c r="C14" s="137" t="n"/>
      <c r="D14" s="138" t="n"/>
      <c r="E14" s="125">
        <f>SUM(E10:E12)</f>
        <v/>
      </c>
    </row>
    <row r="15" ht="30" customHeight="1" s="39">
      <c r="A15" s="87" t="inlineStr">
        <is>
          <t>Estorno de Mensalidades</t>
        </is>
      </c>
      <c r="E15" s="45" t="n"/>
    </row>
    <row r="16">
      <c r="A16" s="126" t="inlineStr">
        <is>
          <t>NomeFavorecido</t>
        </is>
      </c>
      <c r="B16" s="126" t="inlineStr">
        <is>
          <t>Histórico</t>
        </is>
      </c>
      <c r="C16" s="126" t="inlineStr">
        <is>
          <t>Documento</t>
        </is>
      </c>
      <c r="D16" s="126" t="inlineStr">
        <is>
          <t>Data de Entrada</t>
        </is>
      </c>
      <c r="E16" s="127" t="inlineStr">
        <is>
          <t>Valor</t>
        </is>
      </c>
    </row>
    <row r="17">
      <c r="A17" s="128" t="inlineStr">
        <is>
          <t>Sub Total 2</t>
        </is>
      </c>
      <c r="B17" s="139" t="n"/>
      <c r="C17" s="139" t="n"/>
      <c r="D17" s="140" t="n"/>
      <c r="E17" s="129" t="n"/>
    </row>
    <row r="18" ht="30" customHeight="1" s="39">
      <c r="A18" s="142" t="inlineStr">
        <is>
          <t>Total(1-2)</t>
        </is>
      </c>
      <c r="B18" s="141" t="n"/>
      <c r="C18" s="141" t="n"/>
      <c r="D18" s="141" t="n"/>
      <c r="E18" s="131">
        <f>E12</f>
        <v/>
      </c>
    </row>
    <row r="19">
      <c r="A19" s="132">
        <f>'Receita x Despesa'!A48:J48</f>
        <v/>
      </c>
      <c r="E19" s="65" t="n"/>
    </row>
    <row r="20">
      <c r="A20" s="133">
        <f>'Receita x Despesa'!A51</f>
        <v/>
      </c>
      <c r="C20" s="67">
        <f>'Receita x Despesa'!H51</f>
        <v/>
      </c>
      <c r="E20" s="65" t="n"/>
    </row>
    <row r="21">
      <c r="A21" s="134">
        <f>'Receita x Despesa'!A52</f>
        <v/>
      </c>
      <c r="C21" s="132">
        <f>'Receita x Despesa'!H52</f>
        <v/>
      </c>
      <c r="E21" s="65" t="n"/>
    </row>
    <row r="22">
      <c r="A22" s="134">
        <f>'Receita x Despesa'!A53</f>
        <v/>
      </c>
      <c r="C22" s="132">
        <f>'Receita x Despesa'!H53</f>
        <v/>
      </c>
      <c r="E22" s="65" t="n"/>
    </row>
    <row r="23">
      <c r="A23" s="70" t="n"/>
      <c r="B23" s="70" t="n"/>
      <c r="C23" s="70" t="n"/>
      <c r="D23" s="70" t="n"/>
      <c r="E23" s="71" t="n"/>
    </row>
  </sheetData>
  <mergeCells count="16">
    <mergeCell ref="A1:E2"/>
    <mergeCell ref="A3:E3"/>
    <mergeCell ref="A4:E4"/>
    <mergeCell ref="A5:E5"/>
    <mergeCell ref="A6:E6"/>
    <mergeCell ref="A7:E7"/>
    <mergeCell ref="A14:D14"/>
    <mergeCell ref="A17:D17"/>
    <mergeCell ref="A18:D18"/>
    <mergeCell ref="A19:E19"/>
    <mergeCell ref="A20:B20"/>
    <mergeCell ref="A21:B21"/>
    <mergeCell ref="A22:B22"/>
    <mergeCell ref="C20:E20"/>
    <mergeCell ref="C21:E21"/>
    <mergeCell ref="C22:E2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6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DESPESAS COM LOCOMOÇÃO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44" t="inlineStr">
        <is>
          <t>ITEM</t>
        </is>
      </c>
      <c r="B9" s="144" t="inlineStr">
        <is>
          <t>NOME</t>
        </is>
      </c>
      <c r="C9" s="144" t="inlineStr">
        <is>
          <t>CNPJ/CPF</t>
        </is>
      </c>
      <c r="D9" s="144" t="inlineStr">
        <is>
          <t>ESPECIFICAÇÃO DA DESPESA</t>
        </is>
      </c>
      <c r="E9" s="144" t="inlineStr">
        <is>
          <t>DESCRIÇÃO</t>
        </is>
      </c>
      <c r="F9" s="144" t="inlineStr">
        <is>
          <t>Nº DO RECIBO OU EQUIVALENTE</t>
        </is>
      </c>
      <c r="G9" s="144" t="inlineStr">
        <is>
          <t>DATA DE EMISSÃO</t>
        </is>
      </c>
      <c r="H9" s="144" t="inlineStr">
        <is>
          <t>CHEQUE / ORDEM BANCÁRIA</t>
        </is>
      </c>
      <c r="I9" s="144" t="inlineStr">
        <is>
          <t>DATA DE PGTO</t>
        </is>
      </c>
      <c r="J9" s="145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CONSULT VIAGENS E TURISMO LTDA ME</t>
        </is>
      </c>
      <c r="C10" s="120" t="inlineStr">
        <is>
          <t>11.955.015/0001-20</t>
        </is>
      </c>
      <c r="D10" s="120" t="inlineStr">
        <is>
          <t xml:space="preserve">Passagens aéreas </t>
        </is>
      </c>
      <c r="E10" s="120" t="inlineStr">
        <is>
          <t>CONSULT VIAGENS E TURISMO LTDA ME, No. Doc: 7895, referente a SERVICO DE PASSAGENS INTERNACIONAIS</t>
        </is>
      </c>
      <c r="F10" s="120" t="inlineStr">
        <is>
          <t>7895</t>
        </is>
      </c>
      <c r="G10" s="120" t="inlineStr">
        <is>
          <t>16/02/2022</t>
        </is>
      </c>
      <c r="H10" s="120" t="inlineStr">
        <is>
          <t xml:space="preserve">15309D8A5DFA610F         </t>
        </is>
      </c>
      <c r="I10" s="120" t="inlineStr">
        <is>
          <t>23/02/2022</t>
        </is>
      </c>
      <c r="J10" s="146" t="n">
        <v>2969.76</v>
      </c>
      <c r="K10" s="143" t="n"/>
    </row>
    <row r="11" ht="60" customHeight="1" s="39">
      <c r="A11" s="122" t="n">
        <v>2</v>
      </c>
      <c r="B11" s="122" t="inlineStr">
        <is>
          <t>CONSULT VIAGENS E TURISMO LTDA ME</t>
        </is>
      </c>
      <c r="C11" s="122" t="inlineStr">
        <is>
          <t>11.955.015/0001-20</t>
        </is>
      </c>
      <c r="D11" s="122" t="inlineStr">
        <is>
          <t xml:space="preserve">Passagens aéreas </t>
        </is>
      </c>
      <c r="E11" s="122" t="inlineStr">
        <is>
          <t>CONSULT VIAGENS E TURISMO LTDA ME, No. Doc: 7799, referente a &lt;#Descrição#&gt;</t>
        </is>
      </c>
      <c r="F11" s="122" t="inlineStr">
        <is>
          <t>7799</t>
        </is>
      </c>
      <c r="G11" s="122" t="inlineStr">
        <is>
          <t>02/05/2022</t>
        </is>
      </c>
      <c r="H11" s="122" t="inlineStr">
        <is>
          <t xml:space="preserve">86F3118EC1AE1E16         </t>
        </is>
      </c>
      <c r="I11" s="122" t="inlineStr">
        <is>
          <t>23/05/2022</t>
        </is>
      </c>
      <c r="J11" s="147" t="n">
        <v>12649.28</v>
      </c>
      <c r="K11" s="143" t="n"/>
    </row>
    <row r="12" ht="60" customHeight="1" s="39">
      <c r="A12" s="120" t="n">
        <v>3</v>
      </c>
      <c r="B12" s="120" t="inlineStr">
        <is>
          <t>CONSULT VIAGENS E TURISMO LTDA ME</t>
        </is>
      </c>
      <c r="C12" s="120" t="inlineStr">
        <is>
          <t>11.955.015/0001-20</t>
        </is>
      </c>
      <c r="D12" s="120" t="inlineStr">
        <is>
          <t xml:space="preserve">Passagens aéreas </t>
        </is>
      </c>
      <c r="E12" s="120" t="inlineStr">
        <is>
          <t>CONSULT VIAGENS E TURISMO LTDA ME, No. Doc: 8813, referente a &lt;#Descrição - Se for passagem, inserir finalidade e período // Se for aquisição, descrever o item #&gt;</t>
        </is>
      </c>
      <c r="F12" s="120" t="inlineStr">
        <is>
          <t>8813</t>
        </is>
      </c>
      <c r="G12" s="120" t="inlineStr">
        <is>
          <t>21/10/2022</t>
        </is>
      </c>
      <c r="H12" s="120" t="inlineStr">
        <is>
          <t xml:space="preserve">CEA83E25E6A15167         </t>
        </is>
      </c>
      <c r="I12" s="120" t="inlineStr">
        <is>
          <t>01/11/2022</t>
        </is>
      </c>
      <c r="J12" s="146" t="n">
        <v>10378.96</v>
      </c>
      <c r="K12" s="143" t="n"/>
    </row>
    <row r="13" ht="60" customHeight="1" s="39">
      <c r="A13" s="122" t="n">
        <v>4</v>
      </c>
      <c r="B13" s="122" t="inlineStr">
        <is>
          <t>CONSULT VIAGENS E TURISMO LTDA ME</t>
        </is>
      </c>
      <c r="C13" s="122" t="inlineStr">
        <is>
          <t>11.955.015/0001-20</t>
        </is>
      </c>
      <c r="D13" s="122" t="inlineStr">
        <is>
          <t xml:space="preserve">Passagens aéreas </t>
        </is>
      </c>
      <c r="E13" s="122" t="inlineStr">
        <is>
          <t>CONSULT VIAGENS E TURISMO LTDA ME, No. Doc: 8813, referente a &lt;#Descrição - Se for passagem, inserir finalidade e período // Se for aquisição, descrever o item #&gt;</t>
        </is>
      </c>
      <c r="F13" s="122" t="inlineStr">
        <is>
          <t>8813</t>
        </is>
      </c>
      <c r="G13" s="122" t="inlineStr">
        <is>
          <t>21/10/2022</t>
        </is>
      </c>
      <c r="H13" s="122" t="inlineStr">
        <is>
          <t xml:space="preserve">CEA83E25E6A15167         </t>
        </is>
      </c>
      <c r="I13" s="122" t="inlineStr">
        <is>
          <t>01/11/2022</t>
        </is>
      </c>
      <c r="J13" s="147" t="n">
        <v>10378.96</v>
      </c>
      <c r="K13" s="143" t="n"/>
    </row>
    <row r="14" ht="60" customHeight="1" s="39">
      <c r="A14" s="120" t="n"/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46" t="n"/>
      <c r="K14" s="143" t="n"/>
    </row>
    <row r="15">
      <c r="J15" s="45" t="n"/>
      <c r="K15" s="143" t="n"/>
    </row>
    <row r="16" ht="56.25" customHeight="1" s="39">
      <c r="A16" s="124" t="inlineStr">
        <is>
          <t>Sub Total1</t>
        </is>
      </c>
      <c r="B16" s="137" t="n"/>
      <c r="C16" s="137" t="n"/>
      <c r="D16" s="137" t="n"/>
      <c r="E16" s="137" t="n"/>
      <c r="F16" s="137" t="n"/>
      <c r="G16" s="137" t="n"/>
      <c r="H16" s="137" t="n"/>
      <c r="I16" s="138" t="n"/>
      <c r="J16" s="125">
        <f>SUM(J10:J14)</f>
        <v/>
      </c>
      <c r="K16" s="143" t="n"/>
    </row>
    <row r="17" ht="30" customHeight="1" s="39">
      <c r="A17" s="87" t="inlineStr">
        <is>
          <t>RESTITUIÇÕES CREDITADAS</t>
        </is>
      </c>
      <c r="J17" s="45" t="n"/>
      <c r="K17" s="143" t="n"/>
    </row>
    <row r="18" ht="60" customHeight="1" s="39">
      <c r="A18" s="148" t="inlineStr">
        <is>
          <t>Item</t>
        </is>
      </c>
      <c r="B18" s="148" t="inlineStr">
        <is>
          <t>Restituidor</t>
        </is>
      </c>
      <c r="C18" s="148" t="inlineStr">
        <is>
          <t>CNPJ/CPF</t>
        </is>
      </c>
      <c r="D18" s="149" t="inlineStr">
        <is>
          <t>Descrição</t>
        </is>
      </c>
      <c r="E18" s="141" t="n"/>
      <c r="F18" s="148" t="inlineStr">
        <is>
          <t>Cheque equivalente</t>
        </is>
      </c>
      <c r="G18" s="148" t="inlineStr">
        <is>
          <t>Data do Cheque</t>
        </is>
      </c>
      <c r="H18" s="148" t="inlineStr">
        <is>
          <t>Nº do Depósito</t>
        </is>
      </c>
      <c r="I18" s="148" t="inlineStr">
        <is>
          <t>Data da Devolução</t>
        </is>
      </c>
      <c r="J18" s="150" t="inlineStr">
        <is>
          <t>Valor</t>
        </is>
      </c>
      <c r="K18" s="143" t="n"/>
    </row>
    <row r="19">
      <c r="J19" s="45" t="n"/>
      <c r="K19" s="143" t="n"/>
    </row>
    <row r="20">
      <c r="A20" s="128" t="inlineStr">
        <is>
          <t>Sub Total 2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  <c r="J20" s="129">
        <f>SUM(J19:J19)</f>
        <v/>
      </c>
      <c r="K20" s="143" t="n"/>
    </row>
    <row r="21" ht="30" customHeight="1" s="39">
      <c r="A21" s="142" t="inlineStr">
        <is>
          <t>Total(1-2)</t>
        </is>
      </c>
      <c r="B21" s="141" t="n"/>
      <c r="C21" s="141" t="n"/>
      <c r="D21" s="141" t="n"/>
      <c r="E21" s="141" t="n"/>
      <c r="F21" s="141" t="n"/>
      <c r="G21" s="141" t="n"/>
      <c r="H21" s="141" t="n"/>
      <c r="I21" s="141" t="n"/>
      <c r="J21" s="131">
        <f>J16 - J20</f>
        <v/>
      </c>
      <c r="K21" s="143" t="n"/>
    </row>
    <row r="22">
      <c r="A22" s="134">
        <f>'Receita x Despesa'!A48:J48</f>
        <v/>
      </c>
      <c r="J22" s="45" t="n"/>
      <c r="K22" s="143" t="n"/>
    </row>
    <row r="23">
      <c r="A23" s="66">
        <f>'Receita x Despesa'!A51</f>
        <v/>
      </c>
      <c r="F23" s="67">
        <f>'Receita x Despesa'!H51</f>
        <v/>
      </c>
      <c r="J23" s="65" t="n"/>
      <c r="K23" s="143" t="n"/>
    </row>
    <row r="24">
      <c r="A24" s="134">
        <f>'Receita x Despesa'!A52</f>
        <v/>
      </c>
      <c r="F24" s="132">
        <f>'Receita x Despesa'!H52</f>
        <v/>
      </c>
      <c r="J24" s="65" t="n"/>
      <c r="K24" s="143" t="n"/>
    </row>
    <row r="25">
      <c r="A25" s="134">
        <f>'Receita x Despesa'!A53</f>
        <v/>
      </c>
      <c r="F25" s="132">
        <f>'Receita x Despesa'!H53</f>
        <v/>
      </c>
      <c r="J25" s="65" t="n"/>
      <c r="K25" s="143" t="n"/>
    </row>
    <row r="26">
      <c r="A26" s="70" t="n"/>
      <c r="B26" s="70" t="n"/>
      <c r="C26" s="70" t="n"/>
      <c r="D26" s="70" t="n"/>
      <c r="E26" s="70" t="n"/>
      <c r="F26" s="70" t="n"/>
      <c r="G26" s="70" t="n"/>
      <c r="H26" s="70" t="n"/>
      <c r="I26" s="70" t="n"/>
      <c r="J26" s="71" t="n"/>
      <c r="K26" s="143" t="n"/>
    </row>
  </sheetData>
  <mergeCells count="17">
    <mergeCell ref="A1:J2"/>
    <mergeCell ref="A3:J3"/>
    <mergeCell ref="A4:J4"/>
    <mergeCell ref="A5:J5"/>
    <mergeCell ref="A6:J6"/>
    <mergeCell ref="A7:J7"/>
    <mergeCell ref="A16:I16"/>
    <mergeCell ref="D18:E18"/>
    <mergeCell ref="A20:I20"/>
    <mergeCell ref="A21:I21"/>
    <mergeCell ref="A22:I22"/>
    <mergeCell ref="A23:D23"/>
    <mergeCell ref="A24:D24"/>
    <mergeCell ref="A25:D25"/>
    <mergeCell ref="F23:J23"/>
    <mergeCell ref="F24:J24"/>
    <mergeCell ref="F25:J2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4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SERVIÇOS DE TERCEIROS PF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51" t="inlineStr">
        <is>
          <t>ITEM</t>
        </is>
      </c>
      <c r="B9" s="151" t="inlineStr">
        <is>
          <t>NOME</t>
        </is>
      </c>
      <c r="C9" s="151" t="inlineStr">
        <is>
          <t>CNPJ/CPF</t>
        </is>
      </c>
      <c r="D9" s="151" t="inlineStr">
        <is>
          <t>ESPECIFICAÇÃO DA DESPESA</t>
        </is>
      </c>
      <c r="E9" s="151" t="inlineStr">
        <is>
          <t>DESCRIÇÃO</t>
        </is>
      </c>
      <c r="F9" s="151" t="inlineStr">
        <is>
          <t>Nº DO RECIBO OU EQUIVALENTE</t>
        </is>
      </c>
      <c r="G9" s="151" t="inlineStr">
        <is>
          <t>DATA DE EMISSÃO</t>
        </is>
      </c>
      <c r="H9" s="151" t="inlineStr">
        <is>
          <t>CHEQUE / ORDEM BANCÁRIA</t>
        </is>
      </c>
      <c r="I9" s="151" t="inlineStr">
        <is>
          <t>DATA DE PGTO</t>
        </is>
      </c>
      <c r="J9" s="152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CAROLINE BEZERRA VIEGAS DE LIMA</t>
        </is>
      </c>
      <c r="C10" s="120" t="inlineStr">
        <is>
          <t>821.033.211-20</t>
        </is>
      </c>
      <c r="D10" s="120" t="inlineStr">
        <is>
          <t>Caroline Souza - Execução logística</t>
        </is>
      </c>
      <c r="E10" s="120" t="inlineStr">
        <is>
          <t>CAROLINE BEZERRA VIEGAS DE LIMA, referente as atividades realizadas no período de janeiro a abril de 2022.</t>
        </is>
      </c>
      <c r="F10" s="120" t="inlineStr"/>
      <c r="G10" s="120" t="n"/>
      <c r="H10" s="120" t="inlineStr">
        <is>
          <t xml:space="preserve">FE58EBF80AABD9D5         </t>
        </is>
      </c>
      <c r="I10" s="120" t="inlineStr">
        <is>
          <t>13/04/2022</t>
        </is>
      </c>
      <c r="J10" s="153" t="n">
        <v>5056.94</v>
      </c>
      <c r="K10" s="143" t="n"/>
    </row>
    <row r="11" ht="60" customHeight="1" s="39">
      <c r="A11" s="122" t="n">
        <v>2</v>
      </c>
      <c r="B11" s="122" t="inlineStr">
        <is>
          <t>Ministerio da Previdencia Social</t>
        </is>
      </c>
      <c r="C11" s="122" t="inlineStr">
        <is>
          <t>00.394.528/0004-35</t>
        </is>
      </c>
      <c r="D11" s="122" t="inlineStr">
        <is>
          <t>Caroline Souza - Execução logística</t>
        </is>
      </c>
      <c r="E11" s="122" t="inlineStr">
        <is>
          <t>INSS Retenção: CAROLINE BEZERRA VIEGAS DE LIMA, referente as atividades realizadas no período de janeiro a abril de 2022.</t>
        </is>
      </c>
      <c r="F11" s="122" t="inlineStr"/>
      <c r="G11" s="122" t="n"/>
      <c r="H11" s="122" t="inlineStr"/>
      <c r="I11" s="122" t="inlineStr">
        <is>
          <t>13/04/2022</t>
        </is>
      </c>
      <c r="J11" s="154" t="n">
        <v>773.85</v>
      </c>
      <c r="K11" s="143" t="n"/>
    </row>
    <row r="12" ht="60" customHeight="1" s="39">
      <c r="A12" s="120" t="n">
        <v>3</v>
      </c>
      <c r="B12" s="120" t="inlineStr">
        <is>
          <t>Secretaria Da Receita Federal - SRF</t>
        </is>
      </c>
      <c r="C12" s="120" t="inlineStr">
        <is>
          <t>00.394.460/0058-87</t>
        </is>
      </c>
      <c r="D12" s="120" t="inlineStr">
        <is>
          <t>Caroline Souza - Execução logística</t>
        </is>
      </c>
      <c r="E12" s="120" t="inlineStr">
        <is>
          <t>IRRF Retenção: CAROLINE BEZERRA VIEGAS DE LIMA, referente as atividades realizadas no período de janeiro a abril de 2022.</t>
        </is>
      </c>
      <c r="F12" s="120" t="inlineStr"/>
      <c r="G12" s="120" t="n"/>
      <c r="H12" s="120" t="inlineStr"/>
      <c r="I12" s="120" t="inlineStr">
        <is>
          <t>13/04/2022</t>
        </is>
      </c>
      <c r="J12" s="153" t="n">
        <v>852.46</v>
      </c>
      <c r="K12" s="143" t="n"/>
    </row>
    <row r="13" ht="60" customHeight="1" s="39">
      <c r="A13" s="122" t="n">
        <v>4</v>
      </c>
      <c r="B13" s="122" t="inlineStr">
        <is>
          <t>Prefeitura Militar De Brasilia</t>
        </is>
      </c>
      <c r="C13" s="122" t="inlineStr">
        <is>
          <t>09.577.927/0001-63</t>
        </is>
      </c>
      <c r="D13" s="122" t="inlineStr">
        <is>
          <t>Caroline Souza - Execução logística</t>
        </is>
      </c>
      <c r="E13" s="122" t="inlineStr">
        <is>
          <t>ISSQN Retenção: CAROLINE BEZERRA VIEGAS DE LIMA, referente as atividades realizadas no período de janeiro a abril de 2022.</t>
        </is>
      </c>
      <c r="F13" s="122" t="inlineStr"/>
      <c r="G13" s="122" t="n"/>
      <c r="H13" s="122" t="inlineStr"/>
      <c r="I13" s="122" t="inlineStr">
        <is>
          <t>13/04/2022</t>
        </is>
      </c>
      <c r="J13" s="154" t="n">
        <v>351.75</v>
      </c>
      <c r="K13" s="143" t="n"/>
    </row>
    <row r="14" ht="60" customHeight="1" s="39">
      <c r="A14" s="120" t="n">
        <v>5</v>
      </c>
      <c r="B14" s="120" t="inlineStr">
        <is>
          <t>CAROLINE BEZERRA VIEGAS DE LIMA</t>
        </is>
      </c>
      <c r="C14" s="120" t="inlineStr">
        <is>
          <t>821.033.211-20</t>
        </is>
      </c>
      <c r="D14" s="120" t="inlineStr">
        <is>
          <t>Caroline Souza - Execução logística</t>
        </is>
      </c>
      <c r="E14" s="120" t="inlineStr">
        <is>
          <t>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14" s="120" t="inlineStr"/>
      <c r="G14" s="120" t="n"/>
      <c r="H14" s="120" t="inlineStr">
        <is>
          <t xml:space="preserve">0966F95459B3DD4F         </t>
        </is>
      </c>
      <c r="I14" s="120" t="inlineStr">
        <is>
          <t>20/09/2022</t>
        </is>
      </c>
      <c r="J14" s="153" t="n">
        <v>5265.41</v>
      </c>
      <c r="K14" s="143" t="n"/>
    </row>
    <row r="15" ht="60" customHeight="1" s="39">
      <c r="A15" s="122" t="n">
        <v>6</v>
      </c>
      <c r="B15" s="122" t="inlineStr">
        <is>
          <t>Ministerio da Previdencia Social</t>
        </is>
      </c>
      <c r="C15" s="122" t="inlineStr">
        <is>
          <t>00.394.528/0004-35</t>
        </is>
      </c>
      <c r="D15" s="122" t="inlineStr">
        <is>
          <t>Caroline Souza - Execução logística</t>
        </is>
      </c>
      <c r="E15" s="122" t="inlineStr">
        <is>
          <t>INSS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15" s="122" t="inlineStr"/>
      <c r="G15" s="122" t="n"/>
      <c r="H15" s="122" t="inlineStr"/>
      <c r="I15" s="122" t="inlineStr">
        <is>
          <t>20/09/2022</t>
        </is>
      </c>
      <c r="J15" s="154" t="n">
        <v>779.59</v>
      </c>
      <c r="K15" s="143" t="n"/>
    </row>
    <row r="16" ht="60" customHeight="1" s="39">
      <c r="A16" s="120" t="n">
        <v>7</v>
      </c>
      <c r="B16" s="120" t="inlineStr">
        <is>
          <t>Secretaria Da Receita Federal - SRF</t>
        </is>
      </c>
      <c r="C16" s="120" t="inlineStr">
        <is>
          <t>00.394.460/0058-87</t>
        </is>
      </c>
      <c r="D16" s="120" t="inlineStr">
        <is>
          <t>Caroline Souza - Execução logística</t>
        </is>
      </c>
      <c r="E16" s="120" t="inlineStr">
        <is>
          <t>IRRF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16" s="120" t="inlineStr"/>
      <c r="G16" s="120" t="n"/>
      <c r="H16" s="120" t="inlineStr"/>
      <c r="I16" s="120" t="inlineStr">
        <is>
          <t>20/09/2022</t>
        </is>
      </c>
      <c r="J16" s="153" t="n">
        <v>937.5</v>
      </c>
      <c r="K16" s="143" t="n"/>
    </row>
    <row r="17" ht="60" customHeight="1" s="39">
      <c r="A17" s="122" t="n">
        <v>8</v>
      </c>
      <c r="B17" s="122" t="inlineStr">
        <is>
          <t>Prefeitura Militar De Brasilia</t>
        </is>
      </c>
      <c r="C17" s="122" t="inlineStr">
        <is>
          <t>09.577.927/0001-63</t>
        </is>
      </c>
      <c r="D17" s="122" t="inlineStr">
        <is>
          <t>Caroline Souza - Execução logística</t>
        </is>
      </c>
      <c r="E17" s="122" t="inlineStr">
        <is>
          <t>ISSQN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17" s="122" t="inlineStr"/>
      <c r="G17" s="122" t="n"/>
      <c r="H17" s="122" t="inlineStr"/>
      <c r="I17" s="122" t="inlineStr">
        <is>
          <t>20/09/2022</t>
        </is>
      </c>
      <c r="J17" s="154" t="n">
        <v>367.5</v>
      </c>
      <c r="K17" s="143" t="n"/>
    </row>
    <row r="18" ht="60" customHeight="1" s="39">
      <c r="A18" s="120" t="n">
        <v>9</v>
      </c>
      <c r="B18" s="120" t="inlineStr">
        <is>
          <t>CAROLINE BEZERRA VIEGAS DE LIMA</t>
        </is>
      </c>
      <c r="C18" s="120" t="inlineStr">
        <is>
          <t>821.033.211-20</t>
        </is>
      </c>
      <c r="D18" s="120" t="inlineStr">
        <is>
          <t>Caroline Souza - Execução logística</t>
        </is>
      </c>
      <c r="E18" s="120" t="inlineStr">
        <is>
          <t>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18" s="120" t="inlineStr"/>
      <c r="G18" s="120" t="n"/>
      <c r="H18" s="120" t="inlineStr">
        <is>
          <t xml:space="preserve">9C5308A34D141DF4         </t>
        </is>
      </c>
      <c r="I18" s="120" t="inlineStr">
        <is>
          <t>20/12/2022</t>
        </is>
      </c>
      <c r="J18" s="153" t="n">
        <v>5251.23</v>
      </c>
      <c r="K18" s="143" t="n"/>
    </row>
    <row r="19" ht="60" customHeight="1" s="39">
      <c r="A19" s="122" t="n">
        <v>10</v>
      </c>
      <c r="B19" s="122" t="inlineStr">
        <is>
          <t>Ministerio da Previdencia Social</t>
        </is>
      </c>
      <c r="C19" s="122" t="inlineStr">
        <is>
          <t>00.394.528/0004-35</t>
        </is>
      </c>
      <c r="D19" s="122" t="inlineStr">
        <is>
          <t>Caroline Souza - Execução logística</t>
        </is>
      </c>
      <c r="E19" s="122" t="inlineStr">
        <is>
          <t>INSS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19" s="122" t="inlineStr"/>
      <c r="G19" s="122" t="n"/>
      <c r="H19" s="122" t="inlineStr"/>
      <c r="I19" s="122" t="inlineStr">
        <is>
          <t>20/12/2022</t>
        </is>
      </c>
      <c r="J19" s="154" t="n">
        <v>779.59</v>
      </c>
      <c r="K19" s="143" t="n"/>
    </row>
    <row r="20" ht="60" customHeight="1" s="39">
      <c r="A20" s="120" t="n">
        <v>11</v>
      </c>
      <c r="B20" s="120" t="inlineStr">
        <is>
          <t>Secretaria Da Receita Federal - SRF</t>
        </is>
      </c>
      <c r="C20" s="120" t="inlineStr">
        <is>
          <t>00.394.460/0058-87</t>
        </is>
      </c>
      <c r="D20" s="120" t="inlineStr">
        <is>
          <t>Caroline Souza - Execução logística</t>
        </is>
      </c>
      <c r="E20" s="120" t="inlineStr">
        <is>
          <t>IRRF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0" s="120" t="inlineStr"/>
      <c r="G20" s="120" t="n"/>
      <c r="H20" s="120" t="inlineStr"/>
      <c r="I20" s="120" t="inlineStr">
        <is>
          <t>20/12/2022</t>
        </is>
      </c>
      <c r="J20" s="153" t="n">
        <v>931.73</v>
      </c>
      <c r="K20" s="143" t="n"/>
    </row>
    <row r="21" ht="60" customHeight="1" s="39">
      <c r="A21" s="122" t="n">
        <v>12</v>
      </c>
      <c r="B21" s="122" t="inlineStr">
        <is>
          <t>Secretaria De Fazenda E Planejamento Do Distrito Federal</t>
        </is>
      </c>
      <c r="C21" s="122" t="inlineStr">
        <is>
          <t>00.394.684/0001-53</t>
        </is>
      </c>
      <c r="D21" s="122" t="inlineStr">
        <is>
          <t>Caroline Souza - Execução logística</t>
        </is>
      </c>
      <c r="E21" s="122" t="inlineStr">
        <is>
          <t>ISSQN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1" s="122" t="inlineStr"/>
      <c r="G21" s="122" t="n"/>
      <c r="H21" s="122" t="inlineStr"/>
      <c r="I21" s="122" t="inlineStr">
        <is>
          <t>20/12/2022</t>
        </is>
      </c>
      <c r="J21" s="154" t="n">
        <v>366.45</v>
      </c>
      <c r="K21" s="143" t="n"/>
    </row>
    <row r="22" ht="60" customHeight="1" s="39">
      <c r="A22" s="120" t="n"/>
      <c r="B22" s="120" t="n"/>
      <c r="C22" s="120" t="n"/>
      <c r="D22" s="120" t="n"/>
      <c r="E22" s="120" t="n"/>
      <c r="F22" s="120" t="n"/>
      <c r="G22" s="120" t="n"/>
      <c r="H22" s="120" t="n"/>
      <c r="I22" s="120" t="n"/>
      <c r="J22" s="153" t="n"/>
      <c r="K22" s="143" t="n"/>
    </row>
    <row r="23">
      <c r="J23" s="45" t="n"/>
      <c r="K23" s="143" t="n"/>
    </row>
    <row r="24" ht="56.25" customHeight="1" s="39">
      <c r="A24" s="124" t="inlineStr">
        <is>
          <t>Sub Total1</t>
        </is>
      </c>
      <c r="B24" s="137" t="n"/>
      <c r="C24" s="137" t="n"/>
      <c r="D24" s="137" t="n"/>
      <c r="E24" s="137" t="n"/>
      <c r="F24" s="137" t="n"/>
      <c r="G24" s="137" t="n"/>
      <c r="H24" s="137" t="n"/>
      <c r="I24" s="138" t="n"/>
      <c r="J24" s="125">
        <f>SUM(J10:J22)</f>
        <v/>
      </c>
      <c r="K24" s="143" t="n"/>
    </row>
    <row r="25" ht="30" customHeight="1" s="39">
      <c r="A25" s="87" t="inlineStr">
        <is>
          <t>RESTITUIÇÕES CREDITADAS</t>
        </is>
      </c>
      <c r="J25" s="45" t="n"/>
      <c r="K25" s="143" t="n"/>
    </row>
    <row r="26" ht="60" customHeight="1" s="39">
      <c r="A26" s="155" t="inlineStr">
        <is>
          <t>Item</t>
        </is>
      </c>
      <c r="B26" s="155" t="inlineStr">
        <is>
          <t>Restituidor</t>
        </is>
      </c>
      <c r="C26" s="155" t="inlineStr">
        <is>
          <t>CNPJ/CPF</t>
        </is>
      </c>
      <c r="D26" s="156" t="inlineStr">
        <is>
          <t>Descrição</t>
        </is>
      </c>
      <c r="E26" s="141" t="n"/>
      <c r="F26" s="155" t="inlineStr">
        <is>
          <t>Cheque equivalente</t>
        </is>
      </c>
      <c r="G26" s="155" t="inlineStr">
        <is>
          <t>Data do Cheque</t>
        </is>
      </c>
      <c r="H26" s="155" t="inlineStr">
        <is>
          <t>Nº do Depósito</t>
        </is>
      </c>
      <c r="I26" s="155" t="inlineStr">
        <is>
          <t>Data da Devolução</t>
        </is>
      </c>
      <c r="J26" s="157" t="inlineStr">
        <is>
          <t>Valor</t>
        </is>
      </c>
      <c r="K26" s="143" t="n"/>
    </row>
    <row r="27">
      <c r="J27" s="45" t="n"/>
      <c r="K27" s="143" t="n"/>
    </row>
    <row r="28">
      <c r="A28" s="128" t="inlineStr">
        <is>
          <t>Sub Total 2</t>
        </is>
      </c>
      <c r="B28" s="139" t="n"/>
      <c r="C28" s="139" t="n"/>
      <c r="D28" s="139" t="n"/>
      <c r="E28" s="139" t="n"/>
      <c r="F28" s="139" t="n"/>
      <c r="G28" s="139" t="n"/>
      <c r="H28" s="139" t="n"/>
      <c r="I28" s="140" t="n"/>
      <c r="J28" s="129">
        <f>SUM(J27:J27)</f>
        <v/>
      </c>
      <c r="K28" s="143" t="n"/>
    </row>
    <row r="29" ht="30" customHeight="1" s="39">
      <c r="A29" s="142" t="inlineStr">
        <is>
          <t>Total(1-2)</t>
        </is>
      </c>
      <c r="B29" s="141" t="n"/>
      <c r="C29" s="141" t="n"/>
      <c r="D29" s="141" t="n"/>
      <c r="E29" s="141" t="n"/>
      <c r="F29" s="141" t="n"/>
      <c r="G29" s="141" t="n"/>
      <c r="H29" s="141" t="n"/>
      <c r="I29" s="141" t="n"/>
      <c r="J29" s="131">
        <f>J24 - J28</f>
        <v/>
      </c>
      <c r="K29" s="143" t="n"/>
    </row>
    <row r="30">
      <c r="A30" s="134">
        <f>'Receita x Despesa'!A48:J48</f>
        <v/>
      </c>
      <c r="J30" s="45" t="n"/>
      <c r="K30" s="143" t="n"/>
    </row>
    <row r="31">
      <c r="A31" s="66">
        <f>'Receita x Despesa'!A51</f>
        <v/>
      </c>
      <c r="F31" s="67">
        <f>'Receita x Despesa'!H51</f>
        <v/>
      </c>
      <c r="J31" s="65" t="n"/>
      <c r="K31" s="143" t="n"/>
    </row>
    <row r="32">
      <c r="A32" s="134">
        <f>'Receita x Despesa'!A52</f>
        <v/>
      </c>
      <c r="F32" s="132">
        <f>'Receita x Despesa'!H52</f>
        <v/>
      </c>
      <c r="J32" s="65" t="n"/>
      <c r="K32" s="143" t="n"/>
    </row>
    <row r="33">
      <c r="A33" s="134">
        <f>'Receita x Despesa'!A53</f>
        <v/>
      </c>
      <c r="F33" s="132">
        <f>'Receita x Despesa'!H53</f>
        <v/>
      </c>
      <c r="J33" s="65" t="n"/>
      <c r="K33" s="143" t="n"/>
    </row>
    <row r="34">
      <c r="A34" s="70" t="n"/>
      <c r="B34" s="70" t="n"/>
      <c r="C34" s="70" t="n"/>
      <c r="D34" s="70" t="n"/>
      <c r="E34" s="70" t="n"/>
      <c r="F34" s="70" t="n"/>
      <c r="G34" s="70" t="n"/>
      <c r="H34" s="70" t="n"/>
      <c r="I34" s="70" t="n"/>
      <c r="J34" s="71" t="n"/>
      <c r="K34" s="143" t="n"/>
    </row>
  </sheetData>
  <mergeCells count="17">
    <mergeCell ref="A1:J2"/>
    <mergeCell ref="A3:J3"/>
    <mergeCell ref="A4:J4"/>
    <mergeCell ref="A5:J5"/>
    <mergeCell ref="A6:J6"/>
    <mergeCell ref="A7:J7"/>
    <mergeCell ref="A24:I24"/>
    <mergeCell ref="D26:E26"/>
    <mergeCell ref="A28:I28"/>
    <mergeCell ref="A29:I29"/>
    <mergeCell ref="A30:I30"/>
    <mergeCell ref="A31:D31"/>
    <mergeCell ref="A32:D32"/>
    <mergeCell ref="A33:D33"/>
    <mergeCell ref="F31:J31"/>
    <mergeCell ref="F32:J32"/>
    <mergeCell ref="F33:J3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5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OBRIGAÇÕES TRIBUTÁRIAS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58" t="inlineStr">
        <is>
          <t>ITEM</t>
        </is>
      </c>
      <c r="B9" s="158" t="inlineStr">
        <is>
          <t>NOME</t>
        </is>
      </c>
      <c r="C9" s="158" t="inlineStr">
        <is>
          <t>CNPJ/CPF</t>
        </is>
      </c>
      <c r="D9" s="158" t="inlineStr">
        <is>
          <t>ESPECIFICAÇÃO DA DESPESA</t>
        </is>
      </c>
      <c r="E9" s="158" t="inlineStr">
        <is>
          <t>DESCRIÇÃO</t>
        </is>
      </c>
      <c r="F9" s="158" t="inlineStr">
        <is>
          <t>Nº DO RECIBO OU EQUIVALENTE</t>
        </is>
      </c>
      <c r="G9" s="158" t="inlineStr">
        <is>
          <t>DATA DE EMISSÃO</t>
        </is>
      </c>
      <c r="H9" s="158" t="inlineStr">
        <is>
          <t>CHEQUE / ORDEM BANCÁRIA</t>
        </is>
      </c>
      <c r="I9" s="158" t="inlineStr">
        <is>
          <t>DATA DE PGTO</t>
        </is>
      </c>
      <c r="J9" s="159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Ministerio da Previdencia Social</t>
        </is>
      </c>
      <c r="C10" s="120" t="inlineStr">
        <is>
          <t>00.394.528/0004-35</t>
        </is>
      </c>
      <c r="D10" s="120" t="inlineStr">
        <is>
          <t>Cota patronal INSS 20%</t>
        </is>
      </c>
      <c r="E10" s="120" t="inlineStr">
        <is>
          <t>INSS Patronal: Ministerio da Previdencia Social</t>
        </is>
      </c>
      <c r="F10" s="120" t="inlineStr"/>
      <c r="G10" s="120" t="n"/>
      <c r="H10" s="120" t="inlineStr"/>
      <c r="I10" s="120" t="inlineStr">
        <is>
          <t>13/04/2022</t>
        </is>
      </c>
      <c r="J10" s="160" t="n">
        <v>1407</v>
      </c>
      <c r="K10" s="143" t="n"/>
    </row>
    <row r="11" ht="60" customHeight="1" s="39">
      <c r="A11" s="122" t="n">
        <v>2</v>
      </c>
      <c r="B11" s="122" t="inlineStr">
        <is>
          <t>Ministerio da Previdencia Social</t>
        </is>
      </c>
      <c r="C11" s="122" t="inlineStr">
        <is>
          <t>00.394.528/0004-35</t>
        </is>
      </c>
      <c r="D11" s="122" t="inlineStr">
        <is>
          <t>Cota patronal INSS 20%</t>
        </is>
      </c>
      <c r="E11" s="122" t="inlineStr">
        <is>
          <t>INSS Patronal: Ministerio da Previdencia Social</t>
        </is>
      </c>
      <c r="F11" s="122" t="inlineStr"/>
      <c r="G11" s="122" t="n"/>
      <c r="H11" s="122" t="inlineStr"/>
      <c r="I11" s="122" t="inlineStr">
        <is>
          <t>20/09/2022</t>
        </is>
      </c>
      <c r="J11" s="161" t="n">
        <v>1470</v>
      </c>
      <c r="K11" s="143" t="n"/>
    </row>
    <row r="12" ht="60" customHeight="1" s="39">
      <c r="A12" s="120" t="n">
        <v>3</v>
      </c>
      <c r="B12" s="120" t="inlineStr">
        <is>
          <t>Ministerio da Previdencia Social</t>
        </is>
      </c>
      <c r="C12" s="120" t="inlineStr">
        <is>
          <t>00.394.528/0004-35</t>
        </is>
      </c>
      <c r="D12" s="120" t="inlineStr">
        <is>
          <t>Cota patronal INSS 20%</t>
        </is>
      </c>
      <c r="E12" s="120" t="inlineStr">
        <is>
          <t>INSS Patronal: Ministerio da Previdencia Social</t>
        </is>
      </c>
      <c r="F12" s="120" t="inlineStr"/>
      <c r="G12" s="120" t="n"/>
      <c r="H12" s="120" t="inlineStr"/>
      <c r="I12" s="120" t="inlineStr">
        <is>
          <t>20/12/2022</t>
        </is>
      </c>
      <c r="J12" s="160" t="n">
        <v>1465.8</v>
      </c>
      <c r="K12" s="143" t="n"/>
    </row>
    <row r="13" ht="60" customHeight="1" s="39">
      <c r="A13" s="122" t="n"/>
      <c r="B13" s="122" t="n"/>
      <c r="C13" s="122" t="n"/>
      <c r="D13" s="122" t="n"/>
      <c r="E13" s="122" t="n"/>
      <c r="F13" s="122" t="n"/>
      <c r="G13" s="122" t="n"/>
      <c r="H13" s="122" t="n"/>
      <c r="I13" s="122" t="n"/>
      <c r="J13" s="161" t="n"/>
      <c r="K13" s="143" t="n"/>
    </row>
    <row r="14">
      <c r="J14" s="45" t="n"/>
      <c r="K14" s="143" t="n"/>
    </row>
    <row r="15" ht="56.25" customHeight="1" s="39">
      <c r="A15" s="124" t="inlineStr">
        <is>
          <t>Sub Total1</t>
        </is>
      </c>
      <c r="B15" s="137" t="n"/>
      <c r="C15" s="137" t="n"/>
      <c r="D15" s="137" t="n"/>
      <c r="E15" s="137" t="n"/>
      <c r="F15" s="137" t="n"/>
      <c r="G15" s="137" t="n"/>
      <c r="H15" s="137" t="n"/>
      <c r="I15" s="138" t="n"/>
      <c r="J15" s="125">
        <f>SUM(J10:J13)</f>
        <v/>
      </c>
      <c r="K15" s="143" t="n"/>
    </row>
    <row r="16" ht="30" customHeight="1" s="39">
      <c r="A16" s="87" t="inlineStr">
        <is>
          <t>RESTITUIÇÕES CREDITADAS</t>
        </is>
      </c>
      <c r="J16" s="45" t="n"/>
      <c r="K16" s="143" t="n"/>
    </row>
    <row r="17" ht="60" customHeight="1" s="39">
      <c r="A17" s="162" t="inlineStr">
        <is>
          <t>Item</t>
        </is>
      </c>
      <c r="B17" s="162" t="inlineStr">
        <is>
          <t>Restituidor</t>
        </is>
      </c>
      <c r="C17" s="162" t="inlineStr">
        <is>
          <t>CNPJ/CPF</t>
        </is>
      </c>
      <c r="D17" s="163" t="inlineStr">
        <is>
          <t>Descrição</t>
        </is>
      </c>
      <c r="E17" s="141" t="n"/>
      <c r="F17" s="162" t="inlineStr">
        <is>
          <t>Cheque equivalente</t>
        </is>
      </c>
      <c r="G17" s="162" t="inlineStr">
        <is>
          <t>Data do Cheque</t>
        </is>
      </c>
      <c r="H17" s="162" t="inlineStr">
        <is>
          <t>Nº do Depósito</t>
        </is>
      </c>
      <c r="I17" s="162" t="inlineStr">
        <is>
          <t>Data da Devolução</t>
        </is>
      </c>
      <c r="J17" s="164" t="inlineStr">
        <is>
          <t>Valor</t>
        </is>
      </c>
      <c r="K17" s="143" t="n"/>
    </row>
    <row r="18">
      <c r="J18" s="45" t="n"/>
      <c r="K18" s="143" t="n"/>
    </row>
    <row r="19">
      <c r="A19" s="128" t="inlineStr">
        <is>
          <t>Sub Total 2</t>
        </is>
      </c>
      <c r="B19" s="139" t="n"/>
      <c r="C19" s="139" t="n"/>
      <c r="D19" s="139" t="n"/>
      <c r="E19" s="139" t="n"/>
      <c r="F19" s="139" t="n"/>
      <c r="G19" s="139" t="n"/>
      <c r="H19" s="139" t="n"/>
      <c r="I19" s="140" t="n"/>
      <c r="J19" s="129">
        <f>SUM(J18:J18)</f>
        <v/>
      </c>
      <c r="K19" s="143" t="n"/>
    </row>
    <row r="20" ht="30" customHeight="1" s="39">
      <c r="A20" s="142" t="inlineStr">
        <is>
          <t>Total(1-2)</t>
        </is>
      </c>
      <c r="B20" s="141" t="n"/>
      <c r="C20" s="141" t="n"/>
      <c r="D20" s="141" t="n"/>
      <c r="E20" s="141" t="n"/>
      <c r="F20" s="141" t="n"/>
      <c r="G20" s="141" t="n"/>
      <c r="H20" s="141" t="n"/>
      <c r="I20" s="141" t="n"/>
      <c r="J20" s="131">
        <f>J15 - J19</f>
        <v/>
      </c>
      <c r="K20" s="143" t="n"/>
    </row>
    <row r="21">
      <c r="A21" s="134">
        <f>'Receita x Despesa'!A48:J48</f>
        <v/>
      </c>
      <c r="J21" s="45" t="n"/>
      <c r="K21" s="143" t="n"/>
    </row>
    <row r="22">
      <c r="A22" s="66">
        <f>'Receita x Despesa'!A51</f>
        <v/>
      </c>
      <c r="F22" s="67">
        <f>'Receita x Despesa'!H51</f>
        <v/>
      </c>
      <c r="J22" s="65" t="n"/>
      <c r="K22" s="143" t="n"/>
    </row>
    <row r="23">
      <c r="A23" s="134">
        <f>'Receita x Despesa'!A52</f>
        <v/>
      </c>
      <c r="F23" s="132">
        <f>'Receita x Despesa'!H52</f>
        <v/>
      </c>
      <c r="J23" s="65" t="n"/>
      <c r="K23" s="143" t="n"/>
    </row>
    <row r="24">
      <c r="A24" s="134">
        <f>'Receita x Despesa'!A53</f>
        <v/>
      </c>
      <c r="F24" s="132">
        <f>'Receita x Despesa'!H53</f>
        <v/>
      </c>
      <c r="J24" s="65" t="n"/>
      <c r="K24" s="143" t="n"/>
    </row>
    <row r="25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1" t="n"/>
      <c r="K25" s="143" t="n"/>
    </row>
  </sheetData>
  <mergeCells count="17">
    <mergeCell ref="A1:J2"/>
    <mergeCell ref="A3:J3"/>
    <mergeCell ref="A4:J4"/>
    <mergeCell ref="A5:J5"/>
    <mergeCell ref="A6:J6"/>
    <mergeCell ref="A7:J7"/>
    <mergeCell ref="A15:I15"/>
    <mergeCell ref="D17:E17"/>
    <mergeCell ref="A19:I19"/>
    <mergeCell ref="A20:I20"/>
    <mergeCell ref="A21:I21"/>
    <mergeCell ref="A22:D22"/>
    <mergeCell ref="A23:D23"/>
    <mergeCell ref="A24:D24"/>
    <mergeCell ref="F22:J22"/>
    <mergeCell ref="F23:J23"/>
    <mergeCell ref="F24:J2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3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 xml:space="preserve">R E L A Ç Ã O   D E   P A G A M E N T O S - ENCARGOS - ISS 5% 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65" t="inlineStr">
        <is>
          <t>ITEM</t>
        </is>
      </c>
      <c r="B9" s="165" t="inlineStr">
        <is>
          <t>NOME</t>
        </is>
      </c>
      <c r="C9" s="165" t="inlineStr">
        <is>
          <t>CNPJ/CPF</t>
        </is>
      </c>
      <c r="D9" s="165" t="inlineStr">
        <is>
          <t>ESPECIFICAÇÃO DA DESPESA</t>
        </is>
      </c>
      <c r="E9" s="165" t="inlineStr">
        <is>
          <t>DESCRIÇÃO</t>
        </is>
      </c>
      <c r="F9" s="165" t="inlineStr">
        <is>
          <t>Nº DO RECIBO OU EQUIVALENTE</t>
        </is>
      </c>
      <c r="G9" s="165" t="inlineStr">
        <is>
          <t>DATA DE EMISSÃO</t>
        </is>
      </c>
      <c r="H9" s="165" t="inlineStr">
        <is>
          <t>CHEQUE / ORDEM BANCÁRIA</t>
        </is>
      </c>
      <c r="I9" s="165" t="inlineStr">
        <is>
          <t>DATA DE PGTO</t>
        </is>
      </c>
      <c r="J9" s="166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Secretaria De Fazenda E Planejamento Do Distrito Federal</t>
        </is>
      </c>
      <c r="C10" s="120" t="inlineStr">
        <is>
          <t>00.394.684/0001-53</t>
        </is>
      </c>
      <c r="D10" s="120" t="inlineStr">
        <is>
          <t>ISS Sob NF</t>
        </is>
      </c>
      <c r="E10" s="120" t="inlineStr">
        <is>
          <t>ISS 5%</t>
        </is>
      </c>
      <c r="F10" s="120" t="inlineStr"/>
      <c r="G10" s="120" t="n"/>
      <c r="H10" s="120" t="inlineStr">
        <is>
          <t>4.635.900.000.000</t>
        </is>
      </c>
      <c r="I10" s="120" t="inlineStr">
        <is>
          <t>26/09/2022</t>
        </is>
      </c>
      <c r="J10" s="167" t="n">
        <v>13527.65</v>
      </c>
      <c r="K10" s="143" t="n"/>
    </row>
    <row r="11" ht="60" customHeight="1" s="39">
      <c r="A11" s="122" t="n"/>
      <c r="B11" s="122" t="n"/>
      <c r="C11" s="122" t="n"/>
      <c r="D11" s="122" t="n"/>
      <c r="E11" s="122" t="n"/>
      <c r="F11" s="122" t="n"/>
      <c r="G11" s="122" t="n"/>
      <c r="H11" s="122" t="n"/>
      <c r="I11" s="122" t="n"/>
      <c r="J11" s="168" t="n"/>
      <c r="K11" s="143" t="n"/>
    </row>
    <row r="12">
      <c r="J12" s="45" t="n"/>
      <c r="K12" s="143" t="n"/>
    </row>
    <row r="13" ht="56.25" customHeight="1" s="39">
      <c r="A13" s="124" t="inlineStr">
        <is>
          <t>Sub Total1</t>
        </is>
      </c>
      <c r="B13" s="137" t="n"/>
      <c r="C13" s="137" t="n"/>
      <c r="D13" s="137" t="n"/>
      <c r="E13" s="137" t="n"/>
      <c r="F13" s="137" t="n"/>
      <c r="G13" s="137" t="n"/>
      <c r="H13" s="137" t="n"/>
      <c r="I13" s="138" t="n"/>
      <c r="J13" s="125">
        <f>SUM(J10:J11)</f>
        <v/>
      </c>
      <c r="K13" s="143" t="n"/>
    </row>
    <row r="14" ht="30" customHeight="1" s="39">
      <c r="A14" s="87" t="inlineStr">
        <is>
          <t>RESTITUIÇÕES CREDITADAS</t>
        </is>
      </c>
      <c r="J14" s="45" t="n"/>
      <c r="K14" s="143" t="n"/>
    </row>
    <row r="15" ht="60" customHeight="1" s="39">
      <c r="A15" s="169" t="inlineStr">
        <is>
          <t>Item</t>
        </is>
      </c>
      <c r="B15" s="169" t="inlineStr">
        <is>
          <t>Restituidor</t>
        </is>
      </c>
      <c r="C15" s="169" t="inlineStr">
        <is>
          <t>CNPJ/CPF</t>
        </is>
      </c>
      <c r="D15" s="170" t="inlineStr">
        <is>
          <t>Descrição</t>
        </is>
      </c>
      <c r="E15" s="141" t="n"/>
      <c r="F15" s="169" t="inlineStr">
        <is>
          <t>Cheque equivalente</t>
        </is>
      </c>
      <c r="G15" s="169" t="inlineStr">
        <is>
          <t>Data do Cheque</t>
        </is>
      </c>
      <c r="H15" s="169" t="inlineStr">
        <is>
          <t>Nº do Depósito</t>
        </is>
      </c>
      <c r="I15" s="169" t="inlineStr">
        <is>
          <t>Data da Devolução</t>
        </is>
      </c>
      <c r="J15" s="171" t="inlineStr">
        <is>
          <t>Valor</t>
        </is>
      </c>
      <c r="K15" s="143" t="n"/>
    </row>
    <row r="16">
      <c r="J16" s="45" t="n"/>
      <c r="K16" s="143" t="n"/>
    </row>
    <row r="17">
      <c r="A17" s="128" t="inlineStr">
        <is>
          <t>Sub Total 2</t>
        </is>
      </c>
      <c r="B17" s="139" t="n"/>
      <c r="C17" s="139" t="n"/>
      <c r="D17" s="139" t="n"/>
      <c r="E17" s="139" t="n"/>
      <c r="F17" s="139" t="n"/>
      <c r="G17" s="139" t="n"/>
      <c r="H17" s="139" t="n"/>
      <c r="I17" s="140" t="n"/>
      <c r="J17" s="129">
        <f>SUM(J16:J16)</f>
        <v/>
      </c>
      <c r="K17" s="143" t="n"/>
    </row>
    <row r="18" ht="30" customHeight="1" s="39">
      <c r="A18" s="142" t="inlineStr">
        <is>
          <t>Total(1-2)</t>
        </is>
      </c>
      <c r="B18" s="141" t="n"/>
      <c r="C18" s="141" t="n"/>
      <c r="D18" s="141" t="n"/>
      <c r="E18" s="141" t="n"/>
      <c r="F18" s="141" t="n"/>
      <c r="G18" s="141" t="n"/>
      <c r="H18" s="141" t="n"/>
      <c r="I18" s="141" t="n"/>
      <c r="J18" s="131">
        <f>J13 - J17</f>
        <v/>
      </c>
      <c r="K18" s="143" t="n"/>
    </row>
    <row r="19">
      <c r="A19" s="134">
        <f>'Receita x Despesa'!A48:J48</f>
        <v/>
      </c>
      <c r="J19" s="45" t="n"/>
      <c r="K19" s="143" t="n"/>
    </row>
    <row r="20">
      <c r="A20" s="66">
        <f>'Receita x Despesa'!A51</f>
        <v/>
      </c>
      <c r="F20" s="67">
        <f>'Receita x Despesa'!H51</f>
        <v/>
      </c>
      <c r="J20" s="65" t="n"/>
      <c r="K20" s="143" t="n"/>
    </row>
    <row r="21">
      <c r="A21" s="134">
        <f>'Receita x Despesa'!A52</f>
        <v/>
      </c>
      <c r="F21" s="132">
        <f>'Receita x Despesa'!H52</f>
        <v/>
      </c>
      <c r="J21" s="65" t="n"/>
      <c r="K21" s="143" t="n"/>
    </row>
    <row r="22">
      <c r="A22" s="134">
        <f>'Receita x Despesa'!A53</f>
        <v/>
      </c>
      <c r="F22" s="132">
        <f>'Receita x Despesa'!H53</f>
        <v/>
      </c>
      <c r="J22" s="65" t="n"/>
      <c r="K22" s="143" t="n"/>
    </row>
    <row r="23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1" t="n"/>
      <c r="K23" s="143" t="n"/>
    </row>
  </sheetData>
  <mergeCells count="17">
    <mergeCell ref="A1:J2"/>
    <mergeCell ref="A3:J3"/>
    <mergeCell ref="A4:J4"/>
    <mergeCell ref="A5:J5"/>
    <mergeCell ref="A6:J6"/>
    <mergeCell ref="A7:J7"/>
    <mergeCell ref="A13:I13"/>
    <mergeCell ref="D15:E15"/>
    <mergeCell ref="A17:I17"/>
    <mergeCell ref="A18:I18"/>
    <mergeCell ref="A19:I19"/>
    <mergeCell ref="A20:D20"/>
    <mergeCell ref="A21:D21"/>
    <mergeCell ref="A22:D22"/>
    <mergeCell ref="F20:J20"/>
    <mergeCell ref="F21:J21"/>
    <mergeCell ref="F22:J2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5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OUTROS SERVIÇOS TERCEIROS -PJ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72" t="inlineStr">
        <is>
          <t>ITEM</t>
        </is>
      </c>
      <c r="B9" s="172" t="inlineStr">
        <is>
          <t>NOME</t>
        </is>
      </c>
      <c r="C9" s="172" t="inlineStr">
        <is>
          <t>CNPJ/CPF</t>
        </is>
      </c>
      <c r="D9" s="172" t="inlineStr">
        <is>
          <t>ESPECIFICAÇÃO DA DESPESA</t>
        </is>
      </c>
      <c r="E9" s="172" t="inlineStr">
        <is>
          <t>DESCRIÇÃO</t>
        </is>
      </c>
      <c r="F9" s="172" t="inlineStr">
        <is>
          <t>Nº DO RECIBO OU EQUIVALENTE</t>
        </is>
      </c>
      <c r="G9" s="172" t="inlineStr">
        <is>
          <t>DATA DE EMISSÃO</t>
        </is>
      </c>
      <c r="H9" s="172" t="inlineStr">
        <is>
          <t>CHEQUE / ORDEM BANCÁRIA</t>
        </is>
      </c>
      <c r="I9" s="172" t="inlineStr">
        <is>
          <t>DATA DE PGTO</t>
        </is>
      </c>
      <c r="J9" s="173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Fundação de Empreendimentos Científicos e Tecnológicos</t>
        </is>
      </c>
      <c r="C10" s="120" t="inlineStr">
        <is>
          <t>37.116.704/0001-34</t>
        </is>
      </c>
      <c r="D10" s="120" t="inlineStr">
        <is>
          <t>Pagamento de Pessoa Jurídica</t>
        </is>
      </c>
      <c r="E10" s="120" t="inlineStr">
        <is>
          <t>Referente às despesas operacionais e administrativas do último repasse.</t>
        </is>
      </c>
      <c r="F10" s="120" t="inlineStr">
        <is>
          <t>001/2022</t>
        </is>
      </c>
      <c r="G10" s="180" t="n"/>
      <c r="H10" s="120" t="inlineStr">
        <is>
          <t xml:space="preserve">6B35C0511530E538         </t>
        </is>
      </c>
      <c r="I10" s="120" t="inlineStr">
        <is>
          <t>03/10/2022</t>
        </is>
      </c>
      <c r="J10" s="174" t="n">
        <v>30987.68</v>
      </c>
      <c r="K10" s="143" t="n"/>
    </row>
    <row r="11" ht="60" customHeight="1" s="39">
      <c r="A11" s="122" t="n">
        <v>2</v>
      </c>
      <c r="B11" s="122" t="inlineStr">
        <is>
          <t>EMAIS EDITORA &amp; LIVRARIA JURIDICA LTDA</t>
        </is>
      </c>
      <c r="C11" s="122" t="inlineStr">
        <is>
          <t>22.981.739/0001-64</t>
        </is>
      </c>
      <c r="D11" s="122" t="inlineStr">
        <is>
          <t>Ordem de Pagamento de AF/OS</t>
        </is>
      </c>
      <c r="E11" s="122" t="inlineStr">
        <is>
          <t>EMAIS EDITORA &amp; LIVRARIA JURIDICA LTDA, No. Doc: 107, referente a SERVICO DE PUBLICACAO DE LIVRO</t>
        </is>
      </c>
      <c r="F11" s="122" t="inlineStr">
        <is>
          <t>107</t>
        </is>
      </c>
      <c r="G11" s="122" t="inlineStr">
        <is>
          <t>02/01/2023</t>
        </is>
      </c>
      <c r="H11" s="122" t="inlineStr">
        <is>
          <t xml:space="preserve">A4E014D937D26079         </t>
        </is>
      </c>
      <c r="I11" s="122" t="inlineStr">
        <is>
          <t>11/01/2023</t>
        </is>
      </c>
      <c r="J11" s="175" t="n">
        <v>39000</v>
      </c>
      <c r="K11" s="143" t="n"/>
    </row>
    <row r="12" ht="60" customHeight="1" s="39">
      <c r="A12" s="120" t="n">
        <v>3</v>
      </c>
      <c r="B12" s="120" t="inlineStr">
        <is>
          <t>EASY SR SERVICOS EIRELI</t>
        </is>
      </c>
      <c r="C12" s="120" t="inlineStr">
        <is>
          <t>24.221.586/0001-82</t>
        </is>
      </c>
      <c r="D12" s="120" t="inlineStr">
        <is>
          <t>Ordem de Pagamento de AF/OS</t>
        </is>
      </c>
      <c r="E12" s="120" t="inlineStr">
        <is>
          <t>EASY SR SERVICOS EIRELI, No. Doc: 5937, referente ao pedido nº 54402/2022.</t>
        </is>
      </c>
      <c r="F12" s="120" t="inlineStr">
        <is>
          <t>5937</t>
        </is>
      </c>
      <c r="G12" s="120" t="inlineStr">
        <is>
          <t>13/01/2023</t>
        </is>
      </c>
      <c r="H12" s="120" t="inlineStr">
        <is>
          <t xml:space="preserve">573AA5F47BE3208C         </t>
        </is>
      </c>
      <c r="I12" s="120" t="inlineStr">
        <is>
          <t>25/01/2023</t>
        </is>
      </c>
      <c r="J12" s="174" t="n">
        <v>38760</v>
      </c>
      <c r="K12" s="143" t="n"/>
    </row>
    <row r="13" ht="60" customHeight="1" s="39">
      <c r="A13" s="122" t="n"/>
      <c r="B13" s="122" t="n"/>
      <c r="C13" s="122" t="n"/>
      <c r="D13" s="122" t="n"/>
      <c r="E13" s="122" t="n"/>
      <c r="F13" s="122" t="n"/>
      <c r="G13" s="122" t="n"/>
      <c r="H13" s="122" t="n"/>
      <c r="I13" s="122" t="n"/>
      <c r="J13" s="175" t="n"/>
      <c r="K13" s="143" t="n"/>
    </row>
    <row r="14">
      <c r="J14" s="45" t="n"/>
      <c r="K14" s="143" t="n"/>
    </row>
    <row r="15" ht="56.25" customHeight="1" s="39">
      <c r="A15" s="124" t="inlineStr">
        <is>
          <t>Sub Total1</t>
        </is>
      </c>
      <c r="B15" s="137" t="n"/>
      <c r="C15" s="137" t="n"/>
      <c r="D15" s="137" t="n"/>
      <c r="E15" s="137" t="n"/>
      <c r="F15" s="137" t="n"/>
      <c r="G15" s="137" t="n"/>
      <c r="H15" s="137" t="n"/>
      <c r="I15" s="138" t="n"/>
      <c r="J15" s="125">
        <f>SUM(J10:J13)</f>
        <v/>
      </c>
      <c r="K15" s="143" t="n"/>
    </row>
    <row r="16" ht="30" customHeight="1" s="39">
      <c r="A16" s="87" t="inlineStr">
        <is>
          <t>RESTITUIÇÕES CREDITADAS</t>
        </is>
      </c>
      <c r="J16" s="45" t="n"/>
      <c r="K16" s="143" t="n"/>
    </row>
    <row r="17" ht="60" customHeight="1" s="39">
      <c r="A17" s="176" t="inlineStr">
        <is>
          <t>Item</t>
        </is>
      </c>
      <c r="B17" s="176" t="inlineStr">
        <is>
          <t>Restituidor</t>
        </is>
      </c>
      <c r="C17" s="176" t="inlineStr">
        <is>
          <t>CNPJ/CPF</t>
        </is>
      </c>
      <c r="D17" s="177" t="inlineStr">
        <is>
          <t>Descrição</t>
        </is>
      </c>
      <c r="E17" s="141" t="n"/>
      <c r="F17" s="176" t="inlineStr">
        <is>
          <t>Cheque equivalente</t>
        </is>
      </c>
      <c r="G17" s="176" t="inlineStr">
        <is>
          <t>Data do Cheque</t>
        </is>
      </c>
      <c r="H17" s="176" t="inlineStr">
        <is>
          <t>Nº do Depósito</t>
        </is>
      </c>
      <c r="I17" s="176" t="inlineStr">
        <is>
          <t>Data da Devolução</t>
        </is>
      </c>
      <c r="J17" s="178" t="inlineStr">
        <is>
          <t>Valor</t>
        </is>
      </c>
      <c r="K17" s="143" t="n"/>
    </row>
    <row r="18">
      <c r="J18" s="45" t="n"/>
      <c r="K18" s="143" t="n"/>
    </row>
    <row r="19">
      <c r="A19" s="128" t="inlineStr">
        <is>
          <t>Sub Total 2</t>
        </is>
      </c>
      <c r="B19" s="139" t="n"/>
      <c r="C19" s="139" t="n"/>
      <c r="D19" s="139" t="n"/>
      <c r="E19" s="139" t="n"/>
      <c r="F19" s="139" t="n"/>
      <c r="G19" s="139" t="n"/>
      <c r="H19" s="139" t="n"/>
      <c r="I19" s="140" t="n"/>
      <c r="J19" s="129">
        <f>SUM(J18:J18)</f>
        <v/>
      </c>
      <c r="K19" s="143" t="n"/>
    </row>
    <row r="20" ht="30" customHeight="1" s="39">
      <c r="A20" s="142" t="inlineStr">
        <is>
          <t>Total(1-2)</t>
        </is>
      </c>
      <c r="B20" s="141" t="n"/>
      <c r="C20" s="141" t="n"/>
      <c r="D20" s="141" t="n"/>
      <c r="E20" s="141" t="n"/>
      <c r="F20" s="141" t="n"/>
      <c r="G20" s="141" t="n"/>
      <c r="H20" s="141" t="n"/>
      <c r="I20" s="141" t="n"/>
      <c r="J20" s="131">
        <f>J15 - J19</f>
        <v/>
      </c>
      <c r="K20" s="143" t="n"/>
    </row>
    <row r="21">
      <c r="A21" s="134">
        <f>'Receita x Despesa'!A48:J48</f>
        <v/>
      </c>
      <c r="J21" s="45" t="n"/>
      <c r="K21" s="143" t="n"/>
    </row>
    <row r="22">
      <c r="A22" s="66">
        <f>'Receita x Despesa'!A51</f>
        <v/>
      </c>
      <c r="F22" s="67">
        <f>'Receita x Despesa'!H51</f>
        <v/>
      </c>
      <c r="J22" s="65" t="n"/>
      <c r="K22" s="143" t="n"/>
    </row>
    <row r="23">
      <c r="A23" s="134">
        <f>'Receita x Despesa'!A52</f>
        <v/>
      </c>
      <c r="F23" s="132">
        <f>'Receita x Despesa'!H52</f>
        <v/>
      </c>
      <c r="J23" s="65" t="n"/>
      <c r="K23" s="143" t="n"/>
    </row>
    <row r="24">
      <c r="A24" s="134">
        <f>'Receita x Despesa'!A53</f>
        <v/>
      </c>
      <c r="F24" s="132">
        <f>'Receita x Despesa'!H53</f>
        <v/>
      </c>
      <c r="J24" s="65" t="n"/>
      <c r="K24" s="143" t="n"/>
    </row>
    <row r="25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1" t="n"/>
      <c r="K25" s="143" t="n"/>
    </row>
  </sheetData>
  <mergeCells count="17">
    <mergeCell ref="A1:J2"/>
    <mergeCell ref="A3:J3"/>
    <mergeCell ref="A4:J4"/>
    <mergeCell ref="A5:J5"/>
    <mergeCell ref="A6:J6"/>
    <mergeCell ref="A7:J7"/>
    <mergeCell ref="A15:I15"/>
    <mergeCell ref="D17:E17"/>
    <mergeCell ref="A19:I19"/>
    <mergeCell ref="A20:I20"/>
    <mergeCell ref="A21:I21"/>
    <mergeCell ref="A22:D22"/>
    <mergeCell ref="A23:D23"/>
    <mergeCell ref="A24:D24"/>
    <mergeCell ref="F22:J22"/>
    <mergeCell ref="F23:J23"/>
    <mergeCell ref="F24:J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