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evelopment\1EDFAcontroller\Orders\"/>
    </mc:Choice>
  </mc:AlternateContent>
  <xr:revisionPtr revIDLastSave="0" documentId="13_ncr:1_{432FA650-5150-47E5-9BA2-3C29C74675D5}" xr6:coauthVersionLast="47" xr6:coauthVersionMax="47" xr10:uidLastSave="{00000000-0000-0000-0000-000000000000}"/>
  <bookViews>
    <workbookView xWindow="4740" yWindow="3930" windowWidth="28800" windowHeight="11175" activeTab="1" xr2:uid="{00000000-000D-0000-FFFF-FFFF00000000}"/>
  </bookViews>
  <sheets>
    <sheet name="Mouser" sheetId="1" r:id="rId1"/>
    <sheet name="Lomex" sheetId="2" r:id="rId2"/>
  </sheets>
  <definedNames>
    <definedName name="Bruttó_ár">Mouser!$F$2:$F$1048576</definedName>
    <definedName name="Végleges">Lomex!$G$2:$G$1048576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H2" i="1"/>
  <c r="F3" i="1"/>
  <c r="F4" i="1"/>
  <c r="F2" i="1"/>
  <c r="G3" i="2"/>
  <c r="G4" i="2"/>
  <c r="G5" i="2"/>
  <c r="G6" i="2"/>
  <c r="G7" i="2"/>
  <c r="G8" i="2"/>
  <c r="G9" i="2"/>
  <c r="G2" i="2"/>
  <c r="C4" i="1"/>
  <c r="I2" i="2" l="1"/>
</calcChain>
</file>

<file path=xl/sharedStrings.xml><?xml version="1.0" encoding="utf-8"?>
<sst xmlns="http://schemas.openxmlformats.org/spreadsheetml/2006/main" count="37" uniqueCount="34">
  <si>
    <t>Név</t>
  </si>
  <si>
    <t>60P apa szallagkábel csatlakozó</t>
  </si>
  <si>
    <t>Rendelési szám</t>
  </si>
  <si>
    <t>43-03-66</t>
  </si>
  <si>
    <t>Panelenként</t>
  </si>
  <si>
    <t>Összesen</t>
  </si>
  <si>
    <t>DC 5.5x2.1 anya 90°</t>
  </si>
  <si>
    <t>43-07-67</t>
  </si>
  <si>
    <t>356-ESP32WVIE23264UC</t>
  </si>
  <si>
    <t>Mikrokontroller</t>
  </si>
  <si>
    <t>H-híd</t>
  </si>
  <si>
    <t>621-ZXBM5210-S-13</t>
  </si>
  <si>
    <t>Darabszám</t>
  </si>
  <si>
    <t>OP amp</t>
  </si>
  <si>
    <t>595-OP07CDR</t>
  </si>
  <si>
    <t>MOSFET N-channel</t>
  </si>
  <si>
    <t>86-05-94</t>
  </si>
  <si>
    <t>LED (GRE, RED)</t>
  </si>
  <si>
    <t>95-00-13</t>
  </si>
  <si>
    <t>m</t>
  </si>
  <si>
    <t>54-00-76</t>
  </si>
  <si>
    <t>24-02-39</t>
  </si>
  <si>
    <t>Végleges</t>
  </si>
  <si>
    <t>Dugasztáp 2A</t>
  </si>
  <si>
    <t>Bruttó darabár</t>
  </si>
  <si>
    <t>Progcsati</t>
  </si>
  <si>
    <t>43-15-33</t>
  </si>
  <si>
    <t>43-01-62</t>
  </si>
  <si>
    <t>Szallagkábel csatlakozó apa kiemelővel 16P</t>
  </si>
  <si>
    <t>43-01-07</t>
  </si>
  <si>
    <t>16P anya szallagkábel csatlakozó anya lengő</t>
  </si>
  <si>
    <t>Nettó ár</t>
  </si>
  <si>
    <t>Bruttó ár</t>
  </si>
  <si>
    <t>Szallagkábel 16P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</si>
</sst>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B3" sqref="B3"/>
    </sheetView>
  </sheetViews>
  <sheetFormatPr defaultRowHeight="15" x14ac:dyDescent="0.25"/>
  <cols>
    <col min="1" max="1" width="14.42578125" bestFit="1" customWidth="1"/>
    <col min="2" max="2" width="21.42578125" bestFit="1" customWidth="1"/>
    <col min="3" max="3" width="11.7109375" bestFit="1" customWidth="1"/>
  </cols>
  <sheetData>
    <row r="1" spans="1:8" x14ac:dyDescent="0.25">
      <c r="A1" t="s">
        <v>0</v>
      </c>
      <c r="B1" t="s">
        <v>2</v>
      </c>
      <c r="C1" t="s">
        <v>12</v>
      </c>
      <c r="E1" t="s">
        <v>31</v>
      </c>
      <c r="F1" t="s">
        <v>32</v>
      </c>
      <c r="H1" t="s">
        <v>5</v>
      </c>
    </row>
    <row r="2" spans="1:8" x14ac:dyDescent="0.25">
      <c r="A2" t="s">
        <v>9</v>
      </c>
      <c r="B2" s="1" t="s">
        <v>8</v>
      </c>
      <c r="C2">
        <v>4</v>
      </c>
      <c r="E2">
        <v>1143</v>
      </c>
      <c r="F2">
        <f>E2*12.7</f>
        <v>14516.099999999999</v>
      </c>
      <c r="H2">
        <f>SUM(Bruttó_ár)</f>
        <v>22466.3</v>
      </c>
    </row>
    <row r="3" spans="1:8" x14ac:dyDescent="0.25">
      <c r="A3" t="s">
        <v>10</v>
      </c>
      <c r="B3" t="s">
        <v>11</v>
      </c>
      <c r="C3">
        <v>6</v>
      </c>
      <c r="E3">
        <v>415</v>
      </c>
      <c r="F3">
        <f t="shared" ref="F3:F4" si="0">E3*12.7</f>
        <v>5270.5</v>
      </c>
    </row>
    <row r="4" spans="1:8" x14ac:dyDescent="0.25">
      <c r="A4" t="s">
        <v>13</v>
      </c>
      <c r="B4" t="s">
        <v>14</v>
      </c>
      <c r="C4">
        <f>(1)+3*4+2</f>
        <v>15</v>
      </c>
      <c r="E4">
        <v>211</v>
      </c>
      <c r="F4">
        <f t="shared" si="0"/>
        <v>2679.7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10DD-B061-428C-B74B-98ADA04D7C59}">
  <dimension ref="A1:I10"/>
  <sheetViews>
    <sheetView tabSelected="1" workbookViewId="0">
      <selection activeCell="B3" sqref="B3"/>
    </sheetView>
  </sheetViews>
  <sheetFormatPr defaultRowHeight="15" x14ac:dyDescent="0.25"/>
  <cols>
    <col min="1" max="1" width="37.7109375" bestFit="1" customWidth="1"/>
    <col min="2" max="2" width="13.5703125" bestFit="1" customWidth="1"/>
    <col min="3" max="3" width="11.7109375" bestFit="1" customWidth="1"/>
    <col min="6" max="6" width="13.28515625" bestFit="1" customWidth="1"/>
  </cols>
  <sheetData>
    <row r="1" spans="1:9" x14ac:dyDescent="0.25">
      <c r="A1" t="s">
        <v>0</v>
      </c>
      <c r="B1" t="s">
        <v>2</v>
      </c>
      <c r="C1" t="s">
        <v>4</v>
      </c>
      <c r="F1" t="s">
        <v>24</v>
      </c>
      <c r="G1" t="s">
        <v>22</v>
      </c>
      <c r="I1" t="s">
        <v>5</v>
      </c>
    </row>
    <row r="2" spans="1:9" x14ac:dyDescent="0.25">
      <c r="A2" t="s">
        <v>1</v>
      </c>
      <c r="B2" t="s">
        <v>3</v>
      </c>
      <c r="C2">
        <v>2</v>
      </c>
      <c r="F2">
        <v>391.67</v>
      </c>
      <c r="G2">
        <f>C2*F2</f>
        <v>783.34</v>
      </c>
      <c r="I2">
        <f>SUM(Végleges)</f>
        <v>22380.57</v>
      </c>
    </row>
    <row r="3" spans="1:9" x14ac:dyDescent="0.25">
      <c r="A3" t="s">
        <v>30</v>
      </c>
      <c r="B3" t="s">
        <v>29</v>
      </c>
      <c r="C3">
        <v>12</v>
      </c>
      <c r="F3">
        <v>123.06</v>
      </c>
      <c r="G3">
        <f t="shared" ref="G3:G10" si="0">C3*F3</f>
        <v>1476.72</v>
      </c>
    </row>
    <row r="4" spans="1:9" x14ac:dyDescent="0.25">
      <c r="A4" t="s">
        <v>6</v>
      </c>
      <c r="B4" t="s">
        <v>7</v>
      </c>
      <c r="C4">
        <v>4</v>
      </c>
      <c r="F4">
        <v>121.79</v>
      </c>
      <c r="G4">
        <f t="shared" si="0"/>
        <v>487.16</v>
      </c>
    </row>
    <row r="5" spans="1:9" x14ac:dyDescent="0.25">
      <c r="A5" t="s">
        <v>15</v>
      </c>
      <c r="B5" t="s">
        <v>16</v>
      </c>
      <c r="C5">
        <v>4</v>
      </c>
      <c r="F5">
        <v>66.81</v>
      </c>
      <c r="G5">
        <f t="shared" si="0"/>
        <v>267.24</v>
      </c>
    </row>
    <row r="6" spans="1:9" x14ac:dyDescent="0.25">
      <c r="A6" t="s">
        <v>17</v>
      </c>
      <c r="B6" t="s">
        <v>18</v>
      </c>
      <c r="C6">
        <v>5</v>
      </c>
      <c r="F6">
        <v>150.77000000000001</v>
      </c>
      <c r="G6">
        <f t="shared" si="0"/>
        <v>753.85</v>
      </c>
    </row>
    <row r="7" spans="1:9" x14ac:dyDescent="0.25">
      <c r="A7" t="s">
        <v>28</v>
      </c>
      <c r="B7" t="s">
        <v>27</v>
      </c>
      <c r="C7">
        <v>10</v>
      </c>
      <c r="F7">
        <v>205.09</v>
      </c>
      <c r="G7">
        <f t="shared" si="0"/>
        <v>2050.9</v>
      </c>
    </row>
    <row r="8" spans="1:9" x14ac:dyDescent="0.25">
      <c r="A8" t="s">
        <v>23</v>
      </c>
      <c r="B8" s="2" t="s">
        <v>21</v>
      </c>
      <c r="C8">
        <v>4</v>
      </c>
      <c r="F8">
        <v>3474.85</v>
      </c>
      <c r="G8">
        <f t="shared" si="0"/>
        <v>13899.4</v>
      </c>
    </row>
    <row r="9" spans="1:9" x14ac:dyDescent="0.25">
      <c r="A9" t="s">
        <v>25</v>
      </c>
      <c r="B9" t="s">
        <v>26</v>
      </c>
      <c r="C9">
        <v>5</v>
      </c>
      <c r="F9">
        <v>157</v>
      </c>
      <c r="G9">
        <f t="shared" si="0"/>
        <v>785</v>
      </c>
    </row>
    <row r="10" spans="1:9" x14ac:dyDescent="0.25">
      <c r="A10" t="s">
        <v>33</v>
      </c>
      <c r="B10" t="s">
        <v>20</v>
      </c>
      <c r="C10">
        <v>2</v>
      </c>
      <c r="D10" t="s">
        <v>19</v>
      </c>
      <c r="F10">
        <v>938.48</v>
      </c>
      <c r="G10">
        <f t="shared" si="0"/>
        <v>1876.96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2</vt:i4>
      </vt:variant>
    </vt:vector>
  </HeadingPairs>
  <TitlesOfParts>
    <vt:vector size="4" baseType="lpstr">
      <vt:lpstr>Mouser</vt:lpstr>
      <vt:lpstr>Lomex</vt:lpstr>
      <vt:lpstr>Bruttó_ár</vt:lpstr>
      <vt:lpstr>Végleges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Márk Mihalik</dc:creator>
  <cp:lastModifiedBy>Márk Mihalik</cp:lastModifiedBy>
  <dcterms:created xsi:type="dcterms:W3CDTF">2015-06-05T18:19:34Z</dcterms:created>
  <dcterms:modified xsi:type="dcterms:W3CDTF">2022-10-04T20:11:23Z</dcterms:modified>
</cp:coreProperties>
</file>