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" windowWidth="18060" windowHeight="73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K76" i="1" l="1"/>
  <c r="AH72" i="1"/>
  <c r="AE75" i="1"/>
  <c r="AB73" i="1"/>
  <c r="J55" i="1"/>
  <c r="Y89" i="1"/>
  <c r="Q75" i="1"/>
  <c r="I73" i="1"/>
  <c r="Q23" i="1"/>
  <c r="Y27" i="1"/>
  <c r="AG70" i="1"/>
  <c r="AG71" i="1"/>
  <c r="AG75" i="1"/>
  <c r="AG85" i="1"/>
  <c r="AG79" i="1"/>
  <c r="AG87" i="1"/>
  <c r="AG69" i="1"/>
  <c r="AG92" i="1"/>
  <c r="AG102" i="1"/>
  <c r="AG88" i="1"/>
  <c r="AG98" i="1"/>
  <c r="AG84" i="1"/>
  <c r="AG73" i="1"/>
  <c r="AG74" i="1"/>
  <c r="AG78" i="1"/>
  <c r="AG97" i="1"/>
  <c r="AG93" i="1"/>
  <c r="AG89" i="1"/>
  <c r="AG82" i="1"/>
  <c r="AG96" i="1"/>
  <c r="AG80" i="1"/>
  <c r="AG91" i="1"/>
  <c r="AG81" i="1"/>
  <c r="AG90" i="1"/>
  <c r="AG101" i="1"/>
  <c r="AG77" i="1"/>
  <c r="AG100" i="1"/>
  <c r="AG95" i="1"/>
  <c r="AG76" i="1"/>
  <c r="AG86" i="1"/>
  <c r="AG99" i="1"/>
  <c r="AG94" i="1"/>
  <c r="AG72" i="1"/>
  <c r="AG103" i="1"/>
  <c r="AG83" i="1"/>
  <c r="AD73" i="1"/>
  <c r="AD83" i="1"/>
  <c r="AD87" i="1"/>
  <c r="AD90" i="1"/>
  <c r="AD82" i="1"/>
  <c r="AD78" i="1"/>
  <c r="AD94" i="1"/>
  <c r="AD91" i="1"/>
  <c r="AD85" i="1"/>
  <c r="AD93" i="1"/>
  <c r="AD75" i="1"/>
  <c r="AD99" i="1"/>
  <c r="AD95" i="1"/>
  <c r="AD88" i="1"/>
  <c r="AD74" i="1"/>
  <c r="AD100" i="1"/>
  <c r="AD101" i="1"/>
  <c r="AD102" i="1"/>
  <c r="AD97" i="1"/>
  <c r="AD76" i="1"/>
  <c r="AD77" i="1"/>
  <c r="AD96" i="1"/>
  <c r="AD81" i="1"/>
  <c r="AD70" i="1"/>
  <c r="AD89" i="1"/>
  <c r="AD71" i="1"/>
  <c r="AD103" i="1"/>
  <c r="AD98" i="1"/>
  <c r="AD86" i="1"/>
  <c r="AD79" i="1"/>
  <c r="AD92" i="1"/>
  <c r="AD80" i="1"/>
  <c r="AD72" i="1"/>
  <c r="AD84" i="1"/>
  <c r="AD69" i="1"/>
  <c r="AA77" i="1"/>
  <c r="AA91" i="1"/>
  <c r="AA103" i="1"/>
  <c r="AA76" i="1"/>
  <c r="AA88" i="1"/>
  <c r="AA75" i="1"/>
  <c r="AA97" i="1"/>
  <c r="AA73" i="1"/>
  <c r="AA96" i="1"/>
  <c r="AA102" i="1"/>
  <c r="AA100" i="1"/>
  <c r="AA81" i="1"/>
  <c r="AA99" i="1"/>
  <c r="AA84" i="1"/>
  <c r="AA86" i="1"/>
  <c r="AA71" i="1"/>
  <c r="AA70" i="1"/>
  <c r="AA74" i="1"/>
  <c r="AA101" i="1"/>
  <c r="AA90" i="1"/>
  <c r="AA83" i="1"/>
  <c r="AA94" i="1"/>
  <c r="AA95" i="1"/>
  <c r="AA89" i="1"/>
  <c r="AA79" i="1"/>
  <c r="AA78" i="1"/>
  <c r="AA98" i="1"/>
  <c r="AA80" i="1"/>
  <c r="AA85" i="1"/>
  <c r="AA92" i="1"/>
  <c r="AA87" i="1"/>
  <c r="AA93" i="1"/>
  <c r="AA82" i="1"/>
  <c r="AA72" i="1"/>
  <c r="AA69" i="1"/>
  <c r="AC54" i="1"/>
  <c r="AB54" i="1"/>
  <c r="AA54" i="1"/>
  <c r="AD54" i="1" s="1"/>
  <c r="AC52" i="1"/>
  <c r="AB52" i="1"/>
  <c r="AE52" i="1" s="1"/>
  <c r="AM101" i="1" s="1"/>
  <c r="AA52" i="1"/>
  <c r="AE53" i="1"/>
  <c r="AM102" i="1" s="1"/>
  <c r="AC53" i="1"/>
  <c r="AB53" i="1"/>
  <c r="AA53" i="1"/>
  <c r="AC51" i="1"/>
  <c r="AB51" i="1"/>
  <c r="AA51" i="1"/>
  <c r="AC48" i="1"/>
  <c r="AB48" i="1"/>
  <c r="AE48" i="1" s="1"/>
  <c r="AM97" i="1" s="1"/>
  <c r="AA48" i="1"/>
  <c r="AC47" i="1"/>
  <c r="AB47" i="1"/>
  <c r="AA47" i="1"/>
  <c r="AC50" i="1"/>
  <c r="AB50" i="1"/>
  <c r="AE50" i="1" s="1"/>
  <c r="AM99" i="1" s="1"/>
  <c r="AA50" i="1"/>
  <c r="AC46" i="1"/>
  <c r="AB46" i="1"/>
  <c r="AA46" i="1"/>
  <c r="AC43" i="1"/>
  <c r="AB43" i="1"/>
  <c r="AA43" i="1"/>
  <c r="AC49" i="1"/>
  <c r="AB49" i="1"/>
  <c r="AA49" i="1"/>
  <c r="AC44" i="1"/>
  <c r="AD44" i="1" s="1"/>
  <c r="AB44" i="1"/>
  <c r="AA44" i="1"/>
  <c r="AC38" i="1"/>
  <c r="AB38" i="1"/>
  <c r="AA38" i="1"/>
  <c r="AC45" i="1"/>
  <c r="AB45" i="1"/>
  <c r="AE45" i="1" s="1"/>
  <c r="AM94" i="1" s="1"/>
  <c r="AA45" i="1"/>
  <c r="AC40" i="1"/>
  <c r="AB40" i="1"/>
  <c r="AA40" i="1"/>
  <c r="AC42" i="1"/>
  <c r="AD42" i="1" s="1"/>
  <c r="AB42" i="1"/>
  <c r="AA42" i="1"/>
  <c r="AC35" i="1"/>
  <c r="AB35" i="1"/>
  <c r="AA35" i="1"/>
  <c r="AC32" i="1"/>
  <c r="AB32" i="1"/>
  <c r="AE32" i="1" s="1"/>
  <c r="AM81" i="1" s="1"/>
  <c r="AA32" i="1"/>
  <c r="AD32" i="1" s="1"/>
  <c r="AC31" i="1"/>
  <c r="AB31" i="1"/>
  <c r="AA31" i="1"/>
  <c r="AC41" i="1"/>
  <c r="AE41" i="1" s="1"/>
  <c r="AM90" i="1" s="1"/>
  <c r="AB41" i="1"/>
  <c r="AA41" i="1"/>
  <c r="AD41" i="1" s="1"/>
  <c r="AC37" i="1"/>
  <c r="AB37" i="1"/>
  <c r="AA37" i="1"/>
  <c r="AC39" i="1"/>
  <c r="AB39" i="1"/>
  <c r="AA39" i="1"/>
  <c r="AC36" i="1"/>
  <c r="AB36" i="1"/>
  <c r="AA36" i="1"/>
  <c r="AC34" i="1"/>
  <c r="AB34" i="1"/>
  <c r="AA34" i="1"/>
  <c r="AD34" i="1" s="1"/>
  <c r="AC27" i="1"/>
  <c r="AB27" i="1"/>
  <c r="AE27" i="1" s="1"/>
  <c r="AM76" i="1" s="1"/>
  <c r="AA27" i="1"/>
  <c r="AC30" i="1"/>
  <c r="AB30" i="1"/>
  <c r="AA30" i="1"/>
  <c r="AC28" i="1"/>
  <c r="AB28" i="1"/>
  <c r="AA28" i="1"/>
  <c r="AC33" i="1"/>
  <c r="AB33" i="1"/>
  <c r="AA33" i="1"/>
  <c r="AC26" i="1"/>
  <c r="AB26" i="1"/>
  <c r="AA26" i="1"/>
  <c r="AC24" i="1"/>
  <c r="AB24" i="1"/>
  <c r="AA24" i="1"/>
  <c r="AC25" i="1"/>
  <c r="AB25" i="1"/>
  <c r="AA25" i="1"/>
  <c r="AC22" i="1"/>
  <c r="AB22" i="1"/>
  <c r="AA22" i="1"/>
  <c r="AC29" i="1"/>
  <c r="AB29" i="1"/>
  <c r="AE29" i="1" s="1"/>
  <c r="AM78" i="1" s="1"/>
  <c r="AA29" i="1"/>
  <c r="AC23" i="1"/>
  <c r="AB23" i="1"/>
  <c r="AA23" i="1"/>
  <c r="AC21" i="1"/>
  <c r="AB21" i="1"/>
  <c r="AA21" i="1"/>
  <c r="AC20" i="1"/>
  <c r="AB20" i="1"/>
  <c r="AE20" i="1" s="1"/>
  <c r="AM69" i="1" s="1"/>
  <c r="AA20" i="1"/>
  <c r="AD20" i="1" s="1"/>
  <c r="U103" i="1"/>
  <c r="T103" i="1"/>
  <c r="S103" i="1"/>
  <c r="U94" i="1"/>
  <c r="T94" i="1"/>
  <c r="W94" i="1" s="1"/>
  <c r="S94" i="1"/>
  <c r="U72" i="1"/>
  <c r="T72" i="1"/>
  <c r="S72" i="1"/>
  <c r="U99" i="1"/>
  <c r="T99" i="1"/>
  <c r="S99" i="1"/>
  <c r="U95" i="1"/>
  <c r="T95" i="1"/>
  <c r="S95" i="1"/>
  <c r="U100" i="1"/>
  <c r="T100" i="1"/>
  <c r="S100" i="1"/>
  <c r="U86" i="1"/>
  <c r="T86" i="1"/>
  <c r="S86" i="1"/>
  <c r="U101" i="1"/>
  <c r="T101" i="1"/>
  <c r="S101" i="1"/>
  <c r="V101" i="1" s="1"/>
  <c r="U82" i="1"/>
  <c r="T82" i="1"/>
  <c r="S82" i="1"/>
  <c r="U76" i="1"/>
  <c r="V76" i="1" s="1"/>
  <c r="T76" i="1"/>
  <c r="S76" i="1"/>
  <c r="U81" i="1"/>
  <c r="T81" i="1"/>
  <c r="S81" i="1"/>
  <c r="U93" i="1"/>
  <c r="T93" i="1"/>
  <c r="S93" i="1"/>
  <c r="U80" i="1"/>
  <c r="T80" i="1"/>
  <c r="S80" i="1"/>
  <c r="U91" i="1"/>
  <c r="T91" i="1"/>
  <c r="W91" i="1" s="1"/>
  <c r="S91" i="1"/>
  <c r="U90" i="1"/>
  <c r="T90" i="1"/>
  <c r="S90" i="1"/>
  <c r="U98" i="1"/>
  <c r="T98" i="1"/>
  <c r="S98" i="1"/>
  <c r="U102" i="1"/>
  <c r="T102" i="1"/>
  <c r="S102" i="1"/>
  <c r="U92" i="1"/>
  <c r="T92" i="1"/>
  <c r="W92" i="1" s="1"/>
  <c r="S92" i="1"/>
  <c r="U77" i="1"/>
  <c r="T77" i="1"/>
  <c r="S77" i="1"/>
  <c r="U89" i="1"/>
  <c r="T89" i="1"/>
  <c r="S89" i="1"/>
  <c r="U96" i="1"/>
  <c r="T96" i="1"/>
  <c r="S96" i="1"/>
  <c r="U78" i="1"/>
  <c r="T78" i="1"/>
  <c r="S78" i="1"/>
  <c r="U73" i="1"/>
  <c r="T73" i="1"/>
  <c r="S73" i="1"/>
  <c r="U75" i="1"/>
  <c r="T75" i="1"/>
  <c r="S75" i="1"/>
  <c r="U87" i="1"/>
  <c r="T87" i="1"/>
  <c r="S87" i="1"/>
  <c r="U85" i="1"/>
  <c r="V85" i="1" s="1"/>
  <c r="T85" i="1"/>
  <c r="S85" i="1"/>
  <c r="U74" i="1"/>
  <c r="T74" i="1"/>
  <c r="S74" i="1"/>
  <c r="U97" i="1"/>
  <c r="T97" i="1"/>
  <c r="S97" i="1"/>
  <c r="U79" i="1"/>
  <c r="T79" i="1"/>
  <c r="S79" i="1"/>
  <c r="U69" i="1"/>
  <c r="T69" i="1"/>
  <c r="S69" i="1"/>
  <c r="U71" i="1"/>
  <c r="T71" i="1"/>
  <c r="S71" i="1"/>
  <c r="U84" i="1"/>
  <c r="T84" i="1"/>
  <c r="S84" i="1"/>
  <c r="U88" i="1"/>
  <c r="T88" i="1"/>
  <c r="S88" i="1"/>
  <c r="U70" i="1"/>
  <c r="T70" i="1"/>
  <c r="W70" i="1" s="1"/>
  <c r="S70" i="1"/>
  <c r="U83" i="1"/>
  <c r="T83" i="1"/>
  <c r="S83" i="1"/>
  <c r="U54" i="1"/>
  <c r="T54" i="1"/>
  <c r="S54" i="1"/>
  <c r="V54" i="1" s="1"/>
  <c r="AJ103" i="1" s="1"/>
  <c r="U52" i="1"/>
  <c r="T52" i="1"/>
  <c r="S52" i="1"/>
  <c r="U53" i="1"/>
  <c r="W53" i="1" s="1"/>
  <c r="T53" i="1"/>
  <c r="S53" i="1"/>
  <c r="U51" i="1"/>
  <c r="T51" i="1"/>
  <c r="S51" i="1"/>
  <c r="U48" i="1"/>
  <c r="T48" i="1"/>
  <c r="W48" i="1" s="1"/>
  <c r="S48" i="1"/>
  <c r="V48" i="1" s="1"/>
  <c r="AJ97" i="1" s="1"/>
  <c r="U47" i="1"/>
  <c r="T47" i="1"/>
  <c r="S47" i="1"/>
  <c r="U50" i="1"/>
  <c r="W50" i="1" s="1"/>
  <c r="T50" i="1"/>
  <c r="S50" i="1"/>
  <c r="V50" i="1" s="1"/>
  <c r="AJ99" i="1" s="1"/>
  <c r="U45" i="1"/>
  <c r="T45" i="1"/>
  <c r="W45" i="1" s="1"/>
  <c r="S45" i="1"/>
  <c r="U39" i="1"/>
  <c r="T39" i="1"/>
  <c r="S39" i="1"/>
  <c r="U49" i="1"/>
  <c r="T49" i="1"/>
  <c r="S49" i="1"/>
  <c r="U43" i="1"/>
  <c r="T43" i="1"/>
  <c r="S43" i="1"/>
  <c r="U37" i="1"/>
  <c r="T37" i="1"/>
  <c r="S37" i="1"/>
  <c r="U41" i="1"/>
  <c r="T41" i="1"/>
  <c r="S41" i="1"/>
  <c r="U42" i="1"/>
  <c r="T42" i="1"/>
  <c r="S42" i="1"/>
  <c r="U44" i="1"/>
  <c r="T44" i="1"/>
  <c r="S44" i="1"/>
  <c r="U31" i="1"/>
  <c r="T31" i="1"/>
  <c r="S31" i="1"/>
  <c r="U29" i="1"/>
  <c r="T29" i="1"/>
  <c r="S29" i="1"/>
  <c r="U28" i="1"/>
  <c r="T28" i="1"/>
  <c r="S28" i="1"/>
  <c r="U46" i="1"/>
  <c r="W46" i="1" s="1"/>
  <c r="T46" i="1"/>
  <c r="S46" i="1"/>
  <c r="U38" i="1"/>
  <c r="T38" i="1"/>
  <c r="S38" i="1"/>
  <c r="U40" i="1"/>
  <c r="T40" i="1"/>
  <c r="S40" i="1"/>
  <c r="U35" i="1"/>
  <c r="T35" i="1"/>
  <c r="S35" i="1"/>
  <c r="U33" i="1"/>
  <c r="T33" i="1"/>
  <c r="W33" i="1" s="1"/>
  <c r="S33" i="1"/>
  <c r="V33" i="1" s="1"/>
  <c r="AJ82" i="1" s="1"/>
  <c r="U23" i="1"/>
  <c r="T23" i="1"/>
  <c r="S23" i="1"/>
  <c r="V23" i="1" s="1"/>
  <c r="AJ72" i="1" s="1"/>
  <c r="U26" i="1"/>
  <c r="T26" i="1"/>
  <c r="S26" i="1"/>
  <c r="U24" i="1"/>
  <c r="V24" i="1" s="1"/>
  <c r="AJ73" i="1" s="1"/>
  <c r="T24" i="1"/>
  <c r="S24" i="1"/>
  <c r="U34" i="1"/>
  <c r="T34" i="1"/>
  <c r="W34" i="1" s="1"/>
  <c r="S34" i="1"/>
  <c r="U36" i="1"/>
  <c r="T36" i="1"/>
  <c r="S36" i="1"/>
  <c r="U25" i="1"/>
  <c r="T25" i="1"/>
  <c r="S25" i="1"/>
  <c r="U27" i="1"/>
  <c r="T27" i="1"/>
  <c r="S27" i="1"/>
  <c r="U22" i="1"/>
  <c r="T22" i="1"/>
  <c r="W22" i="1" s="1"/>
  <c r="S22" i="1"/>
  <c r="U32" i="1"/>
  <c r="T32" i="1"/>
  <c r="S32" i="1"/>
  <c r="U30" i="1"/>
  <c r="T30" i="1"/>
  <c r="S30" i="1"/>
  <c r="U21" i="1"/>
  <c r="T21" i="1"/>
  <c r="S21" i="1"/>
  <c r="U20" i="1"/>
  <c r="T20" i="1"/>
  <c r="S20" i="1"/>
  <c r="K72" i="1"/>
  <c r="M103" i="1"/>
  <c r="L103" i="1"/>
  <c r="K103" i="1"/>
  <c r="M100" i="1"/>
  <c r="L100" i="1"/>
  <c r="K100" i="1"/>
  <c r="M96" i="1"/>
  <c r="L96" i="1"/>
  <c r="K96" i="1"/>
  <c r="M102" i="1"/>
  <c r="L102" i="1"/>
  <c r="K102" i="1"/>
  <c r="M98" i="1"/>
  <c r="L98" i="1"/>
  <c r="O98" i="1" s="1"/>
  <c r="K98" i="1"/>
  <c r="N98" i="1" s="1"/>
  <c r="M101" i="1"/>
  <c r="L101" i="1"/>
  <c r="K101" i="1"/>
  <c r="M97" i="1"/>
  <c r="L97" i="1"/>
  <c r="K97" i="1"/>
  <c r="M99" i="1"/>
  <c r="L99" i="1"/>
  <c r="K99" i="1"/>
  <c r="M86" i="1"/>
  <c r="L86" i="1"/>
  <c r="K86" i="1"/>
  <c r="M91" i="1"/>
  <c r="L91" i="1"/>
  <c r="K91" i="1"/>
  <c r="M87" i="1"/>
  <c r="L87" i="1"/>
  <c r="K87" i="1"/>
  <c r="M89" i="1"/>
  <c r="L89" i="1"/>
  <c r="K89" i="1"/>
  <c r="M88" i="1"/>
  <c r="L88" i="1"/>
  <c r="O88" i="1" s="1"/>
  <c r="K88" i="1"/>
  <c r="M92" i="1"/>
  <c r="L92" i="1"/>
  <c r="K92" i="1"/>
  <c r="M94" i="1"/>
  <c r="L94" i="1"/>
  <c r="K94" i="1"/>
  <c r="M95" i="1"/>
  <c r="L95" i="1"/>
  <c r="K95" i="1"/>
  <c r="M93" i="1"/>
  <c r="L93" i="1"/>
  <c r="O93" i="1" s="1"/>
  <c r="K93" i="1"/>
  <c r="M84" i="1"/>
  <c r="L84" i="1"/>
  <c r="K84" i="1"/>
  <c r="M85" i="1"/>
  <c r="L85" i="1"/>
  <c r="K85" i="1"/>
  <c r="M83" i="1"/>
  <c r="L83" i="1"/>
  <c r="K83" i="1"/>
  <c r="M90" i="1"/>
  <c r="L90" i="1"/>
  <c r="O90" i="1" s="1"/>
  <c r="K90" i="1"/>
  <c r="N90" i="1" s="1"/>
  <c r="M81" i="1"/>
  <c r="L81" i="1"/>
  <c r="K81" i="1"/>
  <c r="M78" i="1"/>
  <c r="L78" i="1"/>
  <c r="K78" i="1"/>
  <c r="M73" i="1"/>
  <c r="N73" i="1" s="1"/>
  <c r="L73" i="1"/>
  <c r="K73" i="1"/>
  <c r="M80" i="1"/>
  <c r="L80" i="1"/>
  <c r="K80" i="1"/>
  <c r="M79" i="1"/>
  <c r="L79" i="1"/>
  <c r="K79" i="1"/>
  <c r="M77" i="1"/>
  <c r="L77" i="1"/>
  <c r="K77" i="1"/>
  <c r="M82" i="1"/>
  <c r="L82" i="1"/>
  <c r="K82" i="1"/>
  <c r="M74" i="1"/>
  <c r="L74" i="1"/>
  <c r="O74" i="1" s="1"/>
  <c r="K74" i="1"/>
  <c r="M72" i="1"/>
  <c r="L72" i="1"/>
  <c r="M71" i="1"/>
  <c r="L71" i="1"/>
  <c r="K71" i="1"/>
  <c r="M76" i="1"/>
  <c r="L76" i="1"/>
  <c r="K76" i="1"/>
  <c r="M75" i="1"/>
  <c r="L75" i="1"/>
  <c r="K75" i="1"/>
  <c r="M70" i="1"/>
  <c r="N70" i="1" s="1"/>
  <c r="L70" i="1"/>
  <c r="K70" i="1"/>
  <c r="M69" i="1"/>
  <c r="L69" i="1"/>
  <c r="K6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20" i="1"/>
  <c r="L21" i="1"/>
  <c r="O21" i="1" s="1"/>
  <c r="L22" i="1"/>
  <c r="L23" i="1"/>
  <c r="L24" i="1"/>
  <c r="O24" i="1" s="1"/>
  <c r="L25" i="1"/>
  <c r="O25" i="1" s="1"/>
  <c r="L26" i="1"/>
  <c r="L27" i="1"/>
  <c r="L28" i="1"/>
  <c r="O28" i="1" s="1"/>
  <c r="L29" i="1"/>
  <c r="O29" i="1" s="1"/>
  <c r="L30" i="1"/>
  <c r="L31" i="1"/>
  <c r="L32" i="1"/>
  <c r="O32" i="1" s="1"/>
  <c r="L33" i="1"/>
  <c r="O33" i="1" s="1"/>
  <c r="L34" i="1"/>
  <c r="L35" i="1"/>
  <c r="L36" i="1"/>
  <c r="O36" i="1" s="1"/>
  <c r="L37" i="1"/>
  <c r="O37" i="1" s="1"/>
  <c r="L38" i="1"/>
  <c r="L39" i="1"/>
  <c r="L40" i="1"/>
  <c r="O40" i="1" s="1"/>
  <c r="L41" i="1"/>
  <c r="O41" i="1" s="1"/>
  <c r="L42" i="1"/>
  <c r="L43" i="1"/>
  <c r="L44" i="1"/>
  <c r="O44" i="1" s="1"/>
  <c r="L45" i="1"/>
  <c r="O45" i="1" s="1"/>
  <c r="L46" i="1"/>
  <c r="L47" i="1"/>
  <c r="L48" i="1"/>
  <c r="O48" i="1" s="1"/>
  <c r="L49" i="1"/>
  <c r="O49" i="1" s="1"/>
  <c r="L50" i="1"/>
  <c r="L51" i="1"/>
  <c r="L52" i="1"/>
  <c r="O52" i="1" s="1"/>
  <c r="L53" i="1"/>
  <c r="O53" i="1" s="1"/>
  <c r="L54" i="1"/>
  <c r="L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0" i="1"/>
  <c r="O72" i="1" l="1"/>
  <c r="O79" i="1"/>
  <c r="W20" i="1"/>
  <c r="V30" i="1"/>
  <c r="AJ79" i="1" s="1"/>
  <c r="W32" i="1"/>
  <c r="V22" i="1"/>
  <c r="AJ71" i="1" s="1"/>
  <c r="V34" i="1"/>
  <c r="AJ83" i="1" s="1"/>
  <c r="W23" i="1"/>
  <c r="W44" i="1"/>
  <c r="W43" i="1"/>
  <c r="V49" i="1"/>
  <c r="AJ98" i="1" s="1"/>
  <c r="V45" i="1"/>
  <c r="AJ94" i="1" s="1"/>
  <c r="W84" i="1"/>
  <c r="W97" i="1"/>
  <c r="W98" i="1"/>
  <c r="W93" i="1"/>
  <c r="AE34" i="1"/>
  <c r="AM83" i="1" s="1"/>
  <c r="AE31" i="1"/>
  <c r="AM80" i="1" s="1"/>
  <c r="AD50" i="1"/>
  <c r="AD53" i="1"/>
  <c r="AE54" i="1"/>
  <c r="AM103" i="1" s="1"/>
  <c r="N102" i="1"/>
  <c r="W30" i="1"/>
  <c r="W25" i="1"/>
  <c r="V40" i="1"/>
  <c r="AJ89" i="1" s="1"/>
  <c r="W38" i="1"/>
  <c r="V29" i="1"/>
  <c r="AJ78" i="1" s="1"/>
  <c r="W31" i="1"/>
  <c r="V43" i="1"/>
  <c r="AJ92" i="1" s="1"/>
  <c r="V83" i="1"/>
  <c r="W69" i="1"/>
  <c r="V73" i="1"/>
  <c r="V77" i="1"/>
  <c r="V86" i="1"/>
  <c r="V72" i="1"/>
  <c r="AD23" i="1"/>
  <c r="AD22" i="1"/>
  <c r="AD33" i="1"/>
  <c r="O82" i="1"/>
  <c r="O73" i="1"/>
  <c r="O83" i="1"/>
  <c r="O89" i="1"/>
  <c r="O99" i="1"/>
  <c r="O102" i="1"/>
  <c r="W40" i="1"/>
  <c r="W29" i="1"/>
  <c r="W41" i="1"/>
  <c r="W51" i="1"/>
  <c r="W74" i="1"/>
  <c r="W73" i="1"/>
  <c r="W81" i="1"/>
  <c r="W86" i="1"/>
  <c r="AE23" i="1"/>
  <c r="AM72" i="1" s="1"/>
  <c r="AE24" i="1"/>
  <c r="AM73" i="1" s="1"/>
  <c r="AE39" i="1"/>
  <c r="AM88" i="1" s="1"/>
  <c r="AE35" i="1"/>
  <c r="AM84" i="1" s="1"/>
  <c r="AE46" i="1"/>
  <c r="AM95" i="1" s="1"/>
  <c r="O51" i="1"/>
  <c r="O47" i="1"/>
  <c r="O35" i="1"/>
  <c r="O27" i="1"/>
  <c r="O23" i="1"/>
  <c r="O94" i="1"/>
  <c r="AE26" i="1"/>
  <c r="AM75" i="1" s="1"/>
  <c r="O76" i="1"/>
  <c r="O95" i="1"/>
  <c r="N99" i="1"/>
  <c r="V20" i="1"/>
  <c r="AJ69" i="1" s="1"/>
  <c r="W36" i="1"/>
  <c r="V46" i="1"/>
  <c r="AJ95" i="1" s="1"/>
  <c r="W37" i="1"/>
  <c r="V53" i="1"/>
  <c r="AJ102" i="1" s="1"/>
  <c r="W54" i="1"/>
  <c r="V74" i="1"/>
  <c r="V81" i="1"/>
  <c r="AE21" i="1"/>
  <c r="AM70" i="1" s="1"/>
  <c r="AE25" i="1"/>
  <c r="AM74" i="1" s="1"/>
  <c r="AE28" i="1"/>
  <c r="AM77" i="1" s="1"/>
  <c r="AD36" i="1"/>
  <c r="AD37" i="1"/>
  <c r="AE40" i="1"/>
  <c r="AM89" i="1" s="1"/>
  <c r="AE49" i="1"/>
  <c r="AM98" i="1" s="1"/>
  <c r="AD47" i="1"/>
  <c r="AD51" i="1"/>
  <c r="O20" i="1"/>
  <c r="O43" i="1"/>
  <c r="O39" i="1"/>
  <c r="O31" i="1"/>
  <c r="AE38" i="1"/>
  <c r="AM87" i="1" s="1"/>
  <c r="O75" i="1"/>
  <c r="N83" i="1"/>
  <c r="O92" i="1"/>
  <c r="O91" i="1"/>
  <c r="O103" i="1"/>
  <c r="W21" i="1"/>
  <c r="W27" i="1"/>
  <c r="W24" i="1"/>
  <c r="V35" i="1"/>
  <c r="AJ84" i="1" s="1"/>
  <c r="V38" i="1"/>
  <c r="AJ87" i="1" s="1"/>
  <c r="V44" i="1"/>
  <c r="AJ93" i="1" s="1"/>
  <c r="W42" i="1"/>
  <c r="W49" i="1"/>
  <c r="V47" i="1"/>
  <c r="AJ96" i="1" s="1"/>
  <c r="V51" i="1"/>
  <c r="AJ100" i="1" s="1"/>
  <c r="W52" i="1"/>
  <c r="W88" i="1"/>
  <c r="W96" i="1"/>
  <c r="W102" i="1"/>
  <c r="W95" i="1"/>
  <c r="W103" i="1"/>
  <c r="AE22" i="1"/>
  <c r="AM71" i="1" s="1"/>
  <c r="AD28" i="1"/>
  <c r="AD27" i="1"/>
  <c r="AD39" i="1"/>
  <c r="AE37" i="1"/>
  <c r="AM86" i="1" s="1"/>
  <c r="AE42" i="1"/>
  <c r="AM91" i="1" s="1"/>
  <c r="AD49" i="1"/>
  <c r="AD46" i="1"/>
  <c r="AD48" i="1"/>
  <c r="AE51" i="1"/>
  <c r="AM100" i="1" s="1"/>
  <c r="V75" i="1"/>
  <c r="O71" i="1"/>
  <c r="N75" i="1"/>
  <c r="N82" i="1"/>
  <c r="N79" i="1"/>
  <c r="N81" i="1"/>
  <c r="O85" i="1"/>
  <c r="N93" i="1"/>
  <c r="N89" i="1"/>
  <c r="N91" i="1"/>
  <c r="N101" i="1"/>
  <c r="O96" i="1"/>
  <c r="N103" i="1"/>
  <c r="N76" i="1"/>
  <c r="O80" i="1"/>
  <c r="N95" i="1"/>
  <c r="O86" i="1"/>
  <c r="AD25" i="1"/>
  <c r="AD26" i="1"/>
  <c r="AE33" i="1"/>
  <c r="AM82" i="1" s="1"/>
  <c r="AD30" i="1"/>
  <c r="AD40" i="1"/>
  <c r="AD38" i="1"/>
  <c r="AE44" i="1"/>
  <c r="AM93" i="1" s="1"/>
  <c r="AD43" i="1"/>
  <c r="AD21" i="1"/>
  <c r="AD29" i="1"/>
  <c r="AD24" i="1"/>
  <c r="AE30" i="1"/>
  <c r="AM79" i="1" s="1"/>
  <c r="AE36" i="1"/>
  <c r="AM85" i="1" s="1"/>
  <c r="AD31" i="1"/>
  <c r="AD35" i="1"/>
  <c r="AD45" i="1"/>
  <c r="AE43" i="1"/>
  <c r="AM92" i="1" s="1"/>
  <c r="AE47" i="1"/>
  <c r="AM96" i="1" s="1"/>
  <c r="AD52" i="1"/>
  <c r="W83" i="1"/>
  <c r="W71" i="1"/>
  <c r="V69" i="1"/>
  <c r="V97" i="1"/>
  <c r="V87" i="1"/>
  <c r="W75" i="1"/>
  <c r="W77" i="1"/>
  <c r="W90" i="1"/>
  <c r="V91" i="1"/>
  <c r="V93" i="1"/>
  <c r="V82" i="1"/>
  <c r="W101" i="1"/>
  <c r="W72" i="1"/>
  <c r="V71" i="1"/>
  <c r="V96" i="1"/>
  <c r="W89" i="1"/>
  <c r="V90" i="1"/>
  <c r="W82" i="1"/>
  <c r="V95" i="1"/>
  <c r="W99" i="1"/>
  <c r="V70" i="1"/>
  <c r="V84" i="1"/>
  <c r="V79" i="1"/>
  <c r="W87" i="1"/>
  <c r="W78" i="1"/>
  <c r="V92" i="1"/>
  <c r="V98" i="1"/>
  <c r="V80" i="1"/>
  <c r="W100" i="1"/>
  <c r="V94" i="1"/>
  <c r="V88" i="1"/>
  <c r="W79" i="1"/>
  <c r="W85" i="1"/>
  <c r="V78" i="1"/>
  <c r="V89" i="1"/>
  <c r="V102" i="1"/>
  <c r="W80" i="1"/>
  <c r="W76" i="1"/>
  <c r="V100" i="1"/>
  <c r="V99" i="1"/>
  <c r="V103" i="1"/>
  <c r="N72" i="1"/>
  <c r="O77" i="1"/>
  <c r="N80" i="1"/>
  <c r="O84" i="1"/>
  <c r="N92" i="1"/>
  <c r="O87" i="1"/>
  <c r="N86" i="1"/>
  <c r="O100" i="1"/>
  <c r="O69" i="1"/>
  <c r="O78" i="1"/>
  <c r="O97" i="1"/>
  <c r="O70" i="1"/>
  <c r="N74" i="1"/>
  <c r="O81" i="1"/>
  <c r="N84" i="1"/>
  <c r="N88" i="1"/>
  <c r="O101" i="1"/>
  <c r="N100" i="1"/>
  <c r="V27" i="1"/>
  <c r="AJ76" i="1" s="1"/>
  <c r="V36" i="1"/>
  <c r="AJ85" i="1" s="1"/>
  <c r="V26" i="1"/>
  <c r="AJ75" i="1" s="1"/>
  <c r="W28" i="1"/>
  <c r="V42" i="1"/>
  <c r="AJ91" i="1" s="1"/>
  <c r="V37" i="1"/>
  <c r="AJ86" i="1" s="1"/>
  <c r="V39" i="1"/>
  <c r="AJ88" i="1" s="1"/>
  <c r="V21" i="1"/>
  <c r="AJ70" i="1" s="1"/>
  <c r="V32" i="1"/>
  <c r="AJ81" i="1" s="1"/>
  <c r="V25" i="1"/>
  <c r="AJ74" i="1" s="1"/>
  <c r="W26" i="1"/>
  <c r="W35" i="1"/>
  <c r="V28" i="1"/>
  <c r="AJ77" i="1" s="1"/>
  <c r="V31" i="1"/>
  <c r="AJ80" i="1" s="1"/>
  <c r="V41" i="1"/>
  <c r="AJ90" i="1" s="1"/>
  <c r="W39" i="1"/>
  <c r="W47" i="1"/>
  <c r="V52" i="1"/>
  <c r="AJ101" i="1" s="1"/>
  <c r="N69" i="1"/>
  <c r="N71" i="1"/>
  <c r="N77" i="1"/>
  <c r="N78" i="1"/>
  <c r="N85" i="1"/>
  <c r="N94" i="1"/>
  <c r="N87" i="1"/>
  <c r="N97" i="1"/>
  <c r="N96" i="1"/>
  <c r="O54" i="1"/>
  <c r="O50" i="1"/>
  <c r="O46" i="1"/>
  <c r="O42" i="1"/>
  <c r="O38" i="1"/>
  <c r="O34" i="1"/>
  <c r="O30" i="1"/>
  <c r="O26" i="1"/>
  <c r="O22" i="1"/>
  <c r="N54" i="1"/>
  <c r="N50" i="1"/>
  <c r="N46" i="1"/>
  <c r="N42" i="1"/>
  <c r="N38" i="1"/>
  <c r="N34" i="1"/>
  <c r="N30" i="1"/>
  <c r="N26" i="1"/>
  <c r="N22" i="1"/>
  <c r="N52" i="1"/>
  <c r="N36" i="1"/>
  <c r="N32" i="1"/>
  <c r="N48" i="1"/>
  <c r="N53" i="1"/>
  <c r="N49" i="1"/>
  <c r="N45" i="1"/>
  <c r="N41" i="1"/>
  <c r="N37" i="1"/>
  <c r="N33" i="1"/>
  <c r="N29" i="1"/>
  <c r="N25" i="1"/>
  <c r="N21" i="1"/>
  <c r="N44" i="1"/>
  <c r="N40" i="1"/>
  <c r="N28" i="1"/>
  <c r="N24" i="1"/>
  <c r="N20" i="1"/>
  <c r="N51" i="1"/>
  <c r="N47" i="1"/>
  <c r="N43" i="1"/>
  <c r="N39" i="1"/>
  <c r="N35" i="1"/>
  <c r="N31" i="1"/>
  <c r="N27" i="1"/>
  <c r="N23" i="1"/>
</calcChain>
</file>

<file path=xl/sharedStrings.xml><?xml version="1.0" encoding="utf-8"?>
<sst xmlns="http://schemas.openxmlformats.org/spreadsheetml/2006/main" count="734" uniqueCount="178">
  <si>
    <t>Rank</t>
  </si>
  <si>
    <t>Name</t>
  </si>
  <si>
    <t>Score</t>
  </si>
  <si>
    <t>Job Title</t>
  </si>
  <si>
    <t>Institute Name</t>
  </si>
  <si>
    <t>UNSW1</t>
  </si>
  <si>
    <t>Pool Noodle</t>
  </si>
  <si>
    <t>The University of New South Wales</t>
  </si>
  <si>
    <t>unsw3</t>
  </si>
  <si>
    <t>Deck Chair</t>
  </si>
  <si>
    <t>MONU1</t>
  </si>
  <si>
    <t>Monash University</t>
  </si>
  <si>
    <t>uom2</t>
  </si>
  <si>
    <t>Swivel Chair</t>
  </si>
  <si>
    <t>University of Melbourne</t>
  </si>
  <si>
    <t>UNSW2</t>
  </si>
  <si>
    <t>SecSession</t>
  </si>
  <si>
    <t>Flatpack Chair (BYO Allen Key)</t>
  </si>
  <si>
    <t>Western Sydney University</t>
  </si>
  <si>
    <t>Floppy Disk 2077</t>
  </si>
  <si>
    <t>RMIT University</t>
  </si>
  <si>
    <t>T@st3 0ur P4y!0@d</t>
  </si>
  <si>
    <t>Macquarie University</t>
  </si>
  <si>
    <t>rmitu3</t>
  </si>
  <si>
    <t>monu3</t>
  </si>
  <si>
    <t>DEAKU</t>
  </si>
  <si>
    <t>Deakin University</t>
  </si>
  <si>
    <t>unsw4</t>
  </si>
  <si>
    <t>uoc1</t>
  </si>
  <si>
    <t>University of Canberra</t>
  </si>
  <si>
    <t>rmitu5</t>
  </si>
  <si>
    <t>Kneeling Chair</t>
  </si>
  <si>
    <t>HackAaron</t>
  </si>
  <si>
    <t>team-028</t>
  </si>
  <si>
    <t>University of Sydney</t>
  </si>
  <si>
    <t>//TODO: Team Name</t>
  </si>
  <si>
    <t>monu4</t>
  </si>
  <si>
    <t>Three Legged Stool</t>
  </si>
  <si>
    <t>ecu1</t>
  </si>
  <si>
    <t>Edith Cowan University</t>
  </si>
  <si>
    <t>Peter</t>
  </si>
  <si>
    <t>zeroday-dlc</t>
  </si>
  <si>
    <t>The Australian National University</t>
  </si>
  <si>
    <t>monu5</t>
  </si>
  <si>
    <t>moonflower</t>
  </si>
  <si>
    <t>University of Technology Sydney</t>
  </si>
  <si>
    <t>haxx4jobz</t>
  </si>
  <si>
    <t>Swinternet of Things</t>
  </si>
  <si>
    <t>Swinburne University of Technology</t>
  </si>
  <si>
    <t>Swin Kiddies</t>
  </si>
  <si>
    <t>snaex_on_a_plane</t>
  </si>
  <si>
    <t>ECU2</t>
  </si>
  <si>
    <t>Team Prime</t>
  </si>
  <si>
    <t>Curtin University</t>
  </si>
  <si>
    <t>0xdeadbeef</t>
  </si>
  <si>
    <t>The University of Queensland</t>
  </si>
  <si>
    <t>uos1</t>
  </si>
  <si>
    <t>3% Paradigm</t>
  </si>
  <si>
    <t>uwa1</t>
  </si>
  <si>
    <t>University of Western Australia</t>
  </si>
  <si>
    <t>Stormzy</t>
  </si>
  <si>
    <t>Charles Darwin University</t>
  </si>
  <si>
    <t>CaptureTheLamp</t>
  </si>
  <si>
    <t>Cardboard Box</t>
  </si>
  <si>
    <t>Murdoch University</t>
  </si>
  <si>
    <t>kali-kobashi-dragons</t>
  </si>
  <si>
    <t>the_dire</t>
  </si>
  <si>
    <t>WuTangLan #DU4</t>
  </si>
  <si>
    <t>Persistent Payloads</t>
  </si>
  <si>
    <t>Swin B</t>
  </si>
  <si>
    <t>une1</t>
  </si>
  <si>
    <t>University of New England</t>
  </si>
  <si>
    <t>MU|2doch</t>
  </si>
  <si>
    <t>HackyHack</t>
  </si>
  <si>
    <t>cit1</t>
  </si>
  <si>
    <t>Canberra Institute of Technology</t>
  </si>
  <si>
    <t>adfa1</t>
  </si>
  <si>
    <t>Australian Defence Force Academy</t>
  </si>
  <si>
    <t>cu4</t>
  </si>
  <si>
    <t>gRoot</t>
  </si>
  <si>
    <t>Tea Party</t>
  </si>
  <si>
    <t>Rabia</t>
  </si>
  <si>
    <t>Linh's Phamily</t>
  </si>
  <si>
    <t>cquc1</t>
  </si>
  <si>
    <t>CQUniversity Cairns</t>
  </si>
  <si>
    <t>r0uge</t>
  </si>
  <si>
    <t>MP_team2</t>
  </si>
  <si>
    <t>Melbourne Polytechnic</t>
  </si>
  <si>
    <t>Please Make One Up</t>
  </si>
  <si>
    <t>Garbage Memes</t>
  </si>
  <si>
    <t>TAFE NSW - Meadowbank campus</t>
  </si>
  <si>
    <t>uwa2</t>
  </si>
  <si>
    <t>Sudo Bash</t>
  </si>
  <si>
    <t>qut3</t>
  </si>
  <si>
    <t>Queensland University of Technology</t>
  </si>
  <si>
    <t>ecu3</t>
  </si>
  <si>
    <t>Milk Crate</t>
  </si>
  <si>
    <t>qut4</t>
  </si>
  <si>
    <t>bhi4</t>
  </si>
  <si>
    <t>Box Hill Institute</t>
  </si>
  <si>
    <t>Mango</t>
  </si>
  <si>
    <t>TAFE QLD - Coomera campus</t>
  </si>
  <si>
    <t>bhi1</t>
  </si>
  <si>
    <t>mp1</t>
  </si>
  <si>
    <t>Operation DTEB</t>
  </si>
  <si>
    <t>tqldc4</t>
  </si>
  <si>
    <t>xxXScr1pTk16613sXxx</t>
  </si>
  <si>
    <t>du2</t>
  </si>
  <si>
    <t>tqldc1</t>
  </si>
  <si>
    <t>wsu4</t>
  </si>
  <si>
    <t>CtrlAltDelete</t>
  </si>
  <si>
    <t>Cyb3rHAK</t>
  </si>
  <si>
    <t>rmitvet1</t>
  </si>
  <si>
    <t>RMIT VET</t>
  </si>
  <si>
    <t>qut1</t>
  </si>
  <si>
    <t>Cyber Triple M</t>
  </si>
  <si>
    <t>TAFE NSW - Lidcombe campus</t>
  </si>
  <si>
    <t>mp3</t>
  </si>
  <si>
    <t>Former Street Nodes</t>
  </si>
  <si>
    <t>ctd1</t>
  </si>
  <si>
    <t>Chisholm TAFE Dandenong</t>
  </si>
  <si>
    <t>TAFE NSW-sudo win</t>
  </si>
  <si>
    <t>TAFE NSW - Wollongbar campus</t>
  </si>
  <si>
    <t>Quantum Leap</t>
  </si>
  <si>
    <t>CYBER SPLUNKS</t>
  </si>
  <si>
    <t>mp4</t>
  </si>
  <si>
    <t>Swin E</t>
  </si>
  <si>
    <t>Cyber Riot</t>
  </si>
  <si>
    <t>uom3</t>
  </si>
  <si>
    <t>qut2</t>
  </si>
  <si>
    <t>cquc2</t>
  </si>
  <si>
    <t>Swin4</t>
  </si>
  <si>
    <t>CQU_MEL</t>
  </si>
  <si>
    <t>Central Queensland University</t>
  </si>
  <si>
    <t>Somalian Pirates</t>
  </si>
  <si>
    <t>South Metropolitan TAFE</t>
  </si>
  <si>
    <t>MSPaint.exe</t>
  </si>
  <si>
    <t>TAFE NSW - Port Macquarie campus</t>
  </si>
  <si>
    <t>cu3</t>
  </si>
  <si>
    <t>tnswpm1</t>
  </si>
  <si>
    <t>fighter_CDU</t>
  </si>
  <si>
    <t>DRAM144</t>
  </si>
  <si>
    <t>uos3</t>
  </si>
  <si>
    <t>SMT4</t>
  </si>
  <si>
    <t>Bob's Hacking</t>
  </si>
  <si>
    <t>Yoga People</t>
  </si>
  <si>
    <t>adfa2</t>
  </si>
  <si>
    <t>Covfefe</t>
  </si>
  <si>
    <t>Superjak</t>
  </si>
  <si>
    <t>uow1</t>
  </si>
  <si>
    <t>University of Wollongong</t>
  </si>
  <si>
    <t>bhi2</t>
  </si>
  <si>
    <t>rmitu4</t>
  </si>
  <si>
    <t>BHI5</t>
  </si>
  <si>
    <t>hack dot exe</t>
  </si>
  <si>
    <t>Standup Desk</t>
  </si>
  <si>
    <t>Richard Team</t>
  </si>
  <si>
    <t>UNIQUE UNIS</t>
  </si>
  <si>
    <t>Total place for all teams</t>
  </si>
  <si>
    <t>Total score for all teams</t>
  </si>
  <si>
    <t>NUM TEAMS</t>
  </si>
  <si>
    <t>AVERAGE PLACE</t>
  </si>
  <si>
    <t>AVERAGE SCORE</t>
  </si>
  <si>
    <t>Raw Data Set</t>
  </si>
  <si>
    <t>SCORE BOARD</t>
  </si>
  <si>
    <t>SORT BY: Average Place</t>
  </si>
  <si>
    <t>SORT BY: Average Score</t>
  </si>
  <si>
    <t>SORT BY: Num Teams &gt; Alphabetical</t>
  </si>
  <si>
    <t>SORT BY: Total Score</t>
  </si>
  <si>
    <t>Fancy Formatting, conditional formatting on a gradient basically</t>
  </si>
  <si>
    <t>**kinda hard coded, basically just takes the values from the sort by average place table</t>
  </si>
  <si>
    <t>**kinda hard coded, basically just takes the values from the sort by average score table</t>
  </si>
  <si>
    <t>*** this field is kinda meaningless on its own</t>
  </si>
  <si>
    <t>RULE for colour: Darkest green is highest score, darkest red is 0, Yellow = 50th percentile better than yellow = better than half</t>
  </si>
  <si>
    <t>RULE for colour: Darkest green for max teams (5), darkest red for min teams (0), yellow for 50 percent</t>
  </si>
  <si>
    <t xml:space="preserve"> *** RULE for Colour: Darkest green is max place (1), yellow is middle score (54), Red is lowest score (108)</t>
  </si>
  <si>
    <t>Rule for Colour: Darkest green is highest score, Yellow is 50th percentile, Red is 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</si>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</sst>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22"/>
      <color rgb="FFFFFFFF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FFFFFF"/>
      <name val="Calibri"/>
      <family val="2"/>
      <scheme val="minor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5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1252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32383E"/>
      </top>
      <bottom style="thick">
        <color rgb="FF32383E"/>
      </bottom>
      <diagonal/>
    </border>
    <border>
      <left/>
      <right/>
      <top style="medium">
        <color rgb="FF32383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32383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0" fillId="0" borderId="3" xfId="0" applyBorder="1"/>
    <xf numFmtId="0" fontId="3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3" xfId="0" applyFont="1" applyBorder="1"/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4" fillId="0" borderId="0" xfId="0" applyFont="1"/>
    <xf numFmtId="0" fontId="4" fillId="0" borderId="6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</cellXfs>
  <cellStyles count="1"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36"/>
  <sheetViews>
    <sheetView tabSelected="1" topLeftCell="A15" zoomScale="10" zoomScaleNormal="10" workbookViewId="0">
      <selection activeCell="AK77" sqref="AK77"/>
    </sheetView>
  </sheetViews>
  <sheetFormatPr defaultRowHeight="28.5" x14ac:dyDescent="0.45"/>
  <cols>
    <col min="1" max="4" width="62" style="2" customWidth="1"/>
    <col min="5" max="5" width="95.7109375" style="2" customWidth="1"/>
    <col min="6" max="6" width="62" style="2" customWidth="1"/>
    <col min="7" max="9" width="34.140625" customWidth="1"/>
    <col min="10" max="10" width="97" customWidth="1"/>
    <col min="11" max="11" width="47.42578125" customWidth="1"/>
    <col min="12" max="12" width="52.7109375" customWidth="1"/>
    <col min="13" max="59" width="66.85546875" customWidth="1"/>
  </cols>
  <sheetData>
    <row r="1" spans="1:31" ht="51.75" hidden="1" customHeight="1" x14ac:dyDescent="2.75">
      <c r="A1" s="11"/>
      <c r="B1" s="12"/>
      <c r="C1" s="12"/>
      <c r="D1" s="12"/>
      <c r="E1" s="12"/>
      <c r="F1"/>
    </row>
    <row r="2" spans="1:31" ht="51.75" hidden="1" customHeight="1" x14ac:dyDescent="0.9">
      <c r="A2" s="12"/>
      <c r="B2" s="12"/>
      <c r="C2" s="12"/>
      <c r="D2" s="12"/>
      <c r="E2" s="12"/>
      <c r="F2"/>
    </row>
    <row r="3" spans="1:31" ht="51.75" hidden="1" customHeight="1" x14ac:dyDescent="0.9">
      <c r="A3" s="12"/>
      <c r="B3" s="12"/>
      <c r="C3" s="12"/>
      <c r="D3" s="12"/>
      <c r="E3" s="12"/>
      <c r="F3"/>
    </row>
    <row r="4" spans="1:31" ht="51.75" hidden="1" customHeight="1" x14ac:dyDescent="0.9">
      <c r="A4" s="12"/>
      <c r="B4" s="12"/>
      <c r="C4" s="12"/>
      <c r="D4" s="12"/>
      <c r="E4" s="12"/>
      <c r="F4"/>
    </row>
    <row r="5" spans="1:31" ht="51.75" hidden="1" customHeight="1" x14ac:dyDescent="0.9">
      <c r="A5" s="12"/>
      <c r="B5" s="12"/>
      <c r="C5" s="12"/>
      <c r="D5" s="12"/>
      <c r="E5" s="12"/>
      <c r="F5"/>
    </row>
    <row r="6" spans="1:31" ht="51.75" hidden="1" customHeight="1" x14ac:dyDescent="0.9">
      <c r="A6" s="12"/>
      <c r="B6" s="12"/>
      <c r="C6" s="12"/>
      <c r="D6" s="12"/>
      <c r="E6" s="12"/>
      <c r="F6"/>
    </row>
    <row r="7" spans="1:31" ht="51.75" hidden="1" customHeight="1" x14ac:dyDescent="0.9">
      <c r="A7" s="12"/>
      <c r="B7" s="12"/>
      <c r="C7" s="12"/>
      <c r="D7" s="12"/>
      <c r="E7" s="12"/>
      <c r="F7"/>
    </row>
    <row r="8" spans="1:31" ht="51.75" hidden="1" customHeight="1" x14ac:dyDescent="0.9">
      <c r="A8" s="12"/>
      <c r="B8" s="12"/>
      <c r="C8" s="12"/>
      <c r="D8" s="12"/>
      <c r="E8" s="12"/>
      <c r="F8"/>
    </row>
    <row r="9" spans="1:31" ht="51.75" hidden="1" customHeight="1" x14ac:dyDescent="0.9">
      <c r="A9" s="12"/>
      <c r="B9" s="12"/>
      <c r="C9" s="12"/>
      <c r="D9" s="12"/>
      <c r="E9" s="12"/>
      <c r="F9"/>
    </row>
    <row r="10" spans="1:31" ht="51.75" hidden="1" customHeight="1" x14ac:dyDescent="0.9">
      <c r="A10" s="12"/>
      <c r="B10" s="12"/>
      <c r="C10" s="12"/>
      <c r="D10" s="12"/>
      <c r="E10" s="12"/>
      <c r="F10"/>
    </row>
    <row r="11" spans="1:31" ht="51.75" hidden="1" customHeight="1" x14ac:dyDescent="0.9">
      <c r="A11" s="12"/>
      <c r="B11" s="12"/>
      <c r="C11" s="12"/>
      <c r="D11" s="12"/>
      <c r="E11" s="12"/>
      <c r="F11"/>
    </row>
    <row r="12" spans="1:31" ht="51.75" hidden="1" customHeight="1" x14ac:dyDescent="0.9">
      <c r="A12" s="12"/>
      <c r="B12" s="12"/>
      <c r="C12" s="12"/>
      <c r="D12" s="12"/>
      <c r="E12" s="12"/>
      <c r="F12"/>
    </row>
    <row r="13" spans="1:31" ht="51.75" hidden="1" customHeight="1" x14ac:dyDescent="0.9">
      <c r="A13" s="12"/>
      <c r="B13" s="12"/>
      <c r="C13" s="12"/>
      <c r="D13" s="12"/>
      <c r="E13" s="12"/>
      <c r="F13"/>
    </row>
    <row r="14" spans="1:31" ht="51.75" hidden="1" customHeight="1" x14ac:dyDescent="0.9">
      <c r="A14" s="12"/>
      <c r="B14" s="12"/>
      <c r="C14" s="12"/>
      <c r="D14" s="12"/>
      <c r="E14" s="12"/>
      <c r="F14"/>
    </row>
    <row r="15" spans="1:31" ht="51.75" customHeight="1" x14ac:dyDescent="0.25">
      <c r="A15" s="5" t="s">
        <v>164</v>
      </c>
      <c r="B15" s="9"/>
      <c r="C15" s="9"/>
      <c r="D15" s="9"/>
      <c r="E15" s="9"/>
      <c r="F15"/>
      <c r="J15" s="14" t="s">
        <v>163</v>
      </c>
      <c r="K15" s="24"/>
      <c r="L15" s="24"/>
      <c r="M15" s="24"/>
      <c r="N15" s="24"/>
      <c r="O15" s="25"/>
      <c r="R15" s="14" t="s">
        <v>165</v>
      </c>
      <c r="S15" s="24"/>
      <c r="T15" s="24"/>
      <c r="U15" s="24"/>
      <c r="V15" s="24"/>
      <c r="W15" s="25"/>
      <c r="Z15" s="14" t="s">
        <v>166</v>
      </c>
      <c r="AA15" s="24"/>
      <c r="AB15" s="24"/>
      <c r="AC15" s="24"/>
      <c r="AD15" s="24"/>
      <c r="AE15" s="25"/>
    </row>
    <row r="16" spans="1:31" ht="51.75" customHeight="1" x14ac:dyDescent="0.25">
      <c r="A16" s="9"/>
      <c r="B16" s="9"/>
      <c r="C16" s="9"/>
      <c r="D16" s="9"/>
      <c r="E16" s="9"/>
      <c r="F16"/>
      <c r="J16" s="15"/>
      <c r="K16" s="16"/>
      <c r="L16" s="16"/>
      <c r="M16" s="16"/>
      <c r="N16" s="16"/>
      <c r="O16" s="26"/>
      <c r="R16" s="15"/>
      <c r="S16" s="16"/>
      <c r="T16" s="16"/>
      <c r="U16" s="16"/>
      <c r="V16" s="16"/>
      <c r="W16" s="26"/>
      <c r="Z16" s="15"/>
      <c r="AA16" s="16"/>
      <c r="AB16" s="16"/>
      <c r="AC16" s="16"/>
      <c r="AD16" s="16"/>
      <c r="AE16" s="26"/>
    </row>
    <row r="17" spans="1:31" ht="51.75" customHeight="1" x14ac:dyDescent="0.25">
      <c r="A17" s="9"/>
      <c r="B17" s="9"/>
      <c r="C17" s="9"/>
      <c r="D17" s="9"/>
      <c r="E17" s="9"/>
      <c r="F17"/>
      <c r="J17" s="15"/>
      <c r="K17" s="16"/>
      <c r="L17" s="16"/>
      <c r="M17" s="16"/>
      <c r="N17" s="16"/>
      <c r="O17" s="26"/>
      <c r="R17" s="15"/>
      <c r="S17" s="16"/>
      <c r="T17" s="16"/>
      <c r="U17" s="16"/>
      <c r="V17" s="16"/>
      <c r="W17" s="26"/>
      <c r="Z17" s="15"/>
      <c r="AA17" s="16"/>
      <c r="AB17" s="16"/>
      <c r="AC17" s="16"/>
      <c r="AD17" s="16"/>
      <c r="AE17" s="26"/>
    </row>
    <row r="18" spans="1:31" ht="51.75" customHeight="1" thickBot="1" x14ac:dyDescent="0.3">
      <c r="A18" s="10"/>
      <c r="B18" s="10"/>
      <c r="C18" s="10"/>
      <c r="D18" s="10"/>
      <c r="E18" s="10"/>
      <c r="F18"/>
      <c r="J18" s="27"/>
      <c r="K18" s="28"/>
      <c r="L18" s="28"/>
      <c r="M18" s="28"/>
      <c r="N18" s="28"/>
      <c r="O18" s="29"/>
      <c r="R18" s="27"/>
      <c r="S18" s="28"/>
      <c r="T18" s="28"/>
      <c r="U18" s="28"/>
      <c r="V18" s="28"/>
      <c r="W18" s="29"/>
      <c r="Z18" s="27"/>
      <c r="AA18" s="28"/>
      <c r="AB18" s="28"/>
      <c r="AC18" s="28"/>
      <c r="AD18" s="28"/>
      <c r="AE18" s="29"/>
    </row>
    <row r="19" spans="1:31" ht="51.75" customHeight="1" thickBot="1" x14ac:dyDescent="0.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/>
      <c r="J19" s="4" t="s">
        <v>157</v>
      </c>
      <c r="K19" s="4" t="s">
        <v>158</v>
      </c>
      <c r="L19" s="4" t="s">
        <v>159</v>
      </c>
      <c r="M19" s="4" t="s">
        <v>160</v>
      </c>
      <c r="N19" s="4" t="s">
        <v>161</v>
      </c>
      <c r="O19" s="4" t="s">
        <v>162</v>
      </c>
      <c r="R19" s="4" t="s">
        <v>157</v>
      </c>
      <c r="S19" s="4" t="s">
        <v>158</v>
      </c>
      <c r="T19" s="4" t="s">
        <v>159</v>
      </c>
      <c r="U19" s="4" t="s">
        <v>160</v>
      </c>
      <c r="V19" s="4" t="s">
        <v>161</v>
      </c>
      <c r="W19" s="4" t="s">
        <v>162</v>
      </c>
      <c r="Z19" s="4" t="s">
        <v>157</v>
      </c>
      <c r="AA19" s="4" t="s">
        <v>158</v>
      </c>
      <c r="AB19" s="4" t="s">
        <v>159</v>
      </c>
      <c r="AC19" s="4" t="s">
        <v>160</v>
      </c>
      <c r="AD19" s="4" t="s">
        <v>161</v>
      </c>
      <c r="AE19" s="4" t="s">
        <v>162</v>
      </c>
    </row>
    <row r="20" spans="1:31" ht="51.75" customHeight="1" thickTop="1" thickBot="1" x14ac:dyDescent="0.95">
      <c r="A20" s="3">
        <v>1</v>
      </c>
      <c r="B20" s="3" t="s">
        <v>5</v>
      </c>
      <c r="C20" s="3">
        <v>3791</v>
      </c>
      <c r="D20" s="3" t="s">
        <v>6</v>
      </c>
      <c r="E20" s="3" t="s">
        <v>7</v>
      </c>
      <c r="F20"/>
      <c r="J20" s="3" t="s">
        <v>7</v>
      </c>
      <c r="K20" s="13">
        <f>SUMIF($E$20:$E$127,J20,$A$20:$A$127)</f>
        <v>20</v>
      </c>
      <c r="L20" s="13">
        <f>SUMIF($E$20:$E$127,J20,$C$20:$C$127)</f>
        <v>12123</v>
      </c>
      <c r="M20" s="13">
        <f>COUNTIF($E$20:$E$127, J20)</f>
        <v>4</v>
      </c>
      <c r="N20" s="13">
        <f>K20/M20</f>
        <v>5</v>
      </c>
      <c r="O20" s="13">
        <f>L20/M20</f>
        <v>3030.75</v>
      </c>
      <c r="R20" s="3" t="s">
        <v>7</v>
      </c>
      <c r="S20" s="13">
        <f>SUMIF($E$20:$E$127,R20,$A$20:$A$127)</f>
        <v>20</v>
      </c>
      <c r="T20" s="13">
        <f>SUMIF($E$20:$E$127,R20,$C$20:$C$127)</f>
        <v>12123</v>
      </c>
      <c r="U20" s="13">
        <f>COUNTIF($E$20:$E$127, R20)</f>
        <v>4</v>
      </c>
      <c r="V20" s="13">
        <f>S20/U20</f>
        <v>5</v>
      </c>
      <c r="W20" s="13">
        <f>T20/U20</f>
        <v>3030.75</v>
      </c>
      <c r="Z20" s="3" t="s">
        <v>7</v>
      </c>
      <c r="AA20" s="13">
        <f>SUMIF($E$20:$E$127,Z20,$A$20:$A$127)</f>
        <v>20</v>
      </c>
      <c r="AB20" s="13">
        <f>SUMIF($E$20:$E$127,Z20,$C$20:$C$127)</f>
        <v>12123</v>
      </c>
      <c r="AC20" s="13">
        <f>COUNTIF($E$20:$E$127, Z20)</f>
        <v>4</v>
      </c>
      <c r="AD20" s="13">
        <f>AA20/AC20</f>
        <v>5</v>
      </c>
      <c r="AE20" s="13">
        <f>AB20/AC20</f>
        <v>3030.75</v>
      </c>
    </row>
    <row r="21" spans="1:31" ht="51.75" customHeight="1" thickBot="1" x14ac:dyDescent="0.95">
      <c r="A21" s="3">
        <v>2</v>
      </c>
      <c r="B21" s="3" t="s">
        <v>8</v>
      </c>
      <c r="C21" s="3">
        <v>3491</v>
      </c>
      <c r="D21" s="3" t="s">
        <v>9</v>
      </c>
      <c r="E21" s="3" t="s">
        <v>7</v>
      </c>
      <c r="F21"/>
      <c r="J21" s="3" t="s">
        <v>11</v>
      </c>
      <c r="K21" s="13">
        <f>SUMIF($E$20:$E$127,J21,$A$20:$A$127)</f>
        <v>68</v>
      </c>
      <c r="L21" s="13">
        <f>SUMIF($E$20:$E$127,J21,$C$20:$C$127)</f>
        <v>10005</v>
      </c>
      <c r="M21" s="13">
        <f>COUNTIF($E$20:$E$127, J21)</f>
        <v>5</v>
      </c>
      <c r="N21" s="13">
        <f>K21/M21</f>
        <v>13.6</v>
      </c>
      <c r="O21" s="13">
        <f>L21/M21</f>
        <v>2001</v>
      </c>
      <c r="R21" s="3" t="s">
        <v>11</v>
      </c>
      <c r="S21" s="13">
        <f>SUMIF($E$20:$E$127,R21,$A$20:$A$127)</f>
        <v>68</v>
      </c>
      <c r="T21" s="13">
        <f>SUMIF($E$20:$E$127,R21,$C$20:$C$127)</f>
        <v>10005</v>
      </c>
      <c r="U21" s="13">
        <f>COUNTIF($E$20:$E$127, R21)</f>
        <v>5</v>
      </c>
      <c r="V21" s="13">
        <f>S21/U21</f>
        <v>13.6</v>
      </c>
      <c r="W21" s="13">
        <f>T21/U21</f>
        <v>2001</v>
      </c>
      <c r="Z21" s="3" t="s">
        <v>11</v>
      </c>
      <c r="AA21" s="13">
        <f>SUMIF($E$20:$E$127,Z21,$A$20:$A$127)</f>
        <v>68</v>
      </c>
      <c r="AB21" s="13">
        <f>SUMIF($E$20:$E$127,Z21,$C$20:$C$127)</f>
        <v>10005</v>
      </c>
      <c r="AC21" s="13">
        <f>COUNTIF($E$20:$E$127, Z21)</f>
        <v>5</v>
      </c>
      <c r="AD21" s="13">
        <f>AA21/AC21</f>
        <v>13.6</v>
      </c>
      <c r="AE21" s="13">
        <f>AB21/AC21</f>
        <v>2001</v>
      </c>
    </row>
    <row r="22" spans="1:31" ht="51.75" customHeight="1" thickBot="1" x14ac:dyDescent="0.95">
      <c r="A22" s="3">
        <v>3</v>
      </c>
      <c r="B22" s="3" t="s">
        <v>10</v>
      </c>
      <c r="C22" s="3">
        <v>3171</v>
      </c>
      <c r="D22" s="3" t="s">
        <v>9</v>
      </c>
      <c r="E22" s="3" t="s">
        <v>11</v>
      </c>
      <c r="F22"/>
      <c r="J22" s="3" t="s">
        <v>14</v>
      </c>
      <c r="K22" s="13">
        <f>SUMIF($E$20:$E$127,J22,$A$20:$A$127)</f>
        <v>126</v>
      </c>
      <c r="L22" s="13">
        <f>SUMIF($E$20:$E$127,J22,$C$20:$C$127)</f>
        <v>3959</v>
      </c>
      <c r="M22" s="13">
        <f>COUNTIF($E$20:$E$127, J22)</f>
        <v>3</v>
      </c>
      <c r="N22" s="13">
        <f>K22/M22</f>
        <v>42</v>
      </c>
      <c r="O22" s="13">
        <f>L22/M22</f>
        <v>1319.6666666666667</v>
      </c>
      <c r="R22" s="3" t="s">
        <v>20</v>
      </c>
      <c r="S22" s="13">
        <f>SUMIF($E$20:$E$127,R22,$A$20:$A$127)</f>
        <v>155</v>
      </c>
      <c r="T22" s="13">
        <f>SUMIF($E$20:$E$127,R22,$C$20:$C$127)</f>
        <v>8025</v>
      </c>
      <c r="U22" s="13">
        <f>COUNTIF($E$20:$E$127, R22)</f>
        <v>5</v>
      </c>
      <c r="V22" s="13">
        <f>S22/U22</f>
        <v>31</v>
      </c>
      <c r="W22" s="13">
        <f>T22/U22</f>
        <v>1605</v>
      </c>
      <c r="Z22" s="3" t="s">
        <v>20</v>
      </c>
      <c r="AA22" s="13">
        <f>SUMIF($E$20:$E$127,Z22,$A$20:$A$127)</f>
        <v>155</v>
      </c>
      <c r="AB22" s="13">
        <f>SUMIF($E$20:$E$127,Z22,$C$20:$C$127)</f>
        <v>8025</v>
      </c>
      <c r="AC22" s="13">
        <f>COUNTIF($E$20:$E$127, Z22)</f>
        <v>5</v>
      </c>
      <c r="AD22" s="13">
        <f>AA22/AC22</f>
        <v>31</v>
      </c>
      <c r="AE22" s="13">
        <f>AB22/AC22</f>
        <v>1605</v>
      </c>
    </row>
    <row r="23" spans="1:31" ht="51.75" customHeight="1" thickBot="1" x14ac:dyDescent="0.95">
      <c r="A23" s="3">
        <v>4</v>
      </c>
      <c r="B23" s="3" t="s">
        <v>12</v>
      </c>
      <c r="C23" s="3">
        <v>2826</v>
      </c>
      <c r="D23" s="3" t="s">
        <v>13</v>
      </c>
      <c r="E23" s="3" t="s">
        <v>14</v>
      </c>
      <c r="F23"/>
      <c r="J23" s="3" t="s">
        <v>18</v>
      </c>
      <c r="K23" s="13">
        <f>SUMIF($E$20:$E$127,J23,$A$20:$A$127)</f>
        <v>197</v>
      </c>
      <c r="L23" s="13">
        <f>SUMIF($E$20:$E$127,J23,$C$20:$C$127)</f>
        <v>3820</v>
      </c>
      <c r="M23" s="13">
        <f>COUNTIF($E$20:$E$127, J23)</f>
        <v>4</v>
      </c>
      <c r="N23" s="13">
        <f>K23/M23</f>
        <v>49.25</v>
      </c>
      <c r="O23" s="13">
        <f>L23/M23</f>
        <v>955</v>
      </c>
      <c r="Q23" s="23">
        <f>COUNTA(R20:R23)</f>
        <v>4</v>
      </c>
      <c r="R23" s="3" t="s">
        <v>45</v>
      </c>
      <c r="S23" s="13">
        <f>SUMIF($E$20:$E$127,R23,$A$20:$A$127)</f>
        <v>167</v>
      </c>
      <c r="T23" s="13">
        <f>SUMIF($E$20:$E$127,R23,$C$20:$C$127)</f>
        <v>4906</v>
      </c>
      <c r="U23" s="13">
        <f>COUNTIF($E$20:$E$127, R23)</f>
        <v>5</v>
      </c>
      <c r="V23" s="13">
        <f>S23/U23</f>
        <v>33.4</v>
      </c>
      <c r="W23" s="13">
        <f>T23/U23</f>
        <v>981.2</v>
      </c>
      <c r="Z23" s="3" t="s">
        <v>14</v>
      </c>
      <c r="AA23" s="13">
        <f>SUMIF($E$20:$E$127,Z23,$A$20:$A$127)</f>
        <v>126</v>
      </c>
      <c r="AB23" s="13">
        <f>SUMIF($E$20:$E$127,Z23,$C$20:$C$127)</f>
        <v>3959</v>
      </c>
      <c r="AC23" s="13">
        <f>COUNTIF($E$20:$E$127, Z23)</f>
        <v>3</v>
      </c>
      <c r="AD23" s="13">
        <f>AA23/AC23</f>
        <v>42</v>
      </c>
      <c r="AE23" s="13">
        <f>AB23/AC23</f>
        <v>1319.6666666666667</v>
      </c>
    </row>
    <row r="24" spans="1:31" ht="51.75" customHeight="1" thickBot="1" x14ac:dyDescent="0.95">
      <c r="A24" s="3">
        <v>5</v>
      </c>
      <c r="B24" s="3" t="s">
        <v>15</v>
      </c>
      <c r="C24" s="3">
        <v>2682</v>
      </c>
      <c r="D24" s="3" t="s">
        <v>13</v>
      </c>
      <c r="E24" s="3" t="s">
        <v>7</v>
      </c>
      <c r="F24"/>
      <c r="J24" s="3" t="s">
        <v>20</v>
      </c>
      <c r="K24" s="13">
        <f>SUMIF($E$20:$E$127,J24,$A$20:$A$127)</f>
        <v>155</v>
      </c>
      <c r="L24" s="13">
        <f>SUMIF($E$20:$E$127,J24,$C$20:$C$127)</f>
        <v>8025</v>
      </c>
      <c r="M24" s="13">
        <f>COUNTIF($E$20:$E$127, J24)</f>
        <v>5</v>
      </c>
      <c r="N24" s="13">
        <f>K24/M24</f>
        <v>31</v>
      </c>
      <c r="O24" s="13">
        <f>L24/M24</f>
        <v>1605</v>
      </c>
      <c r="R24" s="3" t="s">
        <v>39</v>
      </c>
      <c r="S24" s="13">
        <f>SUMIF($E$20:$E$127,R24,$A$20:$A$127)</f>
        <v>106</v>
      </c>
      <c r="T24" s="13">
        <f>SUMIF($E$20:$E$127,R24,$C$20:$C$127)</f>
        <v>2898</v>
      </c>
      <c r="U24" s="13">
        <f>COUNTIF($E$20:$E$127, R24)</f>
        <v>3</v>
      </c>
      <c r="V24" s="13">
        <f>S24/U24</f>
        <v>35.333333333333336</v>
      </c>
      <c r="W24" s="13">
        <f>T24/U24</f>
        <v>966</v>
      </c>
      <c r="Z24" s="3" t="s">
        <v>26</v>
      </c>
      <c r="AA24" s="13">
        <f>SUMIF($E$20:$E$127,Z24,$A$20:$A$127)</f>
        <v>144</v>
      </c>
      <c r="AB24" s="13">
        <f>SUMIF($E$20:$E$127,Z24,$C$20:$C$127)</f>
        <v>4529</v>
      </c>
      <c r="AC24" s="13">
        <f>COUNTIF($E$20:$E$127, Z24)</f>
        <v>4</v>
      </c>
      <c r="AD24" s="13">
        <f>AA24/AC24</f>
        <v>36</v>
      </c>
      <c r="AE24" s="13">
        <f>AB24/AC24</f>
        <v>1132.25</v>
      </c>
    </row>
    <row r="25" spans="1:31" ht="51.75" customHeight="1" thickBot="1" x14ac:dyDescent="0.95">
      <c r="A25" s="3">
        <v>6</v>
      </c>
      <c r="B25" s="3" t="s">
        <v>16</v>
      </c>
      <c r="C25" s="3">
        <v>2468</v>
      </c>
      <c r="D25" s="3" t="s">
        <v>17</v>
      </c>
      <c r="E25" s="3" t="s">
        <v>18</v>
      </c>
      <c r="F25"/>
      <c r="J25" s="3" t="s">
        <v>22</v>
      </c>
      <c r="K25" s="13">
        <f>SUMIF($E$20:$E$127,J25,$A$20:$A$127)</f>
        <v>187</v>
      </c>
      <c r="L25" s="13">
        <f>SUMIF($E$20:$E$127,J25,$C$20:$C$127)</f>
        <v>5522</v>
      </c>
      <c r="M25" s="13">
        <f>COUNTIF($E$20:$E$127, J25)</f>
        <v>5</v>
      </c>
      <c r="N25" s="13">
        <f>K25/M25</f>
        <v>37.4</v>
      </c>
      <c r="O25" s="13">
        <f>L25/M25</f>
        <v>1104.4000000000001</v>
      </c>
      <c r="R25" s="3" t="s">
        <v>26</v>
      </c>
      <c r="S25" s="13">
        <f>SUMIF($E$20:$E$127,R25,$A$20:$A$127)</f>
        <v>144</v>
      </c>
      <c r="T25" s="13">
        <f>SUMIF($E$20:$E$127,R25,$C$20:$C$127)</f>
        <v>4529</v>
      </c>
      <c r="U25" s="13">
        <f>COUNTIF($E$20:$E$127, R25)</f>
        <v>4</v>
      </c>
      <c r="V25" s="13">
        <f>S25/U25</f>
        <v>36</v>
      </c>
      <c r="W25" s="13">
        <f>T25/U25</f>
        <v>1132.25</v>
      </c>
      <c r="Z25" s="3" t="s">
        <v>22</v>
      </c>
      <c r="AA25" s="13">
        <f>SUMIF($E$20:$E$127,Z25,$A$20:$A$127)</f>
        <v>187</v>
      </c>
      <c r="AB25" s="13">
        <f>SUMIF($E$20:$E$127,Z25,$C$20:$C$127)</f>
        <v>5522</v>
      </c>
      <c r="AC25" s="13">
        <f>COUNTIF($E$20:$E$127, Z25)</f>
        <v>5</v>
      </c>
      <c r="AD25" s="13">
        <f>AA25/AC25</f>
        <v>37.4</v>
      </c>
      <c r="AE25" s="13">
        <f>AB25/AC25</f>
        <v>1104.4000000000001</v>
      </c>
    </row>
    <row r="26" spans="1:31" ht="51.75" customHeight="1" thickBot="1" x14ac:dyDescent="0.95">
      <c r="A26" s="3">
        <v>7</v>
      </c>
      <c r="B26" s="3" t="s">
        <v>19</v>
      </c>
      <c r="C26" s="3">
        <v>2415</v>
      </c>
      <c r="D26" s="3" t="s">
        <v>17</v>
      </c>
      <c r="E26" s="3" t="s">
        <v>20</v>
      </c>
      <c r="F26"/>
      <c r="J26" s="3" t="s">
        <v>26</v>
      </c>
      <c r="K26" s="13">
        <f>SUMIF($E$20:$E$127,J26,$A$20:$A$127)</f>
        <v>144</v>
      </c>
      <c r="L26" s="13">
        <f>SUMIF($E$20:$E$127,J26,$C$20:$C$127)</f>
        <v>4529</v>
      </c>
      <c r="M26" s="13">
        <f>COUNTIF($E$20:$E$127, J26)</f>
        <v>4</v>
      </c>
      <c r="N26" s="13">
        <f>K26/M26</f>
        <v>36</v>
      </c>
      <c r="O26" s="13">
        <f>L26/M26</f>
        <v>1132.25</v>
      </c>
      <c r="R26" s="3" t="s">
        <v>42</v>
      </c>
      <c r="S26" s="13">
        <f>SUMIF($E$20:$E$127,R26,$A$20:$A$127)</f>
        <v>109</v>
      </c>
      <c r="T26" s="13">
        <f>SUMIF($E$20:$E$127,R26,$C$20:$C$127)</f>
        <v>2820</v>
      </c>
      <c r="U26" s="13">
        <f>COUNTIF($E$20:$E$127, R26)</f>
        <v>3</v>
      </c>
      <c r="V26" s="13">
        <f>S26/U26</f>
        <v>36.333333333333336</v>
      </c>
      <c r="W26" s="13">
        <f>T26/U26</f>
        <v>940</v>
      </c>
      <c r="Y26" s="22"/>
      <c r="Z26" s="3" t="s">
        <v>29</v>
      </c>
      <c r="AA26" s="13">
        <f>SUMIF($E$20:$E$127,Z26,$A$20:$A$127)</f>
        <v>112</v>
      </c>
      <c r="AB26" s="13">
        <f>SUMIF($E$20:$E$127,Z26,$C$20:$C$127)</f>
        <v>2184</v>
      </c>
      <c r="AC26" s="13">
        <f>COUNTIF($E$20:$E$127, Z26)</f>
        <v>2</v>
      </c>
      <c r="AD26" s="13">
        <f>AA26/AC26</f>
        <v>56</v>
      </c>
      <c r="AE26" s="13">
        <f>AB26/AC26</f>
        <v>1092</v>
      </c>
    </row>
    <row r="27" spans="1:31" ht="51.75" customHeight="1" thickBot="1" x14ac:dyDescent="0.95">
      <c r="A27" s="3">
        <v>8</v>
      </c>
      <c r="B27" s="3" t="s">
        <v>21</v>
      </c>
      <c r="C27" s="3">
        <v>2330</v>
      </c>
      <c r="D27" s="3" t="s">
        <v>17</v>
      </c>
      <c r="E27" s="3" t="s">
        <v>22</v>
      </c>
      <c r="F27"/>
      <c r="J27" s="3" t="s">
        <v>29</v>
      </c>
      <c r="K27" s="13">
        <f>SUMIF($E$20:$E$127,J27,$A$20:$A$127)</f>
        <v>112</v>
      </c>
      <c r="L27" s="13">
        <f>SUMIF($E$20:$E$127,J27,$C$20:$C$127)</f>
        <v>2184</v>
      </c>
      <c r="M27" s="13">
        <f>COUNTIF($E$20:$E$127, J27)</f>
        <v>2</v>
      </c>
      <c r="N27" s="13">
        <f>K27/M27</f>
        <v>56</v>
      </c>
      <c r="O27" s="13">
        <f>L27/M27</f>
        <v>1092</v>
      </c>
      <c r="R27" s="3" t="s">
        <v>22</v>
      </c>
      <c r="S27" s="13">
        <f>SUMIF($E$20:$E$127,R27,$A$20:$A$127)</f>
        <v>187</v>
      </c>
      <c r="T27" s="13">
        <f>SUMIF($E$20:$E$127,R27,$C$20:$C$127)</f>
        <v>5522</v>
      </c>
      <c r="U27" s="13">
        <f>COUNTIF($E$20:$E$127, R27)</f>
        <v>5</v>
      </c>
      <c r="V27" s="13">
        <f>S27/U27</f>
        <v>37.4</v>
      </c>
      <c r="W27" s="13">
        <f>T27/U27</f>
        <v>1104.4000000000001</v>
      </c>
      <c r="Y27" s="23">
        <f>COUNTA(Z20:Z27)</f>
        <v>8</v>
      </c>
      <c r="Z27" s="3" t="s">
        <v>45</v>
      </c>
      <c r="AA27" s="13">
        <f>SUMIF($E$20:$E$127,Z27,$A$20:$A$127)</f>
        <v>167</v>
      </c>
      <c r="AB27" s="13">
        <f>SUMIF($E$20:$E$127,Z27,$C$20:$C$127)</f>
        <v>4906</v>
      </c>
      <c r="AC27" s="13">
        <f>COUNTIF($E$20:$E$127, Z27)</f>
        <v>5</v>
      </c>
      <c r="AD27" s="13">
        <f>AA27/AC27</f>
        <v>33.4</v>
      </c>
      <c r="AE27" s="13">
        <f>AB27/AC27</f>
        <v>981.2</v>
      </c>
    </row>
    <row r="28" spans="1:31" ht="51.75" customHeight="1" thickBot="1" x14ac:dyDescent="0.95">
      <c r="A28" s="3">
        <v>9</v>
      </c>
      <c r="B28" s="3" t="s">
        <v>23</v>
      </c>
      <c r="C28" s="3">
        <v>2301</v>
      </c>
      <c r="D28" s="3" t="s">
        <v>17</v>
      </c>
      <c r="E28" s="3" t="s">
        <v>20</v>
      </c>
      <c r="F28"/>
      <c r="J28" s="3" t="s">
        <v>34</v>
      </c>
      <c r="K28" s="13">
        <f>SUMIF($E$20:$E$127,J28,$A$20:$A$127)</f>
        <v>267</v>
      </c>
      <c r="L28" s="13">
        <f>SUMIF($E$20:$E$127,J28,$C$20:$C$127)</f>
        <v>3764</v>
      </c>
      <c r="M28" s="13">
        <f>COUNTIF($E$20:$E$127, J28)</f>
        <v>5</v>
      </c>
      <c r="N28" s="13">
        <f>K28/M28</f>
        <v>53.4</v>
      </c>
      <c r="O28" s="13">
        <f>L28/M28</f>
        <v>752.8</v>
      </c>
      <c r="R28" s="3" t="s">
        <v>64</v>
      </c>
      <c r="S28" s="13">
        <f>SUMIF($E$20:$E$127,R28,$A$20:$A$127)</f>
        <v>77</v>
      </c>
      <c r="T28" s="13">
        <f>SUMIF($E$20:$E$127,R28,$C$20:$C$127)</f>
        <v>1703</v>
      </c>
      <c r="U28" s="13">
        <f>COUNTIF($E$20:$E$127, R28)</f>
        <v>2</v>
      </c>
      <c r="V28" s="13">
        <f>S28/U28</f>
        <v>38.5</v>
      </c>
      <c r="W28" s="13">
        <f>T28/U28</f>
        <v>851.5</v>
      </c>
      <c r="Z28" s="3" t="s">
        <v>39</v>
      </c>
      <c r="AA28" s="13">
        <f>SUMIF($E$20:$E$127,Z28,$A$20:$A$127)</f>
        <v>106</v>
      </c>
      <c r="AB28" s="13">
        <f>SUMIF($E$20:$E$127,Z28,$C$20:$C$127)</f>
        <v>2898</v>
      </c>
      <c r="AC28" s="13">
        <f>COUNTIF($E$20:$E$127, Z28)</f>
        <v>3</v>
      </c>
      <c r="AD28" s="13">
        <f>AA28/AC28</f>
        <v>35.333333333333336</v>
      </c>
      <c r="AE28" s="13">
        <f>AB28/AC28</f>
        <v>966</v>
      </c>
    </row>
    <row r="29" spans="1:31" ht="51.75" customHeight="1" thickBot="1" x14ac:dyDescent="0.95">
      <c r="A29" s="3">
        <v>10</v>
      </c>
      <c r="B29" s="3" t="s">
        <v>24</v>
      </c>
      <c r="C29" s="3">
        <v>2196</v>
      </c>
      <c r="D29" s="3" t="s">
        <v>17</v>
      </c>
      <c r="E29" s="3" t="s">
        <v>11</v>
      </c>
      <c r="F29"/>
      <c r="J29" s="3" t="s">
        <v>39</v>
      </c>
      <c r="K29" s="13">
        <f>SUMIF($E$20:$E$127,J29,$A$20:$A$127)</f>
        <v>106</v>
      </c>
      <c r="L29" s="13">
        <f>SUMIF($E$20:$E$127,J29,$C$20:$C$127)</f>
        <v>2898</v>
      </c>
      <c r="M29" s="13">
        <f>COUNTIF($E$20:$E$127, J29)</f>
        <v>3</v>
      </c>
      <c r="N29" s="13">
        <f>K29/M29</f>
        <v>35.333333333333336</v>
      </c>
      <c r="O29" s="13">
        <f>L29/M29</f>
        <v>966</v>
      </c>
      <c r="R29" s="3" t="s">
        <v>71</v>
      </c>
      <c r="S29" s="13">
        <f>SUMIF($E$20:$E$127,R29,$A$20:$A$127)</f>
        <v>41</v>
      </c>
      <c r="T29" s="13">
        <f>SUMIF($E$20:$E$127,R29,$C$20:$C$127)</f>
        <v>798</v>
      </c>
      <c r="U29" s="13">
        <f>COUNTIF($E$20:$E$127, R29)</f>
        <v>1</v>
      </c>
      <c r="V29" s="13">
        <f>S29/U29</f>
        <v>41</v>
      </c>
      <c r="W29" s="13">
        <f>T29/U29</f>
        <v>798</v>
      </c>
      <c r="Z29" s="3" t="s">
        <v>18</v>
      </c>
      <c r="AA29" s="13">
        <f>SUMIF($E$20:$E$127,Z29,$A$20:$A$127)</f>
        <v>197</v>
      </c>
      <c r="AB29" s="13">
        <f>SUMIF($E$20:$E$127,Z29,$C$20:$C$127)</f>
        <v>3820</v>
      </c>
      <c r="AC29" s="13">
        <f>COUNTIF($E$20:$E$127, Z29)</f>
        <v>4</v>
      </c>
      <c r="AD29" s="13">
        <f>AA29/AC29</f>
        <v>49.25</v>
      </c>
      <c r="AE29" s="13">
        <f>AB29/AC29</f>
        <v>955</v>
      </c>
    </row>
    <row r="30" spans="1:31" ht="51.75" customHeight="1" thickBot="1" x14ac:dyDescent="0.95">
      <c r="A30" s="3">
        <v>11</v>
      </c>
      <c r="B30" s="3" t="s">
        <v>25</v>
      </c>
      <c r="C30" s="3">
        <v>2186</v>
      </c>
      <c r="D30" s="3" t="s">
        <v>17</v>
      </c>
      <c r="E30" s="3" t="s">
        <v>26</v>
      </c>
      <c r="F30"/>
      <c r="J30" s="3" t="s">
        <v>42</v>
      </c>
      <c r="K30" s="13">
        <f>SUMIF($E$20:$E$127,J30,$A$20:$A$127)</f>
        <v>109</v>
      </c>
      <c r="L30" s="13">
        <f>SUMIF($E$20:$E$127,J30,$C$20:$C$127)</f>
        <v>2820</v>
      </c>
      <c r="M30" s="13">
        <f>COUNTIF($E$20:$E$127, J30)</f>
        <v>3</v>
      </c>
      <c r="N30" s="13">
        <f>K30/M30</f>
        <v>36.333333333333336</v>
      </c>
      <c r="O30" s="13">
        <f>L30/M30</f>
        <v>940</v>
      </c>
      <c r="R30" s="3" t="s">
        <v>14</v>
      </c>
      <c r="S30" s="13">
        <f>SUMIF($E$20:$E$127,R30,$A$20:$A$127)</f>
        <v>126</v>
      </c>
      <c r="T30" s="13">
        <f>SUMIF($E$20:$E$127,R30,$C$20:$C$127)</f>
        <v>3959</v>
      </c>
      <c r="U30" s="13">
        <f>COUNTIF($E$20:$E$127, R30)</f>
        <v>3</v>
      </c>
      <c r="V30" s="13">
        <f>S30/U30</f>
        <v>42</v>
      </c>
      <c r="W30" s="13">
        <f>T30/U30</f>
        <v>1319.6666666666667</v>
      </c>
      <c r="Z30" s="3" t="s">
        <v>42</v>
      </c>
      <c r="AA30" s="13">
        <f>SUMIF($E$20:$E$127,Z30,$A$20:$A$127)</f>
        <v>109</v>
      </c>
      <c r="AB30" s="13">
        <f>SUMIF($E$20:$E$127,Z30,$C$20:$C$127)</f>
        <v>2820</v>
      </c>
      <c r="AC30" s="13">
        <f>COUNTIF($E$20:$E$127, Z30)</f>
        <v>3</v>
      </c>
      <c r="AD30" s="13">
        <f>AA30/AC30</f>
        <v>36.333333333333336</v>
      </c>
      <c r="AE30" s="13">
        <f>AB30/AC30</f>
        <v>940</v>
      </c>
    </row>
    <row r="31" spans="1:31" ht="51.75" customHeight="1" thickBot="1" x14ac:dyDescent="0.95">
      <c r="A31" s="3">
        <v>12</v>
      </c>
      <c r="B31" s="3" t="s">
        <v>27</v>
      </c>
      <c r="C31" s="3">
        <v>2159</v>
      </c>
      <c r="D31" s="3" t="s">
        <v>17</v>
      </c>
      <c r="E31" s="3" t="s">
        <v>7</v>
      </c>
      <c r="F31"/>
      <c r="G31" s="23"/>
      <c r="I31" s="23"/>
      <c r="J31" s="3" t="s">
        <v>45</v>
      </c>
      <c r="K31" s="13">
        <f>SUMIF($E$20:$E$127,J31,$A$20:$A$127)</f>
        <v>167</v>
      </c>
      <c r="L31" s="13">
        <f>SUMIF($E$20:$E$127,J31,$C$20:$C$127)</f>
        <v>4906</v>
      </c>
      <c r="M31" s="13">
        <f>COUNTIF($E$20:$E$127, J31)</f>
        <v>5</v>
      </c>
      <c r="N31" s="13">
        <f>K31/M31</f>
        <v>33.4</v>
      </c>
      <c r="O31" s="13">
        <f>L31/M31</f>
        <v>981.2</v>
      </c>
      <c r="R31" s="3" t="s">
        <v>75</v>
      </c>
      <c r="S31" s="13">
        <f>SUMIF($E$20:$E$127,R31,$A$20:$A$127)</f>
        <v>44</v>
      </c>
      <c r="T31" s="13">
        <f>SUMIF($E$20:$E$127,R31,$C$20:$C$127)</f>
        <v>683</v>
      </c>
      <c r="U31" s="13">
        <f>COUNTIF($E$20:$E$127, R31)</f>
        <v>1</v>
      </c>
      <c r="V31" s="13">
        <f>S31/U31</f>
        <v>44</v>
      </c>
      <c r="W31" s="13">
        <f>T31/U31</f>
        <v>683</v>
      </c>
      <c r="Z31" s="3" t="s">
        <v>64</v>
      </c>
      <c r="AA31" s="13">
        <f>SUMIF($E$20:$E$127,Z31,$A$20:$A$127)</f>
        <v>77</v>
      </c>
      <c r="AB31" s="13">
        <f>SUMIF($E$20:$E$127,Z31,$C$20:$C$127)</f>
        <v>1703</v>
      </c>
      <c r="AC31" s="13">
        <f>COUNTIF($E$20:$E$127, Z31)</f>
        <v>2</v>
      </c>
      <c r="AD31" s="13">
        <f>AA31/AC31</f>
        <v>38.5</v>
      </c>
      <c r="AE31" s="13">
        <f>AB31/AC31</f>
        <v>851.5</v>
      </c>
    </row>
    <row r="32" spans="1:31" ht="51.75" customHeight="1" thickBot="1" x14ac:dyDescent="0.95">
      <c r="A32" s="3">
        <v>13</v>
      </c>
      <c r="B32" s="3" t="s">
        <v>28</v>
      </c>
      <c r="C32" s="3">
        <v>2064</v>
      </c>
      <c r="D32" s="3" t="s">
        <v>17</v>
      </c>
      <c r="E32" s="3" t="s">
        <v>29</v>
      </c>
      <c r="F32"/>
      <c r="J32" s="3" t="s">
        <v>48</v>
      </c>
      <c r="K32" s="13">
        <f>SUMIF($E$20:$E$127,J32,$A$20:$A$127)</f>
        <v>262</v>
      </c>
      <c r="L32" s="13">
        <f>SUMIF($E$20:$E$127,J32,$C$20:$C$127)</f>
        <v>3573</v>
      </c>
      <c r="M32" s="13">
        <f>COUNTIF($E$20:$E$127, J32)</f>
        <v>5</v>
      </c>
      <c r="N32" s="13">
        <f>K32/M32</f>
        <v>52.4</v>
      </c>
      <c r="O32" s="13">
        <f>L32/M32</f>
        <v>714.6</v>
      </c>
      <c r="R32" s="3" t="s">
        <v>18</v>
      </c>
      <c r="S32" s="13">
        <f>SUMIF($E$20:$E$127,R32,$A$20:$A$127)</f>
        <v>197</v>
      </c>
      <c r="T32" s="13">
        <f>SUMIF($E$20:$E$127,R32,$C$20:$C$127)</f>
        <v>3820</v>
      </c>
      <c r="U32" s="13">
        <f>COUNTIF($E$20:$E$127, R32)</f>
        <v>4</v>
      </c>
      <c r="V32" s="13">
        <f>S32/U32</f>
        <v>49.25</v>
      </c>
      <c r="W32" s="13">
        <f>T32/U32</f>
        <v>955</v>
      </c>
      <c r="Z32" s="3" t="s">
        <v>71</v>
      </c>
      <c r="AA32" s="13">
        <f>SUMIF($E$20:$E$127,Z32,$A$20:$A$127)</f>
        <v>41</v>
      </c>
      <c r="AB32" s="13">
        <f>SUMIF($E$20:$E$127,Z32,$C$20:$C$127)</f>
        <v>798</v>
      </c>
      <c r="AC32" s="13">
        <f>COUNTIF($E$20:$E$127, Z32)</f>
        <v>1</v>
      </c>
      <c r="AD32" s="13">
        <f>AA32/AC32</f>
        <v>41</v>
      </c>
      <c r="AE32" s="13">
        <f>AB32/AC32</f>
        <v>798</v>
      </c>
    </row>
    <row r="33" spans="1:31" ht="51.75" customHeight="1" thickBot="1" x14ac:dyDescent="0.95">
      <c r="A33" s="3">
        <v>14</v>
      </c>
      <c r="B33" s="3" t="s">
        <v>30</v>
      </c>
      <c r="C33" s="3">
        <v>1980</v>
      </c>
      <c r="D33" s="3" t="s">
        <v>31</v>
      </c>
      <c r="E33" s="3" t="s">
        <v>20</v>
      </c>
      <c r="F33"/>
      <c r="J33" s="3" t="s">
        <v>53</v>
      </c>
      <c r="K33" s="13">
        <f>SUMIF($E$20:$E$127,J33,$A$20:$A$127)</f>
        <v>215</v>
      </c>
      <c r="L33" s="13">
        <f>SUMIF($E$20:$E$127,J33,$C$20:$C$127)</f>
        <v>2515</v>
      </c>
      <c r="M33" s="13">
        <f>COUNTIF($E$20:$E$127, J33)</f>
        <v>4</v>
      </c>
      <c r="N33" s="13">
        <f>K33/M33</f>
        <v>53.75</v>
      </c>
      <c r="O33" s="13">
        <f>L33/M33</f>
        <v>628.75</v>
      </c>
      <c r="R33" s="3" t="s">
        <v>48</v>
      </c>
      <c r="S33" s="13">
        <f>SUMIF($E$20:$E$127,R33,$A$20:$A$127)</f>
        <v>262</v>
      </c>
      <c r="T33" s="13">
        <f>SUMIF($E$20:$E$127,R33,$C$20:$C$127)</f>
        <v>3573</v>
      </c>
      <c r="U33" s="13">
        <f>COUNTIF($E$20:$E$127, R33)</f>
        <v>5</v>
      </c>
      <c r="V33" s="13">
        <f>S33/U33</f>
        <v>52.4</v>
      </c>
      <c r="W33" s="13">
        <f>T33/U33</f>
        <v>714.6</v>
      </c>
      <c r="Z33" s="3" t="s">
        <v>34</v>
      </c>
      <c r="AA33" s="13">
        <f>SUMIF($E$20:$E$127,Z33,$A$20:$A$127)</f>
        <v>267</v>
      </c>
      <c r="AB33" s="13">
        <f>SUMIF($E$20:$E$127,Z33,$C$20:$C$127)</f>
        <v>3764</v>
      </c>
      <c r="AC33" s="13">
        <f>COUNTIF($E$20:$E$127, Z33)</f>
        <v>5</v>
      </c>
      <c r="AD33" s="13">
        <f>AA33/AC33</f>
        <v>53.4</v>
      </c>
      <c r="AE33" s="13">
        <f>AB33/AC33</f>
        <v>752.8</v>
      </c>
    </row>
    <row r="34" spans="1:31" ht="51.75" customHeight="1" thickBot="1" x14ac:dyDescent="0.95">
      <c r="A34" s="3">
        <v>15</v>
      </c>
      <c r="B34" s="3" t="s">
        <v>32</v>
      </c>
      <c r="C34" s="3">
        <v>1971</v>
      </c>
      <c r="D34" s="3" t="s">
        <v>31</v>
      </c>
      <c r="E34" s="3" t="s">
        <v>11</v>
      </c>
      <c r="F34"/>
      <c r="J34" s="3" t="s">
        <v>55</v>
      </c>
      <c r="K34" s="13">
        <f>SUMIF($E$20:$E$127,J34,$A$20:$A$127)</f>
        <v>137</v>
      </c>
      <c r="L34" s="13">
        <f>SUMIF($E$20:$E$127,J34,$C$20:$C$127)</f>
        <v>1039</v>
      </c>
      <c r="M34" s="13">
        <f>COUNTIF($E$20:$E$127, J34)</f>
        <v>2</v>
      </c>
      <c r="N34" s="13">
        <f>K34/M34</f>
        <v>68.5</v>
      </c>
      <c r="O34" s="13">
        <f>L34/M34</f>
        <v>519.5</v>
      </c>
      <c r="R34" s="3" t="s">
        <v>34</v>
      </c>
      <c r="S34" s="13">
        <f>SUMIF($E$20:$E$127,R34,$A$20:$A$127)</f>
        <v>267</v>
      </c>
      <c r="T34" s="13">
        <f>SUMIF($E$20:$E$127,R34,$C$20:$C$127)</f>
        <v>3764</v>
      </c>
      <c r="U34" s="13">
        <f>COUNTIF($E$20:$E$127, R34)</f>
        <v>5</v>
      </c>
      <c r="V34" s="13">
        <f>S34/U34</f>
        <v>53.4</v>
      </c>
      <c r="W34" s="13">
        <f>T34/U34</f>
        <v>752.8</v>
      </c>
      <c r="Z34" s="3" t="s">
        <v>48</v>
      </c>
      <c r="AA34" s="13">
        <f>SUMIF($E$20:$E$127,Z34,$A$20:$A$127)</f>
        <v>262</v>
      </c>
      <c r="AB34" s="13">
        <f>SUMIF($E$20:$E$127,Z34,$C$20:$C$127)</f>
        <v>3573</v>
      </c>
      <c r="AC34" s="13">
        <f>COUNTIF($E$20:$E$127, Z34)</f>
        <v>5</v>
      </c>
      <c r="AD34" s="13">
        <f>AA34/AC34</f>
        <v>52.4</v>
      </c>
      <c r="AE34" s="13">
        <f>AB34/AC34</f>
        <v>714.6</v>
      </c>
    </row>
    <row r="35" spans="1:31" ht="51.75" customHeight="1" thickBot="1" x14ac:dyDescent="0.95">
      <c r="A35" s="3">
        <v>16</v>
      </c>
      <c r="B35" s="3" t="s">
        <v>33</v>
      </c>
      <c r="C35" s="3">
        <v>1640</v>
      </c>
      <c r="D35" s="3" t="s">
        <v>31</v>
      </c>
      <c r="E35" s="3" t="s">
        <v>34</v>
      </c>
      <c r="F35"/>
      <c r="J35" s="3" t="s">
        <v>59</v>
      </c>
      <c r="K35" s="13">
        <f>SUMIF($E$20:$E$127,J35,$A$20:$A$127)</f>
        <v>173</v>
      </c>
      <c r="L35" s="13">
        <f>SUMIF($E$20:$E$127,J35,$C$20:$C$127)</f>
        <v>1811</v>
      </c>
      <c r="M35" s="13">
        <f>COUNTIF($E$20:$E$127, J35)</f>
        <v>3</v>
      </c>
      <c r="N35" s="13">
        <f>K35/M35</f>
        <v>57.666666666666664</v>
      </c>
      <c r="O35" s="13">
        <f>L35/M35</f>
        <v>603.66666666666663</v>
      </c>
      <c r="R35" s="3" t="s">
        <v>53</v>
      </c>
      <c r="S35" s="13">
        <f>SUMIF($E$20:$E$127,R35,$A$20:$A$127)</f>
        <v>215</v>
      </c>
      <c r="T35" s="13">
        <f>SUMIF($E$20:$E$127,R35,$C$20:$C$127)</f>
        <v>2515</v>
      </c>
      <c r="U35" s="13">
        <f>COUNTIF($E$20:$E$127, R35)</f>
        <v>4</v>
      </c>
      <c r="V35" s="13">
        <f>S35/U35</f>
        <v>53.75</v>
      </c>
      <c r="W35" s="13">
        <f>T35/U35</f>
        <v>628.75</v>
      </c>
      <c r="Z35" s="3" t="s">
        <v>75</v>
      </c>
      <c r="AA35" s="13">
        <f>SUMIF($E$20:$E$127,Z35,$A$20:$A$127)</f>
        <v>44</v>
      </c>
      <c r="AB35" s="13">
        <f>SUMIF($E$20:$E$127,Z35,$C$20:$C$127)</f>
        <v>683</v>
      </c>
      <c r="AC35" s="13">
        <f>COUNTIF($E$20:$E$127, Z35)</f>
        <v>1</v>
      </c>
      <c r="AD35" s="13">
        <f>AA35/AC35</f>
        <v>44</v>
      </c>
      <c r="AE35" s="13">
        <f>AB35/AC35</f>
        <v>683</v>
      </c>
    </row>
    <row r="36" spans="1:31" ht="51.75" customHeight="1" thickBot="1" x14ac:dyDescent="0.95">
      <c r="A36" s="3">
        <v>17</v>
      </c>
      <c r="B36" s="3" t="s">
        <v>35</v>
      </c>
      <c r="C36" s="3">
        <v>1528</v>
      </c>
      <c r="D36" s="3" t="s">
        <v>31</v>
      </c>
      <c r="E36" s="3" t="s">
        <v>22</v>
      </c>
      <c r="F36"/>
      <c r="J36" s="3" t="s">
        <v>61</v>
      </c>
      <c r="K36" s="13">
        <f>SUMIF($E$20:$E$127,J36,$A$20:$A$127)</f>
        <v>302</v>
      </c>
      <c r="L36" s="13">
        <f>SUMIF($E$20:$E$127,J36,$C$20:$C$127)</f>
        <v>1587</v>
      </c>
      <c r="M36" s="13">
        <f>COUNTIF($E$20:$E$127, J36)</f>
        <v>4</v>
      </c>
      <c r="N36" s="13">
        <f>K36/M36</f>
        <v>75.5</v>
      </c>
      <c r="O36" s="13">
        <f>L36/M36</f>
        <v>396.75</v>
      </c>
      <c r="R36" s="3" t="s">
        <v>29</v>
      </c>
      <c r="S36" s="13">
        <f>SUMIF($E$20:$E$127,R36,$A$20:$A$127)</f>
        <v>112</v>
      </c>
      <c r="T36" s="13">
        <f>SUMIF($E$20:$E$127,R36,$C$20:$C$127)</f>
        <v>2184</v>
      </c>
      <c r="U36" s="13">
        <f>COUNTIF($E$20:$E$127, R36)</f>
        <v>2</v>
      </c>
      <c r="V36" s="13">
        <f>S36/U36</f>
        <v>56</v>
      </c>
      <c r="W36" s="13">
        <f>T36/U36</f>
        <v>1092</v>
      </c>
      <c r="Z36" s="3" t="s">
        <v>53</v>
      </c>
      <c r="AA36" s="13">
        <f>SUMIF($E$20:$E$127,Z36,$A$20:$A$127)</f>
        <v>215</v>
      </c>
      <c r="AB36" s="13">
        <f>SUMIF($E$20:$E$127,Z36,$C$20:$C$127)</f>
        <v>2515</v>
      </c>
      <c r="AC36" s="13">
        <f>COUNTIF($E$20:$E$127, Z36)</f>
        <v>4</v>
      </c>
      <c r="AD36" s="13">
        <f>AA36/AC36</f>
        <v>53.75</v>
      </c>
      <c r="AE36" s="13">
        <f>AB36/AC36</f>
        <v>628.75</v>
      </c>
    </row>
    <row r="37" spans="1:31" ht="51.75" customHeight="1" thickBot="1" x14ac:dyDescent="0.95">
      <c r="A37" s="3">
        <v>18</v>
      </c>
      <c r="B37" s="3" t="s">
        <v>36</v>
      </c>
      <c r="C37" s="3">
        <v>1410</v>
      </c>
      <c r="D37" s="3" t="s">
        <v>37</v>
      </c>
      <c r="E37" s="3" t="s">
        <v>11</v>
      </c>
      <c r="F37"/>
      <c r="J37" s="3" t="s">
        <v>64</v>
      </c>
      <c r="K37" s="13">
        <f>SUMIF($E$20:$E$127,J37,$A$20:$A$127)</f>
        <v>77</v>
      </c>
      <c r="L37" s="13">
        <f>SUMIF($E$20:$E$127,J37,$C$20:$C$127)</f>
        <v>1703</v>
      </c>
      <c r="M37" s="13">
        <f>COUNTIF($E$20:$E$127, J37)</f>
        <v>2</v>
      </c>
      <c r="N37" s="13">
        <f>K37/M37</f>
        <v>38.5</v>
      </c>
      <c r="O37" s="13">
        <f>L37/M37</f>
        <v>851.5</v>
      </c>
      <c r="R37" s="3" t="s">
        <v>90</v>
      </c>
      <c r="S37" s="13">
        <f>SUMIF($E$20:$E$127,R37,$A$20:$A$127)</f>
        <v>112</v>
      </c>
      <c r="T37" s="13">
        <f>SUMIF($E$20:$E$127,R37,$C$20:$C$127)</f>
        <v>1098</v>
      </c>
      <c r="U37" s="13">
        <f>COUNTIF($E$20:$E$127, R37)</f>
        <v>2</v>
      </c>
      <c r="V37" s="13">
        <f>S37/U37</f>
        <v>56</v>
      </c>
      <c r="W37" s="13">
        <f>T37/U37</f>
        <v>549</v>
      </c>
      <c r="Z37" s="3" t="s">
        <v>59</v>
      </c>
      <c r="AA37" s="13">
        <f>SUMIF($E$20:$E$127,Z37,$A$20:$A$127)</f>
        <v>173</v>
      </c>
      <c r="AB37" s="13">
        <f>SUMIF($E$20:$E$127,Z37,$C$20:$C$127)</f>
        <v>1811</v>
      </c>
      <c r="AC37" s="13">
        <f>COUNTIF($E$20:$E$127, Z37)</f>
        <v>3</v>
      </c>
      <c r="AD37" s="13">
        <f>AA37/AC37</f>
        <v>57.666666666666664</v>
      </c>
      <c r="AE37" s="13">
        <f>AB37/AC37</f>
        <v>603.66666666666663</v>
      </c>
    </row>
    <row r="38" spans="1:31" ht="51.75" customHeight="1" thickBot="1" x14ac:dyDescent="0.95">
      <c r="A38" s="3">
        <v>19</v>
      </c>
      <c r="B38" s="3" t="s">
        <v>38</v>
      </c>
      <c r="C38" s="3">
        <v>1340</v>
      </c>
      <c r="D38" s="3" t="s">
        <v>37</v>
      </c>
      <c r="E38" s="3" t="s">
        <v>39</v>
      </c>
      <c r="F38"/>
      <c r="J38" s="3" t="s">
        <v>71</v>
      </c>
      <c r="K38" s="13">
        <f>SUMIF($E$20:$E$127,J38,$A$20:$A$127)</f>
        <v>41</v>
      </c>
      <c r="L38" s="13">
        <f>SUMIF($E$20:$E$127,J38,$C$20:$C$127)</f>
        <v>798</v>
      </c>
      <c r="M38" s="13">
        <f>COUNTIF($E$20:$E$127, J38)</f>
        <v>1</v>
      </c>
      <c r="N38" s="13">
        <f>K38/M38</f>
        <v>41</v>
      </c>
      <c r="O38" s="13">
        <f>L38/M38</f>
        <v>798</v>
      </c>
      <c r="R38" s="3" t="s">
        <v>59</v>
      </c>
      <c r="S38" s="13">
        <f>SUMIF($E$20:$E$127,R38,$A$20:$A$127)</f>
        <v>173</v>
      </c>
      <c r="T38" s="13">
        <f>SUMIF($E$20:$E$127,R38,$C$20:$C$127)</f>
        <v>1811</v>
      </c>
      <c r="U38" s="13">
        <f>COUNTIF($E$20:$E$127, R38)</f>
        <v>3</v>
      </c>
      <c r="V38" s="13">
        <f>S38/U38</f>
        <v>57.666666666666664</v>
      </c>
      <c r="W38" s="13">
        <f>T38/U38</f>
        <v>603.66666666666663</v>
      </c>
      <c r="Z38" s="3" t="s">
        <v>90</v>
      </c>
      <c r="AA38" s="13">
        <f>SUMIF($E$20:$E$127,Z38,$A$20:$A$127)</f>
        <v>112</v>
      </c>
      <c r="AB38" s="13">
        <f>SUMIF($E$20:$E$127,Z38,$C$20:$C$127)</f>
        <v>1098</v>
      </c>
      <c r="AC38" s="13">
        <f>COUNTIF($E$20:$E$127, Z38)</f>
        <v>2</v>
      </c>
      <c r="AD38" s="13">
        <f>AA38/AC38</f>
        <v>56</v>
      </c>
      <c r="AE38" s="13">
        <f>AB38/AC38</f>
        <v>549</v>
      </c>
    </row>
    <row r="39" spans="1:31" ht="51.75" customHeight="1" thickBot="1" x14ac:dyDescent="0.95">
      <c r="A39" s="3">
        <v>20</v>
      </c>
      <c r="B39" s="3" t="s">
        <v>40</v>
      </c>
      <c r="C39" s="3">
        <v>1269</v>
      </c>
      <c r="D39" s="3" t="s">
        <v>37</v>
      </c>
      <c r="E39" s="3" t="s">
        <v>20</v>
      </c>
      <c r="F39"/>
      <c r="J39" s="3" t="s">
        <v>75</v>
      </c>
      <c r="K39" s="13">
        <f>SUMIF($E$20:$E$127,J39,$A$20:$A$127)</f>
        <v>44</v>
      </c>
      <c r="L39" s="13">
        <f>SUMIF($E$20:$E$127,J39,$C$20:$C$127)</f>
        <v>683</v>
      </c>
      <c r="M39" s="13">
        <f>COUNTIF($E$20:$E$127, J39)</f>
        <v>1</v>
      </c>
      <c r="N39" s="13">
        <f>K39/M39</f>
        <v>44</v>
      </c>
      <c r="O39" s="13">
        <f>L39/M39</f>
        <v>683</v>
      </c>
      <c r="R39" s="3" t="s">
        <v>101</v>
      </c>
      <c r="S39" s="13">
        <f>SUMIF($E$20:$E$127,R39,$A$20:$A$127)</f>
        <v>264</v>
      </c>
      <c r="T39" s="13">
        <f>SUMIF($E$20:$E$127,R39,$C$20:$C$127)</f>
        <v>1539</v>
      </c>
      <c r="U39" s="13">
        <f>COUNTIF($E$20:$E$127, R39)</f>
        <v>4</v>
      </c>
      <c r="V39" s="13">
        <f>S39/U39</f>
        <v>66</v>
      </c>
      <c r="W39" s="13">
        <f>T39/U39</f>
        <v>384.75</v>
      </c>
      <c r="Z39" s="3" t="s">
        <v>55</v>
      </c>
      <c r="AA39" s="13">
        <f>SUMIF($E$20:$E$127,Z39,$A$20:$A$127)</f>
        <v>137</v>
      </c>
      <c r="AB39" s="13">
        <f>SUMIF($E$20:$E$127,Z39,$C$20:$C$127)</f>
        <v>1039</v>
      </c>
      <c r="AC39" s="13">
        <f>COUNTIF($E$20:$E$127, Z39)</f>
        <v>2</v>
      </c>
      <c r="AD39" s="13">
        <f>AA39/AC39</f>
        <v>68.5</v>
      </c>
      <c r="AE39" s="13">
        <f>AB39/AC39</f>
        <v>519.5</v>
      </c>
    </row>
    <row r="40" spans="1:31" ht="51.75" customHeight="1" thickBot="1" x14ac:dyDescent="0.95">
      <c r="A40" s="3">
        <v>21</v>
      </c>
      <c r="B40" s="3" t="s">
        <v>41</v>
      </c>
      <c r="C40" s="3">
        <v>1260</v>
      </c>
      <c r="D40" s="3" t="s">
        <v>37</v>
      </c>
      <c r="E40" s="3" t="s">
        <v>42</v>
      </c>
      <c r="F40"/>
      <c r="J40" s="3" t="s">
        <v>77</v>
      </c>
      <c r="K40" s="13">
        <f>SUMIF($E$20:$E$127,J40,$A$20:$A$127)</f>
        <v>145</v>
      </c>
      <c r="L40" s="13">
        <f>SUMIF($E$20:$E$127,J40,$C$20:$C$127)</f>
        <v>786</v>
      </c>
      <c r="M40" s="13">
        <f>COUNTIF($E$20:$E$127, J40)</f>
        <v>2</v>
      </c>
      <c r="N40" s="13">
        <f>K40/M40</f>
        <v>72.5</v>
      </c>
      <c r="O40" s="13">
        <f>L40/M40</f>
        <v>393</v>
      </c>
      <c r="R40" s="3" t="s">
        <v>55</v>
      </c>
      <c r="S40" s="13">
        <f>SUMIF($E$20:$E$127,R40,$A$20:$A$127)</f>
        <v>137</v>
      </c>
      <c r="T40" s="13">
        <f>SUMIF($E$20:$E$127,R40,$C$20:$C$127)</f>
        <v>1039</v>
      </c>
      <c r="U40" s="13">
        <f>COUNTIF($E$20:$E$127, R40)</f>
        <v>2</v>
      </c>
      <c r="V40" s="13">
        <f>S40/U40</f>
        <v>68.5</v>
      </c>
      <c r="W40" s="13">
        <f>T40/U40</f>
        <v>519.5</v>
      </c>
      <c r="Z40" s="3" t="s">
        <v>84</v>
      </c>
      <c r="AA40" s="13">
        <f>SUMIF($E$20:$E$127,Z40,$A$20:$A$127)</f>
        <v>138</v>
      </c>
      <c r="AB40" s="13">
        <f>SUMIF($E$20:$E$127,Z40,$C$20:$C$127)</f>
        <v>832</v>
      </c>
      <c r="AC40" s="13">
        <f>COUNTIF($E$20:$E$127, Z40)</f>
        <v>2</v>
      </c>
      <c r="AD40" s="13">
        <f>AA40/AC40</f>
        <v>69</v>
      </c>
      <c r="AE40" s="13">
        <f>AB40/AC40</f>
        <v>416</v>
      </c>
    </row>
    <row r="41" spans="1:31" ht="51.75" customHeight="1" thickBot="1" x14ac:dyDescent="0.95">
      <c r="A41" s="3">
        <v>22</v>
      </c>
      <c r="B41" s="3" t="s">
        <v>43</v>
      </c>
      <c r="C41" s="3">
        <v>1257</v>
      </c>
      <c r="D41" s="3" t="s">
        <v>37</v>
      </c>
      <c r="E41" s="3" t="s">
        <v>11</v>
      </c>
      <c r="F41"/>
      <c r="J41" s="3" t="s">
        <v>84</v>
      </c>
      <c r="K41" s="13">
        <f>SUMIF($E$20:$E$127,J41,$A$20:$A$127)</f>
        <v>138</v>
      </c>
      <c r="L41" s="13">
        <f>SUMIF($E$20:$E$127,J41,$C$20:$C$127)</f>
        <v>832</v>
      </c>
      <c r="M41" s="13">
        <f>COUNTIF($E$20:$E$127, J41)</f>
        <v>2</v>
      </c>
      <c r="N41" s="13">
        <f>K41/M41</f>
        <v>69</v>
      </c>
      <c r="O41" s="13">
        <f>L41/M41</f>
        <v>416</v>
      </c>
      <c r="R41" s="3" t="s">
        <v>87</v>
      </c>
      <c r="S41" s="13">
        <f>SUMIF($E$20:$E$127,R41,$A$20:$A$127)</f>
        <v>275</v>
      </c>
      <c r="T41" s="13">
        <f>SUMIF($E$20:$E$127,R41,$C$20:$C$127)</f>
        <v>1526</v>
      </c>
      <c r="U41" s="13">
        <f>COUNTIF($E$20:$E$127, R41)</f>
        <v>4</v>
      </c>
      <c r="V41" s="13">
        <f>S41/U41</f>
        <v>68.75</v>
      </c>
      <c r="W41" s="13">
        <f>T41/U41</f>
        <v>381.5</v>
      </c>
      <c r="Z41" s="3" t="s">
        <v>61</v>
      </c>
      <c r="AA41" s="13">
        <f>SUMIF($E$20:$E$127,Z41,$A$20:$A$127)</f>
        <v>302</v>
      </c>
      <c r="AB41" s="13">
        <f>SUMIF($E$20:$E$127,Z41,$C$20:$C$127)</f>
        <v>1587</v>
      </c>
      <c r="AC41" s="13">
        <f>COUNTIF($E$20:$E$127, Z41)</f>
        <v>4</v>
      </c>
      <c r="AD41" s="13">
        <f>AA41/AC41</f>
        <v>75.5</v>
      </c>
      <c r="AE41" s="13">
        <f>AB41/AC41</f>
        <v>396.75</v>
      </c>
    </row>
    <row r="42" spans="1:31" ht="51.75" customHeight="1" thickBot="1" x14ac:dyDescent="0.95">
      <c r="A42" s="3">
        <v>23</v>
      </c>
      <c r="B42" s="3" t="s">
        <v>44</v>
      </c>
      <c r="C42" s="3">
        <v>1226</v>
      </c>
      <c r="D42" s="3" t="s">
        <v>37</v>
      </c>
      <c r="E42" s="3" t="s">
        <v>45</v>
      </c>
      <c r="F42"/>
      <c r="J42" s="3" t="s">
        <v>87</v>
      </c>
      <c r="K42" s="13">
        <f>SUMIF($E$20:$E$127,J42,$A$20:$A$127)</f>
        <v>275</v>
      </c>
      <c r="L42" s="13">
        <f>SUMIF($E$20:$E$127,J42,$C$20:$C$127)</f>
        <v>1526</v>
      </c>
      <c r="M42" s="13">
        <f>COUNTIF($E$20:$E$127, J42)</f>
        <v>4</v>
      </c>
      <c r="N42" s="13">
        <f>K42/M42</f>
        <v>68.75</v>
      </c>
      <c r="O42" s="13">
        <f>L42/M42</f>
        <v>381.5</v>
      </c>
      <c r="R42" s="3" t="s">
        <v>84</v>
      </c>
      <c r="S42" s="13">
        <f>SUMIF($E$20:$E$127,R42,$A$20:$A$127)</f>
        <v>138</v>
      </c>
      <c r="T42" s="13">
        <f>SUMIF($E$20:$E$127,R42,$C$20:$C$127)</f>
        <v>832</v>
      </c>
      <c r="U42" s="13">
        <f>COUNTIF($E$20:$E$127, R42)</f>
        <v>2</v>
      </c>
      <c r="V42" s="13">
        <f>S42/U42</f>
        <v>69</v>
      </c>
      <c r="W42" s="13">
        <f>T42/U42</f>
        <v>416</v>
      </c>
      <c r="Z42" s="3" t="s">
        <v>77</v>
      </c>
      <c r="AA42" s="13">
        <f>SUMIF($E$20:$E$127,Z42,$A$20:$A$127)</f>
        <v>145</v>
      </c>
      <c r="AB42" s="13">
        <f>SUMIF($E$20:$E$127,Z42,$C$20:$C$127)</f>
        <v>786</v>
      </c>
      <c r="AC42" s="13">
        <f>COUNTIF($E$20:$E$127, Z42)</f>
        <v>2</v>
      </c>
      <c r="AD42" s="13">
        <f>AA42/AC42</f>
        <v>72.5</v>
      </c>
      <c r="AE42" s="13">
        <f>AB42/AC42</f>
        <v>393</v>
      </c>
    </row>
    <row r="43" spans="1:31" ht="51.75" customHeight="1" thickBot="1" x14ac:dyDescent="0.95">
      <c r="A43" s="3">
        <v>24</v>
      </c>
      <c r="B43" s="3" t="s">
        <v>46</v>
      </c>
      <c r="C43" s="3">
        <v>1129</v>
      </c>
      <c r="D43" s="3" t="s">
        <v>37</v>
      </c>
      <c r="E43" s="3" t="s">
        <v>45</v>
      </c>
      <c r="F43"/>
      <c r="J43" s="3" t="s">
        <v>90</v>
      </c>
      <c r="K43" s="13">
        <f>SUMIF($E$20:$E$127,J43,$A$20:$A$127)</f>
        <v>112</v>
      </c>
      <c r="L43" s="13">
        <f>SUMIF($E$20:$E$127,J43,$C$20:$C$127)</f>
        <v>1098</v>
      </c>
      <c r="M43" s="13">
        <f>COUNTIF($E$20:$E$127, J43)</f>
        <v>2</v>
      </c>
      <c r="N43" s="13">
        <f>K43/M43</f>
        <v>56</v>
      </c>
      <c r="O43" s="13">
        <f>L43/M43</f>
        <v>549</v>
      </c>
      <c r="R43" s="3" t="s">
        <v>94</v>
      </c>
      <c r="S43" s="13">
        <f>SUMIF($E$20:$E$127,R43,$A$20:$A$127)</f>
        <v>278</v>
      </c>
      <c r="T43" s="13">
        <f>SUMIF($E$20:$E$127,R43,$C$20:$C$127)</f>
        <v>1535</v>
      </c>
      <c r="U43" s="13">
        <f>COUNTIF($E$20:$E$127, R43)</f>
        <v>4</v>
      </c>
      <c r="V43" s="13">
        <f>S43/U43</f>
        <v>69.5</v>
      </c>
      <c r="W43" s="13">
        <f>T43/U43</f>
        <v>383.75</v>
      </c>
      <c r="Z43" s="3" t="s">
        <v>101</v>
      </c>
      <c r="AA43" s="13">
        <f>SUMIF($E$20:$E$127,Z43,$A$20:$A$127)</f>
        <v>264</v>
      </c>
      <c r="AB43" s="13">
        <f>SUMIF($E$20:$E$127,Z43,$C$20:$C$127)</f>
        <v>1539</v>
      </c>
      <c r="AC43" s="13">
        <f>COUNTIF($E$20:$E$127, Z43)</f>
        <v>4</v>
      </c>
      <c r="AD43" s="13">
        <f>AA43/AC43</f>
        <v>66</v>
      </c>
      <c r="AE43" s="13">
        <f>AB43/AC43</f>
        <v>384.75</v>
      </c>
    </row>
    <row r="44" spans="1:31" ht="51.75" customHeight="1" thickBot="1" x14ac:dyDescent="0.95">
      <c r="A44" s="3">
        <v>25</v>
      </c>
      <c r="B44" s="3" t="s">
        <v>47</v>
      </c>
      <c r="C44" s="3">
        <v>1122</v>
      </c>
      <c r="D44" s="3" t="s">
        <v>37</v>
      </c>
      <c r="E44" s="3" t="s">
        <v>48</v>
      </c>
      <c r="F44"/>
      <c r="J44" s="3" t="s">
        <v>94</v>
      </c>
      <c r="K44" s="13">
        <f>SUMIF($E$20:$E$127,J44,$A$20:$A$127)</f>
        <v>278</v>
      </c>
      <c r="L44" s="13">
        <f>SUMIF($E$20:$E$127,J44,$C$20:$C$127)</f>
        <v>1535</v>
      </c>
      <c r="M44" s="13">
        <f>COUNTIF($E$20:$E$127, J44)</f>
        <v>4</v>
      </c>
      <c r="N44" s="13">
        <f>K44/M44</f>
        <v>69.5</v>
      </c>
      <c r="O44" s="13">
        <f>L44/M44</f>
        <v>383.75</v>
      </c>
      <c r="R44" s="3" t="s">
        <v>77</v>
      </c>
      <c r="S44" s="13">
        <f>SUMIF($E$20:$E$127,R44,$A$20:$A$127)</f>
        <v>145</v>
      </c>
      <c r="T44" s="13">
        <f>SUMIF($E$20:$E$127,R44,$C$20:$C$127)</f>
        <v>786</v>
      </c>
      <c r="U44" s="13">
        <f>COUNTIF($E$20:$E$127, R44)</f>
        <v>2</v>
      </c>
      <c r="V44" s="13">
        <f>S44/U44</f>
        <v>72.5</v>
      </c>
      <c r="W44" s="13">
        <f>T44/U44</f>
        <v>393</v>
      </c>
      <c r="Z44" s="3" t="s">
        <v>94</v>
      </c>
      <c r="AA44" s="13">
        <f>SUMIF($E$20:$E$127,Z44,$A$20:$A$127)</f>
        <v>278</v>
      </c>
      <c r="AB44" s="13">
        <f>SUMIF($E$20:$E$127,Z44,$C$20:$C$127)</f>
        <v>1535</v>
      </c>
      <c r="AC44" s="13">
        <f>COUNTIF($E$20:$E$127, Z44)</f>
        <v>4</v>
      </c>
      <c r="AD44" s="13">
        <f>AA44/AC44</f>
        <v>69.5</v>
      </c>
      <c r="AE44" s="13">
        <f>AB44/AC44</f>
        <v>383.75</v>
      </c>
    </row>
    <row r="45" spans="1:31" ht="51.75" customHeight="1" thickBot="1" x14ac:dyDescent="0.95">
      <c r="A45" s="3">
        <v>26</v>
      </c>
      <c r="B45" s="3" t="s">
        <v>49</v>
      </c>
      <c r="C45" s="3">
        <v>1121</v>
      </c>
      <c r="D45" s="3" t="s">
        <v>37</v>
      </c>
      <c r="E45" s="3" t="s">
        <v>48</v>
      </c>
      <c r="F45"/>
      <c r="J45" s="3" t="s">
        <v>99</v>
      </c>
      <c r="K45" s="13">
        <f>SUMIF($E$20:$E$127,J45,$A$20:$A$127)</f>
        <v>334</v>
      </c>
      <c r="L45" s="13">
        <f>SUMIF($E$20:$E$127,J45,$C$20:$C$127)</f>
        <v>925</v>
      </c>
      <c r="M45" s="13">
        <f>COUNTIF($E$20:$E$127, J45)</f>
        <v>4</v>
      </c>
      <c r="N45" s="13">
        <f>K45/M45</f>
        <v>83.5</v>
      </c>
      <c r="O45" s="13">
        <f>L45/M45</f>
        <v>231.25</v>
      </c>
      <c r="R45" s="3" t="s">
        <v>113</v>
      </c>
      <c r="S45" s="13">
        <f>SUMIF($E$20:$E$127,R45,$A$20:$A$127)</f>
        <v>73</v>
      </c>
      <c r="T45" s="13">
        <f>SUMIF($E$20:$E$127,R45,$C$20:$C$127)</f>
        <v>355</v>
      </c>
      <c r="U45" s="13">
        <f>COUNTIF($E$20:$E$127, R45)</f>
        <v>1</v>
      </c>
      <c r="V45" s="13">
        <f>S45/U45</f>
        <v>73</v>
      </c>
      <c r="W45" s="13">
        <f>T45/U45</f>
        <v>355</v>
      </c>
      <c r="Z45" s="3" t="s">
        <v>87</v>
      </c>
      <c r="AA45" s="13">
        <f>SUMIF($E$20:$E$127,Z45,$A$20:$A$127)</f>
        <v>275</v>
      </c>
      <c r="AB45" s="13">
        <f>SUMIF($E$20:$E$127,Z45,$C$20:$C$127)</f>
        <v>1526</v>
      </c>
      <c r="AC45" s="13">
        <f>COUNTIF($E$20:$E$127, Z45)</f>
        <v>4</v>
      </c>
      <c r="AD45" s="13">
        <f>AA45/AC45</f>
        <v>68.75</v>
      </c>
      <c r="AE45" s="13">
        <f>AB45/AC45</f>
        <v>381.5</v>
      </c>
    </row>
    <row r="46" spans="1:31" ht="51.75" customHeight="1" thickBot="1" x14ac:dyDescent="0.95">
      <c r="A46" s="3">
        <v>27</v>
      </c>
      <c r="B46" s="3" t="s">
        <v>50</v>
      </c>
      <c r="C46" s="3">
        <v>1079</v>
      </c>
      <c r="D46" s="3" t="s">
        <v>37</v>
      </c>
      <c r="E46" s="3" t="s">
        <v>26</v>
      </c>
      <c r="F46"/>
      <c r="J46" s="3" t="s">
        <v>101</v>
      </c>
      <c r="K46" s="13">
        <f>SUMIF($E$20:$E$127,J46,$A$20:$A$127)</f>
        <v>264</v>
      </c>
      <c r="L46" s="13">
        <f>SUMIF($E$20:$E$127,J46,$C$20:$C$127)</f>
        <v>1539</v>
      </c>
      <c r="M46" s="13">
        <f>COUNTIF($E$20:$E$127, J46)</f>
        <v>4</v>
      </c>
      <c r="N46" s="13">
        <f>K46/M46</f>
        <v>66</v>
      </c>
      <c r="O46" s="13">
        <f>L46/M46</f>
        <v>384.75</v>
      </c>
      <c r="R46" s="3" t="s">
        <v>61</v>
      </c>
      <c r="S46" s="13">
        <f>SUMIF($E$20:$E$127,R46,$A$20:$A$127)</f>
        <v>302</v>
      </c>
      <c r="T46" s="13">
        <f>SUMIF($E$20:$E$127,R46,$C$20:$C$127)</f>
        <v>1587</v>
      </c>
      <c r="U46" s="13">
        <f>COUNTIF($E$20:$E$127, R46)</f>
        <v>4</v>
      </c>
      <c r="V46" s="13">
        <f>S46/U46</f>
        <v>75.5</v>
      </c>
      <c r="W46" s="13">
        <f>T46/U46</f>
        <v>396.75</v>
      </c>
      <c r="Z46" s="3" t="s">
        <v>113</v>
      </c>
      <c r="AA46" s="13">
        <f>SUMIF($E$20:$E$127,Z46,$A$20:$A$127)</f>
        <v>73</v>
      </c>
      <c r="AB46" s="13">
        <f>SUMIF($E$20:$E$127,Z46,$C$20:$C$127)</f>
        <v>355</v>
      </c>
      <c r="AC46" s="13">
        <f>COUNTIF($E$20:$E$127, Z46)</f>
        <v>1</v>
      </c>
      <c r="AD46" s="13">
        <f>AA46/AC46</f>
        <v>73</v>
      </c>
      <c r="AE46" s="13">
        <f>AB46/AC46</f>
        <v>355</v>
      </c>
    </row>
    <row r="47" spans="1:31" ht="51.75" customHeight="1" thickBot="1" x14ac:dyDescent="0.95">
      <c r="A47" s="3">
        <v>28</v>
      </c>
      <c r="B47" s="3" t="s">
        <v>51</v>
      </c>
      <c r="C47" s="3">
        <v>1079</v>
      </c>
      <c r="D47" s="3" t="s">
        <v>37</v>
      </c>
      <c r="E47" s="3" t="s">
        <v>39</v>
      </c>
      <c r="F47"/>
      <c r="J47" s="3" t="s">
        <v>113</v>
      </c>
      <c r="K47" s="13">
        <f>SUMIF($E$20:$E$127,J47,$A$20:$A$127)</f>
        <v>73</v>
      </c>
      <c r="L47" s="13">
        <f>SUMIF($E$20:$E$127,J47,$C$20:$C$127)</f>
        <v>355</v>
      </c>
      <c r="M47" s="13">
        <f>COUNTIF($E$20:$E$127, J47)</f>
        <v>1</v>
      </c>
      <c r="N47" s="13">
        <f>K47/M47</f>
        <v>73</v>
      </c>
      <c r="O47" s="13">
        <f>L47/M47</f>
        <v>355</v>
      </c>
      <c r="R47" s="3" t="s">
        <v>120</v>
      </c>
      <c r="S47" s="13">
        <f>SUMIF($E$20:$E$127,R47,$A$20:$A$127)</f>
        <v>78</v>
      </c>
      <c r="T47" s="13">
        <f>SUMIF($E$20:$E$127,R47,$C$20:$C$127)</f>
        <v>285</v>
      </c>
      <c r="U47" s="13">
        <f>COUNTIF($E$20:$E$127, R47)</f>
        <v>1</v>
      </c>
      <c r="V47" s="13">
        <f>S47/U47</f>
        <v>78</v>
      </c>
      <c r="W47" s="13">
        <f>T47/U47</f>
        <v>285</v>
      </c>
      <c r="Z47" s="3" t="s">
        <v>120</v>
      </c>
      <c r="AA47" s="13">
        <f>SUMIF($E$20:$E$127,Z47,$A$20:$A$127)</f>
        <v>78</v>
      </c>
      <c r="AB47" s="13">
        <f>SUMIF($E$20:$E$127,Z47,$C$20:$C$127)</f>
        <v>285</v>
      </c>
      <c r="AC47" s="13">
        <f>COUNTIF($E$20:$E$127, Z47)</f>
        <v>1</v>
      </c>
      <c r="AD47" s="13">
        <f>AA47/AC47</f>
        <v>78</v>
      </c>
      <c r="AE47" s="13">
        <f>AB47/AC47</f>
        <v>285</v>
      </c>
    </row>
    <row r="48" spans="1:31" ht="51.75" customHeight="1" thickBot="1" x14ac:dyDescent="0.95">
      <c r="A48" s="3">
        <v>29</v>
      </c>
      <c r="B48" s="3" t="s">
        <v>52</v>
      </c>
      <c r="C48" s="3">
        <v>1072</v>
      </c>
      <c r="D48" s="3" t="s">
        <v>37</v>
      </c>
      <c r="E48" s="3" t="s">
        <v>53</v>
      </c>
      <c r="F48"/>
      <c r="J48" s="3" t="s">
        <v>116</v>
      </c>
      <c r="K48" s="13">
        <f>SUMIF($E$20:$E$127,J48,$A$20:$A$127)</f>
        <v>264</v>
      </c>
      <c r="L48" s="13">
        <f>SUMIF($E$20:$E$127,J48,$C$20:$C$127)</f>
        <v>567</v>
      </c>
      <c r="M48" s="13">
        <f>COUNTIF($E$20:$E$127, J48)</f>
        <v>3</v>
      </c>
      <c r="N48" s="13">
        <f>K48/M48</f>
        <v>88</v>
      </c>
      <c r="O48" s="13">
        <f>L48/M48</f>
        <v>189</v>
      </c>
      <c r="R48" s="3" t="s">
        <v>122</v>
      </c>
      <c r="S48" s="13">
        <f>SUMIF($E$20:$E$127,R48,$A$20:$A$127)</f>
        <v>159</v>
      </c>
      <c r="T48" s="13">
        <f>SUMIF($E$20:$E$127,R48,$C$20:$C$127)</f>
        <v>529</v>
      </c>
      <c r="U48" s="13">
        <f>COUNTIF($E$20:$E$127, R48)</f>
        <v>2</v>
      </c>
      <c r="V48" s="13">
        <f>S48/U48</f>
        <v>79.5</v>
      </c>
      <c r="W48" s="13">
        <f>T48/U48</f>
        <v>264.5</v>
      </c>
      <c r="Z48" s="3" t="s">
        <v>122</v>
      </c>
      <c r="AA48" s="13">
        <f>SUMIF($E$20:$E$127,Z48,$A$20:$A$127)</f>
        <v>159</v>
      </c>
      <c r="AB48" s="13">
        <f>SUMIF($E$20:$E$127,Z48,$C$20:$C$127)</f>
        <v>529</v>
      </c>
      <c r="AC48" s="13">
        <f>COUNTIF($E$20:$E$127, Z48)</f>
        <v>2</v>
      </c>
      <c r="AD48" s="13">
        <f>AA48/AC48</f>
        <v>79.5</v>
      </c>
      <c r="AE48" s="13">
        <f>AB48/AC48</f>
        <v>264.5</v>
      </c>
    </row>
    <row r="49" spans="1:39" ht="51.75" customHeight="1" thickBot="1" x14ac:dyDescent="0.95">
      <c r="A49" s="3">
        <v>30</v>
      </c>
      <c r="B49" s="3" t="s">
        <v>54</v>
      </c>
      <c r="C49" s="3">
        <v>1039</v>
      </c>
      <c r="D49" s="3" t="s">
        <v>37</v>
      </c>
      <c r="E49" s="3" t="s">
        <v>55</v>
      </c>
      <c r="F49"/>
      <c r="J49" s="3" t="s">
        <v>120</v>
      </c>
      <c r="K49" s="13">
        <f>SUMIF($E$20:$E$127,J49,$A$20:$A$127)</f>
        <v>78</v>
      </c>
      <c r="L49" s="13">
        <f>SUMIF($E$20:$E$127,J49,$C$20:$C$127)</f>
        <v>285</v>
      </c>
      <c r="M49" s="13">
        <f>COUNTIF($E$20:$E$127, J49)</f>
        <v>1</v>
      </c>
      <c r="N49" s="13">
        <f>K49/M49</f>
        <v>78</v>
      </c>
      <c r="O49" s="13">
        <f>L49/M49</f>
        <v>285</v>
      </c>
      <c r="R49" s="3" t="s">
        <v>99</v>
      </c>
      <c r="S49" s="13">
        <f>SUMIF($E$20:$E$127,R49,$A$20:$A$127)</f>
        <v>334</v>
      </c>
      <c r="T49" s="13">
        <f>SUMIF($E$20:$E$127,R49,$C$20:$C$127)</f>
        <v>925</v>
      </c>
      <c r="U49" s="13">
        <f>COUNTIF($E$20:$E$127, R49)</f>
        <v>4</v>
      </c>
      <c r="V49" s="13">
        <f>S49/U49</f>
        <v>83.5</v>
      </c>
      <c r="W49" s="13">
        <f>T49/U49</f>
        <v>231.25</v>
      </c>
      <c r="Z49" s="3" t="s">
        <v>99</v>
      </c>
      <c r="AA49" s="13">
        <f>SUMIF($E$20:$E$127,Z49,$A$20:$A$127)</f>
        <v>334</v>
      </c>
      <c r="AB49" s="13">
        <f>SUMIF($E$20:$E$127,Z49,$C$20:$C$127)</f>
        <v>925</v>
      </c>
      <c r="AC49" s="13">
        <f>COUNTIF($E$20:$E$127, Z49)</f>
        <v>4</v>
      </c>
      <c r="AD49" s="13">
        <f>AA49/AC49</f>
        <v>83.5</v>
      </c>
      <c r="AE49" s="13">
        <f>AB49/AC49</f>
        <v>231.25</v>
      </c>
    </row>
    <row r="50" spans="1:39" ht="51.75" customHeight="1" thickBot="1" x14ac:dyDescent="0.95">
      <c r="A50" s="3">
        <v>31</v>
      </c>
      <c r="B50" s="3" t="s">
        <v>56</v>
      </c>
      <c r="C50" s="3">
        <v>1035</v>
      </c>
      <c r="D50" s="3" t="s">
        <v>37</v>
      </c>
      <c r="E50" s="3" t="s">
        <v>34</v>
      </c>
      <c r="F50"/>
      <c r="J50" s="3" t="s">
        <v>122</v>
      </c>
      <c r="K50" s="13">
        <f>SUMIF($E$20:$E$127,J50,$A$20:$A$127)</f>
        <v>159</v>
      </c>
      <c r="L50" s="13">
        <f>SUMIF($E$20:$E$127,J50,$C$20:$C$127)</f>
        <v>529</v>
      </c>
      <c r="M50" s="13">
        <f>COUNTIF($E$20:$E$127, J50)</f>
        <v>2</v>
      </c>
      <c r="N50" s="13">
        <f>K50/M50</f>
        <v>79.5</v>
      </c>
      <c r="O50" s="13">
        <f>L50/M50</f>
        <v>264.5</v>
      </c>
      <c r="R50" s="3" t="s">
        <v>116</v>
      </c>
      <c r="S50" s="13">
        <f>SUMIF($E$20:$E$127,R50,$A$20:$A$127)</f>
        <v>264</v>
      </c>
      <c r="T50" s="13">
        <f>SUMIF($E$20:$E$127,R50,$C$20:$C$127)</f>
        <v>567</v>
      </c>
      <c r="U50" s="13">
        <f>COUNTIF($E$20:$E$127, R50)</f>
        <v>3</v>
      </c>
      <c r="V50" s="13">
        <f>S50/U50</f>
        <v>88</v>
      </c>
      <c r="W50" s="13">
        <f>T50/U50</f>
        <v>189</v>
      </c>
      <c r="Z50" s="3" t="s">
        <v>116</v>
      </c>
      <c r="AA50" s="13">
        <f>SUMIF($E$20:$E$127,Z50,$A$20:$A$127)</f>
        <v>264</v>
      </c>
      <c r="AB50" s="13">
        <f>SUMIF($E$20:$E$127,Z50,$C$20:$C$127)</f>
        <v>567</v>
      </c>
      <c r="AC50" s="13">
        <f>COUNTIF($E$20:$E$127, Z50)</f>
        <v>3</v>
      </c>
      <c r="AD50" s="13">
        <f>AA50/AC50</f>
        <v>88</v>
      </c>
      <c r="AE50" s="13">
        <f>AB50/AC50</f>
        <v>189</v>
      </c>
    </row>
    <row r="51" spans="1:39" ht="51.75" customHeight="1" thickBot="1" x14ac:dyDescent="0.95">
      <c r="A51" s="3">
        <v>32</v>
      </c>
      <c r="B51" s="3" t="s">
        <v>57</v>
      </c>
      <c r="C51" s="3">
        <v>1033</v>
      </c>
      <c r="D51" s="3" t="s">
        <v>37</v>
      </c>
      <c r="E51" s="3" t="s">
        <v>45</v>
      </c>
      <c r="F51"/>
      <c r="J51" s="3" t="s">
        <v>133</v>
      </c>
      <c r="K51" s="13">
        <f>SUMIF($E$20:$E$127,J51,$A$20:$A$127)</f>
        <v>89</v>
      </c>
      <c r="L51" s="13">
        <f>SUMIF($E$20:$E$127,J51,$C$20:$C$127)</f>
        <v>175</v>
      </c>
      <c r="M51" s="13">
        <f>COUNTIF($E$20:$E$127, J51)</f>
        <v>1</v>
      </c>
      <c r="N51" s="13">
        <f>K51/M51</f>
        <v>89</v>
      </c>
      <c r="O51" s="13">
        <f>L51/M51</f>
        <v>175</v>
      </c>
      <c r="R51" s="3" t="s">
        <v>133</v>
      </c>
      <c r="S51" s="13">
        <f>SUMIF($E$20:$E$127,R51,$A$20:$A$127)</f>
        <v>89</v>
      </c>
      <c r="T51" s="13">
        <f>SUMIF($E$20:$E$127,R51,$C$20:$C$127)</f>
        <v>175</v>
      </c>
      <c r="U51" s="13">
        <f>COUNTIF($E$20:$E$127, R51)</f>
        <v>1</v>
      </c>
      <c r="V51" s="13">
        <f>S51/U51</f>
        <v>89</v>
      </c>
      <c r="W51" s="13">
        <f>T51/U51</f>
        <v>175</v>
      </c>
      <c r="Z51" s="3" t="s">
        <v>133</v>
      </c>
      <c r="AA51" s="13">
        <f>SUMIF($E$20:$E$127,Z51,$A$20:$A$127)</f>
        <v>89</v>
      </c>
      <c r="AB51" s="13">
        <f>SUMIF($E$20:$E$127,Z51,$C$20:$C$127)</f>
        <v>175</v>
      </c>
      <c r="AC51" s="13">
        <f>COUNTIF($E$20:$E$127, Z51)</f>
        <v>1</v>
      </c>
      <c r="AD51" s="13">
        <f>AA51/AC51</f>
        <v>89</v>
      </c>
      <c r="AE51" s="13">
        <f>AB51/AC51</f>
        <v>175</v>
      </c>
    </row>
    <row r="52" spans="1:39" ht="51.75" customHeight="1" thickBot="1" x14ac:dyDescent="0.95">
      <c r="A52" s="3">
        <v>33</v>
      </c>
      <c r="B52" s="3" t="s">
        <v>58</v>
      </c>
      <c r="C52" s="3">
        <v>1026</v>
      </c>
      <c r="D52" s="3" t="s">
        <v>37</v>
      </c>
      <c r="E52" s="3" t="s">
        <v>59</v>
      </c>
      <c r="F52"/>
      <c r="J52" s="3" t="s">
        <v>135</v>
      </c>
      <c r="K52" s="13">
        <f>SUMIF($E$20:$E$127,J52,$A$20:$A$127)</f>
        <v>481</v>
      </c>
      <c r="L52" s="13">
        <f>SUMIF($E$20:$E$127,J52,$C$20:$C$127)</f>
        <v>636</v>
      </c>
      <c r="M52" s="13">
        <f>COUNTIF($E$20:$E$127, J52)</f>
        <v>5</v>
      </c>
      <c r="N52" s="13">
        <f>K52/M52</f>
        <v>96.2</v>
      </c>
      <c r="O52" s="13">
        <f>L52/M52</f>
        <v>127.2</v>
      </c>
      <c r="R52" s="3" t="s">
        <v>137</v>
      </c>
      <c r="S52" s="13">
        <f>SUMIF($E$20:$E$127,R52,$A$20:$A$127)</f>
        <v>184</v>
      </c>
      <c r="T52" s="13">
        <f>SUMIF($E$20:$E$127,R52,$C$20:$C$127)</f>
        <v>300</v>
      </c>
      <c r="U52" s="13">
        <f>COUNTIF($E$20:$E$127, R52)</f>
        <v>2</v>
      </c>
      <c r="V52" s="13">
        <f>S52/U52</f>
        <v>92</v>
      </c>
      <c r="W52" s="13">
        <f>T52/U52</f>
        <v>150</v>
      </c>
      <c r="Z52" s="3" t="s">
        <v>137</v>
      </c>
      <c r="AA52" s="13">
        <f>SUMIF($E$20:$E$127,Z52,$A$20:$A$127)</f>
        <v>184</v>
      </c>
      <c r="AB52" s="13">
        <f>SUMIF($E$20:$E$127,Z52,$C$20:$C$127)</f>
        <v>300</v>
      </c>
      <c r="AC52" s="13">
        <f>COUNTIF($E$20:$E$127, Z52)</f>
        <v>2</v>
      </c>
      <c r="AD52" s="13">
        <f>AA52/AC52</f>
        <v>92</v>
      </c>
      <c r="AE52" s="13">
        <f>AB52/AC52</f>
        <v>150</v>
      </c>
    </row>
    <row r="53" spans="1:39" ht="51.75" customHeight="1" thickBot="1" x14ac:dyDescent="0.95">
      <c r="A53" s="3">
        <v>34</v>
      </c>
      <c r="B53" s="3" t="s">
        <v>60</v>
      </c>
      <c r="C53" s="3">
        <v>1001</v>
      </c>
      <c r="D53" s="3" t="s">
        <v>37</v>
      </c>
      <c r="E53" s="3" t="s">
        <v>61</v>
      </c>
      <c r="F53"/>
      <c r="J53" s="3" t="s">
        <v>137</v>
      </c>
      <c r="K53" s="13">
        <f>SUMIF($E$20:$E$127,J53,$A$20:$A$127)</f>
        <v>184</v>
      </c>
      <c r="L53" s="13">
        <f>SUMIF($E$20:$E$127,J53,$C$20:$C$127)</f>
        <v>300</v>
      </c>
      <c r="M53" s="13">
        <f>COUNTIF($E$20:$E$127, J53)</f>
        <v>2</v>
      </c>
      <c r="N53" s="13">
        <f>K53/M53</f>
        <v>92</v>
      </c>
      <c r="O53" s="13">
        <f>L53/M53</f>
        <v>150</v>
      </c>
      <c r="R53" s="3" t="s">
        <v>135</v>
      </c>
      <c r="S53" s="13">
        <f>SUMIF($E$20:$E$127,R53,$A$20:$A$127)</f>
        <v>481</v>
      </c>
      <c r="T53" s="13">
        <f>SUMIF($E$20:$E$127,R53,$C$20:$C$127)</f>
        <v>636</v>
      </c>
      <c r="U53" s="13">
        <f>COUNTIF($E$20:$E$127, R53)</f>
        <v>5</v>
      </c>
      <c r="V53" s="13">
        <f>S53/U53</f>
        <v>96.2</v>
      </c>
      <c r="W53" s="13">
        <f>T53/U53</f>
        <v>127.2</v>
      </c>
      <c r="Z53" s="3" t="s">
        <v>135</v>
      </c>
      <c r="AA53" s="13">
        <f>SUMIF($E$20:$E$127,Z53,$A$20:$A$127)</f>
        <v>481</v>
      </c>
      <c r="AB53" s="13">
        <f>SUMIF($E$20:$E$127,Z53,$C$20:$C$127)</f>
        <v>636</v>
      </c>
      <c r="AC53" s="13">
        <f>COUNTIF($E$20:$E$127, Z53)</f>
        <v>5</v>
      </c>
      <c r="AD53" s="13">
        <f>AA53/AC53</f>
        <v>96.2</v>
      </c>
      <c r="AE53" s="13">
        <f>AB53/AC53</f>
        <v>127.2</v>
      </c>
    </row>
    <row r="54" spans="1:39" ht="51.75" customHeight="1" thickBot="1" x14ac:dyDescent="0.95">
      <c r="A54" s="3">
        <v>35</v>
      </c>
      <c r="B54" s="3" t="s">
        <v>62</v>
      </c>
      <c r="C54" s="3">
        <v>983</v>
      </c>
      <c r="D54" s="3" t="s">
        <v>63</v>
      </c>
      <c r="E54" s="3" t="s">
        <v>64</v>
      </c>
      <c r="F54"/>
      <c r="J54" s="3" t="s">
        <v>150</v>
      </c>
      <c r="K54" s="13">
        <f>SUMIF($E$20:$E$127,J54,$A$20:$A$127)</f>
        <v>103</v>
      </c>
      <c r="L54" s="13">
        <f>SUMIF($E$20:$E$127,J54,$C$20:$C$127)</f>
        <v>84</v>
      </c>
      <c r="M54" s="13">
        <f>COUNTIF($E$20:$E$127, J54)</f>
        <v>1</v>
      </c>
      <c r="N54" s="13">
        <f>K54/M54</f>
        <v>103</v>
      </c>
      <c r="O54" s="13">
        <f>L54/M54</f>
        <v>84</v>
      </c>
      <c r="R54" s="3" t="s">
        <v>150</v>
      </c>
      <c r="S54" s="13">
        <f>SUMIF($E$20:$E$127,R54,$A$20:$A$127)</f>
        <v>103</v>
      </c>
      <c r="T54" s="13">
        <f>SUMIF($E$20:$E$127,R54,$C$20:$C$127)</f>
        <v>84</v>
      </c>
      <c r="U54" s="13">
        <f>COUNTIF($E$20:$E$127, R54)</f>
        <v>1</v>
      </c>
      <c r="V54" s="13">
        <f>S54/U54</f>
        <v>103</v>
      </c>
      <c r="W54" s="13">
        <f>T54/U54</f>
        <v>84</v>
      </c>
      <c r="Z54" s="3" t="s">
        <v>150</v>
      </c>
      <c r="AA54" s="13">
        <f>SUMIF($E$20:$E$127,Z54,$A$20:$A$127)</f>
        <v>103</v>
      </c>
      <c r="AB54" s="13">
        <f>SUMIF($E$20:$E$127,Z54,$C$20:$C$127)</f>
        <v>84</v>
      </c>
      <c r="AC54" s="13">
        <f>COUNTIF($E$20:$E$127, Z54)</f>
        <v>1</v>
      </c>
      <c r="AD54" s="13">
        <f>AA54/AC54</f>
        <v>103</v>
      </c>
      <c r="AE54" s="13">
        <f>AB54/AC54</f>
        <v>84</v>
      </c>
    </row>
    <row r="55" spans="1:39" ht="51.75" customHeight="1" thickBot="1" x14ac:dyDescent="0.95">
      <c r="A55" s="3">
        <v>36</v>
      </c>
      <c r="B55" s="3" t="s">
        <v>65</v>
      </c>
      <c r="C55" s="3">
        <v>957</v>
      </c>
      <c r="D55" s="3" t="s">
        <v>63</v>
      </c>
      <c r="E55" s="3" t="s">
        <v>42</v>
      </c>
      <c r="F55"/>
      <c r="I55" s="23" t="s">
        <v>177</v>
      </c>
      <c r="J55" s="23">
        <f>COUNTA(J20:J54)</f>
        <v>35</v>
      </c>
    </row>
    <row r="56" spans="1:39" ht="51.75" customHeight="1" thickBot="1" x14ac:dyDescent="0.3">
      <c r="A56" s="3">
        <v>37</v>
      </c>
      <c r="B56" s="3" t="s">
        <v>66</v>
      </c>
      <c r="C56" s="3">
        <v>898</v>
      </c>
      <c r="D56" s="3" t="s">
        <v>63</v>
      </c>
      <c r="E56" s="3" t="s">
        <v>14</v>
      </c>
      <c r="F56"/>
    </row>
    <row r="57" spans="1:39" ht="51.75" customHeight="1" thickBot="1" x14ac:dyDescent="0.3">
      <c r="A57" s="3">
        <v>38</v>
      </c>
      <c r="B57" s="3" t="s">
        <v>67</v>
      </c>
      <c r="C57" s="3">
        <v>893</v>
      </c>
      <c r="D57" s="3" t="s">
        <v>63</v>
      </c>
      <c r="E57" s="3" t="s">
        <v>26</v>
      </c>
      <c r="F57"/>
    </row>
    <row r="58" spans="1:39" ht="51.75" customHeight="1" thickBot="1" x14ac:dyDescent="0.3">
      <c r="A58" s="3">
        <v>39</v>
      </c>
      <c r="B58" s="3" t="s">
        <v>68</v>
      </c>
      <c r="C58" s="3">
        <v>888</v>
      </c>
      <c r="D58" s="3" t="s">
        <v>63</v>
      </c>
      <c r="E58" s="3" t="s">
        <v>45</v>
      </c>
      <c r="F58"/>
    </row>
    <row r="59" spans="1:39" ht="51.75" customHeight="1" thickBot="1" x14ac:dyDescent="0.3">
      <c r="A59" s="3">
        <v>40</v>
      </c>
      <c r="B59" s="3" t="s">
        <v>69</v>
      </c>
      <c r="C59" s="3">
        <v>871</v>
      </c>
      <c r="D59" s="3" t="s">
        <v>63</v>
      </c>
      <c r="E59" s="3" t="s">
        <v>48</v>
      </c>
      <c r="F59"/>
    </row>
    <row r="60" spans="1:39" ht="51.75" customHeight="1" thickBot="1" x14ac:dyDescent="0.3">
      <c r="A60" s="3">
        <v>41</v>
      </c>
      <c r="B60" s="3" t="s">
        <v>70</v>
      </c>
      <c r="C60" s="3">
        <v>798</v>
      </c>
      <c r="D60" s="3" t="s">
        <v>63</v>
      </c>
      <c r="E60" s="3" t="s">
        <v>71</v>
      </c>
      <c r="F60"/>
    </row>
    <row r="61" spans="1:39" ht="51.75" customHeight="1" thickBot="1" x14ac:dyDescent="0.3">
      <c r="A61" s="3">
        <v>42</v>
      </c>
      <c r="B61" s="3" t="s">
        <v>72</v>
      </c>
      <c r="C61" s="3">
        <v>720</v>
      </c>
      <c r="D61" s="3" t="s">
        <v>63</v>
      </c>
      <c r="E61" s="3" t="s">
        <v>64</v>
      </c>
      <c r="F61"/>
    </row>
    <row r="62" spans="1:39" ht="51.75" customHeight="1" thickBot="1" x14ac:dyDescent="0.3">
      <c r="A62" s="3">
        <v>43</v>
      </c>
      <c r="B62" s="3" t="s">
        <v>73</v>
      </c>
      <c r="C62" s="3">
        <v>695</v>
      </c>
      <c r="D62" s="3" t="s">
        <v>63</v>
      </c>
      <c r="E62" s="3" t="s">
        <v>22</v>
      </c>
      <c r="F62"/>
    </row>
    <row r="63" spans="1:39" ht="51.75" customHeight="1" thickBot="1" x14ac:dyDescent="0.3">
      <c r="A63" s="3">
        <v>44</v>
      </c>
      <c r="B63" s="3" t="s">
        <v>74</v>
      </c>
      <c r="C63" s="3">
        <v>683</v>
      </c>
      <c r="D63" s="3" t="s">
        <v>63</v>
      </c>
      <c r="E63" s="3" t="s">
        <v>75</v>
      </c>
      <c r="F63"/>
    </row>
    <row r="64" spans="1:39" ht="51.75" customHeight="1" thickBot="1" x14ac:dyDescent="0.3">
      <c r="A64" s="3">
        <v>45</v>
      </c>
      <c r="B64" s="3" t="s">
        <v>76</v>
      </c>
      <c r="C64" s="3">
        <v>682</v>
      </c>
      <c r="D64" s="3" t="s">
        <v>63</v>
      </c>
      <c r="E64" s="3" t="s">
        <v>77</v>
      </c>
      <c r="F64"/>
      <c r="J64" s="14" t="s">
        <v>168</v>
      </c>
      <c r="K64" s="24"/>
      <c r="L64" s="24"/>
      <c r="M64" s="24"/>
      <c r="N64" s="24"/>
      <c r="O64" s="25"/>
      <c r="R64" s="14" t="s">
        <v>167</v>
      </c>
      <c r="S64" s="24"/>
      <c r="T64" s="24"/>
      <c r="U64" s="24"/>
      <c r="V64" s="24"/>
      <c r="W64" s="25"/>
      <c r="Z64" s="14" t="s">
        <v>169</v>
      </c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5"/>
    </row>
    <row r="65" spans="1:39" ht="51.75" customHeight="1" thickBot="1" x14ac:dyDescent="0.3">
      <c r="A65" s="3">
        <v>46</v>
      </c>
      <c r="B65" s="3" t="s">
        <v>78</v>
      </c>
      <c r="C65" s="3">
        <v>649</v>
      </c>
      <c r="D65" s="3" t="s">
        <v>63</v>
      </c>
      <c r="E65" s="3" t="s">
        <v>53</v>
      </c>
      <c r="F65"/>
      <c r="J65" s="15"/>
      <c r="K65" s="16"/>
      <c r="L65" s="16"/>
      <c r="M65" s="16"/>
      <c r="N65" s="16"/>
      <c r="O65" s="26"/>
      <c r="R65" s="15"/>
      <c r="S65" s="16"/>
      <c r="T65" s="16"/>
      <c r="U65" s="16"/>
      <c r="V65" s="16"/>
      <c r="W65" s="26"/>
      <c r="Z65" s="15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26"/>
    </row>
    <row r="66" spans="1:39" ht="51.75" customHeight="1" thickBot="1" x14ac:dyDescent="0.3">
      <c r="A66" s="3">
        <v>47</v>
      </c>
      <c r="B66" s="3" t="s">
        <v>79</v>
      </c>
      <c r="C66" s="3">
        <v>648</v>
      </c>
      <c r="D66" s="3" t="s">
        <v>63</v>
      </c>
      <c r="E66" s="3" t="s">
        <v>34</v>
      </c>
      <c r="F66"/>
      <c r="J66" s="15"/>
      <c r="K66" s="16"/>
      <c r="L66" s="16"/>
      <c r="M66" s="16"/>
      <c r="N66" s="16"/>
      <c r="O66" s="26"/>
      <c r="R66" s="15"/>
      <c r="S66" s="16"/>
      <c r="T66" s="16"/>
      <c r="U66" s="16"/>
      <c r="V66" s="16"/>
      <c r="W66" s="26"/>
      <c r="Z66" s="15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26"/>
    </row>
    <row r="67" spans="1:39" ht="51.75" customHeight="1" thickBot="1" x14ac:dyDescent="0.3">
      <c r="A67" s="3">
        <v>48</v>
      </c>
      <c r="B67" s="3" t="s">
        <v>80</v>
      </c>
      <c r="C67" s="3">
        <v>642</v>
      </c>
      <c r="D67" s="3" t="s">
        <v>63</v>
      </c>
      <c r="E67" s="3" t="s">
        <v>53</v>
      </c>
      <c r="F67"/>
      <c r="J67" s="27"/>
      <c r="K67" s="28"/>
      <c r="L67" s="28"/>
      <c r="M67" s="28"/>
      <c r="N67" s="28"/>
      <c r="O67" s="29"/>
      <c r="R67" s="27"/>
      <c r="S67" s="28"/>
      <c r="T67" s="28"/>
      <c r="U67" s="28"/>
      <c r="V67" s="28"/>
      <c r="W67" s="29"/>
      <c r="Z67" s="27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9"/>
    </row>
    <row r="68" spans="1:39" ht="51.75" customHeight="1" thickBot="1" x14ac:dyDescent="0.5">
      <c r="A68" s="3">
        <v>49</v>
      </c>
      <c r="B68" s="3" t="s">
        <v>81</v>
      </c>
      <c r="C68" s="3">
        <v>630</v>
      </c>
      <c r="D68" s="3" t="s">
        <v>63</v>
      </c>
      <c r="E68" s="3" t="s">
        <v>45</v>
      </c>
      <c r="F68"/>
      <c r="J68" s="4" t="s">
        <v>157</v>
      </c>
      <c r="K68" s="4" t="s">
        <v>158</v>
      </c>
      <c r="L68" s="4" t="s">
        <v>159</v>
      </c>
      <c r="M68" s="4" t="s">
        <v>160</v>
      </c>
      <c r="N68" s="4" t="s">
        <v>161</v>
      </c>
      <c r="O68" s="4" t="s">
        <v>162</v>
      </c>
      <c r="R68" s="4" t="s">
        <v>157</v>
      </c>
      <c r="S68" s="4" t="s">
        <v>158</v>
      </c>
      <c r="T68" s="4" t="s">
        <v>159</v>
      </c>
      <c r="U68" s="4" t="s">
        <v>160</v>
      </c>
      <c r="V68" s="4" t="s">
        <v>161</v>
      </c>
      <c r="W68" s="4" t="s">
        <v>162</v>
      </c>
      <c r="Z68" s="7" t="s">
        <v>157</v>
      </c>
      <c r="AA68" s="7" t="s">
        <v>158</v>
      </c>
      <c r="AB68" s="6"/>
      <c r="AC68" s="7" t="s">
        <v>157</v>
      </c>
      <c r="AD68" s="7" t="s">
        <v>159</v>
      </c>
      <c r="AE68" s="6"/>
      <c r="AF68" s="7" t="s">
        <v>157</v>
      </c>
      <c r="AG68" s="7" t="s">
        <v>160</v>
      </c>
      <c r="AH68" s="6"/>
      <c r="AI68" s="7" t="s">
        <v>157</v>
      </c>
      <c r="AJ68" s="7" t="s">
        <v>161</v>
      </c>
      <c r="AK68" s="6"/>
      <c r="AL68" s="7" t="s">
        <v>157</v>
      </c>
      <c r="AM68" s="7" t="s">
        <v>162</v>
      </c>
    </row>
    <row r="69" spans="1:39" ht="51.75" customHeight="1" thickBot="1" x14ac:dyDescent="0.95">
      <c r="A69" s="3">
        <v>50</v>
      </c>
      <c r="B69" s="3" t="s">
        <v>82</v>
      </c>
      <c r="C69" s="3">
        <v>624</v>
      </c>
      <c r="D69" s="3" t="s">
        <v>63</v>
      </c>
      <c r="E69" s="3" t="s">
        <v>18</v>
      </c>
      <c r="F69"/>
      <c r="J69" s="3" t="s">
        <v>7</v>
      </c>
      <c r="K69" s="13">
        <f>SUMIF($E$20:$E$127,J69,$A$20:$A$127)</f>
        <v>20</v>
      </c>
      <c r="L69" s="13">
        <f>SUMIF($E$20:$E$127,J69,$C$20:$C$127)</f>
        <v>12123</v>
      </c>
      <c r="M69" s="13">
        <f>COUNTIF($E$20:$E$127, J69)</f>
        <v>4</v>
      </c>
      <c r="N69" s="13">
        <f>K69/M69</f>
        <v>5</v>
      </c>
      <c r="O69" s="13">
        <f>L69/M69</f>
        <v>3030.75</v>
      </c>
      <c r="R69" s="3" t="s">
        <v>22</v>
      </c>
      <c r="S69" s="13">
        <f>SUMIF($E$20:$E$127,R69,$A$20:$A$127)</f>
        <v>187</v>
      </c>
      <c r="T69" s="13">
        <f>SUMIF($E$20:$E$127,R69,$C$20:$C$127)</f>
        <v>5522</v>
      </c>
      <c r="U69" s="13">
        <f>COUNTIF($E$20:$E$127, R69)</f>
        <v>5</v>
      </c>
      <c r="V69" s="13">
        <f>S69/U69</f>
        <v>37.4</v>
      </c>
      <c r="W69" s="13">
        <f>T69/U69</f>
        <v>1104.4000000000001</v>
      </c>
      <c r="Z69" s="8" t="s">
        <v>7</v>
      </c>
      <c r="AA69" s="13">
        <f>SUMIF($E$20:$E$127,Z69,$A$20:$A$127)</f>
        <v>20</v>
      </c>
      <c r="AB69" s="6"/>
      <c r="AC69" s="8" t="s">
        <v>7</v>
      </c>
      <c r="AD69" s="13">
        <f>SUMIF($E$20:$E$127,AC69,$C$20:$C$127)</f>
        <v>12123</v>
      </c>
      <c r="AE69" s="6"/>
      <c r="AF69" s="8" t="s">
        <v>22</v>
      </c>
      <c r="AG69" s="13">
        <f>COUNTIF($E$20:$E$127, AF69)</f>
        <v>5</v>
      </c>
      <c r="AH69" s="6"/>
      <c r="AI69" s="3" t="s">
        <v>7</v>
      </c>
      <c r="AJ69" s="13">
        <f>V20</f>
        <v>5</v>
      </c>
      <c r="AK69" s="6"/>
      <c r="AL69" s="3" t="s">
        <v>7</v>
      </c>
      <c r="AM69" s="13">
        <f>$AE$20</f>
        <v>3030.75</v>
      </c>
    </row>
    <row r="70" spans="1:39" ht="51.75" customHeight="1" thickBot="1" x14ac:dyDescent="0.95">
      <c r="A70" s="3">
        <v>51</v>
      </c>
      <c r="B70" s="3" t="s">
        <v>83</v>
      </c>
      <c r="C70" s="3">
        <v>604</v>
      </c>
      <c r="D70" s="3" t="s">
        <v>63</v>
      </c>
      <c r="E70" s="3" t="s">
        <v>84</v>
      </c>
      <c r="F70"/>
      <c r="J70" s="3" t="s">
        <v>11</v>
      </c>
      <c r="K70" s="13">
        <f>SUMIF($E$20:$E$127,J70,$A$20:$A$127)</f>
        <v>68</v>
      </c>
      <c r="L70" s="13">
        <f>SUMIF($E$20:$E$127,J70,$C$20:$C$127)</f>
        <v>10005</v>
      </c>
      <c r="M70" s="13">
        <f>COUNTIF($E$20:$E$127, J70)</f>
        <v>5</v>
      </c>
      <c r="N70" s="13">
        <f>K70/M70</f>
        <v>13.6</v>
      </c>
      <c r="O70" s="13">
        <f>L70/M70</f>
        <v>2001</v>
      </c>
      <c r="R70" s="3" t="s">
        <v>11</v>
      </c>
      <c r="S70" s="13">
        <f>SUMIF($E$20:$E$127,R70,$A$20:$A$127)</f>
        <v>68</v>
      </c>
      <c r="T70" s="13">
        <f>SUMIF($E$20:$E$127,R70,$C$20:$C$127)</f>
        <v>10005</v>
      </c>
      <c r="U70" s="13">
        <f>COUNTIF($E$20:$E$127, R70)</f>
        <v>5</v>
      </c>
      <c r="V70" s="13">
        <f>S70/U70</f>
        <v>13.6</v>
      </c>
      <c r="W70" s="13">
        <f>T70/U70</f>
        <v>2001</v>
      </c>
      <c r="Z70" s="8" t="s">
        <v>71</v>
      </c>
      <c r="AA70" s="13">
        <f>SUMIF($E$20:$E$127,Z70,$A$20:$A$127)</f>
        <v>41</v>
      </c>
      <c r="AB70" s="6"/>
      <c r="AC70" s="8" t="s">
        <v>11</v>
      </c>
      <c r="AD70" s="13">
        <f>SUMIF($E$20:$E$127,AC70,$C$20:$C$127)</f>
        <v>10005</v>
      </c>
      <c r="AE70" s="6"/>
      <c r="AF70" s="8" t="s">
        <v>11</v>
      </c>
      <c r="AG70" s="13">
        <f>COUNTIF($E$20:$E$127, AF70)</f>
        <v>5</v>
      </c>
      <c r="AH70" s="6"/>
      <c r="AI70" s="3" t="s">
        <v>11</v>
      </c>
      <c r="AJ70" s="13">
        <f>V21</f>
        <v>13.6</v>
      </c>
      <c r="AK70" s="6"/>
      <c r="AL70" s="3" t="s">
        <v>11</v>
      </c>
      <c r="AM70" s="13">
        <f>AE21</f>
        <v>2001</v>
      </c>
    </row>
    <row r="71" spans="1:39" ht="51.75" customHeight="1" thickBot="1" x14ac:dyDescent="0.95">
      <c r="A71" s="3">
        <v>52</v>
      </c>
      <c r="B71" s="3" t="s">
        <v>85</v>
      </c>
      <c r="C71" s="3">
        <v>603</v>
      </c>
      <c r="D71" s="3" t="s">
        <v>63</v>
      </c>
      <c r="E71" s="3" t="s">
        <v>42</v>
      </c>
      <c r="F71"/>
      <c r="J71" s="3" t="s">
        <v>20</v>
      </c>
      <c r="K71" s="13">
        <f>SUMIF($E$20:$E$127,J71,$A$20:$A$127)</f>
        <v>155</v>
      </c>
      <c r="L71" s="13">
        <f>SUMIF($E$20:$E$127,J71,$C$20:$C$127)</f>
        <v>8025</v>
      </c>
      <c r="M71" s="13">
        <f>COUNTIF($E$20:$E$127, J71)</f>
        <v>5</v>
      </c>
      <c r="N71" s="13">
        <f>K71/M71</f>
        <v>31</v>
      </c>
      <c r="O71" s="13">
        <f>L71/M71</f>
        <v>1605</v>
      </c>
      <c r="R71" s="3" t="s">
        <v>20</v>
      </c>
      <c r="S71" s="13">
        <f>SUMIF($E$20:$E$127,R71,$A$20:$A$127)</f>
        <v>155</v>
      </c>
      <c r="T71" s="13">
        <f>SUMIF($E$20:$E$127,R71,$C$20:$C$127)</f>
        <v>8025</v>
      </c>
      <c r="U71" s="13">
        <f>COUNTIF($E$20:$E$127, R71)</f>
        <v>5</v>
      </c>
      <c r="V71" s="13">
        <f>S71/U71</f>
        <v>31</v>
      </c>
      <c r="W71" s="13">
        <f>T71/U71</f>
        <v>1605</v>
      </c>
      <c r="Z71" s="8" t="s">
        <v>75</v>
      </c>
      <c r="AA71" s="13">
        <f>SUMIF($E$20:$E$127,Z71,$A$20:$A$127)</f>
        <v>44</v>
      </c>
      <c r="AB71" s="6"/>
      <c r="AC71" s="8" t="s">
        <v>20</v>
      </c>
      <c r="AD71" s="13">
        <f>SUMIF($E$20:$E$127,AC71,$C$20:$C$127)</f>
        <v>8025</v>
      </c>
      <c r="AF71" s="8" t="s">
        <v>20</v>
      </c>
      <c r="AG71" s="13">
        <f>COUNTIF($E$20:$E$127, AF71)</f>
        <v>5</v>
      </c>
      <c r="AH71" s="6"/>
      <c r="AI71" s="3" t="s">
        <v>20</v>
      </c>
      <c r="AJ71" s="13">
        <f>V22</f>
        <v>31</v>
      </c>
      <c r="AK71" s="6"/>
      <c r="AL71" s="3" t="s">
        <v>20</v>
      </c>
      <c r="AM71" s="13">
        <f>AE22</f>
        <v>1605</v>
      </c>
    </row>
    <row r="72" spans="1:39" ht="51.75" customHeight="1" thickBot="1" x14ac:dyDescent="0.95">
      <c r="A72" s="3">
        <v>53</v>
      </c>
      <c r="B72" s="3" t="s">
        <v>86</v>
      </c>
      <c r="C72" s="3">
        <v>579</v>
      </c>
      <c r="D72" s="3" t="s">
        <v>63</v>
      </c>
      <c r="E72" s="3" t="s">
        <v>87</v>
      </c>
      <c r="F72"/>
      <c r="J72" s="3" t="s">
        <v>22</v>
      </c>
      <c r="K72" s="13">
        <f>SUMIF($E$20:$E$127,J72,$A$20:$A$127)</f>
        <v>187</v>
      </c>
      <c r="L72" s="13">
        <f>SUMIF($E$20:$E$127,J72,$C$20:$C$127)</f>
        <v>5522</v>
      </c>
      <c r="M72" s="13">
        <f>COUNTIF($E$20:$E$127, J72)</f>
        <v>5</v>
      </c>
      <c r="N72" s="13">
        <f>K72/M72</f>
        <v>37.4</v>
      </c>
      <c r="O72" s="13">
        <f>L72/M72</f>
        <v>1104.4000000000001</v>
      </c>
      <c r="R72" s="3" t="s">
        <v>135</v>
      </c>
      <c r="S72" s="13">
        <f>SUMIF($E$20:$E$127,R72,$A$20:$A$127)</f>
        <v>481</v>
      </c>
      <c r="T72" s="13">
        <f>SUMIF($E$20:$E$127,R72,$C$20:$C$127)</f>
        <v>636</v>
      </c>
      <c r="U72" s="13">
        <f>COUNTIF($E$20:$E$127, R72)</f>
        <v>5</v>
      </c>
      <c r="V72" s="13">
        <f>S72/U72</f>
        <v>96.2</v>
      </c>
      <c r="W72" s="13">
        <f>T72/U72</f>
        <v>127.2</v>
      </c>
      <c r="Z72" s="8" t="s">
        <v>11</v>
      </c>
      <c r="AA72" s="13">
        <f>SUMIF($E$20:$E$127,Z72,$A$20:$A$127)</f>
        <v>68</v>
      </c>
      <c r="AB72" s="6"/>
      <c r="AC72" s="8" t="s">
        <v>22</v>
      </c>
      <c r="AD72" s="13">
        <f>SUMIF($E$20:$E$127,AC72,$C$20:$C$127)</f>
        <v>5522</v>
      </c>
      <c r="AE72" s="6"/>
      <c r="AF72" s="8" t="s">
        <v>135</v>
      </c>
      <c r="AG72" s="13">
        <f>COUNTIF($E$20:$E$127, AF72)</f>
        <v>5</v>
      </c>
      <c r="AH72" s="23">
        <f>COUNTA(AI69:AI72)</f>
        <v>4</v>
      </c>
      <c r="AI72" s="3" t="s">
        <v>45</v>
      </c>
      <c r="AJ72" s="13">
        <f>V23</f>
        <v>33.4</v>
      </c>
      <c r="AK72" s="6"/>
      <c r="AL72" s="3" t="s">
        <v>14</v>
      </c>
      <c r="AM72" s="13">
        <f>AE23</f>
        <v>1319.6666666666667</v>
      </c>
    </row>
    <row r="73" spans="1:39" ht="51.75" customHeight="1" thickBot="1" x14ac:dyDescent="0.95">
      <c r="A73" s="3">
        <v>54</v>
      </c>
      <c r="B73" s="3" t="s">
        <v>88</v>
      </c>
      <c r="C73" s="3">
        <v>574</v>
      </c>
      <c r="D73" s="3" t="s">
        <v>63</v>
      </c>
      <c r="E73" s="3" t="s">
        <v>22</v>
      </c>
      <c r="F73"/>
      <c r="I73" s="23">
        <f>COUNTA(J69:J73)</f>
        <v>5</v>
      </c>
      <c r="J73" s="3" t="s">
        <v>45</v>
      </c>
      <c r="K73" s="13">
        <f>SUMIF($E$20:$E$127,J73,$A$20:$A$127)</f>
        <v>167</v>
      </c>
      <c r="L73" s="13">
        <f>SUMIF($E$20:$E$127,J73,$C$20:$C$127)</f>
        <v>4906</v>
      </c>
      <c r="M73" s="13">
        <f>COUNTIF($E$20:$E$127, J73)</f>
        <v>5</v>
      </c>
      <c r="N73" s="13">
        <f>K73/M73</f>
        <v>33.4</v>
      </c>
      <c r="O73" s="13">
        <f>L73/M73</f>
        <v>981.2</v>
      </c>
      <c r="R73" s="3" t="s">
        <v>48</v>
      </c>
      <c r="S73" s="13">
        <f>SUMIF($E$20:$E$127,R73,$A$20:$A$127)</f>
        <v>262</v>
      </c>
      <c r="T73" s="13">
        <f>SUMIF($E$20:$E$127,R73,$C$20:$C$127)</f>
        <v>3573</v>
      </c>
      <c r="U73" s="13">
        <f>COUNTIF($E$20:$E$127, R73)</f>
        <v>5</v>
      </c>
      <c r="V73" s="13">
        <f>S73/U73</f>
        <v>52.4</v>
      </c>
      <c r="W73" s="13">
        <f>T73/U73</f>
        <v>714.6</v>
      </c>
      <c r="Z73" s="8" t="s">
        <v>113</v>
      </c>
      <c r="AA73" s="13">
        <f>SUMIF($E$20:$E$127,Z73,$A$20:$A$127)</f>
        <v>73</v>
      </c>
      <c r="AB73" s="23">
        <f>COUNTA(AC69:AC73)</f>
        <v>5</v>
      </c>
      <c r="AC73" s="8" t="s">
        <v>45</v>
      </c>
      <c r="AD73" s="13">
        <f>SUMIF($E$20:$E$127,AC73,$C$20:$C$127)</f>
        <v>4906</v>
      </c>
      <c r="AE73" s="6"/>
      <c r="AF73" s="8" t="s">
        <v>48</v>
      </c>
      <c r="AG73" s="13">
        <f>COUNTIF($E$20:$E$127, AF73)</f>
        <v>5</v>
      </c>
      <c r="AH73" s="6"/>
      <c r="AI73" s="3" t="s">
        <v>39</v>
      </c>
      <c r="AJ73" s="13">
        <f>V24</f>
        <v>35.333333333333336</v>
      </c>
      <c r="AK73" s="6"/>
      <c r="AL73" s="3" t="s">
        <v>26</v>
      </c>
      <c r="AM73" s="13">
        <f>AE24</f>
        <v>1132.25</v>
      </c>
    </row>
    <row r="74" spans="1:39" ht="51.75" customHeight="1" thickBot="1" x14ac:dyDescent="0.95">
      <c r="A74" s="3">
        <v>55</v>
      </c>
      <c r="B74" s="3" t="s">
        <v>89</v>
      </c>
      <c r="C74" s="3">
        <v>559</v>
      </c>
      <c r="D74" s="3" t="s">
        <v>63</v>
      </c>
      <c r="E74" s="3" t="s">
        <v>90</v>
      </c>
      <c r="F74"/>
      <c r="J74" s="3" t="s">
        <v>26</v>
      </c>
      <c r="K74" s="13">
        <f>SUMIF($E$20:$E$127,J74,$A$20:$A$127)</f>
        <v>144</v>
      </c>
      <c r="L74" s="13">
        <f>SUMIF($E$20:$E$127,J74,$C$20:$C$127)</f>
        <v>4529</v>
      </c>
      <c r="M74" s="13">
        <f>COUNTIF($E$20:$E$127, J74)</f>
        <v>4</v>
      </c>
      <c r="N74" s="13">
        <f>K74/M74</f>
        <v>36</v>
      </c>
      <c r="O74" s="13">
        <f>L74/M74</f>
        <v>1132.25</v>
      </c>
      <c r="R74" s="3" t="s">
        <v>34</v>
      </c>
      <c r="S74" s="13">
        <f>SUMIF($E$20:$E$127,R74,$A$20:$A$127)</f>
        <v>267</v>
      </c>
      <c r="T74" s="13">
        <f>SUMIF($E$20:$E$127,R74,$C$20:$C$127)</f>
        <v>3764</v>
      </c>
      <c r="U74" s="13">
        <f>COUNTIF($E$20:$E$127, R74)</f>
        <v>5</v>
      </c>
      <c r="V74" s="13">
        <f>S74/U74</f>
        <v>53.4</v>
      </c>
      <c r="W74" s="13">
        <f>T74/U74</f>
        <v>752.8</v>
      </c>
      <c r="Z74" s="8" t="s">
        <v>64</v>
      </c>
      <c r="AA74" s="13">
        <f>SUMIF($E$20:$E$127,Z74,$A$20:$A$127)</f>
        <v>77</v>
      </c>
      <c r="AB74" s="6"/>
      <c r="AC74" s="8" t="s">
        <v>26</v>
      </c>
      <c r="AD74" s="13">
        <f>SUMIF($E$20:$E$127,AC74,$C$20:$C$127)</f>
        <v>4529</v>
      </c>
      <c r="AE74" s="6"/>
      <c r="AF74" s="8" t="s">
        <v>34</v>
      </c>
      <c r="AG74" s="13">
        <f>COUNTIF($E$20:$E$127, AF74)</f>
        <v>5</v>
      </c>
      <c r="AH74" s="6"/>
      <c r="AI74" s="3" t="s">
        <v>26</v>
      </c>
      <c r="AJ74" s="13">
        <f>V25</f>
        <v>36</v>
      </c>
      <c r="AK74" s="6"/>
      <c r="AL74" s="3" t="s">
        <v>22</v>
      </c>
      <c r="AM74" s="13">
        <f>AE25</f>
        <v>1104.4000000000001</v>
      </c>
    </row>
    <row r="75" spans="1:39" ht="51.75" customHeight="1" thickBot="1" x14ac:dyDescent="0.95">
      <c r="A75" s="3">
        <v>56</v>
      </c>
      <c r="B75" s="3" t="s">
        <v>91</v>
      </c>
      <c r="C75" s="3">
        <v>550</v>
      </c>
      <c r="D75" s="3" t="s">
        <v>63</v>
      </c>
      <c r="E75" s="3" t="s">
        <v>59</v>
      </c>
      <c r="F75"/>
      <c r="J75" s="3" t="s">
        <v>14</v>
      </c>
      <c r="K75" s="13">
        <f>SUMIF($E$20:$E$127,J75,$A$20:$A$127)</f>
        <v>126</v>
      </c>
      <c r="L75" s="13">
        <f>SUMIF($E$20:$E$127,J75,$C$20:$C$127)</f>
        <v>3959</v>
      </c>
      <c r="M75" s="13">
        <f>COUNTIF($E$20:$E$127, J75)</f>
        <v>3</v>
      </c>
      <c r="N75" s="13">
        <f>K75/M75</f>
        <v>42</v>
      </c>
      <c r="O75" s="13">
        <f>L75/M75</f>
        <v>1319.6666666666667</v>
      </c>
      <c r="Q75" s="23">
        <f>COUNTA(R69:R75)</f>
        <v>7</v>
      </c>
      <c r="R75" s="3" t="s">
        <v>45</v>
      </c>
      <c r="S75" s="13">
        <f>SUMIF($E$20:$E$127,R75,$A$20:$A$127)</f>
        <v>167</v>
      </c>
      <c r="T75" s="13">
        <f>SUMIF($E$20:$E$127,R75,$C$20:$C$127)</f>
        <v>4906</v>
      </c>
      <c r="U75" s="13">
        <f>COUNTIF($E$20:$E$127, R75)</f>
        <v>5</v>
      </c>
      <c r="V75" s="13">
        <f>S75/U75</f>
        <v>33.4</v>
      </c>
      <c r="W75" s="13">
        <f>T75/U75</f>
        <v>981.2</v>
      </c>
      <c r="Z75" s="8" t="s">
        <v>120</v>
      </c>
      <c r="AA75" s="13">
        <f>SUMIF($E$20:$E$127,Z75,$A$20:$A$127)</f>
        <v>78</v>
      </c>
      <c r="AB75" s="6"/>
      <c r="AC75" s="8" t="s">
        <v>14</v>
      </c>
      <c r="AD75" s="13">
        <f>SUMIF($E$20:$E$127,AC75,$C$20:$C$127)</f>
        <v>3959</v>
      </c>
      <c r="AE75" s="23">
        <f>COUNTA(AF69:AF75)</f>
        <v>7</v>
      </c>
      <c r="AF75" s="8" t="s">
        <v>45</v>
      </c>
      <c r="AG75" s="13">
        <f>COUNTIF($E$20:$E$127, AF75)</f>
        <v>5</v>
      </c>
      <c r="AH75" s="6"/>
      <c r="AI75" s="3" t="s">
        <v>42</v>
      </c>
      <c r="AJ75" s="13">
        <f>V26</f>
        <v>36.333333333333336</v>
      </c>
      <c r="AK75" s="6"/>
      <c r="AL75" s="3" t="s">
        <v>29</v>
      </c>
      <c r="AM75" s="13">
        <f>AE26</f>
        <v>1092</v>
      </c>
    </row>
    <row r="76" spans="1:39" ht="51.75" customHeight="1" thickBot="1" x14ac:dyDescent="0.95">
      <c r="A76" s="3">
        <v>57</v>
      </c>
      <c r="B76" s="3" t="s">
        <v>92</v>
      </c>
      <c r="C76" s="3">
        <v>539</v>
      </c>
      <c r="D76" s="3" t="s">
        <v>63</v>
      </c>
      <c r="E76" s="3" t="s">
        <v>90</v>
      </c>
      <c r="F76"/>
      <c r="J76" s="3" t="s">
        <v>18</v>
      </c>
      <c r="K76" s="13">
        <f>SUMIF($E$20:$E$127,J76,$A$20:$A$127)</f>
        <v>197</v>
      </c>
      <c r="L76" s="13">
        <f>SUMIF($E$20:$E$127,J76,$C$20:$C$127)</f>
        <v>3820</v>
      </c>
      <c r="M76" s="13">
        <f>COUNTIF($E$20:$E$127, J76)</f>
        <v>4</v>
      </c>
      <c r="N76" s="13">
        <f>K76/M76</f>
        <v>49.25</v>
      </c>
      <c r="O76" s="13">
        <f>L76/M76</f>
        <v>955</v>
      </c>
      <c r="R76" s="3" t="s">
        <v>99</v>
      </c>
      <c r="S76" s="13">
        <f>SUMIF($E$20:$E$127,R76,$A$20:$A$127)</f>
        <v>334</v>
      </c>
      <c r="T76" s="13">
        <f>SUMIF($E$20:$E$127,R76,$C$20:$C$127)</f>
        <v>925</v>
      </c>
      <c r="U76" s="13">
        <f>COUNTIF($E$20:$E$127, R76)</f>
        <v>4</v>
      </c>
      <c r="V76" s="13">
        <f>S76/U76</f>
        <v>83.5</v>
      </c>
      <c r="W76" s="13">
        <f>T76/U76</f>
        <v>231.25</v>
      </c>
      <c r="Z76" s="8" t="s">
        <v>133</v>
      </c>
      <c r="AA76" s="13">
        <f>SUMIF($E$20:$E$127,Z76,$A$20:$A$127)</f>
        <v>89</v>
      </c>
      <c r="AB76" s="6"/>
      <c r="AC76" s="8" t="s">
        <v>18</v>
      </c>
      <c r="AD76" s="13">
        <f>SUMIF($E$20:$E$127,AC76,$C$20:$C$127)</f>
        <v>3820</v>
      </c>
      <c r="AE76" s="6"/>
      <c r="AF76" s="8" t="s">
        <v>99</v>
      </c>
      <c r="AG76" s="13">
        <f>COUNTIF($E$20:$E$127, AF76)</f>
        <v>4</v>
      </c>
      <c r="AH76" s="6"/>
      <c r="AI76" s="3" t="s">
        <v>22</v>
      </c>
      <c r="AJ76" s="13">
        <f>V27</f>
        <v>37.4</v>
      </c>
      <c r="AK76" s="23">
        <f>COUNTA(AL69:AL76)</f>
        <v>8</v>
      </c>
      <c r="AL76" s="3" t="s">
        <v>45</v>
      </c>
      <c r="AM76" s="13">
        <f>AE27</f>
        <v>981.2</v>
      </c>
    </row>
    <row r="77" spans="1:39" ht="51.75" customHeight="1" thickBot="1" x14ac:dyDescent="0.95">
      <c r="A77" s="3">
        <v>58</v>
      </c>
      <c r="B77" s="3" t="s">
        <v>93</v>
      </c>
      <c r="C77" s="3">
        <v>529</v>
      </c>
      <c r="D77" s="3" t="s">
        <v>63</v>
      </c>
      <c r="E77" s="3" t="s">
        <v>94</v>
      </c>
      <c r="F77"/>
      <c r="J77" s="3" t="s">
        <v>34</v>
      </c>
      <c r="K77" s="13">
        <f>SUMIF($E$20:$E$127,J77,$A$20:$A$127)</f>
        <v>267</v>
      </c>
      <c r="L77" s="13">
        <f>SUMIF($E$20:$E$127,J77,$C$20:$C$127)</f>
        <v>3764</v>
      </c>
      <c r="M77" s="13">
        <f>COUNTIF($E$20:$E$127, J77)</f>
        <v>5</v>
      </c>
      <c r="N77" s="13">
        <f>K77/M77</f>
        <v>53.4</v>
      </c>
      <c r="O77" s="13">
        <f>L77/M77</f>
        <v>752.8</v>
      </c>
      <c r="R77" s="3" t="s">
        <v>61</v>
      </c>
      <c r="S77" s="13">
        <f>SUMIF($E$20:$E$127,R77,$A$20:$A$127)</f>
        <v>302</v>
      </c>
      <c r="T77" s="13">
        <f>SUMIF($E$20:$E$127,R77,$C$20:$C$127)</f>
        <v>1587</v>
      </c>
      <c r="U77" s="13">
        <f>COUNTIF($E$20:$E$127, R77)</f>
        <v>4</v>
      </c>
      <c r="V77" s="13">
        <f>S77/U77</f>
        <v>75.5</v>
      </c>
      <c r="W77" s="13">
        <f>T77/U77</f>
        <v>396.75</v>
      </c>
      <c r="Z77" s="8" t="s">
        <v>150</v>
      </c>
      <c r="AA77" s="13">
        <f>SUMIF($E$20:$E$127,Z77,$A$20:$A$127)</f>
        <v>103</v>
      </c>
      <c r="AB77" s="6"/>
      <c r="AC77" s="8" t="s">
        <v>34</v>
      </c>
      <c r="AD77" s="13">
        <f>SUMIF($E$20:$E$127,AC77,$C$20:$C$127)</f>
        <v>3764</v>
      </c>
      <c r="AE77" s="6"/>
      <c r="AF77" s="8" t="s">
        <v>61</v>
      </c>
      <c r="AG77" s="13">
        <f>COUNTIF($E$20:$E$127, AF77)</f>
        <v>4</v>
      </c>
      <c r="AH77" s="6"/>
      <c r="AI77" s="3" t="s">
        <v>64</v>
      </c>
      <c r="AJ77" s="13">
        <f>V28</f>
        <v>38.5</v>
      </c>
      <c r="AK77" s="6"/>
      <c r="AL77" s="3" t="s">
        <v>39</v>
      </c>
      <c r="AM77" s="13">
        <f>AE28</f>
        <v>966</v>
      </c>
    </row>
    <row r="78" spans="1:39" ht="51.75" customHeight="1" thickBot="1" x14ac:dyDescent="0.95">
      <c r="A78" s="3">
        <v>59</v>
      </c>
      <c r="B78" s="3" t="s">
        <v>95</v>
      </c>
      <c r="C78" s="3">
        <v>479</v>
      </c>
      <c r="D78" s="3" t="s">
        <v>96</v>
      </c>
      <c r="E78" s="3" t="s">
        <v>39</v>
      </c>
      <c r="F78"/>
      <c r="J78" s="3" t="s">
        <v>48</v>
      </c>
      <c r="K78" s="13">
        <f>SUMIF($E$20:$E$127,J78,$A$20:$A$127)</f>
        <v>262</v>
      </c>
      <c r="L78" s="13">
        <f>SUMIF($E$20:$E$127,J78,$C$20:$C$127)</f>
        <v>3573</v>
      </c>
      <c r="M78" s="13">
        <f>COUNTIF($E$20:$E$127, J78)</f>
        <v>5</v>
      </c>
      <c r="N78" s="13">
        <f>K78/M78</f>
        <v>52.4</v>
      </c>
      <c r="O78" s="13">
        <f>L78/M78</f>
        <v>714.6</v>
      </c>
      <c r="R78" s="3" t="s">
        <v>53</v>
      </c>
      <c r="S78" s="13">
        <f>SUMIF($E$20:$E$127,R78,$A$20:$A$127)</f>
        <v>215</v>
      </c>
      <c r="T78" s="13">
        <f>SUMIF($E$20:$E$127,R78,$C$20:$C$127)</f>
        <v>2515</v>
      </c>
      <c r="U78" s="13">
        <f>COUNTIF($E$20:$E$127, R78)</f>
        <v>4</v>
      </c>
      <c r="V78" s="13">
        <f>S78/U78</f>
        <v>53.75</v>
      </c>
      <c r="W78" s="13">
        <f>T78/U78</f>
        <v>628.75</v>
      </c>
      <c r="Z78" s="8" t="s">
        <v>39</v>
      </c>
      <c r="AA78" s="13">
        <f>SUMIF($E$20:$E$127,Z78,$A$20:$A$127)</f>
        <v>106</v>
      </c>
      <c r="AB78" s="6"/>
      <c r="AC78" s="8" t="s">
        <v>48</v>
      </c>
      <c r="AD78" s="13">
        <f>SUMIF($E$20:$E$127,AC78,$C$20:$C$127)</f>
        <v>3573</v>
      </c>
      <c r="AE78" s="6"/>
      <c r="AF78" s="8" t="s">
        <v>53</v>
      </c>
      <c r="AG78" s="13">
        <f>COUNTIF($E$20:$E$127, AF78)</f>
        <v>4</v>
      </c>
      <c r="AH78" s="6"/>
      <c r="AI78" s="3" t="s">
        <v>71</v>
      </c>
      <c r="AJ78" s="13">
        <f>V29</f>
        <v>41</v>
      </c>
      <c r="AK78" s="6"/>
      <c r="AL78" s="3" t="s">
        <v>18</v>
      </c>
      <c r="AM78" s="13">
        <f>AE29</f>
        <v>955</v>
      </c>
    </row>
    <row r="79" spans="1:39" ht="51.75" customHeight="1" thickBot="1" x14ac:dyDescent="0.95">
      <c r="A79" s="3">
        <v>60</v>
      </c>
      <c r="B79" s="3" t="s">
        <v>97</v>
      </c>
      <c r="C79" s="3">
        <v>438</v>
      </c>
      <c r="D79" s="3" t="s">
        <v>96</v>
      </c>
      <c r="E79" s="3" t="s">
        <v>94</v>
      </c>
      <c r="F79"/>
      <c r="J79" s="3" t="s">
        <v>39</v>
      </c>
      <c r="K79" s="13">
        <f>SUMIF($E$20:$E$127,J79,$A$20:$A$127)</f>
        <v>106</v>
      </c>
      <c r="L79" s="13">
        <f>SUMIF($E$20:$E$127,J79,$C$20:$C$127)</f>
        <v>2898</v>
      </c>
      <c r="M79" s="13">
        <f>COUNTIF($E$20:$E$127, J79)</f>
        <v>3</v>
      </c>
      <c r="N79" s="13">
        <f>K79/M79</f>
        <v>35.333333333333336</v>
      </c>
      <c r="O79" s="13">
        <f>L79/M79</f>
        <v>966</v>
      </c>
      <c r="R79" s="3" t="s">
        <v>26</v>
      </c>
      <c r="S79" s="13">
        <f>SUMIF($E$20:$E$127,R79,$A$20:$A$127)</f>
        <v>144</v>
      </c>
      <c r="T79" s="13">
        <f>SUMIF($E$20:$E$127,R79,$C$20:$C$127)</f>
        <v>4529</v>
      </c>
      <c r="U79" s="13">
        <f>COUNTIF($E$20:$E$127, R79)</f>
        <v>4</v>
      </c>
      <c r="V79" s="13">
        <f>S79/U79</f>
        <v>36</v>
      </c>
      <c r="W79" s="13">
        <f>T79/U79</f>
        <v>1132.25</v>
      </c>
      <c r="Z79" s="8" t="s">
        <v>42</v>
      </c>
      <c r="AA79" s="13">
        <f>SUMIF($E$20:$E$127,Z79,$A$20:$A$127)</f>
        <v>109</v>
      </c>
      <c r="AB79" s="6"/>
      <c r="AC79" s="8" t="s">
        <v>39</v>
      </c>
      <c r="AD79" s="13">
        <f>SUMIF($E$20:$E$127,AC79,$C$20:$C$127)</f>
        <v>2898</v>
      </c>
      <c r="AE79" s="6"/>
      <c r="AF79" s="8" t="s">
        <v>26</v>
      </c>
      <c r="AG79" s="13">
        <f>COUNTIF($E$20:$E$127, AF79)</f>
        <v>4</v>
      </c>
      <c r="AH79" s="6"/>
      <c r="AI79" s="3" t="s">
        <v>14</v>
      </c>
      <c r="AJ79" s="13">
        <f>V30</f>
        <v>42</v>
      </c>
      <c r="AK79" s="6"/>
      <c r="AL79" s="3" t="s">
        <v>42</v>
      </c>
      <c r="AM79" s="13">
        <f>AE30</f>
        <v>940</v>
      </c>
    </row>
    <row r="80" spans="1:39" ht="51.75" customHeight="1" thickBot="1" x14ac:dyDescent="0.95">
      <c r="A80" s="3">
        <v>61</v>
      </c>
      <c r="B80" s="3" t="s">
        <v>98</v>
      </c>
      <c r="C80" s="3">
        <v>428</v>
      </c>
      <c r="D80" s="3" t="s">
        <v>96</v>
      </c>
      <c r="E80" s="3" t="s">
        <v>99</v>
      </c>
      <c r="F80"/>
      <c r="J80" s="3" t="s">
        <v>42</v>
      </c>
      <c r="K80" s="13">
        <f>SUMIF($E$20:$E$127,J80,$A$20:$A$127)</f>
        <v>109</v>
      </c>
      <c r="L80" s="13">
        <f>SUMIF($E$20:$E$127,J80,$C$20:$C$127)</f>
        <v>2820</v>
      </c>
      <c r="M80" s="13">
        <f>COUNTIF($E$20:$E$127, J80)</f>
        <v>3</v>
      </c>
      <c r="N80" s="13">
        <f>K80/M80</f>
        <v>36.333333333333336</v>
      </c>
      <c r="O80" s="13">
        <f>L80/M80</f>
        <v>940</v>
      </c>
      <c r="R80" s="3" t="s">
        <v>87</v>
      </c>
      <c r="S80" s="13">
        <f>SUMIF($E$20:$E$127,R80,$A$20:$A$127)</f>
        <v>275</v>
      </c>
      <c r="T80" s="13">
        <f>SUMIF($E$20:$E$127,R80,$C$20:$C$127)</f>
        <v>1526</v>
      </c>
      <c r="U80" s="13">
        <f>COUNTIF($E$20:$E$127, R80)</f>
        <v>4</v>
      </c>
      <c r="V80" s="13">
        <f>S80/U80</f>
        <v>68.75</v>
      </c>
      <c r="W80" s="13">
        <f>T80/U80</f>
        <v>381.5</v>
      </c>
      <c r="Z80" s="8" t="s">
        <v>29</v>
      </c>
      <c r="AA80" s="13">
        <f>SUMIF($E$20:$E$127,Z80,$A$20:$A$127)</f>
        <v>112</v>
      </c>
      <c r="AB80" s="6"/>
      <c r="AC80" s="8" t="s">
        <v>42</v>
      </c>
      <c r="AD80" s="13">
        <f>SUMIF($E$20:$E$127,AC80,$C$20:$C$127)</f>
        <v>2820</v>
      </c>
      <c r="AE80" s="6"/>
      <c r="AF80" s="8" t="s">
        <v>87</v>
      </c>
      <c r="AG80" s="13">
        <f>COUNTIF($E$20:$E$127, AF80)</f>
        <v>4</v>
      </c>
      <c r="AH80" s="6"/>
      <c r="AI80" s="3" t="s">
        <v>75</v>
      </c>
      <c r="AJ80" s="13">
        <f>V31</f>
        <v>44</v>
      </c>
      <c r="AK80" s="6"/>
      <c r="AL80" s="3" t="s">
        <v>64</v>
      </c>
      <c r="AM80" s="13">
        <f>AE31</f>
        <v>851.5</v>
      </c>
    </row>
    <row r="81" spans="1:39" ht="51.75" customHeight="1" thickBot="1" x14ac:dyDescent="0.95">
      <c r="A81" s="3">
        <v>62</v>
      </c>
      <c r="B81" s="3" t="s">
        <v>100</v>
      </c>
      <c r="C81" s="3">
        <v>410</v>
      </c>
      <c r="D81" s="3" t="s">
        <v>96</v>
      </c>
      <c r="E81" s="3" t="s">
        <v>101</v>
      </c>
      <c r="F81"/>
      <c r="J81" s="3" t="s">
        <v>53</v>
      </c>
      <c r="K81" s="13">
        <f>SUMIF($E$20:$E$127,J81,$A$20:$A$127)</f>
        <v>215</v>
      </c>
      <c r="L81" s="13">
        <f>SUMIF($E$20:$E$127,J81,$C$20:$C$127)</f>
        <v>2515</v>
      </c>
      <c r="M81" s="13">
        <f>COUNTIF($E$20:$E$127, J81)</f>
        <v>4</v>
      </c>
      <c r="N81" s="13">
        <f>K81/M81</f>
        <v>53.75</v>
      </c>
      <c r="O81" s="13">
        <f>L81/M81</f>
        <v>628.75</v>
      </c>
      <c r="R81" s="3" t="s">
        <v>94</v>
      </c>
      <c r="S81" s="13">
        <f>SUMIF($E$20:$E$127,R81,$A$20:$A$127)</f>
        <v>278</v>
      </c>
      <c r="T81" s="13">
        <f>SUMIF($E$20:$E$127,R81,$C$20:$C$127)</f>
        <v>1535</v>
      </c>
      <c r="U81" s="13">
        <f>COUNTIF($E$20:$E$127, R81)</f>
        <v>4</v>
      </c>
      <c r="V81" s="13">
        <f>S81/U81</f>
        <v>69.5</v>
      </c>
      <c r="W81" s="13">
        <f>T81/U81</f>
        <v>383.75</v>
      </c>
      <c r="Z81" s="8" t="s">
        <v>90</v>
      </c>
      <c r="AA81" s="13">
        <f>SUMIF($E$20:$E$127,Z81,$A$20:$A$127)</f>
        <v>112</v>
      </c>
      <c r="AB81" s="6"/>
      <c r="AC81" s="8" t="s">
        <v>53</v>
      </c>
      <c r="AD81" s="13">
        <f>SUMIF($E$20:$E$127,AC81,$C$20:$C$127)</f>
        <v>2515</v>
      </c>
      <c r="AE81" s="6"/>
      <c r="AF81" s="8" t="s">
        <v>94</v>
      </c>
      <c r="AG81" s="13">
        <f>COUNTIF($E$20:$E$127, AF81)</f>
        <v>4</v>
      </c>
      <c r="AH81" s="6"/>
      <c r="AI81" s="3" t="s">
        <v>18</v>
      </c>
      <c r="AJ81" s="13">
        <f>V32</f>
        <v>49.25</v>
      </c>
      <c r="AK81" s="6"/>
      <c r="AL81" s="3" t="s">
        <v>71</v>
      </c>
      <c r="AM81" s="13">
        <f>AE32</f>
        <v>798</v>
      </c>
    </row>
    <row r="82" spans="1:39" ht="51.75" customHeight="1" thickBot="1" x14ac:dyDescent="0.95">
      <c r="A82" s="3">
        <v>63</v>
      </c>
      <c r="B82" s="3" t="s">
        <v>102</v>
      </c>
      <c r="C82" s="3">
        <v>405</v>
      </c>
      <c r="D82" s="3" t="s">
        <v>96</v>
      </c>
      <c r="E82" s="3" t="s">
        <v>99</v>
      </c>
      <c r="F82"/>
      <c r="J82" s="3" t="s">
        <v>29</v>
      </c>
      <c r="K82" s="13">
        <f>SUMIF($E$20:$E$127,J82,$A$20:$A$127)</f>
        <v>112</v>
      </c>
      <c r="L82" s="13">
        <f>SUMIF($E$20:$E$127,J82,$C$20:$C$127)</f>
        <v>2184</v>
      </c>
      <c r="M82" s="13">
        <f>COUNTIF($E$20:$E$127, J82)</f>
        <v>2</v>
      </c>
      <c r="N82" s="13">
        <f>K82/M82</f>
        <v>56</v>
      </c>
      <c r="O82" s="13">
        <f>L82/M82</f>
        <v>1092</v>
      </c>
      <c r="R82" s="3" t="s">
        <v>101</v>
      </c>
      <c r="S82" s="13">
        <f>SUMIF($E$20:$E$127,R82,$A$20:$A$127)</f>
        <v>264</v>
      </c>
      <c r="T82" s="13">
        <f>SUMIF($E$20:$E$127,R82,$C$20:$C$127)</f>
        <v>1539</v>
      </c>
      <c r="U82" s="13">
        <f>COUNTIF($E$20:$E$127, R82)</f>
        <v>4</v>
      </c>
      <c r="V82" s="13">
        <f>S82/U82</f>
        <v>66</v>
      </c>
      <c r="W82" s="13">
        <f>T82/U82</f>
        <v>384.75</v>
      </c>
      <c r="Z82" s="8" t="s">
        <v>14</v>
      </c>
      <c r="AA82" s="13">
        <f>SUMIF($E$20:$E$127,Z82,$A$20:$A$127)</f>
        <v>126</v>
      </c>
      <c r="AB82" s="6"/>
      <c r="AC82" s="8" t="s">
        <v>29</v>
      </c>
      <c r="AD82" s="13">
        <f>SUMIF($E$20:$E$127,AC82,$C$20:$C$127)</f>
        <v>2184</v>
      </c>
      <c r="AE82" s="6"/>
      <c r="AF82" s="8" t="s">
        <v>101</v>
      </c>
      <c r="AG82" s="13">
        <f>COUNTIF($E$20:$E$127, AF82)</f>
        <v>4</v>
      </c>
      <c r="AH82" s="6"/>
      <c r="AI82" s="3" t="s">
        <v>48</v>
      </c>
      <c r="AJ82" s="13">
        <f>V33</f>
        <v>52.4</v>
      </c>
      <c r="AK82" s="6"/>
      <c r="AL82" s="3" t="s">
        <v>34</v>
      </c>
      <c r="AM82" s="13">
        <f>AE33</f>
        <v>752.8</v>
      </c>
    </row>
    <row r="83" spans="1:39" ht="51.75" customHeight="1" thickBot="1" x14ac:dyDescent="0.95">
      <c r="A83" s="3">
        <v>64</v>
      </c>
      <c r="B83" s="3" t="s">
        <v>103</v>
      </c>
      <c r="C83" s="3">
        <v>402</v>
      </c>
      <c r="D83" s="3" t="s">
        <v>96</v>
      </c>
      <c r="E83" s="3" t="s">
        <v>87</v>
      </c>
      <c r="F83"/>
      <c r="J83" s="3" t="s">
        <v>59</v>
      </c>
      <c r="K83" s="13">
        <f>SUMIF($E$20:$E$127,J83,$A$20:$A$127)</f>
        <v>173</v>
      </c>
      <c r="L83" s="13">
        <f>SUMIF($E$20:$E$127,J83,$C$20:$C$127)</f>
        <v>1811</v>
      </c>
      <c r="M83" s="13">
        <f>COUNTIF($E$20:$E$127, J83)</f>
        <v>3</v>
      </c>
      <c r="N83" s="13">
        <f>K83/M83</f>
        <v>57.666666666666664</v>
      </c>
      <c r="O83" s="13">
        <f>L83/M83</f>
        <v>603.66666666666663</v>
      </c>
      <c r="R83" s="3" t="s">
        <v>7</v>
      </c>
      <c r="S83" s="13">
        <f>SUMIF($E$20:$E$127,R83,$A$20:$A$127)</f>
        <v>20</v>
      </c>
      <c r="T83" s="13">
        <f>SUMIF($E$20:$E$127,R83,$C$20:$C$127)</f>
        <v>12123</v>
      </c>
      <c r="U83" s="13">
        <f>COUNTIF($E$20:$E$127, R83)</f>
        <v>4</v>
      </c>
      <c r="V83" s="13">
        <f>S83/U83</f>
        <v>5</v>
      </c>
      <c r="W83" s="13">
        <f>T83/U83</f>
        <v>3030.75</v>
      </c>
      <c r="Z83" s="8" t="s">
        <v>55</v>
      </c>
      <c r="AA83" s="13">
        <f>SUMIF($E$20:$E$127,Z83,$A$20:$A$127)</f>
        <v>137</v>
      </c>
      <c r="AB83" s="6"/>
      <c r="AC83" s="8" t="s">
        <v>59</v>
      </c>
      <c r="AD83" s="13">
        <f>SUMIF($E$20:$E$127,AC83,$C$20:$C$127)</f>
        <v>1811</v>
      </c>
      <c r="AE83" s="6"/>
      <c r="AF83" s="8" t="s">
        <v>7</v>
      </c>
      <c r="AG83" s="13">
        <f>COUNTIF($E$20:$E$127, AF83)</f>
        <v>4</v>
      </c>
      <c r="AH83" s="6"/>
      <c r="AI83" s="3" t="s">
        <v>34</v>
      </c>
      <c r="AJ83" s="13">
        <f>V34</f>
        <v>53.4</v>
      </c>
      <c r="AK83" s="6"/>
      <c r="AL83" s="3" t="s">
        <v>48</v>
      </c>
      <c r="AM83" s="13">
        <f>AE34</f>
        <v>714.6</v>
      </c>
    </row>
    <row r="84" spans="1:39" ht="51.75" customHeight="1" thickBot="1" x14ac:dyDescent="0.95">
      <c r="A84" s="3">
        <v>65</v>
      </c>
      <c r="B84" s="3" t="s">
        <v>104</v>
      </c>
      <c r="C84" s="3">
        <v>395</v>
      </c>
      <c r="D84" s="3" t="s">
        <v>96</v>
      </c>
      <c r="E84" s="3" t="s">
        <v>22</v>
      </c>
      <c r="F84"/>
      <c r="J84" s="3" t="s">
        <v>64</v>
      </c>
      <c r="K84" s="13">
        <f>SUMIF($E$20:$E$127,J84,$A$20:$A$127)</f>
        <v>77</v>
      </c>
      <c r="L84" s="13">
        <f>SUMIF($E$20:$E$127,J84,$C$20:$C$127)</f>
        <v>1703</v>
      </c>
      <c r="M84" s="13">
        <f>COUNTIF($E$20:$E$127, J84)</f>
        <v>2</v>
      </c>
      <c r="N84" s="13">
        <f>K84/M84</f>
        <v>38.5</v>
      </c>
      <c r="O84" s="13">
        <f>L84/M84</f>
        <v>851.5</v>
      </c>
      <c r="R84" s="3" t="s">
        <v>18</v>
      </c>
      <c r="S84" s="13">
        <f>SUMIF($E$20:$E$127,R84,$A$20:$A$127)</f>
        <v>197</v>
      </c>
      <c r="T84" s="13">
        <f>SUMIF($E$20:$E$127,R84,$C$20:$C$127)</f>
        <v>3820</v>
      </c>
      <c r="U84" s="13">
        <f>COUNTIF($E$20:$E$127, R84)</f>
        <v>4</v>
      </c>
      <c r="V84" s="13">
        <f>S84/U84</f>
        <v>49.25</v>
      </c>
      <c r="W84" s="13">
        <f>T84/U84</f>
        <v>955</v>
      </c>
      <c r="Z84" s="8" t="s">
        <v>84</v>
      </c>
      <c r="AA84" s="13">
        <f>SUMIF($E$20:$E$127,Z84,$A$20:$A$127)</f>
        <v>138</v>
      </c>
      <c r="AB84" s="6"/>
      <c r="AC84" s="8" t="s">
        <v>64</v>
      </c>
      <c r="AD84" s="13">
        <f>SUMIF($E$20:$E$127,AC84,$C$20:$C$127)</f>
        <v>1703</v>
      </c>
      <c r="AE84" s="6"/>
      <c r="AF84" s="8" t="s">
        <v>18</v>
      </c>
      <c r="AG84" s="13">
        <f>COUNTIF($E$20:$E$127, AF84)</f>
        <v>4</v>
      </c>
      <c r="AH84" s="6"/>
      <c r="AI84" s="3" t="s">
        <v>53</v>
      </c>
      <c r="AJ84" s="13">
        <f>V35</f>
        <v>53.75</v>
      </c>
      <c r="AK84" s="6"/>
      <c r="AL84" s="3" t="s">
        <v>75</v>
      </c>
      <c r="AM84" s="13">
        <f>AE35</f>
        <v>683</v>
      </c>
    </row>
    <row r="85" spans="1:39" ht="51.75" customHeight="1" thickBot="1" x14ac:dyDescent="0.95">
      <c r="A85" s="3">
        <v>66</v>
      </c>
      <c r="B85" s="3" t="s">
        <v>105</v>
      </c>
      <c r="C85" s="3">
        <v>385</v>
      </c>
      <c r="D85" s="3" t="s">
        <v>96</v>
      </c>
      <c r="E85" s="3" t="s">
        <v>101</v>
      </c>
      <c r="F85"/>
      <c r="J85" s="3" t="s">
        <v>61</v>
      </c>
      <c r="K85" s="13">
        <f>SUMIF($E$20:$E$127,J85,$A$20:$A$127)</f>
        <v>302</v>
      </c>
      <c r="L85" s="13">
        <f>SUMIF($E$20:$E$127,J85,$C$20:$C$127)</f>
        <v>1587</v>
      </c>
      <c r="M85" s="13">
        <f>COUNTIF($E$20:$E$127, J85)</f>
        <v>4</v>
      </c>
      <c r="N85" s="13">
        <f>K85/M85</f>
        <v>75.5</v>
      </c>
      <c r="O85" s="13">
        <f>L85/M85</f>
        <v>396.75</v>
      </c>
      <c r="R85" s="3" t="s">
        <v>39</v>
      </c>
      <c r="S85" s="13">
        <f>SUMIF($E$20:$E$127,R85,$A$20:$A$127)</f>
        <v>106</v>
      </c>
      <c r="T85" s="13">
        <f>SUMIF($E$20:$E$127,R85,$C$20:$C$127)</f>
        <v>2898</v>
      </c>
      <c r="U85" s="13">
        <f>COUNTIF($E$20:$E$127, R85)</f>
        <v>3</v>
      </c>
      <c r="V85" s="13">
        <f>S85/U85</f>
        <v>35.333333333333336</v>
      </c>
      <c r="W85" s="13">
        <f>T85/U85</f>
        <v>966</v>
      </c>
      <c r="Z85" s="8" t="s">
        <v>26</v>
      </c>
      <c r="AA85" s="13">
        <f>SUMIF($E$20:$E$127,Z85,$A$20:$A$127)</f>
        <v>144</v>
      </c>
      <c r="AB85" s="6"/>
      <c r="AC85" s="8" t="s">
        <v>61</v>
      </c>
      <c r="AD85" s="13">
        <f>SUMIF($E$20:$E$127,AC85,$C$20:$C$127)</f>
        <v>1587</v>
      </c>
      <c r="AE85" s="6"/>
      <c r="AF85" s="8" t="s">
        <v>39</v>
      </c>
      <c r="AG85" s="13">
        <f>COUNTIF($E$20:$E$127, AF85)</f>
        <v>3</v>
      </c>
      <c r="AH85" s="6"/>
      <c r="AI85" s="3" t="s">
        <v>29</v>
      </c>
      <c r="AJ85" s="13">
        <f>V36</f>
        <v>56</v>
      </c>
      <c r="AK85" s="6"/>
      <c r="AL85" s="3" t="s">
        <v>53</v>
      </c>
      <c r="AM85" s="13">
        <f>AE36</f>
        <v>628.75</v>
      </c>
    </row>
    <row r="86" spans="1:39" ht="51.75" customHeight="1" thickBot="1" x14ac:dyDescent="0.95">
      <c r="A86" s="3">
        <v>67</v>
      </c>
      <c r="B86" s="3" t="s">
        <v>106</v>
      </c>
      <c r="C86" s="3">
        <v>374</v>
      </c>
      <c r="D86" s="3" t="s">
        <v>96</v>
      </c>
      <c r="E86" s="3" t="s">
        <v>101</v>
      </c>
      <c r="F86"/>
      <c r="J86" s="3" t="s">
        <v>101</v>
      </c>
      <c r="K86" s="13">
        <f>SUMIF($E$20:$E$127,J86,$A$20:$A$127)</f>
        <v>264</v>
      </c>
      <c r="L86" s="13">
        <f>SUMIF($E$20:$E$127,J86,$C$20:$C$127)</f>
        <v>1539</v>
      </c>
      <c r="M86" s="13">
        <f>COUNTIF($E$20:$E$127, J86)</f>
        <v>4</v>
      </c>
      <c r="N86" s="13">
        <f>K86/M86</f>
        <v>66</v>
      </c>
      <c r="O86" s="13">
        <f>L86/M86</f>
        <v>384.75</v>
      </c>
      <c r="R86" s="3" t="s">
        <v>116</v>
      </c>
      <c r="S86" s="13">
        <f>SUMIF($E$20:$E$127,R86,$A$20:$A$127)</f>
        <v>264</v>
      </c>
      <c r="T86" s="13">
        <f>SUMIF($E$20:$E$127,R86,$C$20:$C$127)</f>
        <v>567</v>
      </c>
      <c r="U86" s="13">
        <f>COUNTIF($E$20:$E$127, R86)</f>
        <v>3</v>
      </c>
      <c r="V86" s="13">
        <f>S86/U86</f>
        <v>88</v>
      </c>
      <c r="W86" s="13">
        <f>T86/U86</f>
        <v>189</v>
      </c>
      <c r="Z86" s="8" t="s">
        <v>77</v>
      </c>
      <c r="AA86" s="13">
        <f>SUMIF($E$20:$E$127,Z86,$A$20:$A$127)</f>
        <v>145</v>
      </c>
      <c r="AB86" s="6"/>
      <c r="AC86" s="8" t="s">
        <v>101</v>
      </c>
      <c r="AD86" s="13">
        <f>SUMIF($E$20:$E$127,AC86,$C$20:$C$127)</f>
        <v>1539</v>
      </c>
      <c r="AE86" s="6"/>
      <c r="AF86" s="8" t="s">
        <v>116</v>
      </c>
      <c r="AG86" s="13">
        <f>COUNTIF($E$20:$E$127, AF86)</f>
        <v>3</v>
      </c>
      <c r="AH86" s="6"/>
      <c r="AI86" s="3" t="s">
        <v>90</v>
      </c>
      <c r="AJ86" s="13">
        <f>V37</f>
        <v>56</v>
      </c>
      <c r="AK86" s="6"/>
      <c r="AL86" s="3" t="s">
        <v>59</v>
      </c>
      <c r="AM86" s="13">
        <f>AE37</f>
        <v>603.66666666666663</v>
      </c>
    </row>
    <row r="87" spans="1:39" ht="51.75" customHeight="1" thickBot="1" x14ac:dyDescent="0.95">
      <c r="A87" s="3">
        <v>68</v>
      </c>
      <c r="B87" s="3" t="s">
        <v>107</v>
      </c>
      <c r="C87" s="3">
        <v>371</v>
      </c>
      <c r="D87" s="3" t="s">
        <v>96</v>
      </c>
      <c r="E87" s="3" t="s">
        <v>26</v>
      </c>
      <c r="F87"/>
      <c r="J87" s="3" t="s">
        <v>94</v>
      </c>
      <c r="K87" s="13">
        <f>SUMIF($E$20:$E$127,J87,$A$20:$A$127)</f>
        <v>278</v>
      </c>
      <c r="L87" s="13">
        <f>SUMIF($E$20:$E$127,J87,$C$20:$C$127)</f>
        <v>1535</v>
      </c>
      <c r="M87" s="13">
        <f>COUNTIF($E$20:$E$127, J87)</f>
        <v>4</v>
      </c>
      <c r="N87" s="13">
        <f>K87/M87</f>
        <v>69.5</v>
      </c>
      <c r="O87" s="13">
        <f>L87/M87</f>
        <v>383.75</v>
      </c>
      <c r="R87" s="3" t="s">
        <v>42</v>
      </c>
      <c r="S87" s="13">
        <f>SUMIF($E$20:$E$127,R87,$A$20:$A$127)</f>
        <v>109</v>
      </c>
      <c r="T87" s="13">
        <f>SUMIF($E$20:$E$127,R87,$C$20:$C$127)</f>
        <v>2820</v>
      </c>
      <c r="U87" s="13">
        <f>COUNTIF($E$20:$E$127, R87)</f>
        <v>3</v>
      </c>
      <c r="V87" s="13">
        <f>S87/U87</f>
        <v>36.333333333333336</v>
      </c>
      <c r="W87" s="13">
        <f>T87/U87</f>
        <v>940</v>
      </c>
      <c r="Z87" s="8" t="s">
        <v>20</v>
      </c>
      <c r="AA87" s="13">
        <f>SUMIF($E$20:$E$127,Z87,$A$20:$A$127)</f>
        <v>155</v>
      </c>
      <c r="AB87" s="6"/>
      <c r="AC87" s="8" t="s">
        <v>94</v>
      </c>
      <c r="AD87" s="13">
        <f>SUMIF($E$20:$E$127,AC87,$C$20:$C$127)</f>
        <v>1535</v>
      </c>
      <c r="AE87" s="6"/>
      <c r="AF87" s="8" t="s">
        <v>42</v>
      </c>
      <c r="AG87" s="13">
        <f>COUNTIF($E$20:$E$127, AF87)</f>
        <v>3</v>
      </c>
      <c r="AH87" s="6"/>
      <c r="AI87" s="3" t="s">
        <v>59</v>
      </c>
      <c r="AJ87" s="13">
        <f>V38</f>
        <v>57.666666666666664</v>
      </c>
      <c r="AK87" s="6"/>
      <c r="AL87" s="3" t="s">
        <v>90</v>
      </c>
      <c r="AM87" s="13">
        <f>AE38</f>
        <v>549</v>
      </c>
    </row>
    <row r="88" spans="1:39" ht="51.75" customHeight="1" thickBot="1" x14ac:dyDescent="0.95">
      <c r="A88" s="3">
        <v>69</v>
      </c>
      <c r="B88" s="3" t="s">
        <v>108</v>
      </c>
      <c r="C88" s="3">
        <v>370</v>
      </c>
      <c r="D88" s="3" t="s">
        <v>96</v>
      </c>
      <c r="E88" s="3" t="s">
        <v>101</v>
      </c>
      <c r="F88"/>
      <c r="J88" s="3" t="s">
        <v>87</v>
      </c>
      <c r="K88" s="13">
        <f>SUMIF($E$20:$E$127,J88,$A$20:$A$127)</f>
        <v>275</v>
      </c>
      <c r="L88" s="13">
        <f>SUMIF($E$20:$E$127,J88,$C$20:$C$127)</f>
        <v>1526</v>
      </c>
      <c r="M88" s="13">
        <f>COUNTIF($E$20:$E$127, J88)</f>
        <v>4</v>
      </c>
      <c r="N88" s="13">
        <f>K88/M88</f>
        <v>68.75</v>
      </c>
      <c r="O88" s="13">
        <f>L88/M88</f>
        <v>381.5</v>
      </c>
      <c r="R88" s="3" t="s">
        <v>14</v>
      </c>
      <c r="S88" s="13">
        <f>SUMIF($E$20:$E$127,R88,$A$20:$A$127)</f>
        <v>126</v>
      </c>
      <c r="T88" s="13">
        <f>SUMIF($E$20:$E$127,R88,$C$20:$C$127)</f>
        <v>3959</v>
      </c>
      <c r="U88" s="13">
        <f>COUNTIF($E$20:$E$127, R88)</f>
        <v>3</v>
      </c>
      <c r="V88" s="13">
        <f>S88/U88</f>
        <v>42</v>
      </c>
      <c r="W88" s="13">
        <f>T88/U88</f>
        <v>1319.6666666666667</v>
      </c>
      <c r="Z88" s="8" t="s">
        <v>122</v>
      </c>
      <c r="AA88" s="13">
        <f>SUMIF($E$20:$E$127,Z88,$A$20:$A$127)</f>
        <v>159</v>
      </c>
      <c r="AB88" s="6"/>
      <c r="AC88" s="8" t="s">
        <v>87</v>
      </c>
      <c r="AD88" s="13">
        <f>SUMIF($E$20:$E$127,AC88,$C$20:$C$127)</f>
        <v>1526</v>
      </c>
      <c r="AE88" s="6"/>
      <c r="AF88" s="8" t="s">
        <v>14</v>
      </c>
      <c r="AG88" s="13">
        <f>COUNTIF($E$20:$E$127, AF88)</f>
        <v>3</v>
      </c>
      <c r="AH88" s="6"/>
      <c r="AI88" s="3" t="s">
        <v>101</v>
      </c>
      <c r="AJ88" s="13">
        <f>V39</f>
        <v>66</v>
      </c>
      <c r="AK88" s="6"/>
      <c r="AL88" s="3" t="s">
        <v>55</v>
      </c>
      <c r="AM88" s="13">
        <f>AE39</f>
        <v>519.5</v>
      </c>
    </row>
    <row r="89" spans="1:39" ht="51.75" customHeight="1" thickBot="1" x14ac:dyDescent="0.95">
      <c r="A89" s="3">
        <v>70</v>
      </c>
      <c r="B89" s="3" t="s">
        <v>109</v>
      </c>
      <c r="C89" s="3">
        <v>365</v>
      </c>
      <c r="D89" s="3" t="s">
        <v>96</v>
      </c>
      <c r="E89" s="3" t="s">
        <v>18</v>
      </c>
      <c r="F89"/>
      <c r="J89" s="3" t="s">
        <v>90</v>
      </c>
      <c r="K89" s="13">
        <f>SUMIF($E$20:$E$127,J89,$A$20:$A$127)</f>
        <v>112</v>
      </c>
      <c r="L89" s="13">
        <f>SUMIF($E$20:$E$127,J89,$C$20:$C$127)</f>
        <v>1098</v>
      </c>
      <c r="M89" s="13">
        <f>COUNTIF($E$20:$E$127, J89)</f>
        <v>2</v>
      </c>
      <c r="N89" s="13">
        <f>K89/M89</f>
        <v>56</v>
      </c>
      <c r="O89" s="13">
        <f>L89/M89</f>
        <v>549</v>
      </c>
      <c r="R89" s="3" t="s">
        <v>59</v>
      </c>
      <c r="S89" s="13">
        <f>SUMIF($E$20:$E$127,R89,$A$20:$A$127)</f>
        <v>173</v>
      </c>
      <c r="T89" s="13">
        <f>SUMIF($E$20:$E$127,R89,$C$20:$C$127)</f>
        <v>1811</v>
      </c>
      <c r="U89" s="13">
        <f>COUNTIF($E$20:$E$127, R89)</f>
        <v>3</v>
      </c>
      <c r="V89" s="13">
        <f>S89/U89</f>
        <v>57.666666666666664</v>
      </c>
      <c r="W89" s="13">
        <f>T89/U89</f>
        <v>603.66666666666663</v>
      </c>
      <c r="Y89" s="23">
        <f>COUNTA(Z69:Z89)</f>
        <v>21</v>
      </c>
      <c r="Z89" s="8" t="s">
        <v>45</v>
      </c>
      <c r="AA89" s="13">
        <f>SUMIF($E$20:$E$127,Z89,$A$20:$A$127)</f>
        <v>167</v>
      </c>
      <c r="AB89" s="6"/>
      <c r="AC89" s="8" t="s">
        <v>90</v>
      </c>
      <c r="AD89" s="13">
        <f>SUMIF($E$20:$E$127,AC89,$C$20:$C$127)</f>
        <v>1098</v>
      </c>
      <c r="AE89" s="6"/>
      <c r="AF89" s="8" t="s">
        <v>59</v>
      </c>
      <c r="AG89" s="13">
        <f>COUNTIF($E$20:$E$127, AF89)</f>
        <v>3</v>
      </c>
      <c r="AH89" s="6"/>
      <c r="AI89" s="3" t="s">
        <v>55</v>
      </c>
      <c r="AJ89" s="13">
        <f>V40</f>
        <v>68.5</v>
      </c>
      <c r="AK89" s="6"/>
      <c r="AL89" s="3" t="s">
        <v>84</v>
      </c>
      <c r="AM89" s="13">
        <f>AE40</f>
        <v>416</v>
      </c>
    </row>
    <row r="90" spans="1:39" ht="51.75" customHeight="1" thickBot="1" x14ac:dyDescent="0.95">
      <c r="A90" s="3">
        <v>71</v>
      </c>
      <c r="B90" s="3" t="s">
        <v>110</v>
      </c>
      <c r="C90" s="3">
        <v>363</v>
      </c>
      <c r="D90" s="3" t="s">
        <v>96</v>
      </c>
      <c r="E90" s="3" t="s">
        <v>18</v>
      </c>
      <c r="F90"/>
      <c r="J90" s="3" t="s">
        <v>55</v>
      </c>
      <c r="K90" s="13">
        <f>SUMIF($E$20:$E$127,J90,$A$20:$A$127)</f>
        <v>137</v>
      </c>
      <c r="L90" s="13">
        <f>SUMIF($E$20:$E$127,J90,$C$20:$C$127)</f>
        <v>1039</v>
      </c>
      <c r="M90" s="13">
        <f>COUNTIF($E$20:$E$127, J90)</f>
        <v>2</v>
      </c>
      <c r="N90" s="13">
        <f>K90/M90</f>
        <v>68.5</v>
      </c>
      <c r="O90" s="13">
        <f>L90/M90</f>
        <v>519.5</v>
      </c>
      <c r="R90" s="3" t="s">
        <v>77</v>
      </c>
      <c r="S90" s="13">
        <f>SUMIF($E$20:$E$127,R90,$A$20:$A$127)</f>
        <v>145</v>
      </c>
      <c r="T90" s="13">
        <f>SUMIF($E$20:$E$127,R90,$C$20:$C$127)</f>
        <v>786</v>
      </c>
      <c r="U90" s="13">
        <f>COUNTIF($E$20:$E$127, R90)</f>
        <v>2</v>
      </c>
      <c r="V90" s="13">
        <f>S90/U90</f>
        <v>72.5</v>
      </c>
      <c r="W90" s="13">
        <f>T90/U90</f>
        <v>393</v>
      </c>
      <c r="Z90" s="8" t="s">
        <v>59</v>
      </c>
      <c r="AA90" s="13">
        <f>SUMIF($E$20:$E$127,Z90,$A$20:$A$127)</f>
        <v>173</v>
      </c>
      <c r="AB90" s="6"/>
      <c r="AC90" s="8" t="s">
        <v>55</v>
      </c>
      <c r="AD90" s="13">
        <f>SUMIF($E$20:$E$127,AC90,$C$20:$C$127)</f>
        <v>1039</v>
      </c>
      <c r="AE90" s="6"/>
      <c r="AF90" s="8" t="s">
        <v>77</v>
      </c>
      <c r="AG90" s="13">
        <f>COUNTIF($E$20:$E$127, AF90)</f>
        <v>2</v>
      </c>
      <c r="AH90" s="6"/>
      <c r="AI90" s="3" t="s">
        <v>87</v>
      </c>
      <c r="AJ90" s="13">
        <f>V41</f>
        <v>68.75</v>
      </c>
      <c r="AK90" s="6"/>
      <c r="AL90" s="3" t="s">
        <v>61</v>
      </c>
      <c r="AM90" s="13">
        <f>AE41</f>
        <v>396.75</v>
      </c>
    </row>
    <row r="91" spans="1:39" ht="51.75" customHeight="1" thickBot="1" x14ac:dyDescent="0.95">
      <c r="A91" s="3">
        <v>72</v>
      </c>
      <c r="B91" s="3" t="s">
        <v>111</v>
      </c>
      <c r="C91" s="3">
        <v>359</v>
      </c>
      <c r="D91" s="3" t="s">
        <v>96</v>
      </c>
      <c r="E91" s="3" t="s">
        <v>61</v>
      </c>
      <c r="F91"/>
      <c r="J91" s="3" t="s">
        <v>99</v>
      </c>
      <c r="K91" s="13">
        <f>SUMIF($E$20:$E$127,J91,$A$20:$A$127)</f>
        <v>334</v>
      </c>
      <c r="L91" s="13">
        <f>SUMIF($E$20:$E$127,J91,$C$20:$C$127)</f>
        <v>925</v>
      </c>
      <c r="M91" s="13">
        <f>COUNTIF($E$20:$E$127, J91)</f>
        <v>4</v>
      </c>
      <c r="N91" s="13">
        <f>K91/M91</f>
        <v>83.5</v>
      </c>
      <c r="O91" s="13">
        <f>L91/M91</f>
        <v>231.25</v>
      </c>
      <c r="R91" s="3" t="s">
        <v>84</v>
      </c>
      <c r="S91" s="13">
        <f>SUMIF($E$20:$E$127,R91,$A$20:$A$127)</f>
        <v>138</v>
      </c>
      <c r="T91" s="13">
        <f>SUMIF($E$20:$E$127,R91,$C$20:$C$127)</f>
        <v>832</v>
      </c>
      <c r="U91" s="13">
        <f>COUNTIF($E$20:$E$127, R91)</f>
        <v>2</v>
      </c>
      <c r="V91" s="13">
        <f>S91/U91</f>
        <v>69</v>
      </c>
      <c r="W91" s="13">
        <f>T91/U91</f>
        <v>416</v>
      </c>
      <c r="Z91" s="8" t="s">
        <v>137</v>
      </c>
      <c r="AA91" s="13">
        <f>SUMIF($E$20:$E$127,Z91,$A$20:$A$127)</f>
        <v>184</v>
      </c>
      <c r="AB91" s="6"/>
      <c r="AC91" s="8" t="s">
        <v>99</v>
      </c>
      <c r="AD91" s="13">
        <f>SUMIF($E$20:$E$127,AC91,$C$20:$C$127)</f>
        <v>925</v>
      </c>
      <c r="AE91" s="6"/>
      <c r="AF91" s="8" t="s">
        <v>84</v>
      </c>
      <c r="AG91" s="13">
        <f>COUNTIF($E$20:$E$127, AF91)</f>
        <v>2</v>
      </c>
      <c r="AH91" s="6"/>
      <c r="AI91" s="3" t="s">
        <v>84</v>
      </c>
      <c r="AJ91" s="13">
        <f>V42</f>
        <v>69</v>
      </c>
      <c r="AK91" s="6"/>
      <c r="AL91" s="3" t="s">
        <v>77</v>
      </c>
      <c r="AM91" s="13">
        <f>AE42</f>
        <v>393</v>
      </c>
    </row>
    <row r="92" spans="1:39" ht="51.75" customHeight="1" thickBot="1" x14ac:dyDescent="0.95">
      <c r="A92" s="3">
        <v>73</v>
      </c>
      <c r="B92" s="3" t="s">
        <v>112</v>
      </c>
      <c r="C92" s="3">
        <v>355</v>
      </c>
      <c r="D92" s="3" t="s">
        <v>96</v>
      </c>
      <c r="E92" s="3" t="s">
        <v>113</v>
      </c>
      <c r="F92"/>
      <c r="J92" s="3" t="s">
        <v>84</v>
      </c>
      <c r="K92" s="13">
        <f>SUMIF($E$20:$E$127,J92,$A$20:$A$127)</f>
        <v>138</v>
      </c>
      <c r="L92" s="13">
        <f>SUMIF($E$20:$E$127,J92,$C$20:$C$127)</f>
        <v>832</v>
      </c>
      <c r="M92" s="13">
        <f>COUNTIF($E$20:$E$127, J92)</f>
        <v>2</v>
      </c>
      <c r="N92" s="13">
        <f>K92/M92</f>
        <v>69</v>
      </c>
      <c r="O92" s="13">
        <f>L92/M92</f>
        <v>416</v>
      </c>
      <c r="R92" s="3" t="s">
        <v>64</v>
      </c>
      <c r="S92" s="13">
        <f>SUMIF($E$20:$E$127,R92,$A$20:$A$127)</f>
        <v>77</v>
      </c>
      <c r="T92" s="13">
        <f>SUMIF($E$20:$E$127,R92,$C$20:$C$127)</f>
        <v>1703</v>
      </c>
      <c r="U92" s="13">
        <f>COUNTIF($E$20:$E$127, R92)</f>
        <v>2</v>
      </c>
      <c r="V92" s="13">
        <f>S92/U92</f>
        <v>38.5</v>
      </c>
      <c r="W92" s="13">
        <f>T92/U92</f>
        <v>851.5</v>
      </c>
      <c r="Z92" s="8" t="s">
        <v>22</v>
      </c>
      <c r="AA92" s="13">
        <f>SUMIF($E$20:$E$127,Z92,$A$20:$A$127)</f>
        <v>187</v>
      </c>
      <c r="AB92" s="6"/>
      <c r="AC92" s="8" t="s">
        <v>84</v>
      </c>
      <c r="AD92" s="13">
        <f>SUMIF($E$20:$E$127,AC92,$C$20:$C$127)</f>
        <v>832</v>
      </c>
      <c r="AE92" s="6"/>
      <c r="AF92" s="8" t="s">
        <v>64</v>
      </c>
      <c r="AG92" s="13">
        <f>COUNTIF($E$20:$E$127, AF92)</f>
        <v>2</v>
      </c>
      <c r="AH92" s="6"/>
      <c r="AI92" s="3" t="s">
        <v>94</v>
      </c>
      <c r="AJ92" s="13">
        <f>V43</f>
        <v>69.5</v>
      </c>
      <c r="AK92" s="6"/>
      <c r="AL92" s="3" t="s">
        <v>101</v>
      </c>
      <c r="AM92" s="13">
        <f>AE43</f>
        <v>384.75</v>
      </c>
    </row>
    <row r="93" spans="1:39" ht="51.75" customHeight="1" thickBot="1" x14ac:dyDescent="0.95">
      <c r="A93" s="3">
        <v>74</v>
      </c>
      <c r="B93" s="3" t="s">
        <v>114</v>
      </c>
      <c r="C93" s="3">
        <v>335</v>
      </c>
      <c r="D93" s="3" t="s">
        <v>96</v>
      </c>
      <c r="E93" s="3" t="s">
        <v>94</v>
      </c>
      <c r="F93"/>
      <c r="J93" s="3" t="s">
        <v>71</v>
      </c>
      <c r="K93" s="13">
        <f>SUMIF($E$20:$E$127,J93,$A$20:$A$127)</f>
        <v>41</v>
      </c>
      <c r="L93" s="13">
        <f>SUMIF($E$20:$E$127,J93,$C$20:$C$127)</f>
        <v>798</v>
      </c>
      <c r="M93" s="13">
        <f>COUNTIF($E$20:$E$127, J93)</f>
        <v>1</v>
      </c>
      <c r="N93" s="13">
        <f>K93/M93</f>
        <v>41</v>
      </c>
      <c r="O93" s="13">
        <f>L93/M93</f>
        <v>798</v>
      </c>
      <c r="R93" s="3" t="s">
        <v>90</v>
      </c>
      <c r="S93" s="13">
        <f>SUMIF($E$20:$E$127,R93,$A$20:$A$127)</f>
        <v>112</v>
      </c>
      <c r="T93" s="13">
        <f>SUMIF($E$20:$E$127,R93,$C$20:$C$127)</f>
        <v>1098</v>
      </c>
      <c r="U93" s="13">
        <f>COUNTIF($E$20:$E$127, R93)</f>
        <v>2</v>
      </c>
      <c r="V93" s="13">
        <f>S93/U93</f>
        <v>56</v>
      </c>
      <c r="W93" s="13">
        <f>T93/U93</f>
        <v>549</v>
      </c>
      <c r="Z93" s="8" t="s">
        <v>18</v>
      </c>
      <c r="AA93" s="13">
        <f>SUMIF($E$20:$E$127,Z93,$A$20:$A$127)</f>
        <v>197</v>
      </c>
      <c r="AB93" s="6"/>
      <c r="AC93" s="8" t="s">
        <v>71</v>
      </c>
      <c r="AD93" s="13">
        <f>SUMIF($E$20:$E$127,AC93,$C$20:$C$127)</f>
        <v>798</v>
      </c>
      <c r="AE93" s="6"/>
      <c r="AF93" s="8" t="s">
        <v>90</v>
      </c>
      <c r="AG93" s="13">
        <f>COUNTIF($E$20:$E$127, AF93)</f>
        <v>2</v>
      </c>
      <c r="AH93" s="6"/>
      <c r="AI93" s="3" t="s">
        <v>77</v>
      </c>
      <c r="AJ93" s="13">
        <f>V44</f>
        <v>72.5</v>
      </c>
      <c r="AK93" s="6"/>
      <c r="AL93" s="3" t="s">
        <v>94</v>
      </c>
      <c r="AM93" s="13">
        <f>AE44</f>
        <v>383.75</v>
      </c>
    </row>
    <row r="94" spans="1:39" ht="51.75" customHeight="1" thickBot="1" x14ac:dyDescent="0.95">
      <c r="A94" s="3">
        <v>75</v>
      </c>
      <c r="B94" s="3" t="s">
        <v>115</v>
      </c>
      <c r="C94" s="3">
        <v>316</v>
      </c>
      <c r="D94" s="3" t="s">
        <v>96</v>
      </c>
      <c r="E94" s="3" t="s">
        <v>116</v>
      </c>
      <c r="F94"/>
      <c r="J94" s="3" t="s">
        <v>77</v>
      </c>
      <c r="K94" s="13">
        <f>SUMIF($E$20:$E$127,J94,$A$20:$A$127)</f>
        <v>145</v>
      </c>
      <c r="L94" s="13">
        <f>SUMIF($E$20:$E$127,J94,$C$20:$C$127)</f>
        <v>786</v>
      </c>
      <c r="M94" s="13">
        <f>COUNTIF($E$20:$E$127, J94)</f>
        <v>2</v>
      </c>
      <c r="N94" s="13">
        <f>K94/M94</f>
        <v>72.5</v>
      </c>
      <c r="O94" s="13">
        <f>L94/M94</f>
        <v>393</v>
      </c>
      <c r="R94" s="3" t="s">
        <v>137</v>
      </c>
      <c r="S94" s="13">
        <f>SUMIF($E$20:$E$127,R94,$A$20:$A$127)</f>
        <v>184</v>
      </c>
      <c r="T94" s="13">
        <f>SUMIF($E$20:$E$127,R94,$C$20:$C$127)</f>
        <v>300</v>
      </c>
      <c r="U94" s="13">
        <f>COUNTIF($E$20:$E$127, R94)</f>
        <v>2</v>
      </c>
      <c r="V94" s="13">
        <f>S94/U94</f>
        <v>92</v>
      </c>
      <c r="W94" s="13">
        <f>T94/U94</f>
        <v>150</v>
      </c>
      <c r="Z94" s="8" t="s">
        <v>53</v>
      </c>
      <c r="AA94" s="13">
        <f>SUMIF($E$20:$E$127,Z94,$A$20:$A$127)</f>
        <v>215</v>
      </c>
      <c r="AB94" s="6"/>
      <c r="AC94" s="8" t="s">
        <v>77</v>
      </c>
      <c r="AD94" s="13">
        <f>SUMIF($E$20:$E$127,AC94,$C$20:$C$127)</f>
        <v>786</v>
      </c>
      <c r="AE94" s="6"/>
      <c r="AF94" s="8" t="s">
        <v>137</v>
      </c>
      <c r="AG94" s="13">
        <f>COUNTIF($E$20:$E$127, AF94)</f>
        <v>2</v>
      </c>
      <c r="AH94" s="6"/>
      <c r="AI94" s="3" t="s">
        <v>113</v>
      </c>
      <c r="AJ94" s="13">
        <f>V45</f>
        <v>73</v>
      </c>
      <c r="AK94" s="6"/>
      <c r="AL94" s="3" t="s">
        <v>87</v>
      </c>
      <c r="AM94" s="13">
        <f>AE45</f>
        <v>381.5</v>
      </c>
    </row>
    <row r="95" spans="1:39" ht="51.75" customHeight="1" thickBot="1" x14ac:dyDescent="0.95">
      <c r="A95" s="3">
        <v>76</v>
      </c>
      <c r="B95" s="3" t="s">
        <v>117</v>
      </c>
      <c r="C95" s="3">
        <v>309</v>
      </c>
      <c r="D95" s="3" t="s">
        <v>96</v>
      </c>
      <c r="E95" s="3" t="s">
        <v>87</v>
      </c>
      <c r="F95"/>
      <c r="J95" s="3" t="s">
        <v>75</v>
      </c>
      <c r="K95" s="13">
        <f>SUMIF($E$20:$E$127,J95,$A$20:$A$127)</f>
        <v>44</v>
      </c>
      <c r="L95" s="13">
        <f>SUMIF($E$20:$E$127,J95,$C$20:$C$127)</f>
        <v>683</v>
      </c>
      <c r="M95" s="13">
        <f>COUNTIF($E$20:$E$127, J95)</f>
        <v>1</v>
      </c>
      <c r="N95" s="13">
        <f>K95/M95</f>
        <v>44</v>
      </c>
      <c r="O95" s="13">
        <f>L95/M95</f>
        <v>683</v>
      </c>
      <c r="R95" s="3" t="s">
        <v>122</v>
      </c>
      <c r="S95" s="13">
        <f>SUMIF($E$20:$E$127,R95,$A$20:$A$127)</f>
        <v>159</v>
      </c>
      <c r="T95" s="13">
        <f>SUMIF($E$20:$E$127,R95,$C$20:$C$127)</f>
        <v>529</v>
      </c>
      <c r="U95" s="13">
        <f>COUNTIF($E$20:$E$127, R95)</f>
        <v>2</v>
      </c>
      <c r="V95" s="13">
        <f>S95/U95</f>
        <v>79.5</v>
      </c>
      <c r="W95" s="13">
        <f>T95/U95</f>
        <v>264.5</v>
      </c>
      <c r="Z95" s="8" t="s">
        <v>48</v>
      </c>
      <c r="AA95" s="13">
        <f>SUMIF($E$20:$E$127,Z95,$A$20:$A$127)</f>
        <v>262</v>
      </c>
      <c r="AB95" s="6"/>
      <c r="AC95" s="8" t="s">
        <v>75</v>
      </c>
      <c r="AD95" s="13">
        <f>SUMIF($E$20:$E$127,AC95,$C$20:$C$127)</f>
        <v>683</v>
      </c>
      <c r="AE95" s="6"/>
      <c r="AF95" s="8" t="s">
        <v>122</v>
      </c>
      <c r="AG95" s="13">
        <f>COUNTIF($E$20:$E$127, AF95)</f>
        <v>2</v>
      </c>
      <c r="AH95" s="6"/>
      <c r="AI95" s="3" t="s">
        <v>61</v>
      </c>
      <c r="AJ95" s="13">
        <f>V46</f>
        <v>75.5</v>
      </c>
      <c r="AK95" s="6"/>
      <c r="AL95" s="3" t="s">
        <v>113</v>
      </c>
      <c r="AM95" s="13">
        <f>AE46</f>
        <v>355</v>
      </c>
    </row>
    <row r="96" spans="1:39" ht="51.75" customHeight="1" thickBot="1" x14ac:dyDescent="0.95">
      <c r="A96" s="3">
        <v>77</v>
      </c>
      <c r="B96" s="3" t="s">
        <v>118</v>
      </c>
      <c r="C96" s="3">
        <v>303</v>
      </c>
      <c r="D96" s="3" t="s">
        <v>96</v>
      </c>
      <c r="E96" s="3" t="s">
        <v>34</v>
      </c>
      <c r="F96"/>
      <c r="J96" s="3" t="s">
        <v>135</v>
      </c>
      <c r="K96" s="13">
        <f>SUMIF($E$20:$E$127,J96,$A$20:$A$127)</f>
        <v>481</v>
      </c>
      <c r="L96" s="13">
        <f>SUMIF($E$20:$E$127,J96,$C$20:$C$127)</f>
        <v>636</v>
      </c>
      <c r="M96" s="13">
        <f>COUNTIF($E$20:$E$127, J96)</f>
        <v>5</v>
      </c>
      <c r="N96" s="13">
        <f>K96/M96</f>
        <v>96.2</v>
      </c>
      <c r="O96" s="13">
        <f>L96/M96</f>
        <v>127.2</v>
      </c>
      <c r="R96" s="3" t="s">
        <v>55</v>
      </c>
      <c r="S96" s="13">
        <f>SUMIF($E$20:$E$127,R96,$A$20:$A$127)</f>
        <v>137</v>
      </c>
      <c r="T96" s="13">
        <f>SUMIF($E$20:$E$127,R96,$C$20:$C$127)</f>
        <v>1039</v>
      </c>
      <c r="U96" s="13">
        <f>COUNTIF($E$20:$E$127, R96)</f>
        <v>2</v>
      </c>
      <c r="V96" s="13">
        <f>S96/U96</f>
        <v>68.5</v>
      </c>
      <c r="W96" s="13">
        <f>T96/U96</f>
        <v>519.5</v>
      </c>
      <c r="Z96" s="8" t="s">
        <v>101</v>
      </c>
      <c r="AA96" s="13">
        <f>SUMIF($E$20:$E$127,Z96,$A$20:$A$127)</f>
        <v>264</v>
      </c>
      <c r="AB96" s="6"/>
      <c r="AC96" s="8" t="s">
        <v>135</v>
      </c>
      <c r="AD96" s="13">
        <f>SUMIF($E$20:$E$127,AC96,$C$20:$C$127)</f>
        <v>636</v>
      </c>
      <c r="AE96" s="6"/>
      <c r="AF96" s="8" t="s">
        <v>55</v>
      </c>
      <c r="AG96" s="13">
        <f>COUNTIF($E$20:$E$127, AF96)</f>
        <v>2</v>
      </c>
      <c r="AH96" s="6"/>
      <c r="AI96" s="3" t="s">
        <v>120</v>
      </c>
      <c r="AJ96" s="13">
        <f>V47</f>
        <v>78</v>
      </c>
      <c r="AK96" s="6"/>
      <c r="AL96" s="3" t="s">
        <v>120</v>
      </c>
      <c r="AM96" s="13">
        <f>AE47</f>
        <v>285</v>
      </c>
    </row>
    <row r="97" spans="1:39" ht="51.75" customHeight="1" thickBot="1" x14ac:dyDescent="0.95">
      <c r="A97" s="3">
        <v>78</v>
      </c>
      <c r="B97" s="3" t="s">
        <v>119</v>
      </c>
      <c r="C97" s="3">
        <v>285</v>
      </c>
      <c r="D97" s="3" t="s">
        <v>96</v>
      </c>
      <c r="E97" s="3" t="s">
        <v>120</v>
      </c>
      <c r="F97"/>
      <c r="J97" s="3" t="s">
        <v>116</v>
      </c>
      <c r="K97" s="13">
        <f>SUMIF($E$20:$E$127,J97,$A$20:$A$127)</f>
        <v>264</v>
      </c>
      <c r="L97" s="13">
        <f>SUMIF($E$20:$E$127,J97,$C$20:$C$127)</f>
        <v>567</v>
      </c>
      <c r="M97" s="13">
        <f>COUNTIF($E$20:$E$127, J97)</f>
        <v>3</v>
      </c>
      <c r="N97" s="13">
        <f>K97/M97</f>
        <v>88</v>
      </c>
      <c r="O97" s="13">
        <f>L97/M97</f>
        <v>189</v>
      </c>
      <c r="R97" s="3" t="s">
        <v>29</v>
      </c>
      <c r="S97" s="13">
        <f>SUMIF($E$20:$E$127,R97,$A$20:$A$127)</f>
        <v>112</v>
      </c>
      <c r="T97" s="13">
        <f>SUMIF($E$20:$E$127,R97,$C$20:$C$127)</f>
        <v>2184</v>
      </c>
      <c r="U97" s="13">
        <f>COUNTIF($E$20:$E$127, R97)</f>
        <v>2</v>
      </c>
      <c r="V97" s="13">
        <f>S97/U97</f>
        <v>56</v>
      </c>
      <c r="W97" s="13">
        <f>T97/U97</f>
        <v>1092</v>
      </c>
      <c r="Z97" s="8" t="s">
        <v>116</v>
      </c>
      <c r="AA97" s="13">
        <f>SUMIF($E$20:$E$127,Z97,$A$20:$A$127)</f>
        <v>264</v>
      </c>
      <c r="AB97" s="6"/>
      <c r="AC97" s="8" t="s">
        <v>116</v>
      </c>
      <c r="AD97" s="13">
        <f>SUMIF($E$20:$E$127,AC97,$C$20:$C$127)</f>
        <v>567</v>
      </c>
      <c r="AE97" s="6"/>
      <c r="AF97" s="8" t="s">
        <v>29</v>
      </c>
      <c r="AG97" s="13">
        <f>COUNTIF($E$20:$E$127, AF97)</f>
        <v>2</v>
      </c>
      <c r="AH97" s="6"/>
      <c r="AI97" s="3" t="s">
        <v>122</v>
      </c>
      <c r="AJ97" s="13">
        <f>V48</f>
        <v>79.5</v>
      </c>
      <c r="AK97" s="6"/>
      <c r="AL97" s="3" t="s">
        <v>122</v>
      </c>
      <c r="AM97" s="13">
        <f>AE48</f>
        <v>264.5</v>
      </c>
    </row>
    <row r="98" spans="1:39" ht="51.75" customHeight="1" thickBot="1" x14ac:dyDescent="0.95">
      <c r="A98" s="3">
        <v>79</v>
      </c>
      <c r="B98" s="3" t="s">
        <v>121</v>
      </c>
      <c r="C98" s="3">
        <v>270</v>
      </c>
      <c r="D98" s="3" t="s">
        <v>96</v>
      </c>
      <c r="E98" s="3" t="s">
        <v>122</v>
      </c>
      <c r="F98"/>
      <c r="J98" s="3" t="s">
        <v>122</v>
      </c>
      <c r="K98" s="13">
        <f>SUMIF($E$20:$E$127,J98,$A$20:$A$127)</f>
        <v>159</v>
      </c>
      <c r="L98" s="13">
        <f>SUMIF($E$20:$E$127,J98,$C$20:$C$127)</f>
        <v>529</v>
      </c>
      <c r="M98" s="13">
        <f>COUNTIF($E$20:$E$127, J98)</f>
        <v>2</v>
      </c>
      <c r="N98" s="13">
        <f>K98/M98</f>
        <v>79.5</v>
      </c>
      <c r="O98" s="13">
        <f>L98/M98</f>
        <v>264.5</v>
      </c>
      <c r="R98" s="3" t="s">
        <v>75</v>
      </c>
      <c r="S98" s="13">
        <f>SUMIF($E$20:$E$127,R98,$A$20:$A$127)</f>
        <v>44</v>
      </c>
      <c r="T98" s="13">
        <f>SUMIF($E$20:$E$127,R98,$C$20:$C$127)</f>
        <v>683</v>
      </c>
      <c r="U98" s="13">
        <f>COUNTIF($E$20:$E$127, R98)</f>
        <v>1</v>
      </c>
      <c r="V98" s="13">
        <f>S98/U98</f>
        <v>44</v>
      </c>
      <c r="W98" s="13">
        <f>T98/U98</f>
        <v>683</v>
      </c>
      <c r="Z98" s="8" t="s">
        <v>34</v>
      </c>
      <c r="AA98" s="13">
        <f>SUMIF($E$20:$E$127,Z98,$A$20:$A$127)</f>
        <v>267</v>
      </c>
      <c r="AB98" s="6"/>
      <c r="AC98" s="8" t="s">
        <v>122</v>
      </c>
      <c r="AD98" s="13">
        <f>SUMIF($E$20:$E$127,AC98,$C$20:$C$127)</f>
        <v>529</v>
      </c>
      <c r="AE98" s="6"/>
      <c r="AF98" s="8" t="s">
        <v>75</v>
      </c>
      <c r="AG98" s="13">
        <f>COUNTIF($E$20:$E$127, AF98)</f>
        <v>1</v>
      </c>
      <c r="AH98" s="6"/>
      <c r="AI98" s="3" t="s">
        <v>99</v>
      </c>
      <c r="AJ98" s="13">
        <f>V49</f>
        <v>83.5</v>
      </c>
      <c r="AK98" s="6"/>
      <c r="AL98" s="3" t="s">
        <v>99</v>
      </c>
      <c r="AM98" s="13">
        <f>AE49</f>
        <v>231.25</v>
      </c>
    </row>
    <row r="99" spans="1:39" ht="51.75" customHeight="1" thickBot="1" x14ac:dyDescent="0.95">
      <c r="A99" s="3">
        <v>80</v>
      </c>
      <c r="B99" s="3" t="s">
        <v>123</v>
      </c>
      <c r="C99" s="3">
        <v>259</v>
      </c>
      <c r="D99" s="3" t="s">
        <v>96</v>
      </c>
      <c r="E99" s="3" t="s">
        <v>122</v>
      </c>
      <c r="F99"/>
      <c r="J99" s="3" t="s">
        <v>113</v>
      </c>
      <c r="K99" s="13">
        <f>SUMIF($E$20:$E$127,J99,$A$20:$A$127)</f>
        <v>73</v>
      </c>
      <c r="L99" s="13">
        <f>SUMIF($E$20:$E$127,J99,$C$20:$C$127)</f>
        <v>355</v>
      </c>
      <c r="M99" s="13">
        <f>COUNTIF($E$20:$E$127, J99)</f>
        <v>1</v>
      </c>
      <c r="N99" s="13">
        <f>K99/M99</f>
        <v>73</v>
      </c>
      <c r="O99" s="13">
        <f>L99/M99</f>
        <v>355</v>
      </c>
      <c r="R99" s="3" t="s">
        <v>133</v>
      </c>
      <c r="S99" s="13">
        <f>SUMIF($E$20:$E$127,R99,$A$20:$A$127)</f>
        <v>89</v>
      </c>
      <c r="T99" s="13">
        <f>SUMIF($E$20:$E$127,R99,$C$20:$C$127)</f>
        <v>175</v>
      </c>
      <c r="U99" s="13">
        <f>COUNTIF($E$20:$E$127, R99)</f>
        <v>1</v>
      </c>
      <c r="V99" s="13">
        <f>S99/U99</f>
        <v>89</v>
      </c>
      <c r="W99" s="13">
        <f>T99/U99</f>
        <v>175</v>
      </c>
      <c r="Z99" s="8" t="s">
        <v>87</v>
      </c>
      <c r="AA99" s="13">
        <f>SUMIF($E$20:$E$127,Z99,$A$20:$A$127)</f>
        <v>275</v>
      </c>
      <c r="AB99" s="6"/>
      <c r="AC99" s="8" t="s">
        <v>113</v>
      </c>
      <c r="AD99" s="13">
        <f>SUMIF($E$20:$E$127,AC99,$C$20:$C$127)</f>
        <v>355</v>
      </c>
      <c r="AE99" s="6"/>
      <c r="AF99" s="8" t="s">
        <v>133</v>
      </c>
      <c r="AG99" s="13">
        <f>COUNTIF($E$20:$E$127, AF99)</f>
        <v>1</v>
      </c>
      <c r="AH99" s="6"/>
      <c r="AI99" s="3" t="s">
        <v>116</v>
      </c>
      <c r="AJ99" s="13">
        <f>V50</f>
        <v>88</v>
      </c>
      <c r="AK99" s="6"/>
      <c r="AL99" s="3" t="s">
        <v>116</v>
      </c>
      <c r="AM99" s="13">
        <f>AE50</f>
        <v>189</v>
      </c>
    </row>
    <row r="100" spans="1:39" ht="51.75" customHeight="1" thickBot="1" x14ac:dyDescent="0.95">
      <c r="A100" s="3">
        <v>81</v>
      </c>
      <c r="B100" s="3" t="s">
        <v>124</v>
      </c>
      <c r="C100" s="3">
        <v>251</v>
      </c>
      <c r="D100" s="3" t="s">
        <v>96</v>
      </c>
      <c r="E100" s="3" t="s">
        <v>116</v>
      </c>
      <c r="F100"/>
      <c r="J100" s="3" t="s">
        <v>137</v>
      </c>
      <c r="K100" s="13">
        <f>SUMIF($E$20:$E$127,J100,$A$20:$A$127)</f>
        <v>184</v>
      </c>
      <c r="L100" s="13">
        <f>SUMIF($E$20:$E$127,J100,$C$20:$C$127)</f>
        <v>300</v>
      </c>
      <c r="M100" s="13">
        <f>COUNTIF($E$20:$E$127, J100)</f>
        <v>2</v>
      </c>
      <c r="N100" s="13">
        <f>K100/M100</f>
        <v>92</v>
      </c>
      <c r="O100" s="13">
        <f>L100/M100</f>
        <v>150</v>
      </c>
      <c r="R100" s="3" t="s">
        <v>120</v>
      </c>
      <c r="S100" s="13">
        <f>SUMIF($E$20:$E$127,R100,$A$20:$A$127)</f>
        <v>78</v>
      </c>
      <c r="T100" s="13">
        <f>SUMIF($E$20:$E$127,R100,$C$20:$C$127)</f>
        <v>285</v>
      </c>
      <c r="U100" s="13">
        <f>COUNTIF($E$20:$E$127, R100)</f>
        <v>1</v>
      </c>
      <c r="V100" s="13">
        <f>S100/U100</f>
        <v>78</v>
      </c>
      <c r="W100" s="13">
        <f>T100/U100</f>
        <v>285</v>
      </c>
      <c r="Z100" s="8" t="s">
        <v>94</v>
      </c>
      <c r="AA100" s="13">
        <f>SUMIF($E$20:$E$127,Z100,$A$20:$A$127)</f>
        <v>278</v>
      </c>
      <c r="AB100" s="6"/>
      <c r="AC100" s="8" t="s">
        <v>137</v>
      </c>
      <c r="AD100" s="13">
        <f>SUMIF($E$20:$E$127,AC100,$C$20:$C$127)</f>
        <v>300</v>
      </c>
      <c r="AE100" s="6"/>
      <c r="AF100" s="8" t="s">
        <v>120</v>
      </c>
      <c r="AG100" s="13">
        <f>COUNTIF($E$20:$E$127, AF100)</f>
        <v>1</v>
      </c>
      <c r="AH100" s="6"/>
      <c r="AI100" s="3" t="s">
        <v>133</v>
      </c>
      <c r="AJ100" s="13">
        <f>V51</f>
        <v>89</v>
      </c>
      <c r="AK100" s="6"/>
      <c r="AL100" s="3" t="s">
        <v>133</v>
      </c>
      <c r="AM100" s="13">
        <f>AE51</f>
        <v>175</v>
      </c>
    </row>
    <row r="101" spans="1:39" ht="51.75" customHeight="1" thickBot="1" x14ac:dyDescent="0.95">
      <c r="A101" s="3">
        <v>82</v>
      </c>
      <c r="B101" s="3" t="s">
        <v>125</v>
      </c>
      <c r="C101" s="3">
        <v>236</v>
      </c>
      <c r="D101" s="3" t="s">
        <v>96</v>
      </c>
      <c r="E101" s="3" t="s">
        <v>87</v>
      </c>
      <c r="F101"/>
      <c r="J101" s="3" t="s">
        <v>120</v>
      </c>
      <c r="K101" s="13">
        <f>SUMIF($E$20:$E$127,J101,$A$20:$A$127)</f>
        <v>78</v>
      </c>
      <c r="L101" s="13">
        <f>SUMIF($E$20:$E$127,J101,$C$20:$C$127)</f>
        <v>285</v>
      </c>
      <c r="M101" s="13">
        <f>COUNTIF($E$20:$E$127, J101)</f>
        <v>1</v>
      </c>
      <c r="N101" s="13">
        <f>K101/M101</f>
        <v>78</v>
      </c>
      <c r="O101" s="13">
        <f>L101/M101</f>
        <v>285</v>
      </c>
      <c r="R101" s="3" t="s">
        <v>113</v>
      </c>
      <c r="S101" s="13">
        <f>SUMIF($E$20:$E$127,R101,$A$20:$A$127)</f>
        <v>73</v>
      </c>
      <c r="T101" s="13">
        <f>SUMIF($E$20:$E$127,R101,$C$20:$C$127)</f>
        <v>355</v>
      </c>
      <c r="U101" s="13">
        <f>COUNTIF($E$20:$E$127, R101)</f>
        <v>1</v>
      </c>
      <c r="V101" s="13">
        <f>S101/U101</f>
        <v>73</v>
      </c>
      <c r="W101" s="13">
        <f>T101/U101</f>
        <v>355</v>
      </c>
      <c r="Z101" s="8" t="s">
        <v>61</v>
      </c>
      <c r="AA101" s="13">
        <f>SUMIF($E$20:$E$127,Z101,$A$20:$A$127)</f>
        <v>302</v>
      </c>
      <c r="AB101" s="6"/>
      <c r="AC101" s="8" t="s">
        <v>120</v>
      </c>
      <c r="AD101" s="13">
        <f>SUMIF($E$20:$E$127,AC101,$C$20:$C$127)</f>
        <v>285</v>
      </c>
      <c r="AE101" s="6"/>
      <c r="AF101" s="8" t="s">
        <v>113</v>
      </c>
      <c r="AG101" s="13">
        <f>COUNTIF($E$20:$E$127, AF101)</f>
        <v>1</v>
      </c>
      <c r="AH101" s="6"/>
      <c r="AI101" s="3" t="s">
        <v>137</v>
      </c>
      <c r="AJ101" s="13">
        <f>V52</f>
        <v>92</v>
      </c>
      <c r="AK101" s="6"/>
      <c r="AL101" s="3" t="s">
        <v>137</v>
      </c>
      <c r="AM101" s="13">
        <f>AE52</f>
        <v>150</v>
      </c>
    </row>
    <row r="102" spans="1:39" ht="51.75" customHeight="1" thickBot="1" x14ac:dyDescent="0.95">
      <c r="A102" s="3">
        <v>83</v>
      </c>
      <c r="B102" s="3" t="s">
        <v>126</v>
      </c>
      <c r="C102" s="3">
        <v>235</v>
      </c>
      <c r="D102" s="3" t="s">
        <v>96</v>
      </c>
      <c r="E102" s="3" t="s">
        <v>48</v>
      </c>
      <c r="F102"/>
      <c r="J102" s="3" t="s">
        <v>133</v>
      </c>
      <c r="K102" s="13">
        <f>SUMIF($E$20:$E$127,J102,$A$20:$A$127)</f>
        <v>89</v>
      </c>
      <c r="L102" s="13">
        <f>SUMIF($E$20:$E$127,J102,$C$20:$C$127)</f>
        <v>175</v>
      </c>
      <c r="M102" s="13">
        <f>COUNTIF($E$20:$E$127, J102)</f>
        <v>1</v>
      </c>
      <c r="N102" s="13">
        <f>K102/M102</f>
        <v>89</v>
      </c>
      <c r="O102" s="13">
        <f>L102/M102</f>
        <v>175</v>
      </c>
      <c r="R102" s="3" t="s">
        <v>71</v>
      </c>
      <c r="S102" s="13">
        <f>SUMIF($E$20:$E$127,R102,$A$20:$A$127)</f>
        <v>41</v>
      </c>
      <c r="T102" s="13">
        <f>SUMIF($E$20:$E$127,R102,$C$20:$C$127)</f>
        <v>798</v>
      </c>
      <c r="U102" s="13">
        <f>COUNTIF($E$20:$E$127, R102)</f>
        <v>1</v>
      </c>
      <c r="V102" s="13">
        <f>S102/U102</f>
        <v>41</v>
      </c>
      <c r="W102" s="13">
        <f>T102/U102</f>
        <v>798</v>
      </c>
      <c r="Z102" s="8" t="s">
        <v>99</v>
      </c>
      <c r="AA102" s="13">
        <f>SUMIF($E$20:$E$127,Z102,$A$20:$A$127)</f>
        <v>334</v>
      </c>
      <c r="AB102" s="6"/>
      <c r="AC102" s="8" t="s">
        <v>133</v>
      </c>
      <c r="AD102" s="13">
        <f>SUMIF($E$20:$E$127,AC102,$C$20:$C$127)</f>
        <v>175</v>
      </c>
      <c r="AE102" s="6"/>
      <c r="AF102" s="8" t="s">
        <v>71</v>
      </c>
      <c r="AG102" s="13">
        <f>COUNTIF($E$20:$E$127, AF102)</f>
        <v>1</v>
      </c>
      <c r="AH102" s="6"/>
      <c r="AI102" s="3" t="s">
        <v>135</v>
      </c>
      <c r="AJ102" s="13">
        <f>V53</f>
        <v>96.2</v>
      </c>
      <c r="AK102" s="6"/>
      <c r="AL102" s="3" t="s">
        <v>135</v>
      </c>
      <c r="AM102" s="13">
        <f>AE53</f>
        <v>127.2</v>
      </c>
    </row>
    <row r="103" spans="1:39" ht="51.75" customHeight="1" thickBot="1" x14ac:dyDescent="0.95">
      <c r="A103" s="3">
        <v>84</v>
      </c>
      <c r="B103" s="3" t="s">
        <v>127</v>
      </c>
      <c r="C103" s="3">
        <v>235</v>
      </c>
      <c r="D103" s="3" t="s">
        <v>96</v>
      </c>
      <c r="E103" s="3" t="s">
        <v>59</v>
      </c>
      <c r="F103"/>
      <c r="J103" s="3" t="s">
        <v>150</v>
      </c>
      <c r="K103" s="13">
        <f>SUMIF($E$20:$E$127,J103,$A$20:$A$127)</f>
        <v>103</v>
      </c>
      <c r="L103" s="13">
        <f>SUMIF($E$20:$E$127,J103,$C$20:$C$127)</f>
        <v>84</v>
      </c>
      <c r="M103" s="13">
        <f>COUNTIF($E$20:$E$127, J103)</f>
        <v>1</v>
      </c>
      <c r="N103" s="13">
        <f>K103/M103</f>
        <v>103</v>
      </c>
      <c r="O103" s="13">
        <f>L103/M103</f>
        <v>84</v>
      </c>
      <c r="R103" s="3" t="s">
        <v>150</v>
      </c>
      <c r="S103" s="13">
        <f>SUMIF($E$20:$E$127,R103,$A$20:$A$127)</f>
        <v>103</v>
      </c>
      <c r="T103" s="13">
        <f>SUMIF($E$20:$E$127,R103,$C$20:$C$127)</f>
        <v>84</v>
      </c>
      <c r="U103" s="13">
        <f>COUNTIF($E$20:$E$127, R103)</f>
        <v>1</v>
      </c>
      <c r="V103" s="13">
        <f>S103/U103</f>
        <v>103</v>
      </c>
      <c r="W103" s="13">
        <f>T103/U103</f>
        <v>84</v>
      </c>
      <c r="Z103" s="8" t="s">
        <v>135</v>
      </c>
      <c r="AA103" s="13">
        <f>SUMIF($E$20:$E$127,Z103,$A$20:$A$127)</f>
        <v>481</v>
      </c>
      <c r="AB103" s="6"/>
      <c r="AC103" s="8" t="s">
        <v>150</v>
      </c>
      <c r="AD103" s="13">
        <f>SUMIF($E$20:$E$127,AC103,$C$20:$C$127)</f>
        <v>84</v>
      </c>
      <c r="AE103" s="6"/>
      <c r="AF103" s="8" t="s">
        <v>150</v>
      </c>
      <c r="AG103" s="13">
        <f>COUNTIF($E$20:$E$127, AF103)</f>
        <v>1</v>
      </c>
      <c r="AH103" s="6"/>
      <c r="AI103" s="3" t="s">
        <v>150</v>
      </c>
      <c r="AJ103" s="13">
        <f>V54</f>
        <v>103</v>
      </c>
      <c r="AK103" s="6"/>
      <c r="AL103" s="3" t="s">
        <v>150</v>
      </c>
      <c r="AM103" s="13">
        <f>AE54</f>
        <v>84</v>
      </c>
    </row>
    <row r="104" spans="1:39" ht="51.75" customHeight="1" thickBot="1" x14ac:dyDescent="0.55000000000000004">
      <c r="A104" s="3">
        <v>85</v>
      </c>
      <c r="B104" s="3" t="s">
        <v>128</v>
      </c>
      <c r="C104" s="3">
        <v>235</v>
      </c>
      <c r="D104" s="3" t="s">
        <v>96</v>
      </c>
      <c r="E104" s="3" t="s">
        <v>14</v>
      </c>
      <c r="F104"/>
      <c r="AA104" s="18" t="s">
        <v>172</v>
      </c>
      <c r="AB104" s="17"/>
      <c r="AC104" s="17"/>
      <c r="AD104" s="18" t="s">
        <v>173</v>
      </c>
      <c r="AE104" s="17"/>
      <c r="AF104" s="17"/>
      <c r="AG104" s="18" t="s">
        <v>174</v>
      </c>
      <c r="AH104" s="17"/>
      <c r="AI104" s="17"/>
      <c r="AJ104" s="18" t="s">
        <v>170</v>
      </c>
      <c r="AK104" s="17"/>
      <c r="AL104" s="17"/>
      <c r="AM104" s="18" t="s">
        <v>171</v>
      </c>
    </row>
    <row r="105" spans="1:39" ht="51.75" customHeight="1" thickBot="1" x14ac:dyDescent="0.3">
      <c r="A105" s="3">
        <v>86</v>
      </c>
      <c r="B105" s="3" t="s">
        <v>129</v>
      </c>
      <c r="C105" s="3">
        <v>233</v>
      </c>
      <c r="D105" s="3" t="s">
        <v>96</v>
      </c>
      <c r="E105" s="3" t="s">
        <v>94</v>
      </c>
      <c r="F105"/>
      <c r="AA105" s="20"/>
      <c r="AD105" s="20"/>
      <c r="AG105" s="20"/>
      <c r="AJ105" s="20"/>
      <c r="AM105" s="20"/>
    </row>
    <row r="106" spans="1:39" ht="51.75" customHeight="1" thickBot="1" x14ac:dyDescent="0.3">
      <c r="A106" s="3">
        <v>87</v>
      </c>
      <c r="B106" s="3" t="s">
        <v>130</v>
      </c>
      <c r="C106" s="3">
        <v>228</v>
      </c>
      <c r="D106" s="3" t="s">
        <v>96</v>
      </c>
      <c r="E106" s="3" t="s">
        <v>84</v>
      </c>
      <c r="F106"/>
      <c r="AD106" s="20"/>
      <c r="AG106" s="20"/>
      <c r="AJ106" s="20" t="s">
        <v>175</v>
      </c>
      <c r="AM106" s="19" t="s">
        <v>176</v>
      </c>
    </row>
    <row r="107" spans="1:39" ht="51.75" customHeight="1" thickBot="1" x14ac:dyDescent="0.55000000000000004">
      <c r="A107" s="3">
        <v>88</v>
      </c>
      <c r="B107" s="3" t="s">
        <v>131</v>
      </c>
      <c r="C107" s="3">
        <v>224</v>
      </c>
      <c r="D107" s="3" t="s">
        <v>96</v>
      </c>
      <c r="E107" s="3" t="s">
        <v>48</v>
      </c>
      <c r="F107"/>
      <c r="AD107" s="21"/>
      <c r="AJ107" s="20"/>
      <c r="AM107" s="19"/>
    </row>
    <row r="108" spans="1:39" ht="51.75" customHeight="1" thickBot="1" x14ac:dyDescent="0.3">
      <c r="A108" s="3">
        <v>89</v>
      </c>
      <c r="B108" s="3" t="s">
        <v>132</v>
      </c>
      <c r="C108" s="3">
        <v>175</v>
      </c>
      <c r="D108" s="3" t="s">
        <v>96</v>
      </c>
      <c r="E108" s="3" t="s">
        <v>133</v>
      </c>
      <c r="F108"/>
      <c r="AJ108" s="20"/>
      <c r="AM108" s="19"/>
    </row>
    <row r="109" spans="1:39" ht="51.75" customHeight="1" thickBot="1" x14ac:dyDescent="0.3">
      <c r="A109" s="3">
        <v>90</v>
      </c>
      <c r="B109" s="3" t="s">
        <v>134</v>
      </c>
      <c r="C109" s="3">
        <v>152</v>
      </c>
      <c r="D109" s="3" t="s">
        <v>96</v>
      </c>
      <c r="E109" s="3" t="s">
        <v>135</v>
      </c>
      <c r="F109"/>
    </row>
    <row r="110" spans="1:39" ht="51.75" customHeight="1" thickBot="1" x14ac:dyDescent="0.3">
      <c r="A110" s="3">
        <v>91</v>
      </c>
      <c r="B110" s="3" t="s">
        <v>136</v>
      </c>
      <c r="C110" s="3">
        <v>152</v>
      </c>
      <c r="D110" s="3" t="s">
        <v>96</v>
      </c>
      <c r="E110" s="3" t="s">
        <v>137</v>
      </c>
      <c r="F110"/>
    </row>
    <row r="111" spans="1:39" ht="51.75" customHeight="1" thickBot="1" x14ac:dyDescent="0.3">
      <c r="A111" s="3">
        <v>92</v>
      </c>
      <c r="B111" s="3" t="s">
        <v>138</v>
      </c>
      <c r="C111" s="3">
        <v>152</v>
      </c>
      <c r="D111" s="3" t="s">
        <v>96</v>
      </c>
      <c r="E111" s="3" t="s">
        <v>53</v>
      </c>
      <c r="F111"/>
    </row>
    <row r="112" spans="1:39" ht="51.75" customHeight="1" thickBot="1" x14ac:dyDescent="0.3">
      <c r="A112" s="3">
        <v>93</v>
      </c>
      <c r="B112" s="3" t="s">
        <v>139</v>
      </c>
      <c r="C112" s="3">
        <v>148</v>
      </c>
      <c r="D112" s="3" t="s">
        <v>96</v>
      </c>
      <c r="E112" s="3" t="s">
        <v>137</v>
      </c>
      <c r="F112"/>
    </row>
    <row r="113" spans="1:6" ht="51.75" customHeight="1" thickBot="1" x14ac:dyDescent="0.3">
      <c r="A113" s="3">
        <v>94</v>
      </c>
      <c r="B113" s="3" t="s">
        <v>140</v>
      </c>
      <c r="C113" s="3">
        <v>143</v>
      </c>
      <c r="D113" s="3" t="s">
        <v>96</v>
      </c>
      <c r="E113" s="3" t="s">
        <v>61</v>
      </c>
      <c r="F113"/>
    </row>
    <row r="114" spans="1:6" ht="51.75" customHeight="1" thickBot="1" x14ac:dyDescent="0.3">
      <c r="A114" s="3">
        <v>95</v>
      </c>
      <c r="B114" s="3" t="s">
        <v>141</v>
      </c>
      <c r="C114" s="3">
        <v>142</v>
      </c>
      <c r="D114" s="3" t="s">
        <v>96</v>
      </c>
      <c r="E114" s="3" t="s">
        <v>135</v>
      </c>
      <c r="F114"/>
    </row>
    <row r="115" spans="1:6" ht="51.75" customHeight="1" thickBot="1" x14ac:dyDescent="0.3">
      <c r="A115" s="3">
        <v>96</v>
      </c>
      <c r="B115" s="3" t="s">
        <v>142</v>
      </c>
      <c r="C115" s="3">
        <v>138</v>
      </c>
      <c r="D115" s="3" t="s">
        <v>96</v>
      </c>
      <c r="E115" s="3" t="s">
        <v>34</v>
      </c>
      <c r="F115"/>
    </row>
    <row r="116" spans="1:6" ht="51.75" customHeight="1" thickBot="1" x14ac:dyDescent="0.3">
      <c r="A116" s="3">
        <v>97</v>
      </c>
      <c r="B116" s="3" t="s">
        <v>143</v>
      </c>
      <c r="C116" s="3">
        <v>128</v>
      </c>
      <c r="D116" s="3" t="s">
        <v>96</v>
      </c>
      <c r="E116" s="3" t="s">
        <v>135</v>
      </c>
      <c r="F116"/>
    </row>
    <row r="117" spans="1:6" ht="51.75" customHeight="1" thickBot="1" x14ac:dyDescent="0.3">
      <c r="A117" s="3">
        <v>98</v>
      </c>
      <c r="B117" s="3" t="s">
        <v>144</v>
      </c>
      <c r="C117" s="3">
        <v>122</v>
      </c>
      <c r="D117" s="3" t="s">
        <v>96</v>
      </c>
      <c r="E117" s="3" t="s">
        <v>135</v>
      </c>
      <c r="F117"/>
    </row>
    <row r="118" spans="1:6" ht="51.75" customHeight="1" thickBot="1" x14ac:dyDescent="0.3">
      <c r="A118" s="3">
        <v>99</v>
      </c>
      <c r="B118" s="3" t="s">
        <v>145</v>
      </c>
      <c r="C118" s="3">
        <v>120</v>
      </c>
      <c r="D118" s="3" t="s">
        <v>96</v>
      </c>
      <c r="E118" s="3" t="s">
        <v>29</v>
      </c>
      <c r="F118"/>
    </row>
    <row r="119" spans="1:6" ht="51.75" customHeight="1" thickBot="1" x14ac:dyDescent="0.3">
      <c r="A119" s="3">
        <v>100</v>
      </c>
      <c r="B119" s="3" t="s">
        <v>146</v>
      </c>
      <c r="C119" s="3">
        <v>104</v>
      </c>
      <c r="D119" s="3" t="s">
        <v>96</v>
      </c>
      <c r="E119" s="3" t="s">
        <v>77</v>
      </c>
      <c r="F119"/>
    </row>
    <row r="120" spans="1:6" ht="51.75" customHeight="1" thickBot="1" x14ac:dyDescent="0.3">
      <c r="A120" s="3">
        <v>101</v>
      </c>
      <c r="B120" s="3" t="s">
        <v>147</v>
      </c>
      <c r="C120" s="3">
        <v>92</v>
      </c>
      <c r="D120" s="3" t="s">
        <v>96</v>
      </c>
      <c r="E120" s="3" t="s">
        <v>135</v>
      </c>
      <c r="F120"/>
    </row>
    <row r="121" spans="1:6" ht="51.75" customHeight="1" thickBot="1" x14ac:dyDescent="0.3">
      <c r="A121" s="3">
        <v>102</v>
      </c>
      <c r="B121" s="3" t="s">
        <v>148</v>
      </c>
      <c r="C121" s="3">
        <v>84</v>
      </c>
      <c r="D121" s="3" t="s">
        <v>96</v>
      </c>
      <c r="E121" s="3" t="s">
        <v>61</v>
      </c>
      <c r="F121"/>
    </row>
    <row r="122" spans="1:6" ht="51.75" customHeight="1" thickBot="1" x14ac:dyDescent="0.3">
      <c r="A122" s="3">
        <v>103</v>
      </c>
      <c r="B122" s="3" t="s">
        <v>149</v>
      </c>
      <c r="C122" s="3">
        <v>84</v>
      </c>
      <c r="D122" s="3" t="s">
        <v>96</v>
      </c>
      <c r="E122" s="3" t="s">
        <v>150</v>
      </c>
      <c r="F122"/>
    </row>
    <row r="123" spans="1:6" ht="51.75" customHeight="1" thickBot="1" x14ac:dyDescent="0.3">
      <c r="A123" s="3">
        <v>104</v>
      </c>
      <c r="B123" s="3" t="s">
        <v>151</v>
      </c>
      <c r="C123" s="3">
        <v>68</v>
      </c>
      <c r="D123" s="3" t="s">
        <v>96</v>
      </c>
      <c r="E123" s="3" t="s">
        <v>99</v>
      </c>
      <c r="F123"/>
    </row>
    <row r="124" spans="1:6" ht="51.75" customHeight="1" thickBot="1" x14ac:dyDescent="0.3">
      <c r="A124" s="3">
        <v>105</v>
      </c>
      <c r="B124" s="3" t="s">
        <v>152</v>
      </c>
      <c r="C124" s="3">
        <v>60</v>
      </c>
      <c r="D124" s="3" t="s">
        <v>96</v>
      </c>
      <c r="E124" s="3" t="s">
        <v>20</v>
      </c>
      <c r="F124"/>
    </row>
    <row r="125" spans="1:6" ht="51.75" customHeight="1" thickBot="1" x14ac:dyDescent="0.3">
      <c r="A125" s="3">
        <v>106</v>
      </c>
      <c r="B125" s="3" t="s">
        <v>153</v>
      </c>
      <c r="C125" s="3">
        <v>24</v>
      </c>
      <c r="D125" s="3" t="s">
        <v>96</v>
      </c>
      <c r="E125" s="3" t="s">
        <v>99</v>
      </c>
      <c r="F125"/>
    </row>
    <row r="126" spans="1:6" ht="51.75" customHeight="1" thickBot="1" x14ac:dyDescent="0.3">
      <c r="A126" s="3">
        <v>107</v>
      </c>
      <c r="B126" s="3" t="s">
        <v>154</v>
      </c>
      <c r="C126" s="3">
        <v>0</v>
      </c>
      <c r="D126" s="3" t="s">
        <v>155</v>
      </c>
      <c r="E126" s="3" t="s">
        <v>55</v>
      </c>
      <c r="F126"/>
    </row>
    <row r="127" spans="1:6" ht="51.75" customHeight="1" x14ac:dyDescent="0.25">
      <c r="A127" s="3">
        <v>108</v>
      </c>
      <c r="B127" s="3" t="s">
        <v>156</v>
      </c>
      <c r="C127" s="3">
        <v>0</v>
      </c>
      <c r="D127" s="3" t="s">
        <v>155</v>
      </c>
      <c r="E127" s="3" t="s">
        <v>116</v>
      </c>
      <c r="F127"/>
    </row>
    <row r="128" spans="1:6" ht="51.75" customHeight="1" x14ac:dyDescent="0.45">
      <c r="A128"/>
      <c r="B128"/>
      <c r="C128"/>
      <c r="D128"/>
      <c r="E128"/>
    </row>
    <row r="129" spans="1:5" x14ac:dyDescent="0.45">
      <c r="A129"/>
      <c r="B129"/>
      <c r="C129"/>
      <c r="D129"/>
      <c r="E129"/>
    </row>
    <row r="130" spans="1:5" x14ac:dyDescent="0.45">
      <c r="A130"/>
      <c r="B130"/>
      <c r="C130"/>
      <c r="D130"/>
      <c r="E130"/>
    </row>
    <row r="131" spans="1:5" x14ac:dyDescent="0.45">
      <c r="A131"/>
      <c r="B131"/>
      <c r="C131"/>
      <c r="D131"/>
      <c r="E131"/>
    </row>
    <row r="132" spans="1:5" x14ac:dyDescent="0.45">
      <c r="A132"/>
      <c r="B132"/>
      <c r="C132"/>
      <c r="D132"/>
      <c r="E132"/>
    </row>
    <row r="133" spans="1:5" x14ac:dyDescent="0.45">
      <c r="A133"/>
      <c r="B133"/>
      <c r="C133"/>
      <c r="D133"/>
      <c r="E133"/>
    </row>
    <row r="134" spans="1:5" x14ac:dyDescent="0.45">
      <c r="A134"/>
      <c r="B134"/>
      <c r="C134"/>
      <c r="D134"/>
      <c r="E134"/>
    </row>
    <row r="135" spans="1:5" x14ac:dyDescent="0.45">
      <c r="A135"/>
      <c r="B135"/>
      <c r="C135"/>
      <c r="D135"/>
      <c r="E135"/>
    </row>
    <row r="136" spans="1:5" x14ac:dyDescent="0.45">
      <c r="A136"/>
      <c r="B136"/>
      <c r="C136"/>
      <c r="D136"/>
      <c r="E136"/>
    </row>
    <row r="137" spans="1:5" x14ac:dyDescent="0.45">
      <c r="A137"/>
      <c r="B137"/>
      <c r="C137"/>
      <c r="D137"/>
      <c r="E137"/>
    </row>
    <row r="138" spans="1:5" x14ac:dyDescent="0.45">
      <c r="A138"/>
      <c r="B138"/>
      <c r="C138"/>
      <c r="D138"/>
      <c r="E138"/>
    </row>
    <row r="139" spans="1:5" x14ac:dyDescent="0.45">
      <c r="A139"/>
      <c r="B139"/>
      <c r="C139"/>
      <c r="D139"/>
      <c r="E139"/>
    </row>
    <row r="140" spans="1:5" x14ac:dyDescent="0.45">
      <c r="A140"/>
      <c r="B140"/>
      <c r="C140"/>
      <c r="D140"/>
      <c r="E140"/>
    </row>
    <row r="141" spans="1:5" x14ac:dyDescent="0.45">
      <c r="A141"/>
      <c r="B141"/>
      <c r="C141"/>
      <c r="D141"/>
      <c r="E141"/>
    </row>
    <row r="142" spans="1:5" x14ac:dyDescent="0.45">
      <c r="A142"/>
      <c r="B142"/>
      <c r="C142"/>
      <c r="D142"/>
      <c r="E142"/>
    </row>
    <row r="143" spans="1:5" x14ac:dyDescent="0.45">
      <c r="A143"/>
      <c r="B143"/>
      <c r="C143"/>
      <c r="D143"/>
      <c r="E143"/>
    </row>
    <row r="144" spans="1:5" x14ac:dyDescent="0.45">
      <c r="A144"/>
      <c r="B144"/>
      <c r="C144"/>
      <c r="D144"/>
      <c r="E144"/>
    </row>
    <row r="145" spans="1:5" x14ac:dyDescent="0.45">
      <c r="A145"/>
      <c r="B145"/>
      <c r="C145"/>
      <c r="D145"/>
      <c r="E145"/>
    </row>
    <row r="146" spans="1:5" x14ac:dyDescent="0.45">
      <c r="A146"/>
      <c r="B146"/>
      <c r="C146"/>
      <c r="D146"/>
      <c r="E146"/>
    </row>
    <row r="147" spans="1:5" x14ac:dyDescent="0.45">
      <c r="A147"/>
      <c r="B147"/>
      <c r="C147"/>
      <c r="D147"/>
      <c r="E147"/>
    </row>
    <row r="148" spans="1:5" x14ac:dyDescent="0.45">
      <c r="A148"/>
      <c r="B148"/>
      <c r="C148"/>
      <c r="D148"/>
      <c r="E148"/>
    </row>
    <row r="149" spans="1:5" x14ac:dyDescent="0.45">
      <c r="A149"/>
      <c r="B149"/>
      <c r="C149"/>
      <c r="D149"/>
      <c r="E149"/>
    </row>
    <row r="150" spans="1:5" x14ac:dyDescent="0.45">
      <c r="A150"/>
      <c r="B150"/>
      <c r="C150"/>
      <c r="D150"/>
      <c r="E150"/>
    </row>
    <row r="151" spans="1:5" x14ac:dyDescent="0.45">
      <c r="A151"/>
      <c r="B151"/>
      <c r="C151"/>
      <c r="D151"/>
      <c r="E151"/>
    </row>
    <row r="152" spans="1:5" x14ac:dyDescent="0.45">
      <c r="A152"/>
      <c r="B152"/>
      <c r="C152"/>
      <c r="D152"/>
      <c r="E152"/>
    </row>
    <row r="153" spans="1:5" x14ac:dyDescent="0.45">
      <c r="A153"/>
      <c r="B153"/>
      <c r="C153"/>
      <c r="D153"/>
      <c r="E153"/>
    </row>
    <row r="154" spans="1:5" x14ac:dyDescent="0.45">
      <c r="A154"/>
      <c r="B154"/>
      <c r="C154"/>
      <c r="D154"/>
      <c r="E154"/>
    </row>
    <row r="155" spans="1:5" x14ac:dyDescent="0.45">
      <c r="A155"/>
      <c r="B155"/>
      <c r="C155"/>
      <c r="D155"/>
      <c r="E155"/>
    </row>
    <row r="156" spans="1:5" x14ac:dyDescent="0.45">
      <c r="A156"/>
      <c r="B156"/>
      <c r="C156"/>
      <c r="D156"/>
      <c r="E156"/>
    </row>
    <row r="157" spans="1:5" x14ac:dyDescent="0.45">
      <c r="A157"/>
      <c r="B157"/>
      <c r="C157"/>
      <c r="D157"/>
      <c r="E157"/>
    </row>
    <row r="158" spans="1:5" x14ac:dyDescent="0.45">
      <c r="A158"/>
      <c r="B158"/>
      <c r="C158"/>
      <c r="D158"/>
      <c r="E158"/>
    </row>
    <row r="159" spans="1:5" x14ac:dyDescent="0.45">
      <c r="A159"/>
      <c r="B159"/>
      <c r="C159"/>
      <c r="D159"/>
      <c r="E159"/>
    </row>
    <row r="160" spans="1:5" x14ac:dyDescent="0.45">
      <c r="A160"/>
      <c r="B160"/>
      <c r="C160"/>
      <c r="D160"/>
      <c r="E160"/>
    </row>
    <row r="161" spans="1:5" x14ac:dyDescent="0.45">
      <c r="A161"/>
      <c r="B161"/>
      <c r="C161"/>
      <c r="D161"/>
      <c r="E161"/>
    </row>
    <row r="162" spans="1:5" x14ac:dyDescent="0.45">
      <c r="A162"/>
      <c r="B162"/>
      <c r="C162"/>
      <c r="D162"/>
      <c r="E162"/>
    </row>
    <row r="163" spans="1:5" x14ac:dyDescent="0.45">
      <c r="A163"/>
      <c r="B163"/>
      <c r="C163"/>
      <c r="D163"/>
      <c r="E163"/>
    </row>
    <row r="164" spans="1:5" x14ac:dyDescent="0.45">
      <c r="A164"/>
      <c r="B164"/>
      <c r="C164"/>
      <c r="D164"/>
      <c r="E164"/>
    </row>
    <row r="165" spans="1:5" x14ac:dyDescent="0.45">
      <c r="A165"/>
      <c r="B165"/>
      <c r="C165"/>
      <c r="D165"/>
      <c r="E165"/>
    </row>
    <row r="166" spans="1:5" x14ac:dyDescent="0.45">
      <c r="A166"/>
      <c r="B166"/>
      <c r="C166"/>
      <c r="D166"/>
      <c r="E166"/>
    </row>
    <row r="167" spans="1:5" x14ac:dyDescent="0.45">
      <c r="A167"/>
      <c r="B167"/>
      <c r="C167"/>
      <c r="D167"/>
      <c r="E167"/>
    </row>
    <row r="168" spans="1:5" x14ac:dyDescent="0.45">
      <c r="A168"/>
      <c r="B168"/>
      <c r="C168"/>
      <c r="D168"/>
      <c r="E168"/>
    </row>
    <row r="169" spans="1:5" x14ac:dyDescent="0.45">
      <c r="A169"/>
      <c r="B169"/>
      <c r="C169"/>
      <c r="D169"/>
      <c r="E169"/>
    </row>
    <row r="170" spans="1:5" x14ac:dyDescent="0.45">
      <c r="A170"/>
      <c r="B170"/>
      <c r="C170"/>
      <c r="D170"/>
      <c r="E170"/>
    </row>
    <row r="171" spans="1:5" x14ac:dyDescent="0.45">
      <c r="A171"/>
      <c r="B171"/>
      <c r="C171"/>
      <c r="D171"/>
      <c r="E171"/>
    </row>
    <row r="172" spans="1:5" x14ac:dyDescent="0.45">
      <c r="A172"/>
      <c r="B172"/>
      <c r="C172"/>
      <c r="D172"/>
      <c r="E172"/>
    </row>
    <row r="173" spans="1:5" x14ac:dyDescent="0.45">
      <c r="A173"/>
      <c r="B173"/>
      <c r="C173"/>
      <c r="D173"/>
      <c r="E173"/>
    </row>
    <row r="174" spans="1:5" x14ac:dyDescent="0.45">
      <c r="A174"/>
      <c r="B174"/>
      <c r="C174"/>
      <c r="D174"/>
      <c r="E174"/>
    </row>
    <row r="175" spans="1:5" x14ac:dyDescent="0.45">
      <c r="A175"/>
      <c r="B175"/>
      <c r="C175"/>
      <c r="D175"/>
      <c r="E175"/>
    </row>
    <row r="176" spans="1:5" x14ac:dyDescent="0.45">
      <c r="A176"/>
      <c r="B176"/>
      <c r="C176"/>
      <c r="D176"/>
      <c r="E176"/>
    </row>
    <row r="177" spans="1:5" x14ac:dyDescent="0.45">
      <c r="A177"/>
      <c r="B177"/>
      <c r="C177"/>
      <c r="D177"/>
      <c r="E177"/>
    </row>
    <row r="178" spans="1:5" x14ac:dyDescent="0.45">
      <c r="A178"/>
      <c r="B178"/>
      <c r="C178"/>
      <c r="D178"/>
      <c r="E178"/>
    </row>
    <row r="179" spans="1:5" x14ac:dyDescent="0.45">
      <c r="A179"/>
      <c r="B179"/>
      <c r="C179"/>
      <c r="D179"/>
      <c r="E179"/>
    </row>
    <row r="180" spans="1:5" x14ac:dyDescent="0.45">
      <c r="A180"/>
      <c r="B180"/>
      <c r="C180"/>
      <c r="D180"/>
      <c r="E180"/>
    </row>
    <row r="181" spans="1:5" x14ac:dyDescent="0.45">
      <c r="A181"/>
      <c r="B181"/>
      <c r="C181"/>
      <c r="D181"/>
      <c r="E181"/>
    </row>
    <row r="182" spans="1:5" x14ac:dyDescent="0.45">
      <c r="A182"/>
      <c r="B182"/>
      <c r="C182"/>
      <c r="D182"/>
      <c r="E182"/>
    </row>
    <row r="183" spans="1:5" x14ac:dyDescent="0.45">
      <c r="A183"/>
      <c r="B183"/>
      <c r="C183"/>
      <c r="D183"/>
      <c r="E183"/>
    </row>
    <row r="184" spans="1:5" x14ac:dyDescent="0.45">
      <c r="A184"/>
      <c r="B184"/>
      <c r="C184"/>
      <c r="D184"/>
      <c r="E184"/>
    </row>
    <row r="185" spans="1:5" x14ac:dyDescent="0.45">
      <c r="A185"/>
      <c r="B185"/>
      <c r="C185"/>
      <c r="D185"/>
      <c r="E185"/>
    </row>
    <row r="186" spans="1:5" x14ac:dyDescent="0.45">
      <c r="A186"/>
      <c r="B186"/>
      <c r="C186"/>
      <c r="D186"/>
      <c r="E186"/>
    </row>
    <row r="187" spans="1:5" x14ac:dyDescent="0.45">
      <c r="A187"/>
      <c r="B187"/>
      <c r="C187"/>
      <c r="D187"/>
      <c r="E187"/>
    </row>
    <row r="188" spans="1:5" x14ac:dyDescent="0.45">
      <c r="A188"/>
      <c r="B188"/>
      <c r="C188"/>
      <c r="D188"/>
      <c r="E188"/>
    </row>
    <row r="189" spans="1:5" x14ac:dyDescent="0.45">
      <c r="A189"/>
      <c r="B189"/>
      <c r="C189"/>
      <c r="D189"/>
      <c r="E189"/>
    </row>
    <row r="190" spans="1:5" x14ac:dyDescent="0.45">
      <c r="A190"/>
      <c r="B190"/>
      <c r="C190"/>
      <c r="D190"/>
      <c r="E190"/>
    </row>
    <row r="191" spans="1:5" x14ac:dyDescent="0.45">
      <c r="A191"/>
      <c r="B191"/>
      <c r="C191"/>
      <c r="D191"/>
      <c r="E191"/>
    </row>
    <row r="192" spans="1:5" x14ac:dyDescent="0.45">
      <c r="A192"/>
      <c r="B192"/>
      <c r="C192"/>
      <c r="D192"/>
      <c r="E192"/>
    </row>
    <row r="193" spans="1:5" x14ac:dyDescent="0.45">
      <c r="A193"/>
      <c r="B193"/>
      <c r="C193"/>
      <c r="D193"/>
      <c r="E193"/>
    </row>
    <row r="194" spans="1:5" x14ac:dyDescent="0.45">
      <c r="A194"/>
      <c r="B194"/>
      <c r="C194"/>
      <c r="D194"/>
      <c r="E194"/>
    </row>
    <row r="195" spans="1:5" x14ac:dyDescent="0.45">
      <c r="A195"/>
      <c r="B195"/>
      <c r="C195"/>
      <c r="D195"/>
      <c r="E195"/>
    </row>
    <row r="196" spans="1:5" x14ac:dyDescent="0.45">
      <c r="A196"/>
      <c r="B196"/>
      <c r="C196"/>
      <c r="D196"/>
      <c r="E196"/>
    </row>
    <row r="197" spans="1:5" x14ac:dyDescent="0.45">
      <c r="A197"/>
      <c r="B197"/>
      <c r="C197"/>
      <c r="D197"/>
      <c r="E197"/>
    </row>
    <row r="198" spans="1:5" x14ac:dyDescent="0.45">
      <c r="A198"/>
      <c r="B198"/>
      <c r="C198"/>
      <c r="D198"/>
      <c r="E198"/>
    </row>
    <row r="199" spans="1:5" x14ac:dyDescent="0.45">
      <c r="A199"/>
      <c r="B199"/>
      <c r="C199"/>
      <c r="D199"/>
      <c r="E199"/>
    </row>
    <row r="200" spans="1:5" x14ac:dyDescent="0.45">
      <c r="A200"/>
      <c r="B200"/>
      <c r="C200"/>
      <c r="D200"/>
      <c r="E200"/>
    </row>
    <row r="201" spans="1:5" x14ac:dyDescent="0.45">
      <c r="A201"/>
      <c r="B201"/>
      <c r="C201"/>
      <c r="D201"/>
      <c r="E201"/>
    </row>
    <row r="202" spans="1:5" x14ac:dyDescent="0.45">
      <c r="A202"/>
      <c r="B202"/>
      <c r="C202"/>
      <c r="D202"/>
      <c r="E202"/>
    </row>
    <row r="203" spans="1:5" x14ac:dyDescent="0.45">
      <c r="A203"/>
      <c r="B203"/>
      <c r="C203"/>
      <c r="D203"/>
      <c r="E203"/>
    </row>
    <row r="204" spans="1:5" x14ac:dyDescent="0.45">
      <c r="A204"/>
      <c r="B204"/>
      <c r="C204"/>
      <c r="D204"/>
      <c r="E204"/>
    </row>
    <row r="205" spans="1:5" x14ac:dyDescent="0.45">
      <c r="A205"/>
      <c r="B205"/>
      <c r="C205"/>
      <c r="D205"/>
      <c r="E205"/>
    </row>
    <row r="206" spans="1:5" x14ac:dyDescent="0.45">
      <c r="A206"/>
      <c r="B206"/>
      <c r="C206"/>
      <c r="D206"/>
      <c r="E206"/>
    </row>
    <row r="207" spans="1:5" x14ac:dyDescent="0.45">
      <c r="A207"/>
      <c r="B207"/>
      <c r="C207"/>
      <c r="D207"/>
      <c r="E207"/>
    </row>
    <row r="208" spans="1:5" x14ac:dyDescent="0.45">
      <c r="A208"/>
      <c r="B208"/>
      <c r="C208"/>
      <c r="D208"/>
      <c r="E208"/>
    </row>
    <row r="209" spans="1:5" x14ac:dyDescent="0.45">
      <c r="A209"/>
      <c r="B209"/>
      <c r="C209"/>
      <c r="D209"/>
      <c r="E209"/>
    </row>
    <row r="210" spans="1:5" x14ac:dyDescent="0.45">
      <c r="A210"/>
      <c r="B210"/>
      <c r="C210"/>
      <c r="D210"/>
      <c r="E210"/>
    </row>
    <row r="211" spans="1:5" x14ac:dyDescent="0.45">
      <c r="A211"/>
      <c r="B211"/>
      <c r="C211"/>
      <c r="D211"/>
      <c r="E211"/>
    </row>
    <row r="212" spans="1:5" x14ac:dyDescent="0.45">
      <c r="A212"/>
      <c r="B212"/>
      <c r="C212"/>
      <c r="D212"/>
      <c r="E212"/>
    </row>
    <row r="213" spans="1:5" x14ac:dyDescent="0.45">
      <c r="A213"/>
      <c r="B213"/>
      <c r="C213"/>
      <c r="D213"/>
      <c r="E213"/>
    </row>
    <row r="214" spans="1:5" x14ac:dyDescent="0.45">
      <c r="A214"/>
      <c r="B214"/>
      <c r="C214"/>
      <c r="D214"/>
      <c r="E214"/>
    </row>
    <row r="215" spans="1:5" x14ac:dyDescent="0.45">
      <c r="A215"/>
      <c r="B215"/>
      <c r="C215"/>
      <c r="D215"/>
      <c r="E215"/>
    </row>
    <row r="216" spans="1:5" x14ac:dyDescent="0.45">
      <c r="A216"/>
      <c r="B216"/>
      <c r="C216"/>
      <c r="D216"/>
      <c r="E216"/>
    </row>
    <row r="217" spans="1:5" x14ac:dyDescent="0.45">
      <c r="A217"/>
      <c r="B217"/>
      <c r="C217"/>
      <c r="D217"/>
      <c r="E217"/>
    </row>
    <row r="218" spans="1:5" x14ac:dyDescent="0.45">
      <c r="A218"/>
      <c r="B218"/>
      <c r="C218"/>
      <c r="D218"/>
      <c r="E218"/>
    </row>
    <row r="219" spans="1:5" x14ac:dyDescent="0.45">
      <c r="A219"/>
      <c r="B219"/>
      <c r="C219"/>
      <c r="D219"/>
      <c r="E219"/>
    </row>
    <row r="220" spans="1:5" x14ac:dyDescent="0.45">
      <c r="A220"/>
      <c r="B220"/>
      <c r="C220"/>
      <c r="D220"/>
      <c r="E220"/>
    </row>
    <row r="221" spans="1:5" x14ac:dyDescent="0.45">
      <c r="A221"/>
      <c r="B221"/>
      <c r="C221"/>
      <c r="D221"/>
      <c r="E221"/>
    </row>
    <row r="222" spans="1:5" x14ac:dyDescent="0.45">
      <c r="A222"/>
      <c r="B222"/>
      <c r="C222"/>
      <c r="D222"/>
      <c r="E222"/>
    </row>
    <row r="223" spans="1:5" x14ac:dyDescent="0.45">
      <c r="A223"/>
      <c r="B223"/>
      <c r="C223"/>
      <c r="D223"/>
      <c r="E223"/>
    </row>
    <row r="224" spans="1:5" x14ac:dyDescent="0.45">
      <c r="A224"/>
      <c r="B224"/>
      <c r="C224"/>
      <c r="D224"/>
      <c r="E224"/>
    </row>
    <row r="225" spans="1:5" x14ac:dyDescent="0.45">
      <c r="A225"/>
      <c r="B225"/>
      <c r="C225"/>
      <c r="D225"/>
      <c r="E225"/>
    </row>
    <row r="226" spans="1:5" x14ac:dyDescent="0.45">
      <c r="A226"/>
      <c r="B226"/>
      <c r="C226"/>
      <c r="D226"/>
      <c r="E226"/>
    </row>
    <row r="227" spans="1:5" x14ac:dyDescent="0.45">
      <c r="A227"/>
      <c r="B227"/>
      <c r="C227"/>
      <c r="D227"/>
      <c r="E227"/>
    </row>
    <row r="228" spans="1:5" x14ac:dyDescent="0.45">
      <c r="A228"/>
      <c r="B228"/>
      <c r="C228"/>
      <c r="D228"/>
      <c r="E228"/>
    </row>
    <row r="229" spans="1:5" x14ac:dyDescent="0.45">
      <c r="A229"/>
      <c r="B229"/>
      <c r="C229"/>
      <c r="D229"/>
      <c r="E229"/>
    </row>
    <row r="230" spans="1:5" x14ac:dyDescent="0.45">
      <c r="A230"/>
      <c r="B230"/>
      <c r="C230"/>
      <c r="D230"/>
      <c r="E230"/>
    </row>
    <row r="231" spans="1:5" x14ac:dyDescent="0.45">
      <c r="A231"/>
      <c r="B231"/>
      <c r="C231"/>
      <c r="D231"/>
      <c r="E231"/>
    </row>
    <row r="232" spans="1:5" x14ac:dyDescent="0.45">
      <c r="A232"/>
      <c r="B232"/>
      <c r="C232"/>
      <c r="D232"/>
      <c r="E232"/>
    </row>
    <row r="233" spans="1:5" x14ac:dyDescent="0.45">
      <c r="A233"/>
      <c r="B233"/>
      <c r="C233"/>
      <c r="D233"/>
      <c r="E233"/>
    </row>
    <row r="234" spans="1:5" x14ac:dyDescent="0.45">
      <c r="A234"/>
      <c r="B234"/>
      <c r="C234"/>
      <c r="D234"/>
      <c r="E234"/>
    </row>
    <row r="235" spans="1:5" x14ac:dyDescent="0.45">
      <c r="A235"/>
      <c r="B235"/>
      <c r="C235"/>
      <c r="D235"/>
      <c r="E235"/>
    </row>
    <row r="236" spans="1:5" x14ac:dyDescent="0.45">
      <c r="A236"/>
      <c r="B236"/>
      <c r="C236"/>
      <c r="D236"/>
      <c r="E236"/>
    </row>
    <row r="237" spans="1:5" x14ac:dyDescent="0.45">
      <c r="A237"/>
      <c r="B237"/>
      <c r="C237"/>
      <c r="D237"/>
      <c r="E237"/>
    </row>
    <row r="238" spans="1:5" x14ac:dyDescent="0.45">
      <c r="A238"/>
      <c r="B238"/>
      <c r="C238"/>
      <c r="D238"/>
      <c r="E238"/>
    </row>
    <row r="239" spans="1:5" x14ac:dyDescent="0.45">
      <c r="A239"/>
      <c r="B239"/>
      <c r="C239"/>
      <c r="D239"/>
      <c r="E239"/>
    </row>
    <row r="240" spans="1:5" x14ac:dyDescent="0.45">
      <c r="A240"/>
      <c r="B240"/>
      <c r="C240"/>
      <c r="D240"/>
      <c r="E240"/>
    </row>
    <row r="241" spans="1:5" x14ac:dyDescent="0.45">
      <c r="A241"/>
      <c r="B241"/>
      <c r="C241"/>
      <c r="D241"/>
      <c r="E241"/>
    </row>
    <row r="242" spans="1:5" x14ac:dyDescent="0.45">
      <c r="A242"/>
      <c r="B242"/>
      <c r="C242"/>
      <c r="D242"/>
      <c r="E242"/>
    </row>
    <row r="243" spans="1:5" x14ac:dyDescent="0.45">
      <c r="A243"/>
      <c r="B243"/>
      <c r="C243"/>
      <c r="D243"/>
      <c r="E243"/>
    </row>
    <row r="244" spans="1:5" x14ac:dyDescent="0.45">
      <c r="A244"/>
      <c r="B244"/>
      <c r="C244"/>
      <c r="D244"/>
      <c r="E244"/>
    </row>
    <row r="245" spans="1:5" x14ac:dyDescent="0.45">
      <c r="A245"/>
      <c r="B245"/>
      <c r="C245"/>
      <c r="D245"/>
      <c r="E245"/>
    </row>
    <row r="246" spans="1:5" x14ac:dyDescent="0.45">
      <c r="A246"/>
      <c r="B246"/>
      <c r="C246"/>
      <c r="D246"/>
      <c r="E246"/>
    </row>
    <row r="247" spans="1:5" x14ac:dyDescent="0.45">
      <c r="A247"/>
      <c r="B247"/>
      <c r="C247"/>
      <c r="D247"/>
      <c r="E247"/>
    </row>
    <row r="248" spans="1:5" x14ac:dyDescent="0.45">
      <c r="A248"/>
      <c r="B248"/>
      <c r="C248"/>
      <c r="D248"/>
      <c r="E248"/>
    </row>
    <row r="249" spans="1:5" x14ac:dyDescent="0.45">
      <c r="A249"/>
      <c r="B249"/>
      <c r="C249"/>
      <c r="D249"/>
      <c r="E249"/>
    </row>
    <row r="250" spans="1:5" x14ac:dyDescent="0.45">
      <c r="A250"/>
      <c r="B250"/>
      <c r="C250"/>
      <c r="D250"/>
      <c r="E250"/>
    </row>
    <row r="251" spans="1:5" x14ac:dyDescent="0.45">
      <c r="A251"/>
      <c r="B251"/>
      <c r="C251"/>
      <c r="D251"/>
      <c r="E251"/>
    </row>
    <row r="252" spans="1:5" x14ac:dyDescent="0.45">
      <c r="A252"/>
      <c r="B252"/>
      <c r="C252"/>
      <c r="D252"/>
      <c r="E252"/>
    </row>
    <row r="253" spans="1:5" x14ac:dyDescent="0.45">
      <c r="A253"/>
      <c r="B253"/>
      <c r="C253"/>
      <c r="D253"/>
      <c r="E253"/>
    </row>
    <row r="254" spans="1:5" x14ac:dyDescent="0.45">
      <c r="A254"/>
      <c r="B254"/>
      <c r="C254"/>
      <c r="D254"/>
      <c r="E254"/>
    </row>
    <row r="255" spans="1:5" x14ac:dyDescent="0.45">
      <c r="A255"/>
      <c r="B255"/>
      <c r="C255"/>
      <c r="D255"/>
      <c r="E255"/>
    </row>
    <row r="256" spans="1:5" x14ac:dyDescent="0.45">
      <c r="A256"/>
      <c r="B256"/>
      <c r="C256"/>
      <c r="D256"/>
      <c r="E256"/>
    </row>
    <row r="257" spans="1:5" x14ac:dyDescent="0.45">
      <c r="A257"/>
      <c r="B257"/>
      <c r="C257"/>
      <c r="D257"/>
      <c r="E257"/>
    </row>
    <row r="258" spans="1:5" x14ac:dyDescent="0.45">
      <c r="A258"/>
      <c r="B258"/>
      <c r="C258"/>
      <c r="D258"/>
      <c r="E258"/>
    </row>
    <row r="259" spans="1:5" x14ac:dyDescent="0.45">
      <c r="A259"/>
      <c r="B259"/>
      <c r="C259"/>
      <c r="D259"/>
      <c r="E259"/>
    </row>
    <row r="260" spans="1:5" x14ac:dyDescent="0.45">
      <c r="A260"/>
      <c r="B260"/>
      <c r="C260"/>
      <c r="D260"/>
      <c r="E260"/>
    </row>
    <row r="261" spans="1:5" x14ac:dyDescent="0.45">
      <c r="A261"/>
      <c r="B261"/>
      <c r="C261"/>
      <c r="D261"/>
      <c r="E261"/>
    </row>
    <row r="262" spans="1:5" x14ac:dyDescent="0.45">
      <c r="A262"/>
      <c r="B262"/>
      <c r="C262"/>
      <c r="D262"/>
      <c r="E262"/>
    </row>
    <row r="263" spans="1:5" x14ac:dyDescent="0.45">
      <c r="A263"/>
      <c r="B263"/>
      <c r="C263"/>
      <c r="D263"/>
      <c r="E263"/>
    </row>
    <row r="264" spans="1:5" x14ac:dyDescent="0.45">
      <c r="A264"/>
      <c r="B264"/>
      <c r="C264"/>
      <c r="D264"/>
      <c r="E264"/>
    </row>
    <row r="265" spans="1:5" x14ac:dyDescent="0.45">
      <c r="A265"/>
      <c r="B265"/>
      <c r="C265"/>
      <c r="D265"/>
      <c r="E265"/>
    </row>
    <row r="266" spans="1:5" x14ac:dyDescent="0.45">
      <c r="A266"/>
      <c r="B266"/>
      <c r="C266"/>
      <c r="D266"/>
      <c r="E266"/>
    </row>
    <row r="267" spans="1:5" x14ac:dyDescent="0.45">
      <c r="A267"/>
      <c r="B267"/>
      <c r="C267"/>
      <c r="D267"/>
      <c r="E267"/>
    </row>
    <row r="268" spans="1:5" x14ac:dyDescent="0.45">
      <c r="A268"/>
      <c r="B268"/>
      <c r="C268"/>
      <c r="D268"/>
      <c r="E268"/>
    </row>
    <row r="269" spans="1:5" x14ac:dyDescent="0.45">
      <c r="A269"/>
      <c r="B269"/>
      <c r="C269"/>
      <c r="D269"/>
      <c r="E269"/>
    </row>
    <row r="270" spans="1:5" x14ac:dyDescent="0.45">
      <c r="A270"/>
      <c r="B270"/>
      <c r="C270"/>
      <c r="D270"/>
      <c r="E270"/>
    </row>
    <row r="271" spans="1:5" x14ac:dyDescent="0.45">
      <c r="A271"/>
      <c r="B271"/>
      <c r="C271"/>
      <c r="D271"/>
      <c r="E271"/>
    </row>
    <row r="272" spans="1:5" x14ac:dyDescent="0.45">
      <c r="A272"/>
      <c r="B272"/>
      <c r="C272"/>
      <c r="D272"/>
      <c r="E272"/>
    </row>
    <row r="273" spans="1:5" x14ac:dyDescent="0.45">
      <c r="A273"/>
      <c r="B273"/>
      <c r="C273"/>
      <c r="D273"/>
      <c r="E273"/>
    </row>
    <row r="274" spans="1:5" x14ac:dyDescent="0.45">
      <c r="A274"/>
      <c r="B274"/>
      <c r="C274"/>
      <c r="D274"/>
      <c r="E274"/>
    </row>
    <row r="275" spans="1:5" x14ac:dyDescent="0.45">
      <c r="A275"/>
      <c r="B275"/>
      <c r="C275"/>
      <c r="D275"/>
      <c r="E275"/>
    </row>
    <row r="276" spans="1:5" x14ac:dyDescent="0.45">
      <c r="A276"/>
      <c r="B276"/>
      <c r="C276"/>
      <c r="D276"/>
      <c r="E276"/>
    </row>
    <row r="277" spans="1:5" x14ac:dyDescent="0.45">
      <c r="A277"/>
      <c r="B277"/>
      <c r="C277"/>
      <c r="D277"/>
      <c r="E277"/>
    </row>
    <row r="278" spans="1:5" x14ac:dyDescent="0.45">
      <c r="A278"/>
      <c r="B278"/>
      <c r="C278"/>
      <c r="D278"/>
      <c r="E278"/>
    </row>
    <row r="279" spans="1:5" x14ac:dyDescent="0.45">
      <c r="A279"/>
      <c r="B279"/>
      <c r="C279"/>
      <c r="D279"/>
      <c r="E279"/>
    </row>
    <row r="280" spans="1:5" x14ac:dyDescent="0.45">
      <c r="A280"/>
      <c r="B280"/>
      <c r="C280"/>
      <c r="D280"/>
      <c r="E280"/>
    </row>
    <row r="281" spans="1:5" x14ac:dyDescent="0.45">
      <c r="A281"/>
      <c r="B281"/>
      <c r="C281"/>
      <c r="D281"/>
      <c r="E281"/>
    </row>
    <row r="282" spans="1:5" x14ac:dyDescent="0.45">
      <c r="A282"/>
      <c r="B282"/>
      <c r="C282"/>
      <c r="D282"/>
      <c r="E282"/>
    </row>
    <row r="283" spans="1:5" x14ac:dyDescent="0.45">
      <c r="A283"/>
      <c r="B283"/>
      <c r="C283"/>
      <c r="D283"/>
      <c r="E283"/>
    </row>
    <row r="284" spans="1:5" x14ac:dyDescent="0.45">
      <c r="A284"/>
      <c r="B284"/>
      <c r="C284"/>
      <c r="D284"/>
      <c r="E284"/>
    </row>
    <row r="285" spans="1:5" x14ac:dyDescent="0.45">
      <c r="A285"/>
      <c r="B285"/>
      <c r="C285"/>
      <c r="D285"/>
      <c r="E285"/>
    </row>
    <row r="286" spans="1:5" x14ac:dyDescent="0.45">
      <c r="A286"/>
      <c r="B286"/>
      <c r="C286"/>
      <c r="D286"/>
      <c r="E286"/>
    </row>
    <row r="287" spans="1:5" x14ac:dyDescent="0.45">
      <c r="A287"/>
      <c r="B287"/>
      <c r="C287"/>
      <c r="D287"/>
      <c r="E287"/>
    </row>
    <row r="288" spans="1:5" x14ac:dyDescent="0.45">
      <c r="A288"/>
      <c r="B288"/>
      <c r="C288"/>
      <c r="D288"/>
      <c r="E288"/>
    </row>
    <row r="289" spans="1:5" x14ac:dyDescent="0.45">
      <c r="A289"/>
      <c r="B289"/>
      <c r="C289"/>
      <c r="D289"/>
      <c r="E289"/>
    </row>
    <row r="290" spans="1:5" x14ac:dyDescent="0.45">
      <c r="A290"/>
      <c r="B290"/>
      <c r="C290"/>
      <c r="D290"/>
      <c r="E290"/>
    </row>
    <row r="291" spans="1:5" x14ac:dyDescent="0.45">
      <c r="A291"/>
      <c r="B291"/>
      <c r="C291"/>
      <c r="D291"/>
      <c r="E291"/>
    </row>
    <row r="292" spans="1:5" x14ac:dyDescent="0.45">
      <c r="A292"/>
      <c r="B292"/>
      <c r="C292"/>
      <c r="D292"/>
      <c r="E292"/>
    </row>
    <row r="293" spans="1:5" x14ac:dyDescent="0.45">
      <c r="A293"/>
      <c r="B293"/>
      <c r="C293"/>
      <c r="D293"/>
      <c r="E293"/>
    </row>
    <row r="294" spans="1:5" x14ac:dyDescent="0.45">
      <c r="A294"/>
      <c r="B294"/>
      <c r="C294"/>
      <c r="D294"/>
      <c r="E294"/>
    </row>
    <row r="295" spans="1:5" x14ac:dyDescent="0.45">
      <c r="A295"/>
      <c r="B295"/>
      <c r="C295"/>
      <c r="D295"/>
      <c r="E295"/>
    </row>
    <row r="296" spans="1:5" x14ac:dyDescent="0.45">
      <c r="A296"/>
      <c r="B296"/>
      <c r="C296"/>
      <c r="D296"/>
      <c r="E296"/>
    </row>
    <row r="297" spans="1:5" x14ac:dyDescent="0.45">
      <c r="A297"/>
      <c r="B297"/>
      <c r="C297"/>
      <c r="D297"/>
      <c r="E297"/>
    </row>
    <row r="298" spans="1:5" x14ac:dyDescent="0.45">
      <c r="A298"/>
      <c r="B298"/>
      <c r="C298"/>
      <c r="D298"/>
      <c r="E298"/>
    </row>
    <row r="299" spans="1:5" x14ac:dyDescent="0.45">
      <c r="A299"/>
      <c r="B299"/>
      <c r="C299"/>
      <c r="D299"/>
      <c r="E299"/>
    </row>
    <row r="300" spans="1:5" x14ac:dyDescent="0.45">
      <c r="A300"/>
      <c r="B300"/>
      <c r="C300"/>
      <c r="D300"/>
      <c r="E300"/>
    </row>
    <row r="301" spans="1:5" x14ac:dyDescent="0.45">
      <c r="A301"/>
      <c r="B301"/>
      <c r="C301"/>
      <c r="D301"/>
      <c r="E301"/>
    </row>
    <row r="302" spans="1:5" x14ac:dyDescent="0.45">
      <c r="A302"/>
      <c r="B302"/>
      <c r="C302"/>
      <c r="D302"/>
      <c r="E302"/>
    </row>
    <row r="303" spans="1:5" x14ac:dyDescent="0.45">
      <c r="A303"/>
      <c r="B303"/>
      <c r="C303"/>
      <c r="D303"/>
      <c r="E303"/>
    </row>
    <row r="304" spans="1:5" x14ac:dyDescent="0.45">
      <c r="A304"/>
      <c r="B304"/>
      <c r="C304"/>
      <c r="D304"/>
      <c r="E304"/>
    </row>
    <row r="305" spans="1:5" x14ac:dyDescent="0.45">
      <c r="A305"/>
      <c r="B305"/>
      <c r="C305"/>
      <c r="D305"/>
      <c r="E305"/>
    </row>
    <row r="306" spans="1:5" x14ac:dyDescent="0.45">
      <c r="A306"/>
      <c r="B306"/>
      <c r="C306"/>
      <c r="D306"/>
      <c r="E306"/>
    </row>
    <row r="307" spans="1:5" x14ac:dyDescent="0.45">
      <c r="A307"/>
      <c r="B307"/>
      <c r="C307"/>
      <c r="D307"/>
      <c r="E307"/>
    </row>
    <row r="308" spans="1:5" x14ac:dyDescent="0.45">
      <c r="A308"/>
      <c r="B308"/>
      <c r="C308"/>
      <c r="D308"/>
      <c r="E308"/>
    </row>
    <row r="309" spans="1:5" x14ac:dyDescent="0.45">
      <c r="A309"/>
      <c r="B309"/>
      <c r="C309"/>
      <c r="D309"/>
      <c r="E309"/>
    </row>
    <row r="310" spans="1:5" x14ac:dyDescent="0.45">
      <c r="A310"/>
      <c r="B310"/>
      <c r="C310"/>
      <c r="D310"/>
      <c r="E310"/>
    </row>
    <row r="311" spans="1:5" x14ac:dyDescent="0.45">
      <c r="A311"/>
      <c r="B311"/>
      <c r="C311"/>
      <c r="D311"/>
      <c r="E311"/>
    </row>
    <row r="312" spans="1:5" x14ac:dyDescent="0.45">
      <c r="A312"/>
      <c r="B312"/>
      <c r="C312"/>
      <c r="D312"/>
      <c r="E312"/>
    </row>
    <row r="313" spans="1:5" x14ac:dyDescent="0.45">
      <c r="A313"/>
      <c r="B313"/>
      <c r="C313"/>
      <c r="D313"/>
      <c r="E313"/>
    </row>
    <row r="314" spans="1:5" x14ac:dyDescent="0.45">
      <c r="A314"/>
      <c r="B314"/>
      <c r="C314"/>
      <c r="D314"/>
      <c r="E314"/>
    </row>
    <row r="315" spans="1:5" x14ac:dyDescent="0.45">
      <c r="A315"/>
      <c r="B315"/>
      <c r="C315"/>
      <c r="D315"/>
      <c r="E315"/>
    </row>
    <row r="316" spans="1:5" x14ac:dyDescent="0.45">
      <c r="A316"/>
      <c r="B316"/>
      <c r="C316"/>
      <c r="D316"/>
      <c r="E316"/>
    </row>
    <row r="317" spans="1:5" x14ac:dyDescent="0.45">
      <c r="A317"/>
      <c r="B317"/>
      <c r="C317"/>
      <c r="D317"/>
      <c r="E317"/>
    </row>
    <row r="318" spans="1:5" x14ac:dyDescent="0.45">
      <c r="A318"/>
      <c r="B318"/>
      <c r="C318"/>
      <c r="D318"/>
      <c r="E318"/>
    </row>
    <row r="319" spans="1:5" x14ac:dyDescent="0.45">
      <c r="A319"/>
      <c r="B319"/>
      <c r="C319"/>
      <c r="D319"/>
      <c r="E319"/>
    </row>
    <row r="320" spans="1:5" x14ac:dyDescent="0.45">
      <c r="A320"/>
      <c r="B320"/>
      <c r="C320"/>
      <c r="D320"/>
      <c r="E320"/>
    </row>
    <row r="321" spans="1:5" x14ac:dyDescent="0.45">
      <c r="A321"/>
      <c r="B321"/>
      <c r="C321"/>
      <c r="D321"/>
      <c r="E321"/>
    </row>
    <row r="322" spans="1:5" x14ac:dyDescent="0.45">
      <c r="A322"/>
      <c r="B322"/>
      <c r="C322"/>
      <c r="D322"/>
      <c r="E322"/>
    </row>
    <row r="323" spans="1:5" x14ac:dyDescent="0.45">
      <c r="A323"/>
      <c r="B323"/>
      <c r="C323"/>
      <c r="D323"/>
      <c r="E323"/>
    </row>
    <row r="324" spans="1:5" x14ac:dyDescent="0.45">
      <c r="A324"/>
      <c r="B324"/>
      <c r="C324"/>
      <c r="D324"/>
      <c r="E324"/>
    </row>
    <row r="325" spans="1:5" x14ac:dyDescent="0.45">
      <c r="A325"/>
      <c r="B325"/>
      <c r="C325"/>
      <c r="D325"/>
      <c r="E325"/>
    </row>
    <row r="326" spans="1:5" x14ac:dyDescent="0.45">
      <c r="A326"/>
      <c r="B326"/>
      <c r="C326"/>
      <c r="D326"/>
      <c r="E326"/>
    </row>
    <row r="327" spans="1:5" x14ac:dyDescent="0.45">
      <c r="A327"/>
      <c r="B327"/>
      <c r="C327"/>
      <c r="D327"/>
      <c r="E327"/>
    </row>
    <row r="328" spans="1:5" x14ac:dyDescent="0.45">
      <c r="A328"/>
      <c r="B328"/>
      <c r="C328"/>
      <c r="D328"/>
      <c r="E328"/>
    </row>
    <row r="329" spans="1:5" x14ac:dyDescent="0.45">
      <c r="A329"/>
      <c r="B329"/>
      <c r="C329"/>
      <c r="D329"/>
      <c r="E329"/>
    </row>
    <row r="330" spans="1:5" x14ac:dyDescent="0.45">
      <c r="A330"/>
      <c r="B330"/>
      <c r="C330"/>
      <c r="D330"/>
      <c r="E330"/>
    </row>
    <row r="331" spans="1:5" x14ac:dyDescent="0.45">
      <c r="A331"/>
      <c r="B331"/>
      <c r="C331"/>
      <c r="D331"/>
      <c r="E331"/>
    </row>
    <row r="332" spans="1:5" x14ac:dyDescent="0.45">
      <c r="A332"/>
      <c r="B332"/>
      <c r="C332"/>
      <c r="D332"/>
      <c r="E332"/>
    </row>
    <row r="333" spans="1:5" x14ac:dyDescent="0.45">
      <c r="A333"/>
      <c r="B333"/>
      <c r="C333"/>
      <c r="D333"/>
      <c r="E333"/>
    </row>
    <row r="334" spans="1:5" x14ac:dyDescent="0.45">
      <c r="A334"/>
      <c r="B334"/>
      <c r="C334"/>
      <c r="D334"/>
      <c r="E334"/>
    </row>
    <row r="335" spans="1:5" x14ac:dyDescent="0.45">
      <c r="A335"/>
      <c r="B335"/>
      <c r="C335"/>
      <c r="D335"/>
      <c r="E335"/>
    </row>
    <row r="336" spans="1:5" x14ac:dyDescent="0.45">
      <c r="A336"/>
      <c r="B336"/>
      <c r="C336"/>
      <c r="D336"/>
      <c r="E336"/>
    </row>
    <row r="337" spans="1:5" x14ac:dyDescent="0.45">
      <c r="A337"/>
      <c r="B337"/>
      <c r="C337"/>
      <c r="D337"/>
      <c r="E337"/>
    </row>
    <row r="338" spans="1:5" x14ac:dyDescent="0.45">
      <c r="A338"/>
      <c r="B338"/>
      <c r="C338"/>
      <c r="D338"/>
      <c r="E338"/>
    </row>
    <row r="339" spans="1:5" x14ac:dyDescent="0.45">
      <c r="A339"/>
      <c r="B339"/>
      <c r="C339"/>
      <c r="D339"/>
      <c r="E339"/>
    </row>
    <row r="340" spans="1:5" x14ac:dyDescent="0.45">
      <c r="A340"/>
      <c r="B340"/>
      <c r="C340"/>
      <c r="D340"/>
      <c r="E340"/>
    </row>
    <row r="341" spans="1:5" x14ac:dyDescent="0.45">
      <c r="A341"/>
      <c r="B341"/>
      <c r="C341"/>
      <c r="D341"/>
      <c r="E341"/>
    </row>
    <row r="342" spans="1:5" x14ac:dyDescent="0.45">
      <c r="A342"/>
      <c r="B342"/>
      <c r="C342"/>
      <c r="D342"/>
      <c r="E342"/>
    </row>
    <row r="343" spans="1:5" x14ac:dyDescent="0.45">
      <c r="A343"/>
      <c r="B343"/>
      <c r="C343"/>
      <c r="D343"/>
      <c r="E343"/>
    </row>
    <row r="344" spans="1:5" x14ac:dyDescent="0.45">
      <c r="A344"/>
      <c r="B344"/>
      <c r="C344"/>
      <c r="D344"/>
      <c r="E344"/>
    </row>
    <row r="345" spans="1:5" x14ac:dyDescent="0.45">
      <c r="A345"/>
      <c r="B345"/>
      <c r="C345"/>
      <c r="D345"/>
      <c r="E345"/>
    </row>
    <row r="346" spans="1:5" x14ac:dyDescent="0.45">
      <c r="A346"/>
      <c r="B346"/>
      <c r="C346"/>
      <c r="D346"/>
      <c r="E346"/>
    </row>
    <row r="347" spans="1:5" x14ac:dyDescent="0.45">
      <c r="A347"/>
      <c r="B347"/>
      <c r="C347"/>
      <c r="D347"/>
      <c r="E347"/>
    </row>
    <row r="348" spans="1:5" x14ac:dyDescent="0.45">
      <c r="A348"/>
      <c r="B348"/>
      <c r="C348"/>
      <c r="D348"/>
      <c r="E348"/>
    </row>
    <row r="349" spans="1:5" x14ac:dyDescent="0.45">
      <c r="A349"/>
      <c r="B349"/>
      <c r="C349"/>
      <c r="D349"/>
      <c r="E349"/>
    </row>
    <row r="350" spans="1:5" x14ac:dyDescent="0.45">
      <c r="A350"/>
      <c r="B350"/>
      <c r="C350"/>
      <c r="D350"/>
      <c r="E350"/>
    </row>
    <row r="351" spans="1:5" x14ac:dyDescent="0.45">
      <c r="A351"/>
      <c r="B351"/>
      <c r="C351"/>
      <c r="D351"/>
      <c r="E351"/>
    </row>
    <row r="352" spans="1:5" x14ac:dyDescent="0.45">
      <c r="A352"/>
      <c r="B352"/>
      <c r="C352"/>
      <c r="D352"/>
      <c r="E352"/>
    </row>
    <row r="353" spans="1:5" x14ac:dyDescent="0.45">
      <c r="A353"/>
      <c r="B353"/>
      <c r="C353"/>
      <c r="D353"/>
      <c r="E353"/>
    </row>
    <row r="354" spans="1:5" x14ac:dyDescent="0.45">
      <c r="A354"/>
      <c r="B354"/>
      <c r="C354"/>
      <c r="D354"/>
      <c r="E354"/>
    </row>
    <row r="355" spans="1:5" x14ac:dyDescent="0.45">
      <c r="A355"/>
      <c r="B355"/>
      <c r="C355"/>
      <c r="D355"/>
      <c r="E355"/>
    </row>
    <row r="356" spans="1:5" x14ac:dyDescent="0.45">
      <c r="A356"/>
      <c r="B356"/>
      <c r="C356"/>
      <c r="D356"/>
      <c r="E356"/>
    </row>
    <row r="357" spans="1:5" x14ac:dyDescent="0.45">
      <c r="A357"/>
      <c r="B357"/>
      <c r="C357"/>
      <c r="D357"/>
      <c r="E357"/>
    </row>
    <row r="358" spans="1:5" x14ac:dyDescent="0.45">
      <c r="A358"/>
      <c r="B358"/>
      <c r="C358"/>
      <c r="D358"/>
      <c r="E358"/>
    </row>
    <row r="359" spans="1:5" x14ac:dyDescent="0.45">
      <c r="A359"/>
      <c r="B359"/>
      <c r="C359"/>
      <c r="D359"/>
      <c r="E359"/>
    </row>
    <row r="360" spans="1:5" x14ac:dyDescent="0.45">
      <c r="A360"/>
      <c r="B360"/>
      <c r="C360"/>
      <c r="D360"/>
      <c r="E360"/>
    </row>
    <row r="361" spans="1:5" x14ac:dyDescent="0.45">
      <c r="A361"/>
      <c r="B361"/>
      <c r="C361"/>
      <c r="D361"/>
      <c r="E361"/>
    </row>
    <row r="362" spans="1:5" x14ac:dyDescent="0.45">
      <c r="A362"/>
      <c r="B362"/>
      <c r="C362"/>
      <c r="D362"/>
      <c r="E362"/>
    </row>
    <row r="363" spans="1:5" x14ac:dyDescent="0.45">
      <c r="A363"/>
      <c r="B363"/>
      <c r="C363"/>
      <c r="D363"/>
      <c r="E363"/>
    </row>
    <row r="364" spans="1:5" x14ac:dyDescent="0.45">
      <c r="A364"/>
      <c r="B364"/>
      <c r="C364"/>
      <c r="D364"/>
      <c r="E364"/>
    </row>
    <row r="365" spans="1:5" x14ac:dyDescent="0.45">
      <c r="A365"/>
      <c r="B365"/>
      <c r="C365"/>
      <c r="D365"/>
      <c r="E365"/>
    </row>
    <row r="366" spans="1:5" x14ac:dyDescent="0.45">
      <c r="A366"/>
      <c r="B366"/>
      <c r="C366"/>
      <c r="D366"/>
      <c r="E366"/>
    </row>
    <row r="367" spans="1:5" x14ac:dyDescent="0.45">
      <c r="A367"/>
      <c r="B367"/>
      <c r="C367"/>
      <c r="D367"/>
      <c r="E367"/>
    </row>
    <row r="368" spans="1:5" x14ac:dyDescent="0.45">
      <c r="A368"/>
      <c r="B368"/>
      <c r="C368"/>
      <c r="D368"/>
      <c r="E368"/>
    </row>
    <row r="369" spans="1:5" x14ac:dyDescent="0.45">
      <c r="A369"/>
      <c r="B369"/>
      <c r="C369"/>
      <c r="D369"/>
      <c r="E369"/>
    </row>
    <row r="370" spans="1:5" x14ac:dyDescent="0.45">
      <c r="A370"/>
      <c r="B370"/>
      <c r="C370"/>
      <c r="D370"/>
      <c r="E370"/>
    </row>
    <row r="371" spans="1:5" x14ac:dyDescent="0.45">
      <c r="A371"/>
      <c r="B371"/>
      <c r="C371"/>
      <c r="D371"/>
      <c r="E371"/>
    </row>
    <row r="372" spans="1:5" x14ac:dyDescent="0.45">
      <c r="A372"/>
      <c r="B372"/>
      <c r="C372"/>
      <c r="D372"/>
      <c r="E372"/>
    </row>
    <row r="373" spans="1:5" x14ac:dyDescent="0.45">
      <c r="A373"/>
      <c r="B373"/>
      <c r="C373"/>
      <c r="D373"/>
      <c r="E373"/>
    </row>
    <row r="374" spans="1:5" x14ac:dyDescent="0.45">
      <c r="A374"/>
      <c r="B374"/>
      <c r="C374"/>
      <c r="D374"/>
      <c r="E374"/>
    </row>
    <row r="375" spans="1:5" x14ac:dyDescent="0.45">
      <c r="A375"/>
      <c r="B375"/>
      <c r="C375"/>
      <c r="D375"/>
      <c r="E375"/>
    </row>
    <row r="376" spans="1:5" x14ac:dyDescent="0.45">
      <c r="A376"/>
      <c r="B376"/>
      <c r="C376"/>
      <c r="D376"/>
      <c r="E376"/>
    </row>
    <row r="377" spans="1:5" x14ac:dyDescent="0.45">
      <c r="A377"/>
      <c r="B377"/>
      <c r="C377"/>
      <c r="D377"/>
      <c r="E377"/>
    </row>
    <row r="378" spans="1:5" x14ac:dyDescent="0.45">
      <c r="A378"/>
      <c r="B378"/>
      <c r="C378"/>
      <c r="D378"/>
      <c r="E378"/>
    </row>
    <row r="379" spans="1:5" x14ac:dyDescent="0.45">
      <c r="A379"/>
      <c r="B379"/>
      <c r="C379"/>
      <c r="D379"/>
      <c r="E379"/>
    </row>
    <row r="380" spans="1:5" x14ac:dyDescent="0.45">
      <c r="A380"/>
      <c r="B380"/>
      <c r="C380"/>
      <c r="D380"/>
      <c r="E380"/>
    </row>
    <row r="381" spans="1:5" x14ac:dyDescent="0.45">
      <c r="A381"/>
      <c r="B381"/>
      <c r="C381"/>
      <c r="D381"/>
      <c r="E381"/>
    </row>
    <row r="382" spans="1:5" x14ac:dyDescent="0.45">
      <c r="A382"/>
      <c r="B382"/>
      <c r="C382"/>
      <c r="D382"/>
      <c r="E382"/>
    </row>
    <row r="383" spans="1:5" x14ac:dyDescent="0.45">
      <c r="A383"/>
      <c r="B383"/>
      <c r="C383"/>
      <c r="D383"/>
      <c r="E383"/>
    </row>
    <row r="384" spans="1:5" x14ac:dyDescent="0.45">
      <c r="A384"/>
      <c r="B384"/>
      <c r="C384"/>
      <c r="D384"/>
      <c r="E384"/>
    </row>
    <row r="385" spans="1:5" x14ac:dyDescent="0.45">
      <c r="A385"/>
      <c r="B385"/>
      <c r="C385"/>
      <c r="D385"/>
      <c r="E385"/>
    </row>
    <row r="386" spans="1:5" x14ac:dyDescent="0.45">
      <c r="A386"/>
      <c r="B386"/>
      <c r="C386"/>
      <c r="D386"/>
      <c r="E386"/>
    </row>
    <row r="387" spans="1:5" x14ac:dyDescent="0.45">
      <c r="A387"/>
      <c r="B387"/>
      <c r="C387"/>
      <c r="D387"/>
      <c r="E387"/>
    </row>
    <row r="388" spans="1:5" x14ac:dyDescent="0.45">
      <c r="A388"/>
      <c r="B388"/>
      <c r="C388"/>
      <c r="D388"/>
      <c r="E388"/>
    </row>
    <row r="389" spans="1:5" x14ac:dyDescent="0.45">
      <c r="A389"/>
      <c r="B389"/>
      <c r="C389"/>
      <c r="D389"/>
      <c r="E389"/>
    </row>
    <row r="390" spans="1:5" x14ac:dyDescent="0.45">
      <c r="A390"/>
      <c r="B390"/>
      <c r="C390"/>
      <c r="D390"/>
      <c r="E390"/>
    </row>
    <row r="391" spans="1:5" x14ac:dyDescent="0.45">
      <c r="A391"/>
      <c r="B391"/>
      <c r="C391"/>
      <c r="D391"/>
      <c r="E391"/>
    </row>
    <row r="392" spans="1:5" x14ac:dyDescent="0.45">
      <c r="A392"/>
      <c r="B392"/>
      <c r="C392"/>
      <c r="D392"/>
      <c r="E392"/>
    </row>
    <row r="393" spans="1:5" x14ac:dyDescent="0.45">
      <c r="A393"/>
      <c r="B393"/>
      <c r="C393"/>
      <c r="D393"/>
      <c r="E393"/>
    </row>
    <row r="394" spans="1:5" x14ac:dyDescent="0.45">
      <c r="A394"/>
      <c r="B394"/>
      <c r="C394"/>
      <c r="D394"/>
      <c r="E394"/>
    </row>
    <row r="395" spans="1:5" x14ac:dyDescent="0.45">
      <c r="A395"/>
      <c r="B395"/>
      <c r="C395"/>
      <c r="D395"/>
      <c r="E395"/>
    </row>
    <row r="396" spans="1:5" x14ac:dyDescent="0.45">
      <c r="A396"/>
      <c r="B396"/>
      <c r="C396"/>
      <c r="D396"/>
      <c r="E396"/>
    </row>
    <row r="397" spans="1:5" x14ac:dyDescent="0.45">
      <c r="A397"/>
      <c r="B397"/>
      <c r="C397"/>
      <c r="D397"/>
      <c r="E397"/>
    </row>
    <row r="398" spans="1:5" x14ac:dyDescent="0.45">
      <c r="A398"/>
      <c r="B398"/>
      <c r="C398"/>
      <c r="D398"/>
      <c r="E398"/>
    </row>
    <row r="399" spans="1:5" x14ac:dyDescent="0.45">
      <c r="A399"/>
      <c r="B399"/>
      <c r="C399"/>
      <c r="D399"/>
      <c r="E399"/>
    </row>
    <row r="400" spans="1:5" x14ac:dyDescent="0.45">
      <c r="A400"/>
      <c r="B400"/>
      <c r="C400"/>
      <c r="D400"/>
      <c r="E400"/>
    </row>
    <row r="401" spans="1:5" x14ac:dyDescent="0.45">
      <c r="A401"/>
      <c r="B401"/>
      <c r="C401"/>
      <c r="D401"/>
      <c r="E401"/>
    </row>
    <row r="402" spans="1:5" x14ac:dyDescent="0.45">
      <c r="A402"/>
      <c r="B402"/>
      <c r="C402"/>
      <c r="D402"/>
      <c r="E402"/>
    </row>
    <row r="403" spans="1:5" x14ac:dyDescent="0.45">
      <c r="A403"/>
      <c r="B403"/>
      <c r="C403"/>
      <c r="D403"/>
      <c r="E403"/>
    </row>
    <row r="404" spans="1:5" x14ac:dyDescent="0.45">
      <c r="A404"/>
      <c r="B404"/>
      <c r="C404"/>
      <c r="D404"/>
      <c r="E404"/>
    </row>
    <row r="405" spans="1:5" x14ac:dyDescent="0.45">
      <c r="A405"/>
      <c r="B405"/>
      <c r="C405"/>
      <c r="D405"/>
      <c r="E405"/>
    </row>
    <row r="406" spans="1:5" x14ac:dyDescent="0.45">
      <c r="A406"/>
      <c r="B406"/>
      <c r="C406"/>
      <c r="D406"/>
      <c r="E406"/>
    </row>
    <row r="407" spans="1:5" x14ac:dyDescent="0.45">
      <c r="A407"/>
      <c r="B407"/>
      <c r="C407"/>
      <c r="D407"/>
      <c r="E407"/>
    </row>
    <row r="408" spans="1:5" x14ac:dyDescent="0.45">
      <c r="A408"/>
      <c r="B408"/>
      <c r="C408"/>
      <c r="D408"/>
      <c r="E408"/>
    </row>
    <row r="409" spans="1:5" x14ac:dyDescent="0.45">
      <c r="A409"/>
      <c r="B409"/>
      <c r="C409"/>
      <c r="D409"/>
      <c r="E409"/>
    </row>
    <row r="410" spans="1:5" x14ac:dyDescent="0.45">
      <c r="A410"/>
      <c r="B410"/>
      <c r="C410"/>
      <c r="D410"/>
      <c r="E410"/>
    </row>
    <row r="411" spans="1:5" x14ac:dyDescent="0.45">
      <c r="A411"/>
      <c r="B411"/>
      <c r="C411"/>
      <c r="D411"/>
      <c r="E411"/>
    </row>
    <row r="412" spans="1:5" x14ac:dyDescent="0.45">
      <c r="A412"/>
      <c r="B412"/>
      <c r="C412"/>
      <c r="D412"/>
      <c r="E412"/>
    </row>
    <row r="413" spans="1:5" x14ac:dyDescent="0.45">
      <c r="A413"/>
      <c r="B413"/>
      <c r="C413"/>
      <c r="D413"/>
      <c r="E413"/>
    </row>
    <row r="414" spans="1:5" x14ac:dyDescent="0.45">
      <c r="A414"/>
      <c r="B414"/>
      <c r="C414"/>
      <c r="D414"/>
      <c r="E414"/>
    </row>
    <row r="415" spans="1:5" x14ac:dyDescent="0.45">
      <c r="A415"/>
      <c r="B415"/>
      <c r="C415"/>
      <c r="D415"/>
      <c r="E415"/>
    </row>
    <row r="416" spans="1:5" x14ac:dyDescent="0.45">
      <c r="A416"/>
      <c r="B416"/>
      <c r="C416"/>
      <c r="D416"/>
      <c r="E416"/>
    </row>
    <row r="417" spans="1:5" x14ac:dyDescent="0.45">
      <c r="A417"/>
      <c r="B417"/>
      <c r="C417"/>
      <c r="D417"/>
      <c r="E417"/>
    </row>
    <row r="418" spans="1:5" x14ac:dyDescent="0.45">
      <c r="A418"/>
      <c r="B418"/>
      <c r="C418"/>
      <c r="D418"/>
      <c r="E418"/>
    </row>
    <row r="419" spans="1:5" x14ac:dyDescent="0.45">
      <c r="A419"/>
      <c r="B419"/>
      <c r="C419"/>
      <c r="D419"/>
      <c r="E419"/>
    </row>
    <row r="420" spans="1:5" x14ac:dyDescent="0.45">
      <c r="A420"/>
      <c r="B420"/>
      <c r="C420"/>
      <c r="D420"/>
      <c r="E420"/>
    </row>
    <row r="421" spans="1:5" x14ac:dyDescent="0.45">
      <c r="A421"/>
      <c r="B421"/>
      <c r="C421"/>
      <c r="D421"/>
      <c r="E421"/>
    </row>
    <row r="422" spans="1:5" x14ac:dyDescent="0.45">
      <c r="A422"/>
      <c r="B422"/>
      <c r="C422"/>
      <c r="D422"/>
      <c r="E422"/>
    </row>
    <row r="423" spans="1:5" x14ac:dyDescent="0.45">
      <c r="A423"/>
      <c r="B423"/>
      <c r="C423"/>
      <c r="D423"/>
      <c r="E423"/>
    </row>
    <row r="424" spans="1:5" x14ac:dyDescent="0.45">
      <c r="A424"/>
      <c r="B424"/>
      <c r="C424"/>
      <c r="D424"/>
      <c r="E424"/>
    </row>
    <row r="425" spans="1:5" x14ac:dyDescent="0.45">
      <c r="A425"/>
      <c r="B425"/>
      <c r="C425"/>
      <c r="D425"/>
      <c r="E425"/>
    </row>
    <row r="426" spans="1:5" x14ac:dyDescent="0.45">
      <c r="A426"/>
      <c r="B426"/>
      <c r="C426"/>
      <c r="D426"/>
      <c r="E426"/>
    </row>
    <row r="427" spans="1:5" x14ac:dyDescent="0.45">
      <c r="A427"/>
      <c r="B427"/>
      <c r="C427"/>
      <c r="D427"/>
      <c r="E427"/>
    </row>
    <row r="428" spans="1:5" x14ac:dyDescent="0.45">
      <c r="A428"/>
      <c r="B428"/>
      <c r="C428"/>
      <c r="D428"/>
      <c r="E428"/>
    </row>
    <row r="429" spans="1:5" x14ac:dyDescent="0.45">
      <c r="A429"/>
      <c r="B429"/>
      <c r="C429"/>
      <c r="D429"/>
      <c r="E429"/>
    </row>
    <row r="430" spans="1:5" x14ac:dyDescent="0.45">
      <c r="A430"/>
      <c r="B430"/>
      <c r="C430"/>
      <c r="D430"/>
      <c r="E430"/>
    </row>
    <row r="431" spans="1:5" x14ac:dyDescent="0.45">
      <c r="A431"/>
      <c r="B431"/>
      <c r="C431"/>
      <c r="D431"/>
      <c r="E431"/>
    </row>
    <row r="432" spans="1:5" x14ac:dyDescent="0.45">
      <c r="A432"/>
      <c r="B432"/>
      <c r="C432"/>
      <c r="D432"/>
      <c r="E432"/>
    </row>
    <row r="433" spans="1:5" x14ac:dyDescent="0.45">
      <c r="A433"/>
      <c r="B433"/>
      <c r="C433"/>
      <c r="D433"/>
      <c r="E433"/>
    </row>
    <row r="434" spans="1:5" x14ac:dyDescent="0.45">
      <c r="A434"/>
      <c r="B434"/>
      <c r="C434"/>
      <c r="D434"/>
      <c r="E434"/>
    </row>
    <row r="435" spans="1:5" x14ac:dyDescent="0.45">
      <c r="A435"/>
      <c r="B435"/>
      <c r="C435"/>
      <c r="D435"/>
      <c r="E435"/>
    </row>
    <row r="436" spans="1:5" x14ac:dyDescent="0.45">
      <c r="A436"/>
      <c r="B436"/>
      <c r="C436"/>
      <c r="D436"/>
      <c r="E436"/>
    </row>
    <row r="437" spans="1:5" x14ac:dyDescent="0.45">
      <c r="A437"/>
      <c r="B437"/>
      <c r="C437"/>
      <c r="D437"/>
      <c r="E437"/>
    </row>
    <row r="438" spans="1:5" x14ac:dyDescent="0.45">
      <c r="A438"/>
      <c r="B438"/>
      <c r="C438"/>
      <c r="D438"/>
      <c r="E438"/>
    </row>
    <row r="439" spans="1:5" x14ac:dyDescent="0.45">
      <c r="A439"/>
      <c r="B439"/>
      <c r="C439"/>
      <c r="D439"/>
      <c r="E439"/>
    </row>
    <row r="440" spans="1:5" x14ac:dyDescent="0.45">
      <c r="A440"/>
      <c r="B440"/>
      <c r="C440"/>
      <c r="D440"/>
      <c r="E440"/>
    </row>
    <row r="441" spans="1:5" x14ac:dyDescent="0.45">
      <c r="A441"/>
      <c r="B441"/>
      <c r="C441"/>
      <c r="D441"/>
      <c r="E441"/>
    </row>
    <row r="442" spans="1:5" x14ac:dyDescent="0.45">
      <c r="A442"/>
      <c r="B442"/>
      <c r="C442"/>
      <c r="D442"/>
      <c r="E442"/>
    </row>
    <row r="443" spans="1:5" x14ac:dyDescent="0.45">
      <c r="A443"/>
      <c r="B443"/>
      <c r="C443"/>
      <c r="D443"/>
      <c r="E443"/>
    </row>
    <row r="444" spans="1:5" x14ac:dyDescent="0.45">
      <c r="A444"/>
      <c r="B444"/>
      <c r="C444"/>
      <c r="D444"/>
      <c r="E444"/>
    </row>
    <row r="445" spans="1:5" x14ac:dyDescent="0.45">
      <c r="A445"/>
      <c r="B445"/>
      <c r="C445"/>
      <c r="D445"/>
      <c r="E445"/>
    </row>
    <row r="446" spans="1:5" x14ac:dyDescent="0.45">
      <c r="A446"/>
      <c r="B446"/>
      <c r="C446"/>
      <c r="D446"/>
      <c r="E446"/>
    </row>
    <row r="447" spans="1:5" x14ac:dyDescent="0.45">
      <c r="A447"/>
      <c r="B447"/>
      <c r="C447"/>
      <c r="D447"/>
      <c r="E447"/>
    </row>
    <row r="448" spans="1:5" x14ac:dyDescent="0.45">
      <c r="A448"/>
      <c r="B448"/>
      <c r="C448"/>
      <c r="D448"/>
      <c r="E448"/>
    </row>
    <row r="449" spans="1:5" x14ac:dyDescent="0.45">
      <c r="A449"/>
      <c r="B449"/>
      <c r="C449"/>
      <c r="D449"/>
      <c r="E449"/>
    </row>
    <row r="450" spans="1:5" x14ac:dyDescent="0.45">
      <c r="A450"/>
      <c r="B450"/>
      <c r="C450"/>
      <c r="D450"/>
      <c r="E450"/>
    </row>
    <row r="451" spans="1:5" x14ac:dyDescent="0.45">
      <c r="A451"/>
      <c r="B451"/>
      <c r="C451"/>
      <c r="D451"/>
      <c r="E451"/>
    </row>
    <row r="452" spans="1:5" x14ac:dyDescent="0.45">
      <c r="A452"/>
      <c r="B452"/>
      <c r="C452"/>
      <c r="D452"/>
      <c r="E452"/>
    </row>
    <row r="453" spans="1:5" x14ac:dyDescent="0.45">
      <c r="A453"/>
      <c r="B453"/>
      <c r="C453"/>
      <c r="D453"/>
      <c r="E453"/>
    </row>
    <row r="454" spans="1:5" x14ac:dyDescent="0.45">
      <c r="A454"/>
      <c r="B454"/>
      <c r="C454"/>
      <c r="D454"/>
      <c r="E454"/>
    </row>
    <row r="455" spans="1:5" x14ac:dyDescent="0.45">
      <c r="A455"/>
      <c r="B455"/>
      <c r="C455"/>
      <c r="D455"/>
      <c r="E455"/>
    </row>
    <row r="456" spans="1:5" x14ac:dyDescent="0.45">
      <c r="A456"/>
      <c r="B456"/>
      <c r="C456"/>
      <c r="D456"/>
      <c r="E456"/>
    </row>
    <row r="457" spans="1:5" x14ac:dyDescent="0.45">
      <c r="A457"/>
      <c r="B457"/>
      <c r="C457"/>
      <c r="D457"/>
      <c r="E457"/>
    </row>
    <row r="458" spans="1:5" x14ac:dyDescent="0.45">
      <c r="A458"/>
      <c r="B458"/>
      <c r="C458"/>
      <c r="D458"/>
      <c r="E458"/>
    </row>
    <row r="459" spans="1:5" x14ac:dyDescent="0.45">
      <c r="A459"/>
      <c r="B459"/>
      <c r="C459"/>
      <c r="D459"/>
      <c r="E459"/>
    </row>
    <row r="460" spans="1:5" x14ac:dyDescent="0.45">
      <c r="A460"/>
      <c r="B460"/>
      <c r="C460"/>
      <c r="D460"/>
      <c r="E460"/>
    </row>
    <row r="461" spans="1:5" x14ac:dyDescent="0.45">
      <c r="A461"/>
      <c r="B461"/>
      <c r="C461"/>
      <c r="D461"/>
      <c r="E461"/>
    </row>
    <row r="462" spans="1:5" x14ac:dyDescent="0.45">
      <c r="A462"/>
      <c r="B462"/>
      <c r="C462"/>
      <c r="D462"/>
      <c r="E462"/>
    </row>
    <row r="463" spans="1:5" x14ac:dyDescent="0.45">
      <c r="A463"/>
      <c r="B463"/>
      <c r="C463"/>
      <c r="D463"/>
      <c r="E463"/>
    </row>
    <row r="464" spans="1:5" x14ac:dyDescent="0.45">
      <c r="A464"/>
      <c r="B464"/>
      <c r="C464"/>
      <c r="D464"/>
      <c r="E464"/>
    </row>
    <row r="465" spans="1:5" x14ac:dyDescent="0.45">
      <c r="A465"/>
      <c r="B465"/>
      <c r="C465"/>
      <c r="D465"/>
      <c r="E465"/>
    </row>
    <row r="466" spans="1:5" x14ac:dyDescent="0.45">
      <c r="A466"/>
      <c r="B466"/>
      <c r="C466"/>
      <c r="D466"/>
      <c r="E466"/>
    </row>
    <row r="467" spans="1:5" x14ac:dyDescent="0.45">
      <c r="A467"/>
      <c r="B467"/>
      <c r="C467"/>
      <c r="D467"/>
      <c r="E467"/>
    </row>
    <row r="468" spans="1:5" x14ac:dyDescent="0.45">
      <c r="A468"/>
      <c r="B468"/>
      <c r="C468"/>
      <c r="D468"/>
      <c r="E468"/>
    </row>
    <row r="469" spans="1:5" x14ac:dyDescent="0.45">
      <c r="A469"/>
      <c r="B469"/>
      <c r="C469"/>
      <c r="D469"/>
      <c r="E469"/>
    </row>
    <row r="470" spans="1:5" x14ac:dyDescent="0.45">
      <c r="A470"/>
      <c r="B470"/>
      <c r="C470"/>
      <c r="D470"/>
      <c r="E470"/>
    </row>
    <row r="471" spans="1:5" x14ac:dyDescent="0.45">
      <c r="A471"/>
      <c r="B471"/>
      <c r="C471"/>
      <c r="D471"/>
      <c r="E471"/>
    </row>
    <row r="472" spans="1:5" x14ac:dyDescent="0.45">
      <c r="A472"/>
      <c r="B472"/>
      <c r="C472"/>
      <c r="D472"/>
      <c r="E472"/>
    </row>
    <row r="473" spans="1:5" x14ac:dyDescent="0.45">
      <c r="A473"/>
      <c r="B473"/>
      <c r="C473"/>
      <c r="D473"/>
      <c r="E473"/>
    </row>
    <row r="474" spans="1:5" x14ac:dyDescent="0.45">
      <c r="A474"/>
      <c r="B474"/>
      <c r="C474"/>
      <c r="D474"/>
      <c r="E474"/>
    </row>
    <row r="475" spans="1:5" x14ac:dyDescent="0.45">
      <c r="A475"/>
      <c r="B475"/>
      <c r="C475"/>
      <c r="D475"/>
      <c r="E475"/>
    </row>
    <row r="476" spans="1:5" x14ac:dyDescent="0.45">
      <c r="A476"/>
      <c r="B476"/>
      <c r="C476"/>
      <c r="D476"/>
      <c r="E476"/>
    </row>
    <row r="477" spans="1:5" x14ac:dyDescent="0.45">
      <c r="A477"/>
      <c r="B477"/>
      <c r="C477"/>
      <c r="D477"/>
      <c r="E477"/>
    </row>
    <row r="478" spans="1:5" x14ac:dyDescent="0.45">
      <c r="A478"/>
      <c r="B478"/>
      <c r="C478"/>
      <c r="D478"/>
      <c r="E478"/>
    </row>
    <row r="479" spans="1:5" x14ac:dyDescent="0.45">
      <c r="A479"/>
      <c r="B479"/>
      <c r="C479"/>
      <c r="D479"/>
      <c r="E479"/>
    </row>
    <row r="480" spans="1:5" x14ac:dyDescent="0.45">
      <c r="A480"/>
      <c r="B480"/>
      <c r="C480"/>
      <c r="D480"/>
      <c r="E480"/>
    </row>
    <row r="481" spans="1:5" x14ac:dyDescent="0.45">
      <c r="A481"/>
      <c r="B481"/>
      <c r="C481"/>
      <c r="D481"/>
      <c r="E481"/>
    </row>
    <row r="482" spans="1:5" x14ac:dyDescent="0.45">
      <c r="A482"/>
      <c r="B482"/>
      <c r="C482"/>
      <c r="D482"/>
      <c r="E482"/>
    </row>
    <row r="483" spans="1:5" x14ac:dyDescent="0.45">
      <c r="A483"/>
      <c r="B483"/>
      <c r="C483"/>
      <c r="D483"/>
      <c r="E483"/>
    </row>
    <row r="484" spans="1:5" x14ac:dyDescent="0.45">
      <c r="A484"/>
      <c r="B484"/>
      <c r="C484"/>
      <c r="D484"/>
      <c r="E484"/>
    </row>
    <row r="485" spans="1:5" x14ac:dyDescent="0.45">
      <c r="A485"/>
      <c r="B485"/>
      <c r="C485"/>
      <c r="D485"/>
      <c r="E485"/>
    </row>
    <row r="486" spans="1:5" x14ac:dyDescent="0.45">
      <c r="A486"/>
      <c r="B486"/>
      <c r="C486"/>
      <c r="D486"/>
      <c r="E486"/>
    </row>
    <row r="487" spans="1:5" x14ac:dyDescent="0.45">
      <c r="A487"/>
      <c r="B487"/>
      <c r="C487"/>
      <c r="D487"/>
      <c r="E487"/>
    </row>
    <row r="488" spans="1:5" x14ac:dyDescent="0.45">
      <c r="A488"/>
      <c r="B488"/>
      <c r="C488"/>
      <c r="D488"/>
      <c r="E488"/>
    </row>
    <row r="489" spans="1:5" x14ac:dyDescent="0.45">
      <c r="A489"/>
      <c r="B489"/>
      <c r="C489"/>
      <c r="D489"/>
      <c r="E489"/>
    </row>
    <row r="490" spans="1:5" x14ac:dyDescent="0.45">
      <c r="A490"/>
      <c r="B490"/>
      <c r="C490"/>
      <c r="D490"/>
      <c r="E490"/>
    </row>
    <row r="491" spans="1:5" x14ac:dyDescent="0.45">
      <c r="A491"/>
      <c r="B491"/>
      <c r="C491"/>
      <c r="D491"/>
      <c r="E491"/>
    </row>
    <row r="492" spans="1:5" x14ac:dyDescent="0.45">
      <c r="A492"/>
      <c r="B492"/>
      <c r="C492"/>
      <c r="D492"/>
      <c r="E492"/>
    </row>
    <row r="493" spans="1:5" x14ac:dyDescent="0.45">
      <c r="A493"/>
      <c r="B493"/>
      <c r="C493"/>
      <c r="D493"/>
      <c r="E493"/>
    </row>
    <row r="494" spans="1:5" x14ac:dyDescent="0.45">
      <c r="A494"/>
      <c r="B494"/>
      <c r="C494"/>
      <c r="D494"/>
      <c r="E494"/>
    </row>
    <row r="495" spans="1:5" x14ac:dyDescent="0.45">
      <c r="A495"/>
      <c r="B495"/>
      <c r="C495"/>
      <c r="D495"/>
      <c r="E495"/>
    </row>
    <row r="496" spans="1:5" x14ac:dyDescent="0.45">
      <c r="A496"/>
      <c r="B496"/>
      <c r="C496"/>
      <c r="D496"/>
      <c r="E496"/>
    </row>
    <row r="497" spans="1:5" x14ac:dyDescent="0.45">
      <c r="A497"/>
      <c r="B497"/>
      <c r="C497"/>
      <c r="D497"/>
      <c r="E497"/>
    </row>
    <row r="498" spans="1:5" x14ac:dyDescent="0.45">
      <c r="A498"/>
      <c r="B498"/>
      <c r="C498"/>
      <c r="D498"/>
      <c r="E498"/>
    </row>
    <row r="499" spans="1:5" x14ac:dyDescent="0.45">
      <c r="A499"/>
      <c r="B499"/>
      <c r="C499"/>
      <c r="D499"/>
      <c r="E499"/>
    </row>
    <row r="500" spans="1:5" x14ac:dyDescent="0.45">
      <c r="A500"/>
      <c r="B500"/>
      <c r="C500"/>
      <c r="D500"/>
      <c r="E500"/>
    </row>
    <row r="501" spans="1:5" x14ac:dyDescent="0.45">
      <c r="A501"/>
      <c r="B501"/>
      <c r="C501"/>
      <c r="D501"/>
      <c r="E501"/>
    </row>
    <row r="502" spans="1:5" x14ac:dyDescent="0.45">
      <c r="A502"/>
      <c r="B502"/>
      <c r="C502"/>
      <c r="D502"/>
      <c r="E502"/>
    </row>
    <row r="503" spans="1:5" x14ac:dyDescent="0.45">
      <c r="A503"/>
      <c r="B503"/>
      <c r="C503"/>
      <c r="D503"/>
      <c r="E503"/>
    </row>
    <row r="504" spans="1:5" x14ac:dyDescent="0.45">
      <c r="A504"/>
      <c r="B504"/>
      <c r="C504"/>
      <c r="D504"/>
      <c r="E504"/>
    </row>
    <row r="505" spans="1:5" x14ac:dyDescent="0.45">
      <c r="A505"/>
      <c r="B505"/>
      <c r="C505"/>
      <c r="D505"/>
      <c r="E505"/>
    </row>
    <row r="506" spans="1:5" x14ac:dyDescent="0.45">
      <c r="A506"/>
      <c r="B506"/>
      <c r="C506"/>
      <c r="D506"/>
      <c r="E506"/>
    </row>
    <row r="507" spans="1:5" x14ac:dyDescent="0.45">
      <c r="A507"/>
      <c r="B507"/>
      <c r="C507"/>
      <c r="D507"/>
      <c r="E507"/>
    </row>
    <row r="508" spans="1:5" x14ac:dyDescent="0.45">
      <c r="A508"/>
      <c r="B508"/>
      <c r="C508"/>
      <c r="D508"/>
      <c r="E508"/>
    </row>
    <row r="509" spans="1:5" x14ac:dyDescent="0.45">
      <c r="A509"/>
      <c r="B509"/>
      <c r="C509"/>
      <c r="D509"/>
      <c r="E509"/>
    </row>
    <row r="510" spans="1:5" x14ac:dyDescent="0.45">
      <c r="A510"/>
      <c r="B510"/>
      <c r="C510"/>
      <c r="D510"/>
      <c r="E510"/>
    </row>
    <row r="511" spans="1:5" x14ac:dyDescent="0.45">
      <c r="A511"/>
      <c r="B511"/>
      <c r="C511"/>
      <c r="D511"/>
      <c r="E511"/>
    </row>
    <row r="512" spans="1:5" x14ac:dyDescent="0.45">
      <c r="A512"/>
      <c r="B512"/>
      <c r="C512"/>
      <c r="D512"/>
      <c r="E512"/>
    </row>
    <row r="513" spans="1:5" x14ac:dyDescent="0.45">
      <c r="A513"/>
      <c r="B513"/>
      <c r="C513"/>
      <c r="D513"/>
      <c r="E513"/>
    </row>
    <row r="514" spans="1:5" x14ac:dyDescent="0.45">
      <c r="A514"/>
      <c r="B514"/>
      <c r="C514"/>
      <c r="D514"/>
      <c r="E514"/>
    </row>
    <row r="515" spans="1:5" x14ac:dyDescent="0.45">
      <c r="A515"/>
      <c r="B515"/>
      <c r="C515"/>
      <c r="D515"/>
      <c r="E515"/>
    </row>
    <row r="516" spans="1:5" x14ac:dyDescent="0.45">
      <c r="A516"/>
      <c r="B516"/>
      <c r="C516"/>
      <c r="D516"/>
      <c r="E516"/>
    </row>
    <row r="517" spans="1:5" x14ac:dyDescent="0.45">
      <c r="A517"/>
      <c r="B517"/>
      <c r="C517"/>
      <c r="D517"/>
      <c r="E517"/>
    </row>
    <row r="518" spans="1:5" x14ac:dyDescent="0.45">
      <c r="A518"/>
      <c r="B518"/>
      <c r="C518"/>
      <c r="D518"/>
      <c r="E518"/>
    </row>
    <row r="519" spans="1:5" x14ac:dyDescent="0.45">
      <c r="A519"/>
      <c r="B519"/>
      <c r="C519"/>
      <c r="D519"/>
      <c r="E519"/>
    </row>
    <row r="520" spans="1:5" x14ac:dyDescent="0.45">
      <c r="A520"/>
      <c r="B520"/>
      <c r="C520"/>
      <c r="D520"/>
      <c r="E520"/>
    </row>
    <row r="521" spans="1:5" x14ac:dyDescent="0.45">
      <c r="A521"/>
      <c r="B521"/>
      <c r="C521"/>
      <c r="D521"/>
      <c r="E521"/>
    </row>
    <row r="522" spans="1:5" x14ac:dyDescent="0.45">
      <c r="A522"/>
      <c r="B522"/>
      <c r="C522"/>
      <c r="D522"/>
      <c r="E522"/>
    </row>
    <row r="523" spans="1:5" x14ac:dyDescent="0.45">
      <c r="A523"/>
      <c r="B523"/>
      <c r="C523"/>
      <c r="D523"/>
      <c r="E523"/>
    </row>
    <row r="524" spans="1:5" x14ac:dyDescent="0.45">
      <c r="A524"/>
      <c r="B524"/>
      <c r="C524"/>
      <c r="D524"/>
      <c r="E524"/>
    </row>
    <row r="525" spans="1:5" x14ac:dyDescent="0.45">
      <c r="A525"/>
      <c r="B525"/>
      <c r="C525"/>
      <c r="D525"/>
      <c r="E525"/>
    </row>
    <row r="526" spans="1:5" x14ac:dyDescent="0.45">
      <c r="A526"/>
      <c r="B526"/>
      <c r="C526"/>
      <c r="D526"/>
      <c r="E526"/>
    </row>
    <row r="527" spans="1:5" x14ac:dyDescent="0.45">
      <c r="A527"/>
      <c r="B527"/>
      <c r="C527"/>
      <c r="D527"/>
      <c r="E527"/>
    </row>
    <row r="528" spans="1:5" x14ac:dyDescent="0.45">
      <c r="A528"/>
      <c r="B528"/>
      <c r="C528"/>
      <c r="D528"/>
      <c r="E528"/>
    </row>
    <row r="529" spans="1:5" x14ac:dyDescent="0.45">
      <c r="A529"/>
      <c r="B529"/>
      <c r="C529"/>
      <c r="D529"/>
      <c r="E529"/>
    </row>
    <row r="530" spans="1:5" x14ac:dyDescent="0.45">
      <c r="A530"/>
      <c r="B530"/>
      <c r="C530"/>
      <c r="D530"/>
      <c r="E530"/>
    </row>
    <row r="531" spans="1:5" x14ac:dyDescent="0.45">
      <c r="A531"/>
      <c r="B531"/>
      <c r="C531"/>
      <c r="D531"/>
      <c r="E531"/>
    </row>
    <row r="532" spans="1:5" x14ac:dyDescent="0.45">
      <c r="A532"/>
      <c r="B532"/>
      <c r="C532"/>
      <c r="D532"/>
      <c r="E532"/>
    </row>
    <row r="533" spans="1:5" x14ac:dyDescent="0.45">
      <c r="A533"/>
      <c r="B533"/>
      <c r="C533"/>
      <c r="D533"/>
      <c r="E533"/>
    </row>
    <row r="534" spans="1:5" x14ac:dyDescent="0.45">
      <c r="A534"/>
      <c r="B534"/>
      <c r="C534"/>
      <c r="D534"/>
      <c r="E534"/>
    </row>
    <row r="535" spans="1:5" x14ac:dyDescent="0.45">
      <c r="A535"/>
      <c r="B535"/>
      <c r="C535"/>
      <c r="D535"/>
      <c r="E535"/>
    </row>
    <row r="536" spans="1:5" x14ac:dyDescent="0.45">
      <c r="A536"/>
      <c r="B536"/>
      <c r="C536"/>
      <c r="D536"/>
      <c r="E536"/>
    </row>
    <row r="537" spans="1:5" x14ac:dyDescent="0.45">
      <c r="A537"/>
      <c r="B537"/>
      <c r="C537"/>
      <c r="D537"/>
      <c r="E537"/>
    </row>
    <row r="538" spans="1:5" x14ac:dyDescent="0.45">
      <c r="A538"/>
      <c r="B538"/>
      <c r="C538"/>
      <c r="D538"/>
      <c r="E538"/>
    </row>
    <row r="539" spans="1:5" x14ac:dyDescent="0.45">
      <c r="A539"/>
      <c r="B539"/>
      <c r="C539"/>
      <c r="D539"/>
      <c r="E539"/>
    </row>
    <row r="540" spans="1:5" x14ac:dyDescent="0.45">
      <c r="A540"/>
      <c r="B540"/>
      <c r="C540"/>
      <c r="D540"/>
      <c r="E540"/>
    </row>
    <row r="541" spans="1:5" x14ac:dyDescent="0.45">
      <c r="A541"/>
      <c r="B541"/>
      <c r="C541"/>
      <c r="D541"/>
      <c r="E541"/>
    </row>
    <row r="542" spans="1:5" x14ac:dyDescent="0.45">
      <c r="A542"/>
      <c r="B542"/>
      <c r="C542"/>
      <c r="D542"/>
      <c r="E542"/>
    </row>
    <row r="543" spans="1:5" x14ac:dyDescent="0.45">
      <c r="A543"/>
      <c r="B543"/>
      <c r="C543"/>
      <c r="D543"/>
      <c r="E543"/>
    </row>
    <row r="544" spans="1:5" x14ac:dyDescent="0.45">
      <c r="A544"/>
      <c r="B544"/>
      <c r="C544"/>
      <c r="D544"/>
      <c r="E544"/>
    </row>
    <row r="545" spans="1:5" x14ac:dyDescent="0.45">
      <c r="A545"/>
      <c r="B545"/>
      <c r="C545"/>
      <c r="D545"/>
      <c r="E545"/>
    </row>
    <row r="546" spans="1:5" x14ac:dyDescent="0.45">
      <c r="A546"/>
      <c r="B546"/>
      <c r="C546"/>
      <c r="D546"/>
      <c r="E546"/>
    </row>
    <row r="547" spans="1:5" x14ac:dyDescent="0.45">
      <c r="A547"/>
      <c r="B547"/>
      <c r="C547"/>
      <c r="D547"/>
      <c r="E547"/>
    </row>
    <row r="548" spans="1:5" x14ac:dyDescent="0.45">
      <c r="A548"/>
      <c r="B548"/>
      <c r="C548"/>
      <c r="D548"/>
      <c r="E548"/>
    </row>
    <row r="549" spans="1:5" x14ac:dyDescent="0.45">
      <c r="A549"/>
      <c r="B549"/>
      <c r="C549"/>
      <c r="D549"/>
      <c r="E549"/>
    </row>
    <row r="550" spans="1:5" x14ac:dyDescent="0.45">
      <c r="A550"/>
      <c r="B550"/>
      <c r="C550"/>
      <c r="D550"/>
      <c r="E550"/>
    </row>
    <row r="551" spans="1:5" x14ac:dyDescent="0.45">
      <c r="A551"/>
      <c r="B551"/>
      <c r="C551"/>
      <c r="D551"/>
      <c r="E551"/>
    </row>
    <row r="552" spans="1:5" x14ac:dyDescent="0.45">
      <c r="A552"/>
      <c r="B552"/>
      <c r="C552"/>
      <c r="D552"/>
      <c r="E552"/>
    </row>
    <row r="553" spans="1:5" x14ac:dyDescent="0.45">
      <c r="A553"/>
      <c r="B553"/>
      <c r="C553"/>
      <c r="D553"/>
      <c r="E553"/>
    </row>
    <row r="554" spans="1:5" x14ac:dyDescent="0.45">
      <c r="A554"/>
      <c r="B554"/>
      <c r="C554"/>
      <c r="D554"/>
      <c r="E554"/>
    </row>
    <row r="555" spans="1:5" x14ac:dyDescent="0.45">
      <c r="A555"/>
      <c r="B555"/>
      <c r="C555"/>
      <c r="D555"/>
      <c r="E555"/>
    </row>
    <row r="556" spans="1:5" x14ac:dyDescent="0.45">
      <c r="A556"/>
      <c r="B556"/>
      <c r="C556"/>
      <c r="D556"/>
      <c r="E556"/>
    </row>
    <row r="557" spans="1:5" x14ac:dyDescent="0.45">
      <c r="A557"/>
      <c r="B557"/>
      <c r="C557"/>
      <c r="D557"/>
      <c r="E557"/>
    </row>
    <row r="558" spans="1:5" x14ac:dyDescent="0.45">
      <c r="A558"/>
      <c r="B558"/>
      <c r="C558"/>
      <c r="D558"/>
      <c r="E558"/>
    </row>
    <row r="559" spans="1:5" x14ac:dyDescent="0.45">
      <c r="A559"/>
      <c r="B559"/>
      <c r="C559"/>
      <c r="D559"/>
      <c r="E559"/>
    </row>
    <row r="560" spans="1:5" x14ac:dyDescent="0.45">
      <c r="A560"/>
      <c r="B560"/>
      <c r="C560"/>
      <c r="D560"/>
      <c r="E560"/>
    </row>
    <row r="561" spans="1:5" x14ac:dyDescent="0.45">
      <c r="A561"/>
      <c r="B561"/>
      <c r="C561"/>
      <c r="D561"/>
      <c r="E561"/>
    </row>
    <row r="562" spans="1:5" x14ac:dyDescent="0.45">
      <c r="A562"/>
      <c r="B562"/>
      <c r="C562"/>
      <c r="D562"/>
      <c r="E562"/>
    </row>
    <row r="563" spans="1:5" x14ac:dyDescent="0.45">
      <c r="A563"/>
      <c r="B563"/>
      <c r="C563"/>
      <c r="D563"/>
      <c r="E563"/>
    </row>
    <row r="564" spans="1:5" x14ac:dyDescent="0.45">
      <c r="A564"/>
      <c r="B564"/>
      <c r="C564"/>
      <c r="D564"/>
      <c r="E564"/>
    </row>
    <row r="565" spans="1:5" x14ac:dyDescent="0.45">
      <c r="A565"/>
      <c r="B565"/>
      <c r="C565"/>
      <c r="D565"/>
      <c r="E565"/>
    </row>
    <row r="566" spans="1:5" x14ac:dyDescent="0.45">
      <c r="A566"/>
      <c r="B566"/>
      <c r="C566"/>
      <c r="D566"/>
      <c r="E566"/>
    </row>
    <row r="567" spans="1:5" x14ac:dyDescent="0.45">
      <c r="A567"/>
      <c r="B567"/>
      <c r="C567"/>
      <c r="D567"/>
      <c r="E567"/>
    </row>
    <row r="568" spans="1:5" x14ac:dyDescent="0.45">
      <c r="A568"/>
      <c r="B568"/>
      <c r="C568"/>
      <c r="D568"/>
      <c r="E568"/>
    </row>
    <row r="569" spans="1:5" x14ac:dyDescent="0.45">
      <c r="A569"/>
      <c r="B569"/>
      <c r="C569"/>
      <c r="D569"/>
      <c r="E569"/>
    </row>
    <row r="570" spans="1:5" x14ac:dyDescent="0.45">
      <c r="A570"/>
      <c r="B570"/>
      <c r="C570"/>
      <c r="D570"/>
      <c r="E570"/>
    </row>
    <row r="571" spans="1:5" x14ac:dyDescent="0.45">
      <c r="A571"/>
      <c r="B571"/>
      <c r="C571"/>
      <c r="D571"/>
      <c r="E571"/>
    </row>
    <row r="572" spans="1:5" x14ac:dyDescent="0.45">
      <c r="A572"/>
      <c r="B572"/>
      <c r="C572"/>
      <c r="D572"/>
      <c r="E572"/>
    </row>
    <row r="573" spans="1:5" x14ac:dyDescent="0.45">
      <c r="A573"/>
      <c r="B573"/>
      <c r="C573"/>
      <c r="D573"/>
      <c r="E573"/>
    </row>
    <row r="574" spans="1:5" x14ac:dyDescent="0.45">
      <c r="A574"/>
      <c r="B574"/>
      <c r="C574"/>
      <c r="D574"/>
      <c r="E574"/>
    </row>
    <row r="575" spans="1:5" x14ac:dyDescent="0.45">
      <c r="A575"/>
      <c r="B575"/>
      <c r="C575"/>
      <c r="D575"/>
      <c r="E575"/>
    </row>
    <row r="576" spans="1:5" x14ac:dyDescent="0.45">
      <c r="A576"/>
      <c r="B576"/>
      <c r="C576"/>
      <c r="D576"/>
      <c r="E576"/>
    </row>
    <row r="577" spans="1:5" x14ac:dyDescent="0.45">
      <c r="A577"/>
      <c r="B577"/>
      <c r="C577"/>
      <c r="D577"/>
      <c r="E577"/>
    </row>
    <row r="578" spans="1:5" x14ac:dyDescent="0.45">
      <c r="A578"/>
      <c r="B578"/>
      <c r="C578"/>
      <c r="D578"/>
      <c r="E578"/>
    </row>
    <row r="579" spans="1:5" x14ac:dyDescent="0.45">
      <c r="A579"/>
      <c r="B579"/>
      <c r="C579"/>
      <c r="D579"/>
      <c r="E579"/>
    </row>
    <row r="580" spans="1:5" x14ac:dyDescent="0.45">
      <c r="A580"/>
      <c r="B580"/>
      <c r="C580"/>
      <c r="D580"/>
      <c r="E580"/>
    </row>
    <row r="581" spans="1:5" x14ac:dyDescent="0.45">
      <c r="A581"/>
      <c r="B581"/>
      <c r="C581"/>
      <c r="D581"/>
      <c r="E581"/>
    </row>
    <row r="582" spans="1:5" x14ac:dyDescent="0.45">
      <c r="A582"/>
      <c r="B582"/>
      <c r="C582"/>
      <c r="D582"/>
      <c r="E582"/>
    </row>
    <row r="583" spans="1:5" x14ac:dyDescent="0.45">
      <c r="A583"/>
      <c r="B583"/>
      <c r="C583"/>
      <c r="D583"/>
      <c r="E583"/>
    </row>
    <row r="584" spans="1:5" x14ac:dyDescent="0.45">
      <c r="A584"/>
      <c r="B584"/>
      <c r="C584"/>
      <c r="D584"/>
      <c r="E584"/>
    </row>
    <row r="585" spans="1:5" x14ac:dyDescent="0.45">
      <c r="A585"/>
      <c r="B585"/>
      <c r="C585"/>
      <c r="D585"/>
      <c r="E585"/>
    </row>
    <row r="586" spans="1:5" x14ac:dyDescent="0.45">
      <c r="A586"/>
      <c r="B586"/>
      <c r="C586"/>
      <c r="D586"/>
      <c r="E586"/>
    </row>
    <row r="587" spans="1:5" x14ac:dyDescent="0.45">
      <c r="A587"/>
      <c r="B587"/>
      <c r="C587"/>
      <c r="D587"/>
      <c r="E587"/>
    </row>
    <row r="588" spans="1:5" x14ac:dyDescent="0.45">
      <c r="A588"/>
      <c r="B588"/>
      <c r="C588"/>
      <c r="D588"/>
      <c r="E588"/>
    </row>
    <row r="589" spans="1:5" x14ac:dyDescent="0.45">
      <c r="A589"/>
      <c r="B589"/>
      <c r="C589"/>
      <c r="D589"/>
      <c r="E589"/>
    </row>
    <row r="590" spans="1:5" x14ac:dyDescent="0.45">
      <c r="A590"/>
      <c r="B590"/>
      <c r="C590"/>
      <c r="D590"/>
      <c r="E590"/>
    </row>
    <row r="591" spans="1:5" x14ac:dyDescent="0.45">
      <c r="A591"/>
      <c r="B591"/>
      <c r="C591"/>
      <c r="D591"/>
      <c r="E591"/>
    </row>
    <row r="592" spans="1:5" x14ac:dyDescent="0.45">
      <c r="A592"/>
      <c r="B592"/>
      <c r="C592"/>
      <c r="D592"/>
      <c r="E592"/>
    </row>
    <row r="593" spans="1:5" x14ac:dyDescent="0.45">
      <c r="A593"/>
      <c r="B593"/>
      <c r="C593"/>
      <c r="D593"/>
      <c r="E593"/>
    </row>
    <row r="594" spans="1:5" x14ac:dyDescent="0.45">
      <c r="A594"/>
      <c r="B594"/>
      <c r="C594"/>
      <c r="D594"/>
      <c r="E594"/>
    </row>
    <row r="595" spans="1:5" x14ac:dyDescent="0.45">
      <c r="A595"/>
      <c r="B595"/>
      <c r="C595"/>
      <c r="D595"/>
      <c r="E595"/>
    </row>
    <row r="596" spans="1:5" x14ac:dyDescent="0.45">
      <c r="A596"/>
      <c r="B596"/>
      <c r="C596"/>
      <c r="D596"/>
      <c r="E596"/>
    </row>
    <row r="597" spans="1:5" x14ac:dyDescent="0.45">
      <c r="A597"/>
      <c r="B597"/>
      <c r="C597"/>
      <c r="D597"/>
      <c r="E597"/>
    </row>
    <row r="598" spans="1:5" x14ac:dyDescent="0.45">
      <c r="A598"/>
      <c r="B598"/>
      <c r="C598"/>
      <c r="D598"/>
      <c r="E598"/>
    </row>
    <row r="599" spans="1:5" x14ac:dyDescent="0.45">
      <c r="A599"/>
      <c r="B599"/>
      <c r="C599"/>
      <c r="D599"/>
      <c r="E599"/>
    </row>
    <row r="600" spans="1:5" x14ac:dyDescent="0.45">
      <c r="A600"/>
      <c r="B600"/>
      <c r="C600"/>
      <c r="D600"/>
      <c r="E600"/>
    </row>
    <row r="601" spans="1:5" x14ac:dyDescent="0.45">
      <c r="A601"/>
      <c r="B601"/>
      <c r="C601"/>
      <c r="D601"/>
      <c r="E601"/>
    </row>
    <row r="602" spans="1:5" x14ac:dyDescent="0.45">
      <c r="A602"/>
      <c r="B602"/>
      <c r="C602"/>
      <c r="D602"/>
      <c r="E602"/>
    </row>
    <row r="603" spans="1:5" x14ac:dyDescent="0.45">
      <c r="A603"/>
      <c r="B603"/>
      <c r="C603"/>
      <c r="D603"/>
      <c r="E603"/>
    </row>
    <row r="604" spans="1:5" x14ac:dyDescent="0.45">
      <c r="A604"/>
      <c r="B604"/>
      <c r="C604"/>
      <c r="D604"/>
      <c r="E604"/>
    </row>
    <row r="605" spans="1:5" x14ac:dyDescent="0.45">
      <c r="A605"/>
      <c r="B605"/>
      <c r="C605"/>
      <c r="D605"/>
      <c r="E605"/>
    </row>
    <row r="606" spans="1:5" x14ac:dyDescent="0.45">
      <c r="A606"/>
      <c r="B606"/>
      <c r="C606"/>
      <c r="D606"/>
      <c r="E606"/>
    </row>
    <row r="607" spans="1:5" x14ac:dyDescent="0.45">
      <c r="A607"/>
      <c r="B607"/>
      <c r="C607"/>
      <c r="D607"/>
      <c r="E607"/>
    </row>
    <row r="608" spans="1:5" x14ac:dyDescent="0.45">
      <c r="A608"/>
      <c r="B608"/>
      <c r="C608"/>
      <c r="D608"/>
      <c r="E608"/>
    </row>
    <row r="609" spans="1:5" x14ac:dyDescent="0.45">
      <c r="A609"/>
      <c r="B609"/>
      <c r="C609"/>
      <c r="D609"/>
      <c r="E609"/>
    </row>
    <row r="610" spans="1:5" x14ac:dyDescent="0.45">
      <c r="A610"/>
      <c r="B610"/>
      <c r="C610"/>
      <c r="D610"/>
      <c r="E610"/>
    </row>
    <row r="611" spans="1:5" x14ac:dyDescent="0.45">
      <c r="A611"/>
      <c r="B611"/>
      <c r="C611"/>
      <c r="D611"/>
      <c r="E611"/>
    </row>
    <row r="612" spans="1:5" x14ac:dyDescent="0.45">
      <c r="A612"/>
      <c r="B612"/>
      <c r="C612"/>
      <c r="D612"/>
      <c r="E612"/>
    </row>
    <row r="613" spans="1:5" x14ac:dyDescent="0.45">
      <c r="A613"/>
      <c r="B613"/>
      <c r="C613"/>
      <c r="D613"/>
      <c r="E613"/>
    </row>
    <row r="614" spans="1:5" x14ac:dyDescent="0.45">
      <c r="A614"/>
      <c r="B614"/>
      <c r="C614"/>
      <c r="D614"/>
      <c r="E614"/>
    </row>
    <row r="615" spans="1:5" x14ac:dyDescent="0.45">
      <c r="A615"/>
      <c r="B615"/>
      <c r="C615"/>
      <c r="D615"/>
      <c r="E615"/>
    </row>
    <row r="616" spans="1:5" x14ac:dyDescent="0.45">
      <c r="A616"/>
      <c r="B616"/>
      <c r="C616"/>
      <c r="D616"/>
      <c r="E616"/>
    </row>
    <row r="617" spans="1:5" x14ac:dyDescent="0.45">
      <c r="A617"/>
      <c r="B617"/>
      <c r="C617"/>
      <c r="D617"/>
      <c r="E617"/>
    </row>
    <row r="618" spans="1:5" x14ac:dyDescent="0.45">
      <c r="A618"/>
      <c r="B618"/>
      <c r="C618"/>
      <c r="D618"/>
      <c r="E618"/>
    </row>
    <row r="619" spans="1:5" x14ac:dyDescent="0.45">
      <c r="A619"/>
      <c r="B619"/>
      <c r="C619"/>
      <c r="D619"/>
      <c r="E619"/>
    </row>
    <row r="620" spans="1:5" x14ac:dyDescent="0.45">
      <c r="A620"/>
      <c r="B620"/>
      <c r="C620"/>
      <c r="D620"/>
      <c r="E620"/>
    </row>
    <row r="621" spans="1:5" x14ac:dyDescent="0.45">
      <c r="A621"/>
      <c r="B621"/>
      <c r="C621"/>
      <c r="D621"/>
      <c r="E621"/>
    </row>
    <row r="622" spans="1:5" x14ac:dyDescent="0.45">
      <c r="A622"/>
      <c r="B622"/>
      <c r="C622"/>
      <c r="D622"/>
      <c r="E622"/>
    </row>
    <row r="623" spans="1:5" x14ac:dyDescent="0.45">
      <c r="A623"/>
      <c r="B623"/>
      <c r="C623"/>
      <c r="D623"/>
      <c r="E623"/>
    </row>
    <row r="624" spans="1:5" x14ac:dyDescent="0.45">
      <c r="A624"/>
      <c r="B624"/>
      <c r="C624"/>
      <c r="D624"/>
      <c r="E624"/>
    </row>
    <row r="625" spans="1:5" x14ac:dyDescent="0.45">
      <c r="A625"/>
      <c r="B625"/>
      <c r="C625"/>
      <c r="D625"/>
      <c r="E625"/>
    </row>
    <row r="626" spans="1:5" x14ac:dyDescent="0.45">
      <c r="A626"/>
      <c r="B626"/>
      <c r="C626"/>
      <c r="D626"/>
      <c r="E626"/>
    </row>
    <row r="627" spans="1:5" x14ac:dyDescent="0.45">
      <c r="A627"/>
      <c r="B627"/>
      <c r="C627"/>
      <c r="D627"/>
      <c r="E627"/>
    </row>
    <row r="628" spans="1:5" x14ac:dyDescent="0.45">
      <c r="A628"/>
      <c r="B628"/>
      <c r="C628"/>
      <c r="D628"/>
      <c r="E628"/>
    </row>
    <row r="629" spans="1:5" x14ac:dyDescent="0.45">
      <c r="A629"/>
      <c r="B629"/>
      <c r="C629"/>
      <c r="D629"/>
      <c r="E629"/>
    </row>
    <row r="630" spans="1:5" x14ac:dyDescent="0.45">
      <c r="A630"/>
      <c r="B630"/>
      <c r="C630"/>
      <c r="D630"/>
      <c r="E630"/>
    </row>
    <row r="631" spans="1:5" x14ac:dyDescent="0.45">
      <c r="A631"/>
      <c r="B631"/>
      <c r="C631"/>
      <c r="D631"/>
      <c r="E631"/>
    </row>
    <row r="632" spans="1:5" x14ac:dyDescent="0.45">
      <c r="A632"/>
      <c r="B632"/>
      <c r="C632"/>
      <c r="D632"/>
      <c r="E632"/>
    </row>
    <row r="633" spans="1:5" x14ac:dyDescent="0.45">
      <c r="A633"/>
      <c r="B633"/>
      <c r="C633"/>
      <c r="D633"/>
      <c r="E633"/>
    </row>
    <row r="634" spans="1:5" x14ac:dyDescent="0.45">
      <c r="A634"/>
      <c r="B634"/>
      <c r="C634"/>
      <c r="D634"/>
      <c r="E634"/>
    </row>
    <row r="635" spans="1:5" x14ac:dyDescent="0.45">
      <c r="A635"/>
      <c r="B635"/>
      <c r="C635"/>
      <c r="D635"/>
      <c r="E635"/>
    </row>
    <row r="636" spans="1:5" x14ac:dyDescent="0.45">
      <c r="A636"/>
      <c r="B636"/>
      <c r="C636"/>
      <c r="D636"/>
      <c r="E636"/>
    </row>
    <row r="637" spans="1:5" x14ac:dyDescent="0.45">
      <c r="A637"/>
      <c r="B637"/>
      <c r="C637"/>
      <c r="D637"/>
      <c r="E637"/>
    </row>
    <row r="638" spans="1:5" x14ac:dyDescent="0.45">
      <c r="A638"/>
      <c r="B638"/>
      <c r="C638"/>
      <c r="D638"/>
      <c r="E638"/>
    </row>
    <row r="639" spans="1:5" x14ac:dyDescent="0.45">
      <c r="A639"/>
      <c r="B639"/>
      <c r="C639"/>
      <c r="D639"/>
      <c r="E639"/>
    </row>
    <row r="640" spans="1:5" x14ac:dyDescent="0.45">
      <c r="A640"/>
      <c r="B640"/>
      <c r="C640"/>
      <c r="D640"/>
      <c r="E640"/>
    </row>
    <row r="641" spans="1:5" x14ac:dyDescent="0.45">
      <c r="A641"/>
      <c r="B641"/>
      <c r="C641"/>
      <c r="D641"/>
      <c r="E641"/>
    </row>
    <row r="642" spans="1:5" x14ac:dyDescent="0.45">
      <c r="A642"/>
      <c r="B642"/>
      <c r="C642"/>
      <c r="D642"/>
      <c r="E642"/>
    </row>
    <row r="643" spans="1:5" x14ac:dyDescent="0.45">
      <c r="A643"/>
      <c r="B643"/>
      <c r="C643"/>
      <c r="D643"/>
      <c r="E643"/>
    </row>
    <row r="644" spans="1:5" x14ac:dyDescent="0.45">
      <c r="A644"/>
      <c r="B644"/>
      <c r="C644"/>
      <c r="D644"/>
      <c r="E644"/>
    </row>
    <row r="645" spans="1:5" x14ac:dyDescent="0.45">
      <c r="A645"/>
      <c r="B645"/>
      <c r="C645"/>
      <c r="D645"/>
      <c r="E645"/>
    </row>
    <row r="646" spans="1:5" x14ac:dyDescent="0.45">
      <c r="A646"/>
      <c r="B646"/>
      <c r="C646"/>
      <c r="D646"/>
      <c r="E646"/>
    </row>
    <row r="647" spans="1:5" x14ac:dyDescent="0.45">
      <c r="A647"/>
      <c r="B647"/>
      <c r="C647"/>
      <c r="D647"/>
      <c r="E647"/>
    </row>
    <row r="648" spans="1:5" x14ac:dyDescent="0.45">
      <c r="A648"/>
      <c r="B648"/>
      <c r="C648"/>
      <c r="D648"/>
      <c r="E648"/>
    </row>
    <row r="649" spans="1:5" x14ac:dyDescent="0.45">
      <c r="A649"/>
      <c r="B649"/>
      <c r="C649"/>
      <c r="D649"/>
      <c r="E649"/>
    </row>
    <row r="650" spans="1:5" x14ac:dyDescent="0.45">
      <c r="A650"/>
      <c r="B650"/>
      <c r="C650"/>
      <c r="D650"/>
      <c r="E650"/>
    </row>
    <row r="651" spans="1:5" x14ac:dyDescent="0.45">
      <c r="A651"/>
      <c r="B651"/>
      <c r="C651"/>
      <c r="D651"/>
      <c r="E651"/>
    </row>
    <row r="652" spans="1:5" x14ac:dyDescent="0.45">
      <c r="A652"/>
      <c r="B652"/>
      <c r="C652"/>
      <c r="D652"/>
      <c r="E652"/>
    </row>
    <row r="653" spans="1:5" x14ac:dyDescent="0.45">
      <c r="A653"/>
      <c r="B653"/>
      <c r="C653"/>
      <c r="D653"/>
      <c r="E653"/>
    </row>
    <row r="654" spans="1:5" x14ac:dyDescent="0.45">
      <c r="A654"/>
      <c r="B654"/>
      <c r="C654"/>
      <c r="D654"/>
      <c r="E654"/>
    </row>
    <row r="655" spans="1:5" x14ac:dyDescent="0.45">
      <c r="A655"/>
      <c r="B655"/>
      <c r="C655"/>
      <c r="D655"/>
      <c r="E655"/>
    </row>
    <row r="656" spans="1:5" x14ac:dyDescent="0.45">
      <c r="A656"/>
      <c r="B656"/>
      <c r="C656"/>
      <c r="D656"/>
      <c r="E656"/>
    </row>
    <row r="657" spans="1:5" x14ac:dyDescent="0.45">
      <c r="A657"/>
      <c r="B657"/>
      <c r="C657"/>
      <c r="D657"/>
      <c r="E657"/>
    </row>
    <row r="658" spans="1:5" x14ac:dyDescent="0.45">
      <c r="A658"/>
      <c r="B658"/>
      <c r="C658"/>
      <c r="D658"/>
      <c r="E658"/>
    </row>
    <row r="659" spans="1:5" x14ac:dyDescent="0.45">
      <c r="A659"/>
      <c r="B659"/>
      <c r="C659"/>
      <c r="D659"/>
      <c r="E659"/>
    </row>
    <row r="660" spans="1:5" x14ac:dyDescent="0.45">
      <c r="A660"/>
      <c r="B660"/>
      <c r="C660"/>
      <c r="D660"/>
      <c r="E660"/>
    </row>
    <row r="661" spans="1:5" x14ac:dyDescent="0.45">
      <c r="A661"/>
      <c r="B661"/>
      <c r="C661"/>
      <c r="D661"/>
      <c r="E661"/>
    </row>
    <row r="662" spans="1:5" x14ac:dyDescent="0.45">
      <c r="A662"/>
      <c r="B662"/>
      <c r="C662"/>
      <c r="D662"/>
      <c r="E662"/>
    </row>
    <row r="663" spans="1:5" x14ac:dyDescent="0.45">
      <c r="A663"/>
      <c r="B663"/>
      <c r="C663"/>
      <c r="D663"/>
      <c r="E663"/>
    </row>
    <row r="664" spans="1:5" x14ac:dyDescent="0.45">
      <c r="A664"/>
      <c r="B664"/>
      <c r="C664"/>
      <c r="D664"/>
      <c r="E664"/>
    </row>
    <row r="665" spans="1:5" x14ac:dyDescent="0.45">
      <c r="A665"/>
      <c r="B665"/>
      <c r="C665"/>
      <c r="D665"/>
      <c r="E665"/>
    </row>
    <row r="666" spans="1:5" x14ac:dyDescent="0.45">
      <c r="A666"/>
      <c r="B666"/>
      <c r="C666"/>
      <c r="D666"/>
      <c r="E666"/>
    </row>
    <row r="667" spans="1:5" x14ac:dyDescent="0.45">
      <c r="A667"/>
      <c r="B667"/>
      <c r="C667"/>
      <c r="D667"/>
      <c r="E667"/>
    </row>
    <row r="668" spans="1:5" x14ac:dyDescent="0.45">
      <c r="A668"/>
      <c r="B668"/>
      <c r="C668"/>
      <c r="D668"/>
      <c r="E668"/>
    </row>
    <row r="669" spans="1:5" x14ac:dyDescent="0.45">
      <c r="A669"/>
      <c r="B669"/>
      <c r="C669"/>
      <c r="D669"/>
      <c r="E669"/>
    </row>
    <row r="670" spans="1:5" x14ac:dyDescent="0.45">
      <c r="A670"/>
      <c r="B670"/>
      <c r="C670"/>
      <c r="D670"/>
      <c r="E670"/>
    </row>
    <row r="671" spans="1:5" x14ac:dyDescent="0.45">
      <c r="A671"/>
      <c r="B671"/>
      <c r="C671"/>
      <c r="D671"/>
      <c r="E671"/>
    </row>
    <row r="672" spans="1:5" x14ac:dyDescent="0.45">
      <c r="A672"/>
      <c r="B672"/>
      <c r="C672"/>
      <c r="D672"/>
      <c r="E672"/>
    </row>
    <row r="673" spans="1:5" x14ac:dyDescent="0.45">
      <c r="A673"/>
      <c r="B673"/>
      <c r="C673"/>
      <c r="D673"/>
      <c r="E673"/>
    </row>
    <row r="674" spans="1:5" x14ac:dyDescent="0.45">
      <c r="A674"/>
      <c r="B674"/>
      <c r="C674"/>
      <c r="D674"/>
      <c r="E674"/>
    </row>
    <row r="675" spans="1:5" x14ac:dyDescent="0.45">
      <c r="A675"/>
      <c r="B675"/>
      <c r="C675"/>
      <c r="D675"/>
      <c r="E675"/>
    </row>
    <row r="676" spans="1:5" x14ac:dyDescent="0.45">
      <c r="A676"/>
      <c r="B676"/>
      <c r="C676"/>
      <c r="D676"/>
      <c r="E676"/>
    </row>
    <row r="677" spans="1:5" x14ac:dyDescent="0.45">
      <c r="A677"/>
      <c r="B677"/>
      <c r="C677"/>
      <c r="D677"/>
      <c r="E677"/>
    </row>
    <row r="678" spans="1:5" x14ac:dyDescent="0.45">
      <c r="A678"/>
      <c r="B678"/>
      <c r="C678"/>
      <c r="D678"/>
      <c r="E678"/>
    </row>
    <row r="679" spans="1:5" x14ac:dyDescent="0.45">
      <c r="A679"/>
      <c r="B679"/>
      <c r="C679"/>
      <c r="D679"/>
      <c r="E679"/>
    </row>
    <row r="680" spans="1:5" x14ac:dyDescent="0.45">
      <c r="A680"/>
      <c r="B680"/>
      <c r="C680"/>
      <c r="D680"/>
      <c r="E680"/>
    </row>
    <row r="681" spans="1:5" x14ac:dyDescent="0.45">
      <c r="A681"/>
      <c r="B681"/>
      <c r="C681"/>
      <c r="D681"/>
      <c r="E681"/>
    </row>
    <row r="682" spans="1:5" x14ac:dyDescent="0.45">
      <c r="A682"/>
      <c r="B682"/>
      <c r="C682"/>
      <c r="D682"/>
      <c r="E682"/>
    </row>
    <row r="683" spans="1:5" x14ac:dyDescent="0.45">
      <c r="A683"/>
      <c r="B683"/>
      <c r="C683"/>
      <c r="D683"/>
      <c r="E683"/>
    </row>
    <row r="684" spans="1:5" x14ac:dyDescent="0.45">
      <c r="A684"/>
      <c r="B684"/>
      <c r="C684"/>
      <c r="D684"/>
      <c r="E684"/>
    </row>
    <row r="685" spans="1:5" x14ac:dyDescent="0.45">
      <c r="A685"/>
      <c r="B685"/>
      <c r="C685"/>
      <c r="D685"/>
      <c r="E685"/>
    </row>
    <row r="686" spans="1:5" x14ac:dyDescent="0.45">
      <c r="A686"/>
      <c r="B686"/>
      <c r="C686"/>
      <c r="D686"/>
      <c r="E686"/>
    </row>
    <row r="687" spans="1:5" x14ac:dyDescent="0.45">
      <c r="A687"/>
      <c r="B687"/>
      <c r="C687"/>
      <c r="D687"/>
      <c r="E687"/>
    </row>
    <row r="688" spans="1:5" x14ac:dyDescent="0.45">
      <c r="A688"/>
      <c r="B688"/>
      <c r="C688"/>
      <c r="D688"/>
      <c r="E688"/>
    </row>
    <row r="689" spans="1:5" x14ac:dyDescent="0.45">
      <c r="A689"/>
      <c r="B689"/>
      <c r="C689"/>
      <c r="D689"/>
      <c r="E689"/>
    </row>
    <row r="690" spans="1:5" x14ac:dyDescent="0.45">
      <c r="A690"/>
      <c r="B690"/>
      <c r="C690"/>
      <c r="D690"/>
      <c r="E690"/>
    </row>
    <row r="691" spans="1:5" x14ac:dyDescent="0.45">
      <c r="A691"/>
      <c r="B691"/>
      <c r="C691"/>
      <c r="D691"/>
      <c r="E691"/>
    </row>
    <row r="692" spans="1:5" x14ac:dyDescent="0.45">
      <c r="A692"/>
      <c r="B692"/>
      <c r="C692"/>
      <c r="D692"/>
      <c r="E692"/>
    </row>
    <row r="693" spans="1:5" x14ac:dyDescent="0.45">
      <c r="A693"/>
      <c r="B693"/>
      <c r="C693"/>
      <c r="D693"/>
      <c r="E693"/>
    </row>
    <row r="694" spans="1:5" x14ac:dyDescent="0.45">
      <c r="A694"/>
      <c r="B694"/>
      <c r="C694"/>
      <c r="D694"/>
      <c r="E694"/>
    </row>
    <row r="695" spans="1:5" x14ac:dyDescent="0.45">
      <c r="A695"/>
      <c r="B695"/>
      <c r="C695"/>
      <c r="D695"/>
      <c r="E695"/>
    </row>
    <row r="696" spans="1:5" x14ac:dyDescent="0.45">
      <c r="A696"/>
      <c r="B696"/>
      <c r="C696"/>
      <c r="D696"/>
      <c r="E696"/>
    </row>
    <row r="697" spans="1:5" x14ac:dyDescent="0.45">
      <c r="A697"/>
      <c r="B697"/>
      <c r="C697"/>
      <c r="D697"/>
      <c r="E697"/>
    </row>
    <row r="698" spans="1:5" x14ac:dyDescent="0.45">
      <c r="A698"/>
      <c r="B698"/>
      <c r="C698"/>
      <c r="D698"/>
      <c r="E698"/>
    </row>
    <row r="699" spans="1:5" x14ac:dyDescent="0.45">
      <c r="A699"/>
      <c r="B699"/>
      <c r="C699"/>
      <c r="D699"/>
      <c r="E699"/>
    </row>
    <row r="700" spans="1:5" x14ac:dyDescent="0.45">
      <c r="A700"/>
      <c r="B700"/>
      <c r="C700"/>
      <c r="D700"/>
      <c r="E700"/>
    </row>
    <row r="701" spans="1:5" x14ac:dyDescent="0.45">
      <c r="A701"/>
      <c r="B701"/>
      <c r="C701"/>
      <c r="D701"/>
      <c r="E701"/>
    </row>
    <row r="702" spans="1:5" x14ac:dyDescent="0.45">
      <c r="A702"/>
      <c r="B702"/>
      <c r="C702"/>
      <c r="D702"/>
      <c r="E702"/>
    </row>
    <row r="703" spans="1:5" x14ac:dyDescent="0.45">
      <c r="A703"/>
      <c r="B703"/>
      <c r="C703"/>
      <c r="D703"/>
      <c r="E703"/>
    </row>
    <row r="704" spans="1:5" x14ac:dyDescent="0.45">
      <c r="A704"/>
      <c r="B704"/>
      <c r="C704"/>
      <c r="D704"/>
      <c r="E704"/>
    </row>
    <row r="705" spans="1:5" x14ac:dyDescent="0.45">
      <c r="A705"/>
      <c r="B705"/>
      <c r="C705"/>
      <c r="D705"/>
      <c r="E705"/>
    </row>
    <row r="706" spans="1:5" x14ac:dyDescent="0.45">
      <c r="A706"/>
      <c r="B706"/>
      <c r="C706"/>
      <c r="D706"/>
      <c r="E706"/>
    </row>
    <row r="707" spans="1:5" x14ac:dyDescent="0.45">
      <c r="A707"/>
      <c r="B707"/>
      <c r="C707"/>
      <c r="D707"/>
      <c r="E707"/>
    </row>
    <row r="708" spans="1:5" x14ac:dyDescent="0.45">
      <c r="A708"/>
      <c r="B708"/>
      <c r="C708"/>
      <c r="D708"/>
      <c r="E708"/>
    </row>
    <row r="709" spans="1:5" x14ac:dyDescent="0.45">
      <c r="A709"/>
      <c r="B709"/>
      <c r="C709"/>
      <c r="D709"/>
      <c r="E709"/>
    </row>
    <row r="710" spans="1:5" x14ac:dyDescent="0.45">
      <c r="A710"/>
      <c r="B710"/>
      <c r="C710"/>
      <c r="D710"/>
      <c r="E710"/>
    </row>
    <row r="711" spans="1:5" x14ac:dyDescent="0.45">
      <c r="A711"/>
      <c r="B711"/>
      <c r="C711"/>
      <c r="D711"/>
      <c r="E711"/>
    </row>
    <row r="712" spans="1:5" x14ac:dyDescent="0.45">
      <c r="A712"/>
      <c r="B712"/>
      <c r="C712"/>
      <c r="D712"/>
      <c r="E712"/>
    </row>
    <row r="713" spans="1:5" x14ac:dyDescent="0.45">
      <c r="A713"/>
      <c r="B713"/>
      <c r="C713"/>
      <c r="D713"/>
      <c r="E713"/>
    </row>
    <row r="714" spans="1:5" x14ac:dyDescent="0.45">
      <c r="A714"/>
      <c r="B714"/>
      <c r="C714"/>
      <c r="D714"/>
      <c r="E714"/>
    </row>
    <row r="715" spans="1:5" x14ac:dyDescent="0.45">
      <c r="A715"/>
      <c r="B715"/>
      <c r="C715"/>
      <c r="D715"/>
      <c r="E715"/>
    </row>
    <row r="716" spans="1:5" x14ac:dyDescent="0.45">
      <c r="A716"/>
      <c r="B716"/>
      <c r="C716"/>
      <c r="D716"/>
      <c r="E716"/>
    </row>
    <row r="717" spans="1:5" x14ac:dyDescent="0.45">
      <c r="A717"/>
      <c r="B717"/>
      <c r="C717"/>
      <c r="D717"/>
      <c r="E717"/>
    </row>
    <row r="718" spans="1:5" x14ac:dyDescent="0.45">
      <c r="A718"/>
      <c r="B718"/>
      <c r="C718"/>
      <c r="D718"/>
      <c r="E718"/>
    </row>
    <row r="719" spans="1:5" x14ac:dyDescent="0.45">
      <c r="A719"/>
      <c r="B719"/>
      <c r="C719"/>
      <c r="D719"/>
      <c r="E719"/>
    </row>
    <row r="720" spans="1:5" x14ac:dyDescent="0.45">
      <c r="A720"/>
      <c r="B720"/>
      <c r="C720"/>
      <c r="D720"/>
      <c r="E720"/>
    </row>
    <row r="721" spans="1:5" x14ac:dyDescent="0.45">
      <c r="A721"/>
      <c r="B721"/>
      <c r="C721"/>
      <c r="D721"/>
      <c r="E721"/>
    </row>
    <row r="722" spans="1:5" x14ac:dyDescent="0.45">
      <c r="A722"/>
      <c r="B722"/>
      <c r="C722"/>
      <c r="D722"/>
      <c r="E722"/>
    </row>
    <row r="723" spans="1:5" x14ac:dyDescent="0.45">
      <c r="A723"/>
      <c r="B723"/>
      <c r="C723"/>
      <c r="D723"/>
      <c r="E723"/>
    </row>
    <row r="724" spans="1:5" x14ac:dyDescent="0.45">
      <c r="A724"/>
      <c r="B724"/>
      <c r="C724"/>
      <c r="D724"/>
      <c r="E724"/>
    </row>
    <row r="725" spans="1:5" x14ac:dyDescent="0.45">
      <c r="A725"/>
      <c r="B725"/>
      <c r="C725"/>
      <c r="D725"/>
      <c r="E725"/>
    </row>
    <row r="726" spans="1:5" x14ac:dyDescent="0.45">
      <c r="A726"/>
      <c r="B726"/>
      <c r="C726"/>
      <c r="D726"/>
      <c r="E726"/>
    </row>
    <row r="727" spans="1:5" x14ac:dyDescent="0.45">
      <c r="A727"/>
      <c r="B727"/>
      <c r="C727"/>
      <c r="D727"/>
      <c r="E727"/>
    </row>
    <row r="728" spans="1:5" x14ac:dyDescent="0.45">
      <c r="A728"/>
      <c r="B728"/>
      <c r="C728"/>
      <c r="D728"/>
      <c r="E728"/>
    </row>
    <row r="729" spans="1:5" x14ac:dyDescent="0.45">
      <c r="A729"/>
      <c r="B729"/>
      <c r="C729"/>
      <c r="D729"/>
      <c r="E729"/>
    </row>
    <row r="730" spans="1:5" x14ac:dyDescent="0.45">
      <c r="A730"/>
      <c r="B730"/>
      <c r="C730"/>
      <c r="D730"/>
      <c r="E730"/>
    </row>
    <row r="731" spans="1:5" x14ac:dyDescent="0.45">
      <c r="A731"/>
      <c r="B731"/>
      <c r="C731"/>
      <c r="D731"/>
      <c r="E731"/>
    </row>
    <row r="732" spans="1:5" x14ac:dyDescent="0.45">
      <c r="A732"/>
      <c r="B732"/>
      <c r="C732"/>
      <c r="D732"/>
      <c r="E732"/>
    </row>
    <row r="733" spans="1:5" x14ac:dyDescent="0.45">
      <c r="A733"/>
      <c r="B733"/>
      <c r="C733"/>
      <c r="D733"/>
      <c r="E733"/>
    </row>
    <row r="734" spans="1:5" x14ac:dyDescent="0.45">
      <c r="A734"/>
      <c r="B734"/>
      <c r="C734"/>
      <c r="D734"/>
      <c r="E734"/>
    </row>
    <row r="735" spans="1:5" x14ac:dyDescent="0.45">
      <c r="A735"/>
      <c r="B735"/>
      <c r="C735"/>
      <c r="D735"/>
      <c r="E735"/>
    </row>
    <row r="736" spans="1:5" x14ac:dyDescent="0.45">
      <c r="A736"/>
      <c r="B736"/>
      <c r="C736"/>
      <c r="D736"/>
      <c r="E736"/>
    </row>
  </sheetData>
  <sortState ref="AF69:AG103">
    <sortCondition descending="1" ref="AG69:AG103"/>
    <sortCondition ref="AF69:AF103"/>
  </sortState>
  <mergeCells count="14">
    <mergeCell ref="AM104:AM105"/>
    <mergeCell ref="AM106:AM108"/>
    <mergeCell ref="J64:O67"/>
    <mergeCell ref="J15:O18"/>
    <mergeCell ref="Z15:AE18"/>
    <mergeCell ref="R64:W67"/>
    <mergeCell ref="R15:W18"/>
    <mergeCell ref="Z64:AM67"/>
    <mergeCell ref="AD104:AD106"/>
    <mergeCell ref="AG104:AG106"/>
    <mergeCell ref="AJ104:AJ105"/>
    <mergeCell ref="AJ106:AJ108"/>
    <mergeCell ref="A15:E18"/>
    <mergeCell ref="AA104:AA105"/>
  </mergeCells>
  <conditionalFormatting sqref="J20:J54">
    <cfRule type="duplicateValues" dxfId="24" priority="31"/>
  </conditionalFormatting>
  <conditionalFormatting sqref="J69:J103">
    <cfRule type="duplicateValues" dxfId="23" priority="30"/>
  </conditionalFormatting>
  <conditionalFormatting sqref="R20:R54">
    <cfRule type="duplicateValues" dxfId="22" priority="29"/>
  </conditionalFormatting>
  <conditionalFormatting sqref="R69:R103">
    <cfRule type="duplicateValues" dxfId="21" priority="28"/>
  </conditionalFormatting>
  <conditionalFormatting sqref="Z20:Z54">
    <cfRule type="duplicateValues" dxfId="20" priority="27"/>
  </conditionalFormatting>
  <conditionalFormatting sqref="Z69:Z103">
    <cfRule type="duplicateValues" dxfId="19" priority="26"/>
  </conditionalFormatting>
  <conditionalFormatting sqref="A1:XFD14 A15 A109:XFD111 A112:Z147 A150:XFD1048576 A148:AC149 AE112:XFD149 AD68:AD103 AB105:AC105 AE107:AI107 AE105:AF106 AH105:AI106 AK105:AL108 AF68:AM71 AY15:XFD108 F15:F18 J19:AM63 J64 P65:Q67 J68:AA68 J69:Z74 J105:Z105 J106:AC107 J108:AI108 J104:AM104 A19:F108 P64:R64 J15 P16:Q18 P15:R15 AF15:AM18 X64:Z64 X65:Y67 X15:Z15 X16:Y18 J76:Z88 J75:P75 R75:Z75 J90:Z103 J89:X89 Z89 AF73:AM75 AF72:AG72 AI72:AM72 AF77:AM103 AF76:AJ76 AL76:AM76">
    <cfRule type="cellIs" dxfId="18" priority="25" operator="equal">
      <formula>$E$43</formula>
    </cfRule>
  </conditionalFormatting>
  <conditionalFormatting sqref="AC69:AC103">
    <cfRule type="duplicateValues" dxfId="17" priority="24"/>
  </conditionalFormatting>
  <conditionalFormatting sqref="AC68:AC103">
    <cfRule type="cellIs" dxfId="16" priority="23" operator="equal">
      <formula>$E$43</formula>
    </cfRule>
  </conditionalFormatting>
  <conditionalFormatting sqref="AF69:AF103">
    <cfRule type="duplicateValues" dxfId="15" priority="22"/>
  </conditionalFormatting>
  <conditionalFormatting sqref="AI69:AI103">
    <cfRule type="duplicateValues" dxfId="14" priority="21"/>
  </conditionalFormatting>
  <conditionalFormatting sqref="AL69:AL103">
    <cfRule type="duplicateValues" dxfId="13" priority="20"/>
  </conditionalFormatting>
  <conditionalFormatting sqref="AI69:AI103">
    <cfRule type="duplicateValues" dxfId="12" priority="19"/>
  </conditionalFormatting>
  <conditionalFormatting sqref="AL69:AL103">
    <cfRule type="duplicateValues" dxfId="11" priority="18"/>
  </conditionalFormatting>
  <conditionalFormatting sqref="AA69:AA10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9:AD103">
    <cfRule type="colorScale" priority="15">
      <colorScale>
        <cfvo type="num" val="0"/>
        <cfvo type="percentile" val="50"/>
        <cfvo type="max"/>
        <color rgb="FFF8696B"/>
        <color rgb="FFFFEB84"/>
        <color rgb="FF63BE7B"/>
      </colorScale>
    </cfRule>
  </conditionalFormatting>
  <conditionalFormatting sqref="AG69:AG103">
    <cfRule type="colorScale" priority="14">
      <colorScale>
        <cfvo type="num" val="0"/>
        <cfvo type="percent" val="50"/>
        <cfvo type="num" val="5"/>
        <color rgb="FFF8696B"/>
        <color rgb="FFFFEB84"/>
        <color rgb="FF63BE7B"/>
      </colorScale>
    </cfRule>
  </conditionalFormatting>
  <conditionalFormatting sqref="AJ69:AJ103">
    <cfRule type="colorScale" priority="12">
      <colorScale>
        <cfvo type="num" val="1"/>
        <cfvo type="num" val="54"/>
        <cfvo type="num" val="108"/>
        <color rgb="FF00B050"/>
        <color rgb="FFFFEB84"/>
        <color rgb="FFFF0000"/>
      </colorScale>
    </cfRule>
  </conditionalFormatting>
  <conditionalFormatting sqref="AM69:AM103">
    <cfRule type="colorScale" priority="11">
      <colorScale>
        <cfvo type="num" val="0"/>
        <cfvo type="percentile" val="50"/>
        <cfvo type="max"/>
        <color rgb="FFF8696B"/>
        <color rgb="FFFFEB84"/>
        <color rgb="FF63BE7B"/>
      </colorScale>
    </cfRule>
  </conditionalFormatting>
  <conditionalFormatting sqref="I31">
    <cfRule type="cellIs" dxfId="10" priority="9" operator="equal">
      <formula>$E$43</formula>
    </cfRule>
  </conditionalFormatting>
  <conditionalFormatting sqref="G31">
    <cfRule type="cellIs" dxfId="9" priority="8" operator="equal">
      <formula>$E$43</formula>
    </cfRule>
  </conditionalFormatting>
  <conditionalFormatting sqref="I73">
    <cfRule type="cellIs" dxfId="8" priority="7" operator="equal">
      <formula>$E$43</formula>
    </cfRule>
  </conditionalFormatting>
  <conditionalFormatting sqref="Q75">
    <cfRule type="cellIs" dxfId="7" priority="6" operator="equal">
      <formula>$E$43</formula>
    </cfRule>
  </conditionalFormatting>
  <conditionalFormatting sqref="Y89">
    <cfRule type="cellIs" dxfId="6" priority="5" operator="equal">
      <formula>$E$43</formula>
    </cfRule>
  </conditionalFormatting>
  <conditionalFormatting sqref="AB73">
    <cfRule type="cellIs" dxfId="5" priority="4" operator="equal">
      <formula>$E$43</formula>
    </cfRule>
  </conditionalFormatting>
  <conditionalFormatting sqref="AE75">
    <cfRule type="cellIs" dxfId="4" priority="3" operator="equal">
      <formula>$E$43</formula>
    </cfRule>
  </conditionalFormatting>
  <conditionalFormatting sqref="AH72">
    <cfRule type="cellIs" dxfId="3" priority="2" operator="equal">
      <formula>$E$43</formula>
    </cfRule>
  </conditionalFormatting>
  <conditionalFormatting sqref="AK76">
    <cfRule type="cellIs" dxfId="1" priority="1" operator="equal">
      <formula>$E$43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Szklinski</dc:creator>
  <cp:lastModifiedBy>Ian Szklinski</cp:lastModifiedBy>
  <dcterms:created xsi:type="dcterms:W3CDTF">2018-10-10T05:21:19Z</dcterms:created>
  <dcterms:modified xsi:type="dcterms:W3CDTF">2018-10-10T14:04:47Z</dcterms:modified>
</cp:coreProperties>
</file>