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Esquivel\Desktop\Estadistica\"/>
    </mc:Choice>
  </mc:AlternateContent>
  <xr:revisionPtr revIDLastSave="0" documentId="13_ncr:1_{6651D72D-A2AB-4AE9-AE9C-55C495FA9DB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Desarrollo en clases" sheetId="5" r:id="rId2"/>
    <sheet name="Solució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0" i="5" l="1"/>
  <c r="C22" i="4"/>
  <c r="B22" i="4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/>
  <c r="D22" i="4" l="1"/>
  <c r="E22" i="4"/>
  <c r="H8" i="4" s="1"/>
  <c r="H11" i="4" s="1"/>
  <c r="H20" i="4" s="1"/>
</calcChain>
</file>

<file path=xl/sharedStrings.xml><?xml version="1.0" encoding="utf-8"?>
<sst xmlns="http://schemas.openxmlformats.org/spreadsheetml/2006/main" count="17" uniqueCount="11">
  <si>
    <t>N° Observación</t>
  </si>
  <si>
    <t>Velocidad de filtración 
(x)</t>
  </si>
  <si>
    <t>Contenido de humedad de gránulos
 (Y)</t>
  </si>
  <si>
    <r>
      <rPr>
        <sz val="11"/>
        <color theme="1"/>
        <rFont val="MS Gothic"/>
        <family val="3"/>
      </rPr>
      <t>μ</t>
    </r>
    <r>
      <rPr>
        <sz val="8"/>
        <color theme="1"/>
        <rFont val="Calibri"/>
        <family val="2"/>
      </rPr>
      <t>y|x=100</t>
    </r>
  </si>
  <si>
    <t>a)</t>
  </si>
  <si>
    <t>b)</t>
  </si>
  <si>
    <t>Total Sumas</t>
  </si>
  <si>
    <t>n=</t>
  </si>
  <si>
    <t>Velocidad</t>
  </si>
  <si>
    <t>Contenido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</si>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</sst>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_ * #,##0.00_ ;_ * \-#,##0.00_ ;_ * &quot;-&quot;??_ ;_ @_ "/>
    <numFmt numFmtId="166" formatCode="_ * #,##0.00_ ;_ * \-#,##0.00_ ;_ * &quot;-&quot;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1"/>
      <color theme="1"/>
      <name val="MS Gothic"/>
      <family val="3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2" fontId="1" fillId="0" borderId="1" xfId="0" applyNumberFormat="1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/>
    <xf numFmtId="2" fontId="0" fillId="0" borderId="2" xfId="0" applyNumberFormat="1" applyBorder="1"/>
    <xf numFmtId="0" fontId="0" fillId="0" borderId="13" xfId="0" applyBorder="1" applyAlignment="1">
      <alignment horizontal="right"/>
    </xf>
    <xf numFmtId="0" fontId="0" fillId="0" borderId="14" xfId="0" applyBorder="1"/>
    <xf numFmtId="166" fontId="0" fillId="0" borderId="1" xfId="1" applyNumberFormat="1" applyFont="1" applyBorder="1"/>
    <xf numFmtId="166" fontId="1" fillId="0" borderId="12" xfId="1" applyNumberFormat="1" applyFont="1" applyBorder="1"/>
    <xf numFmtId="165" fontId="0" fillId="0" borderId="0" xfId="0" applyNumberFormat="1"/>
    <xf numFmtId="165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Dispersión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Solución!$B$2:$B$21</c:f>
              <c:numCache>
                <c:formatCode>General</c:formatCode>
                <c:ptCount val="20"/>
                <c:pt idx="0">
                  <c:v>125.3</c:v>
                </c:pt>
                <c:pt idx="1">
                  <c:v>98.2</c:v>
                </c:pt>
                <c:pt idx="2">
                  <c:v>201.4</c:v>
                </c:pt>
                <c:pt idx="3">
                  <c:v>147.30000000000001</c:v>
                </c:pt>
                <c:pt idx="4">
                  <c:v>145.9</c:v>
                </c:pt>
                <c:pt idx="5">
                  <c:v>124.7</c:v>
                </c:pt>
                <c:pt idx="6">
                  <c:v>112.2</c:v>
                </c:pt>
                <c:pt idx="7">
                  <c:v>120.2</c:v>
                </c:pt>
                <c:pt idx="8">
                  <c:v>161.19999999999999</c:v>
                </c:pt>
                <c:pt idx="9">
                  <c:v>178.9</c:v>
                </c:pt>
                <c:pt idx="10">
                  <c:v>159.5</c:v>
                </c:pt>
                <c:pt idx="11">
                  <c:v>145.80000000000001</c:v>
                </c:pt>
                <c:pt idx="12">
                  <c:v>75.099999999999994</c:v>
                </c:pt>
                <c:pt idx="13">
                  <c:v>151.4</c:v>
                </c:pt>
                <c:pt idx="14">
                  <c:v>144.19999999999999</c:v>
                </c:pt>
                <c:pt idx="15">
                  <c:v>125</c:v>
                </c:pt>
                <c:pt idx="16">
                  <c:v>198.8</c:v>
                </c:pt>
                <c:pt idx="17">
                  <c:v>132.5</c:v>
                </c:pt>
                <c:pt idx="18">
                  <c:v>159.6</c:v>
                </c:pt>
                <c:pt idx="19">
                  <c:v>110.7</c:v>
                </c:pt>
              </c:numCache>
            </c:numRef>
          </c:xVal>
          <c:yVal>
            <c:numRef>
              <c:f>Solución!$C$2:$C$21</c:f>
              <c:numCache>
                <c:formatCode>0.00</c:formatCode>
                <c:ptCount val="20"/>
                <c:pt idx="0">
                  <c:v>77.900000000000006</c:v>
                </c:pt>
                <c:pt idx="1">
                  <c:v>76.8</c:v>
                </c:pt>
                <c:pt idx="2">
                  <c:v>81.5</c:v>
                </c:pt>
                <c:pt idx="3">
                  <c:v>79.8</c:v>
                </c:pt>
                <c:pt idx="4">
                  <c:v>78.2</c:v>
                </c:pt>
                <c:pt idx="5">
                  <c:v>78.3</c:v>
                </c:pt>
                <c:pt idx="6">
                  <c:v>77.5</c:v>
                </c:pt>
                <c:pt idx="7">
                  <c:v>77</c:v>
                </c:pt>
                <c:pt idx="8">
                  <c:v>80.099999999999994</c:v>
                </c:pt>
                <c:pt idx="9">
                  <c:v>80.2</c:v>
                </c:pt>
                <c:pt idx="10">
                  <c:v>79.900000000000006</c:v>
                </c:pt>
                <c:pt idx="11">
                  <c:v>79</c:v>
                </c:pt>
                <c:pt idx="12">
                  <c:v>76.7</c:v>
                </c:pt>
                <c:pt idx="13">
                  <c:v>78.2</c:v>
                </c:pt>
                <c:pt idx="14">
                  <c:v>79.5</c:v>
                </c:pt>
                <c:pt idx="15">
                  <c:v>78.099999999999994</c:v>
                </c:pt>
                <c:pt idx="16">
                  <c:v>81.5</c:v>
                </c:pt>
                <c:pt idx="17">
                  <c:v>77</c:v>
                </c:pt>
                <c:pt idx="18">
                  <c:v>79</c:v>
                </c:pt>
                <c:pt idx="19">
                  <c:v>78.599999999999994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10-473E-B632-E1A04B212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44896"/>
        <c:axId val="212146816"/>
      </c:scatterChart>
      <c:valAx>
        <c:axId val="212144896"/>
        <c:scaling>
          <c:orientation val="minMax"/>
        </c:scaling>
        <c:delete val="0"/>
        <c:axPos val="b"/>
        <c:title>
          <c:tx>
            <c:strRef>
              <c:f>Solución!$B$1</c:f>
              <c:strCache>
                <c:ptCount val="1"/>
                <c:pt idx="0">
                  <c:v>Velocidad de filtración 
(x)</c:v>
                </c:pt>
              </c:strCache>
            </c:strRef>
          </c:tx>
          <c:overlay val="0"/>
        </c:title>
        <c:numFmt formatCode="General" sourceLinked="1"/>
        <c:majorTickMark val="none"/>
        <c:minorTickMark val="none"/>
        <c:tickLblPos val="nextTo"/>
        <c:crossAx val="212146816"/>
        <c:crosses val="autoZero"/>
        <c:crossBetween val="midCat"/>
      </c:valAx>
      <c:valAx>
        <c:axId val="212146816"/>
        <c:scaling>
          <c:orientation val="minMax"/>
        </c:scaling>
        <c:delete val="0"/>
        <c:axPos val="l"/>
        <c:majorGridlines/>
        <c:title>
          <c:tx>
            <c:strRef>
              <c:f>Solución!$C$1</c:f>
              <c:strCache>
                <c:ptCount val="1"/>
                <c:pt idx="0">
                  <c:v>Contenido de humedad de gránulos
 (Y)</c:v>
                </c:pt>
              </c:strCache>
            </c:strRef>
          </c:tx>
          <c:overlay val="0"/>
        </c:title>
        <c:numFmt formatCode="0.00" sourceLinked="1"/>
        <c:majorTickMark val="none"/>
        <c:minorTickMark val="none"/>
        <c:tickLblPos val="nextTo"/>
        <c:crossAx val="212144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0</xdr:row>
      <xdr:rowOff>223837</xdr:rowOff>
    </xdr:from>
    <xdr:ext cx="7239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3324225" y="223837"/>
              <a:ext cx="7239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100" b="0" i="1">
                            <a:latin typeface="Cambria Math"/>
                          </a:rPr>
                          <m:t>𝑥</m:t>
                        </m:r>
                      </m:e>
                      <m:sup>
                        <m:r>
                          <a:rPr lang="es-CL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2" name="1 CuadroTexto"/>
            <xdr:cNvSpPr txBox="1"/>
          </xdr:nvSpPr>
          <xdr:spPr>
            <a:xfrm>
              <a:off x="3324225" y="223837"/>
              <a:ext cx="7239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CL" sz="1100" b="0" i="0">
                  <a:latin typeface="Cambria Math"/>
                </a:rPr>
                <a:t>𝑥^2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4</xdr:col>
      <xdr:colOff>19050</xdr:colOff>
      <xdr:row>0</xdr:row>
      <xdr:rowOff>233362</xdr:rowOff>
    </xdr:from>
    <xdr:ext cx="7239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4086225" y="233362"/>
              <a:ext cx="7239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100" b="0" i="1">
                        <a:latin typeface="Cambria Math"/>
                      </a:rPr>
                      <m:t>𝑥𝑦</m:t>
                    </m:r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4086225" y="233362"/>
              <a:ext cx="7239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CL" sz="1100" b="0" i="0">
                  <a:latin typeface="Cambria Math"/>
                </a:rPr>
                <a:t>𝑥𝑦</a:t>
              </a:r>
              <a:endParaRPr lang="es-CL" sz="1100"/>
            </a:p>
          </xdr:txBody>
        </xdr:sp>
      </mc:Fallback>
    </mc:AlternateContent>
    <xdr:clientData/>
  </xdr:oneCellAnchor>
  <xdr:twoCellAnchor editAs="oneCell">
    <xdr:from>
      <xdr:col>6</xdr:col>
      <xdr:colOff>9525</xdr:colOff>
      <xdr:row>0</xdr:row>
      <xdr:rowOff>9526</xdr:rowOff>
    </xdr:from>
    <xdr:to>
      <xdr:col>11</xdr:col>
      <xdr:colOff>45411</xdr:colOff>
      <xdr:row>4</xdr:row>
      <xdr:rowOff>53965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9526"/>
          <a:ext cx="3845886" cy="13303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5</xdr:col>
      <xdr:colOff>676275</xdr:colOff>
      <xdr:row>7</xdr:row>
      <xdr:rowOff>14287</xdr:rowOff>
    </xdr:from>
    <xdr:ext cx="914400" cy="3813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5505450" y="1871662"/>
              <a:ext cx="914400" cy="381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s-CL" sz="16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CL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s-CL" sz="16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L" sz="1600"/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5505450" y="1871662"/>
              <a:ext cx="914400" cy="381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CL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𝛽 ̂_</a:t>
              </a:r>
              <a:r>
                <a:rPr lang="es-CL" sz="1600" b="0" i="0">
                  <a:latin typeface="Cambria Math"/>
                </a:rPr>
                <a:t>1</a:t>
              </a:r>
              <a:endParaRPr lang="es-CL" sz="1600"/>
            </a:p>
          </xdr:txBody>
        </xdr:sp>
      </mc:Fallback>
    </mc:AlternateContent>
    <xdr:clientData/>
  </xdr:oneCellAnchor>
  <xdr:oneCellAnchor>
    <xdr:from>
      <xdr:col>5</xdr:col>
      <xdr:colOff>666750</xdr:colOff>
      <xdr:row>10</xdr:row>
      <xdr:rowOff>33337</xdr:rowOff>
    </xdr:from>
    <xdr:ext cx="914400" cy="3813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5 CuadroTexto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5495925" y="2462212"/>
              <a:ext cx="914400" cy="381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s-CL" sz="16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CL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s-CL" sz="1600" b="0" i="1">
                            <a:latin typeface="Cambria Math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s-CL" sz="1600"/>
            </a:p>
          </xdr:txBody>
        </xdr:sp>
      </mc:Choice>
      <mc:Fallback xmlns="">
        <xdr:sp macro="" textlink="">
          <xdr:nvSpPr>
            <xdr:cNvPr id="6" name="5 CuadroTexto"/>
            <xdr:cNvSpPr txBox="1"/>
          </xdr:nvSpPr>
          <xdr:spPr>
            <a:xfrm>
              <a:off x="5495925" y="2462212"/>
              <a:ext cx="914400" cy="381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CL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𝛽 ̂_</a:t>
              </a:r>
              <a:r>
                <a:rPr lang="es-CL" sz="1600" b="0" i="0">
                  <a:latin typeface="Cambria Math"/>
                </a:rPr>
                <a:t>0</a:t>
              </a:r>
              <a:endParaRPr lang="es-CL" sz="1600"/>
            </a:p>
          </xdr:txBody>
        </xdr:sp>
      </mc:Fallback>
    </mc:AlternateContent>
    <xdr:clientData/>
  </xdr:oneCellAnchor>
  <xdr:oneCellAnchor>
    <xdr:from>
      <xdr:col>6</xdr:col>
      <xdr:colOff>628649</xdr:colOff>
      <xdr:row>14</xdr:row>
      <xdr:rowOff>42862</xdr:rowOff>
    </xdr:from>
    <xdr:ext cx="2200275" cy="3547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6 CuadroTexto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6219824" y="3233737"/>
              <a:ext cx="2200275" cy="3547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L" sz="1600" b="0" i="1">
                            <a:latin typeface="Cambria Math"/>
                          </a:rPr>
                          <m:t>𝑌</m:t>
                        </m:r>
                      </m:e>
                    </m:acc>
                    <m:r>
                      <a:rPr lang="es-CL" sz="1600" b="0" i="1">
                        <a:latin typeface="Cambria Math"/>
                      </a:rPr>
                      <m:t>= </m:t>
                    </m:r>
                  </m:oMath>
                </m:oMathPara>
              </a14:m>
              <a:endParaRPr lang="es-CL" sz="1600"/>
            </a:p>
          </xdr:txBody>
        </xdr:sp>
      </mc:Choice>
      <mc:Fallback xmlns="">
        <xdr:sp macro="" textlink="">
          <xdr:nvSpPr>
            <xdr:cNvPr id="7" name="6 CuadroTexto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6219824" y="3233737"/>
              <a:ext cx="2200275" cy="3547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CL" sz="1600" b="0" i="0">
                  <a:latin typeface="Cambria Math"/>
                </a:rPr>
                <a:t>𝑌</a:t>
              </a:r>
              <a:r>
                <a:rPr lang="es-CL" sz="1600" b="0" i="0">
                  <a:latin typeface="Cambria Math" panose="02040503050406030204" pitchFamily="18" charset="0"/>
                </a:rPr>
                <a:t> ̂</a:t>
              </a:r>
              <a:r>
                <a:rPr lang="es-CL" sz="1600" b="0" i="0">
                  <a:latin typeface="Cambria Math"/>
                </a:rPr>
                <a:t>= </a:t>
              </a:r>
              <a:endParaRPr lang="es-CL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0</xdr:row>
      <xdr:rowOff>223837</xdr:rowOff>
    </xdr:from>
    <xdr:ext cx="7239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3324225" y="223837"/>
              <a:ext cx="7239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100" b="0" i="1">
                            <a:latin typeface="Cambria Math"/>
                          </a:rPr>
                          <m:t>𝑥</m:t>
                        </m:r>
                      </m:e>
                      <m:sup>
                        <m:r>
                          <a:rPr lang="es-CL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2" name="1 CuadroTexto"/>
            <xdr:cNvSpPr txBox="1"/>
          </xdr:nvSpPr>
          <xdr:spPr>
            <a:xfrm>
              <a:off x="3324225" y="223837"/>
              <a:ext cx="7239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L" sz="1100" b="0" i="0">
                  <a:latin typeface="Cambria Math"/>
                </a:rPr>
                <a:t>𝑥^2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4</xdr:col>
      <xdr:colOff>19050</xdr:colOff>
      <xdr:row>0</xdr:row>
      <xdr:rowOff>233362</xdr:rowOff>
    </xdr:from>
    <xdr:ext cx="7239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4086225" y="233362"/>
              <a:ext cx="7239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100" b="0" i="1">
                        <a:latin typeface="Cambria Math"/>
                      </a:rPr>
                      <m:t>𝑥𝑦</m:t>
                    </m:r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4086225" y="233362"/>
              <a:ext cx="7239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L" sz="1100" b="0" i="0">
                  <a:latin typeface="Cambria Math"/>
                </a:rPr>
                <a:t>𝑥𝑦</a:t>
              </a:r>
              <a:endParaRPr lang="es-CL" sz="1100"/>
            </a:p>
          </xdr:txBody>
        </xdr:sp>
      </mc:Fallback>
    </mc:AlternateContent>
    <xdr:clientData/>
  </xdr:oneCellAnchor>
  <xdr:twoCellAnchor editAs="oneCell">
    <xdr:from>
      <xdr:col>6</xdr:col>
      <xdr:colOff>9525</xdr:colOff>
      <xdr:row>0</xdr:row>
      <xdr:rowOff>9526</xdr:rowOff>
    </xdr:from>
    <xdr:to>
      <xdr:col>11</xdr:col>
      <xdr:colOff>45411</xdr:colOff>
      <xdr:row>4</xdr:row>
      <xdr:rowOff>53965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9526"/>
          <a:ext cx="3845886" cy="13303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5</xdr:col>
      <xdr:colOff>676275</xdr:colOff>
      <xdr:row>7</xdr:row>
      <xdr:rowOff>14287</xdr:rowOff>
    </xdr:from>
    <xdr:ext cx="914400" cy="3813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7 CuadroTexto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6267450" y="1871662"/>
              <a:ext cx="914400" cy="381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s-CL" sz="16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CL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s-CL" sz="16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L" sz="1600"/>
            </a:p>
          </xdr:txBody>
        </xdr:sp>
      </mc:Choice>
      <mc:Fallback xmlns="">
        <xdr:sp macro="" textlink="">
          <xdr:nvSpPr>
            <xdr:cNvPr id="8" name="7 CuadroTexto"/>
            <xdr:cNvSpPr txBox="1"/>
          </xdr:nvSpPr>
          <xdr:spPr>
            <a:xfrm>
              <a:off x="6267450" y="1871662"/>
              <a:ext cx="914400" cy="381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s-CL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s-CL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̂_</a:t>
              </a:r>
              <a:r>
                <a:rPr lang="es-CL" sz="1600" b="0" i="0">
                  <a:latin typeface="Cambria Math"/>
                </a:rPr>
                <a:t>1</a:t>
              </a:r>
              <a:endParaRPr lang="es-CL" sz="1600"/>
            </a:p>
          </xdr:txBody>
        </xdr:sp>
      </mc:Fallback>
    </mc:AlternateContent>
    <xdr:clientData/>
  </xdr:oneCellAnchor>
  <xdr:oneCellAnchor>
    <xdr:from>
      <xdr:col>5</xdr:col>
      <xdr:colOff>666750</xdr:colOff>
      <xdr:row>10</xdr:row>
      <xdr:rowOff>33337</xdr:rowOff>
    </xdr:from>
    <xdr:ext cx="914400" cy="3813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8 CuadroTexto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6257925" y="2462212"/>
              <a:ext cx="914400" cy="381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s-CL" sz="16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CL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s-CL" sz="1600" b="0" i="1">
                            <a:latin typeface="Cambria Math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s-CL" sz="1600"/>
            </a:p>
          </xdr:txBody>
        </xdr:sp>
      </mc:Choice>
      <mc:Fallback xmlns="">
        <xdr:sp macro="" textlink="">
          <xdr:nvSpPr>
            <xdr:cNvPr id="9" name="8 CuadroTexto"/>
            <xdr:cNvSpPr txBox="1"/>
          </xdr:nvSpPr>
          <xdr:spPr>
            <a:xfrm>
              <a:off x="6257925" y="2462212"/>
              <a:ext cx="914400" cy="381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s-CL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s-CL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̂_</a:t>
              </a:r>
              <a:r>
                <a:rPr lang="es-CL" sz="1600" b="0" i="0">
                  <a:latin typeface="Cambria Math"/>
                </a:rPr>
                <a:t>0</a:t>
              </a:r>
              <a:endParaRPr lang="es-CL" sz="1600"/>
            </a:p>
          </xdr:txBody>
        </xdr:sp>
      </mc:Fallback>
    </mc:AlternateContent>
    <xdr:clientData/>
  </xdr:oneCellAnchor>
  <xdr:oneCellAnchor>
    <xdr:from>
      <xdr:col>6</xdr:col>
      <xdr:colOff>628649</xdr:colOff>
      <xdr:row>14</xdr:row>
      <xdr:rowOff>42862</xdr:rowOff>
    </xdr:from>
    <xdr:ext cx="2200275" cy="3547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9 CuadroTexto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6981824" y="3233737"/>
              <a:ext cx="2200275" cy="3547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s-CL" sz="16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CL" sz="1600" b="0" i="1">
                          <a:latin typeface="Cambria Math"/>
                        </a:rPr>
                        <m:t>𝑌</m:t>
                      </m:r>
                    </m:e>
                  </m:acc>
                  <m:r>
                    <a:rPr lang="es-CL" sz="1600" b="0" i="1">
                      <a:latin typeface="Cambria Math"/>
                    </a:rPr>
                    <m:t>= </m:t>
                  </m:r>
                </m:oMath>
              </a14:m>
              <a:r>
                <a:rPr lang="es-CL" sz="1600"/>
                <a:t>72,95 + 0,041x</a:t>
              </a:r>
            </a:p>
          </xdr:txBody>
        </xdr:sp>
      </mc:Choice>
      <mc:Fallback xmlns="">
        <xdr:sp macro="" textlink="">
          <xdr:nvSpPr>
            <xdr:cNvPr id="10" name="9 CuadroTexto"/>
            <xdr:cNvSpPr txBox="1"/>
          </xdr:nvSpPr>
          <xdr:spPr>
            <a:xfrm>
              <a:off x="6981824" y="3233737"/>
              <a:ext cx="2200275" cy="3547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L" sz="1600" b="0" i="0">
                  <a:latin typeface="Cambria Math"/>
                </a:rPr>
                <a:t>𝑌 ̂= </a:t>
              </a:r>
              <a:r>
                <a:rPr lang="es-CL" sz="1600"/>
                <a:t>72,95 + 0,041x</a:t>
              </a:r>
            </a:p>
          </xdr:txBody>
        </xdr:sp>
      </mc:Fallback>
    </mc:AlternateContent>
    <xdr:clientData/>
  </xdr:oneCellAnchor>
  <xdr:twoCellAnchor>
    <xdr:from>
      <xdr:col>11</xdr:col>
      <xdr:colOff>238125</xdr:colOff>
      <xdr:row>4</xdr:row>
      <xdr:rowOff>0</xdr:rowOff>
    </xdr:from>
    <xdr:to>
      <xdr:col>17</xdr:col>
      <xdr:colOff>238125</xdr:colOff>
      <xdr:row>18</xdr:row>
      <xdr:rowOff>76200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7" sqref="G7"/>
    </sheetView>
  </sheetViews>
  <sheetFormatPr baseColWidth="10" defaultRowHeight="15" x14ac:dyDescent="0.25"/>
  <cols>
    <col min="1" max="2" width="18.42578125" customWidth="1"/>
  </cols>
  <sheetData>
    <row r="1" spans="1:3" ht="42.75" customHeight="1" x14ac:dyDescent="0.25">
      <c r="A1" s="31" t="s">
        <v>10</v>
      </c>
      <c r="B1" s="2" t="s">
        <v>8</v>
      </c>
      <c r="C1" s="2" t="s">
        <v>9</v>
      </c>
    </row>
    <row r="2" spans="1:3" x14ac:dyDescent="0.25">
      <c r="A2" s="1">
        <v>1</v>
      </c>
      <c r="B2" s="1">
        <v>125.3</v>
      </c>
      <c r="C2" s="1">
        <v>77.900000000000006</v>
      </c>
    </row>
    <row r="3" spans="1:3" x14ac:dyDescent="0.25">
      <c r="A3" s="1">
        <v>2</v>
      </c>
      <c r="B3" s="1">
        <v>98.2</v>
      </c>
      <c r="C3" s="1">
        <v>76.8</v>
      </c>
    </row>
    <row r="4" spans="1:3" x14ac:dyDescent="0.25">
      <c r="A4" s="1">
        <v>3</v>
      </c>
      <c r="B4" s="1">
        <v>201.4</v>
      </c>
      <c r="C4" s="1">
        <v>81.5</v>
      </c>
    </row>
    <row r="5" spans="1:3" x14ac:dyDescent="0.25">
      <c r="A5" s="1">
        <v>4</v>
      </c>
      <c r="B5" s="1">
        <v>147.30000000000001</v>
      </c>
      <c r="C5" s="1">
        <v>79.8</v>
      </c>
    </row>
    <row r="6" spans="1:3" x14ac:dyDescent="0.25">
      <c r="A6" s="1">
        <v>5</v>
      </c>
      <c r="B6" s="1">
        <v>145.9</v>
      </c>
      <c r="C6" s="1">
        <v>78.2</v>
      </c>
    </row>
    <row r="7" spans="1:3" x14ac:dyDescent="0.25">
      <c r="A7" s="1">
        <v>6</v>
      </c>
      <c r="B7" s="1">
        <v>124.7</v>
      </c>
      <c r="C7" s="1">
        <v>78.3</v>
      </c>
    </row>
    <row r="8" spans="1:3" x14ac:dyDescent="0.25">
      <c r="A8" s="1">
        <v>7</v>
      </c>
      <c r="B8" s="1">
        <v>112.2</v>
      </c>
      <c r="C8" s="1">
        <v>77.5</v>
      </c>
    </row>
    <row r="9" spans="1:3" x14ac:dyDescent="0.25">
      <c r="A9" s="1">
        <v>8</v>
      </c>
      <c r="B9" s="1">
        <v>120.2</v>
      </c>
      <c r="C9" s="1">
        <v>77</v>
      </c>
    </row>
    <row r="10" spans="1:3" x14ac:dyDescent="0.25">
      <c r="A10" s="1">
        <v>9</v>
      </c>
      <c r="B10" s="1">
        <v>161.19999999999999</v>
      </c>
      <c r="C10" s="1">
        <v>80.099999999999994</v>
      </c>
    </row>
    <row r="11" spans="1:3" x14ac:dyDescent="0.25">
      <c r="A11" s="1">
        <v>10</v>
      </c>
      <c r="B11" s="1">
        <v>178.9</v>
      </c>
      <c r="C11" s="1">
        <v>80.2</v>
      </c>
    </row>
    <row r="12" spans="1:3" x14ac:dyDescent="0.25">
      <c r="A12" s="1">
        <v>11</v>
      </c>
      <c r="B12" s="1">
        <v>159.5</v>
      </c>
      <c r="C12" s="1">
        <v>79.900000000000006</v>
      </c>
    </row>
    <row r="13" spans="1:3" x14ac:dyDescent="0.25">
      <c r="A13" s="1">
        <v>12</v>
      </c>
      <c r="B13" s="1">
        <v>145.80000000000001</v>
      </c>
      <c r="C13" s="1">
        <v>79</v>
      </c>
    </row>
    <row r="14" spans="1:3" x14ac:dyDescent="0.25">
      <c r="A14" s="1">
        <v>13</v>
      </c>
      <c r="B14" s="1">
        <v>75.099999999999994</v>
      </c>
      <c r="C14" s="1">
        <v>76.7</v>
      </c>
    </row>
    <row r="15" spans="1:3" x14ac:dyDescent="0.25">
      <c r="A15" s="1">
        <v>14</v>
      </c>
      <c r="B15" s="1">
        <v>151.4</v>
      </c>
      <c r="C15" s="1">
        <v>78.2</v>
      </c>
    </row>
    <row r="16" spans="1:3" x14ac:dyDescent="0.25">
      <c r="A16" s="1">
        <v>15</v>
      </c>
      <c r="B16" s="1">
        <v>144.19999999999999</v>
      </c>
      <c r="C16" s="1">
        <v>79.5</v>
      </c>
    </row>
    <row r="17" spans="1:3" x14ac:dyDescent="0.25">
      <c r="A17" s="1">
        <v>16</v>
      </c>
      <c r="B17" s="1">
        <v>125</v>
      </c>
      <c r="C17" s="1">
        <v>78.099999999999994</v>
      </c>
    </row>
    <row r="18" spans="1:3" x14ac:dyDescent="0.25">
      <c r="A18" s="1">
        <v>17</v>
      </c>
      <c r="B18" s="1">
        <v>198.8</v>
      </c>
      <c r="C18" s="1">
        <v>81.5</v>
      </c>
    </row>
    <row r="19" spans="1:3" x14ac:dyDescent="0.25">
      <c r="A19" s="1">
        <v>18</v>
      </c>
      <c r="B19" s="1">
        <v>132.5</v>
      </c>
      <c r="C19" s="1">
        <v>77</v>
      </c>
    </row>
    <row r="20" spans="1:3" x14ac:dyDescent="0.25">
      <c r="A20" s="1">
        <v>19</v>
      </c>
      <c r="B20" s="1">
        <v>159.6</v>
      </c>
      <c r="C20" s="1">
        <v>79</v>
      </c>
    </row>
    <row r="21" spans="1:3" x14ac:dyDescent="0.25">
      <c r="A21" s="1">
        <v>20</v>
      </c>
      <c r="B21" s="1">
        <v>110.7</v>
      </c>
      <c r="C21" s="1">
        <v>78.599999999999994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J22"/>
  <sheetViews>
    <sheetView workbookViewId="0">
      <selection activeCell="H2" sqref="H2"/>
    </sheetView>
  </sheetViews>
  <sheetFormatPr baseColWidth="10" defaultRowHeight="15" x14ac:dyDescent="0.25"/>
  <cols>
    <col min="1" max="1" width="12.7109375" customWidth="1"/>
    <col min="2" max="3" width="18.42578125" customWidth="1"/>
  </cols>
  <sheetData>
    <row r="1" spans="1:10" ht="56.25" customHeight="1" x14ac:dyDescent="0.25">
      <c r="A1" s="2" t="s">
        <v>0</v>
      </c>
      <c r="B1" s="2" t="s">
        <v>1</v>
      </c>
      <c r="C1" s="2" t="s">
        <v>2</v>
      </c>
      <c r="D1" s="3"/>
      <c r="E1" s="1"/>
    </row>
    <row r="2" spans="1:10" x14ac:dyDescent="0.25">
      <c r="A2" s="1">
        <v>1</v>
      </c>
      <c r="B2" s="1">
        <v>125.3</v>
      </c>
      <c r="C2" s="4">
        <v>77.900000000000006</v>
      </c>
      <c r="D2" s="4"/>
      <c r="E2" s="23"/>
    </row>
    <row r="3" spans="1:10" x14ac:dyDescent="0.25">
      <c r="A3" s="1">
        <v>2</v>
      </c>
      <c r="B3" s="1">
        <v>98.2</v>
      </c>
      <c r="C3" s="4">
        <v>76.8</v>
      </c>
      <c r="D3" s="4"/>
      <c r="E3" s="23"/>
    </row>
    <row r="4" spans="1:10" x14ac:dyDescent="0.25">
      <c r="A4" s="1">
        <v>3</v>
      </c>
      <c r="B4" s="1">
        <v>201.4</v>
      </c>
      <c r="C4" s="4">
        <v>81.5</v>
      </c>
      <c r="D4" s="4"/>
      <c r="E4" s="23"/>
    </row>
    <row r="5" spans="1:10" x14ac:dyDescent="0.25">
      <c r="A5" s="1">
        <v>4</v>
      </c>
      <c r="B5" s="1">
        <v>147.30000000000001</v>
      </c>
      <c r="C5" s="4">
        <v>79.8</v>
      </c>
      <c r="D5" s="4"/>
      <c r="E5" s="23"/>
    </row>
    <row r="6" spans="1:10" x14ac:dyDescent="0.25">
      <c r="A6" s="1">
        <v>5</v>
      </c>
      <c r="B6" s="1">
        <v>145.9</v>
      </c>
      <c r="C6" s="4">
        <v>78.2</v>
      </c>
      <c r="D6" s="4"/>
      <c r="E6" s="23"/>
      <c r="G6" s="21" t="s">
        <v>7</v>
      </c>
      <c r="H6" s="22"/>
    </row>
    <row r="7" spans="1:10" x14ac:dyDescent="0.25">
      <c r="A7" s="1">
        <v>6</v>
      </c>
      <c r="B7" s="1">
        <v>124.7</v>
      </c>
      <c r="C7" s="4">
        <v>78.3</v>
      </c>
      <c r="D7" s="4"/>
      <c r="E7" s="23"/>
      <c r="F7" s="17" t="s">
        <v>4</v>
      </c>
    </row>
    <row r="8" spans="1:10" x14ac:dyDescent="0.25">
      <c r="A8" s="1">
        <v>7</v>
      </c>
      <c r="B8" s="1">
        <v>112.2</v>
      </c>
      <c r="C8" s="4">
        <v>77.5</v>
      </c>
      <c r="D8" s="4"/>
      <c r="E8" s="23"/>
      <c r="H8" s="26"/>
    </row>
    <row r="9" spans="1:10" x14ac:dyDescent="0.25">
      <c r="A9" s="1">
        <v>8</v>
      </c>
      <c r="B9" s="1">
        <v>120.2</v>
      </c>
      <c r="C9" s="4">
        <v>77</v>
      </c>
      <c r="D9" s="4"/>
      <c r="E9" s="23"/>
      <c r="H9" s="27"/>
    </row>
    <row r="10" spans="1:10" x14ac:dyDescent="0.25">
      <c r="A10" s="1">
        <v>9</v>
      </c>
      <c r="B10" s="1">
        <v>161.19999999999999</v>
      </c>
      <c r="C10" s="4">
        <v>80.099999999999994</v>
      </c>
      <c r="D10" s="4"/>
      <c r="E10" s="23"/>
    </row>
    <row r="11" spans="1:10" x14ac:dyDescent="0.25">
      <c r="A11" s="1">
        <v>10</v>
      </c>
      <c r="B11" s="1">
        <v>178.9</v>
      </c>
      <c r="C11" s="4">
        <v>80.2</v>
      </c>
      <c r="D11" s="4"/>
      <c r="E11" s="23"/>
      <c r="H11" s="28"/>
    </row>
    <row r="12" spans="1:10" x14ac:dyDescent="0.25">
      <c r="A12" s="1">
        <v>11</v>
      </c>
      <c r="B12" s="1">
        <v>159.5</v>
      </c>
      <c r="C12" s="4">
        <v>79.900000000000006</v>
      </c>
      <c r="D12" s="4"/>
      <c r="E12" s="23"/>
      <c r="H12" s="28"/>
    </row>
    <row r="13" spans="1:10" x14ac:dyDescent="0.25">
      <c r="A13" s="1">
        <v>12</v>
      </c>
      <c r="B13" s="1">
        <v>145.80000000000001</v>
      </c>
      <c r="C13" s="4">
        <v>79</v>
      </c>
      <c r="D13" s="4"/>
      <c r="E13" s="23"/>
    </row>
    <row r="14" spans="1:10" x14ac:dyDescent="0.25">
      <c r="A14" s="1">
        <v>13</v>
      </c>
      <c r="B14" s="1">
        <v>75.099999999999994</v>
      </c>
      <c r="C14" s="4">
        <v>76.7</v>
      </c>
      <c r="D14" s="4"/>
      <c r="E14" s="23"/>
      <c r="G14" s="6"/>
      <c r="H14" s="7"/>
      <c r="I14" s="7"/>
      <c r="J14" s="8"/>
    </row>
    <row r="15" spans="1:10" x14ac:dyDescent="0.25">
      <c r="A15" s="1">
        <v>14</v>
      </c>
      <c r="B15" s="1">
        <v>151.4</v>
      </c>
      <c r="C15" s="4">
        <v>78.2</v>
      </c>
      <c r="D15" s="4"/>
      <c r="E15" s="23"/>
      <c r="G15" s="9"/>
      <c r="H15" s="10"/>
      <c r="I15" s="10"/>
      <c r="J15" s="11"/>
    </row>
    <row r="16" spans="1:10" x14ac:dyDescent="0.25">
      <c r="A16" s="1">
        <v>15</v>
      </c>
      <c r="B16" s="1">
        <v>144.19999999999999</v>
      </c>
      <c r="C16" s="4">
        <v>79.5</v>
      </c>
      <c r="D16" s="4"/>
      <c r="E16" s="23"/>
      <c r="G16" s="9"/>
      <c r="H16" s="10"/>
      <c r="I16" s="10"/>
      <c r="J16" s="11"/>
    </row>
    <row r="17" spans="1:10" x14ac:dyDescent="0.25">
      <c r="A17" s="1">
        <v>16</v>
      </c>
      <c r="B17" s="1">
        <v>125</v>
      </c>
      <c r="C17" s="4">
        <v>78.099999999999994</v>
      </c>
      <c r="D17" s="4"/>
      <c r="E17" s="23"/>
      <c r="G17" s="12"/>
      <c r="H17" s="13"/>
      <c r="I17" s="13"/>
      <c r="J17" s="14"/>
    </row>
    <row r="18" spans="1:10" x14ac:dyDescent="0.25">
      <c r="A18" s="1">
        <v>17</v>
      </c>
      <c r="B18" s="1">
        <v>198.8</v>
      </c>
      <c r="C18" s="4">
        <v>81.5</v>
      </c>
      <c r="D18" s="4"/>
      <c r="E18" s="23"/>
    </row>
    <row r="19" spans="1:10" x14ac:dyDescent="0.25">
      <c r="A19" s="1">
        <v>18</v>
      </c>
      <c r="B19" s="1">
        <v>132.5</v>
      </c>
      <c r="C19" s="4">
        <v>77</v>
      </c>
      <c r="D19" s="4"/>
      <c r="E19" s="23"/>
    </row>
    <row r="20" spans="1:10" x14ac:dyDescent="0.25">
      <c r="A20" s="1">
        <v>19</v>
      </c>
      <c r="B20" s="1">
        <v>159.6</v>
      </c>
      <c r="C20" s="4">
        <v>79</v>
      </c>
      <c r="D20" s="4"/>
      <c r="E20" s="23"/>
      <c r="F20" s="17" t="s">
        <v>5</v>
      </c>
      <c r="G20" s="15" t="s">
        <v>3</v>
      </c>
      <c r="H20" s="16"/>
      <c r="J20" s="25">
        <f>H11+H8*B2</f>
        <v>0</v>
      </c>
    </row>
    <row r="21" spans="1:10" ht="15.75" thickBot="1" x14ac:dyDescent="0.3">
      <c r="A21" s="1">
        <v>20</v>
      </c>
      <c r="B21" s="19">
        <v>110.7</v>
      </c>
      <c r="C21" s="20">
        <v>78.599999999999994</v>
      </c>
      <c r="D21" s="4"/>
      <c r="E21" s="23"/>
    </row>
    <row r="22" spans="1:10" ht="15.75" thickBot="1" x14ac:dyDescent="0.3">
      <c r="A22" s="18" t="s">
        <v>6</v>
      </c>
      <c r="B22" s="24"/>
      <c r="C22" s="24"/>
      <c r="D22" s="24"/>
      <c r="E22" s="24"/>
    </row>
  </sheetData>
  <mergeCells count="2">
    <mergeCell ref="H8:H9"/>
    <mergeCell ref="H11:H12"/>
  </mergeCells>
  <pageMargins left="0.7" right="0.7" top="0.75" bottom="0.75" header="0.3" footer="0.3"/>
  <pageSetup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L10" sqref="L10"/>
    </sheetView>
  </sheetViews>
  <sheetFormatPr baseColWidth="10" defaultRowHeight="15" x14ac:dyDescent="0.25"/>
  <cols>
    <col min="1" max="1" width="12.7109375" customWidth="1"/>
    <col min="2" max="3" width="18.42578125" customWidth="1"/>
  </cols>
  <sheetData>
    <row r="1" spans="1:10" ht="56.25" customHeight="1" x14ac:dyDescent="0.25">
      <c r="A1" s="2" t="s">
        <v>0</v>
      </c>
      <c r="B1" s="2" t="s">
        <v>1</v>
      </c>
      <c r="C1" s="2" t="s">
        <v>2</v>
      </c>
      <c r="D1" s="3"/>
      <c r="E1" s="1"/>
    </row>
    <row r="2" spans="1:10" x14ac:dyDescent="0.25">
      <c r="A2" s="1">
        <v>1</v>
      </c>
      <c r="B2" s="1">
        <v>125.3</v>
      </c>
      <c r="C2" s="4">
        <v>77.900000000000006</v>
      </c>
      <c r="D2" s="4">
        <f>B2^2</f>
        <v>15700.09</v>
      </c>
      <c r="E2" s="4">
        <f>B2*C2</f>
        <v>9760.8700000000008</v>
      </c>
    </row>
    <row r="3" spans="1:10" x14ac:dyDescent="0.25">
      <c r="A3" s="1">
        <v>2</v>
      </c>
      <c r="B3" s="1">
        <v>98.2</v>
      </c>
      <c r="C3" s="4">
        <v>76.8</v>
      </c>
      <c r="D3" s="4">
        <f t="shared" ref="D3:D21" si="0">B3^2</f>
        <v>9643.24</v>
      </c>
      <c r="E3" s="4">
        <f t="shared" ref="E3:E21" si="1">B3*C3</f>
        <v>7541.76</v>
      </c>
    </row>
    <row r="4" spans="1:10" x14ac:dyDescent="0.25">
      <c r="A4" s="1">
        <v>3</v>
      </c>
      <c r="B4" s="1">
        <v>201.4</v>
      </c>
      <c r="C4" s="4">
        <v>81.5</v>
      </c>
      <c r="D4" s="4">
        <f t="shared" si="0"/>
        <v>40561.96</v>
      </c>
      <c r="E4" s="4">
        <f t="shared" si="1"/>
        <v>16414.100000000002</v>
      </c>
    </row>
    <row r="5" spans="1:10" x14ac:dyDescent="0.25">
      <c r="A5" s="1">
        <v>4</v>
      </c>
      <c r="B5" s="1">
        <v>147.30000000000001</v>
      </c>
      <c r="C5" s="4">
        <v>79.8</v>
      </c>
      <c r="D5" s="4">
        <f t="shared" si="0"/>
        <v>21697.290000000005</v>
      </c>
      <c r="E5" s="4">
        <f t="shared" si="1"/>
        <v>11754.54</v>
      </c>
    </row>
    <row r="6" spans="1:10" x14ac:dyDescent="0.25">
      <c r="A6" s="1">
        <v>5</v>
      </c>
      <c r="B6" s="1">
        <v>145.9</v>
      </c>
      <c r="C6" s="4">
        <v>78.2</v>
      </c>
      <c r="D6" s="4">
        <f t="shared" si="0"/>
        <v>21286.81</v>
      </c>
      <c r="E6" s="4">
        <f t="shared" si="1"/>
        <v>11409.380000000001</v>
      </c>
    </row>
    <row r="7" spans="1:10" x14ac:dyDescent="0.25">
      <c r="A7" s="1">
        <v>6</v>
      </c>
      <c r="B7" s="1">
        <v>124.7</v>
      </c>
      <c r="C7" s="4">
        <v>78.3</v>
      </c>
      <c r="D7" s="4">
        <f t="shared" si="0"/>
        <v>15550.09</v>
      </c>
      <c r="E7" s="4">
        <f t="shared" si="1"/>
        <v>9764.01</v>
      </c>
      <c r="F7" s="17" t="s">
        <v>4</v>
      </c>
    </row>
    <row r="8" spans="1:10" x14ac:dyDescent="0.25">
      <c r="A8" s="1">
        <v>7</v>
      </c>
      <c r="B8" s="1">
        <v>112.2</v>
      </c>
      <c r="C8" s="4">
        <v>77.5</v>
      </c>
      <c r="D8" s="4">
        <f t="shared" si="0"/>
        <v>12588.84</v>
      </c>
      <c r="E8" s="4">
        <f t="shared" si="1"/>
        <v>8695.5</v>
      </c>
      <c r="H8" s="29">
        <f>(A21*E22-B22*C22)/(A21*D22-(B22)^2)</f>
        <v>4.1033770016793751E-2</v>
      </c>
    </row>
    <row r="9" spans="1:10" x14ac:dyDescent="0.25">
      <c r="A9" s="1">
        <v>8</v>
      </c>
      <c r="B9" s="1">
        <v>120.2</v>
      </c>
      <c r="C9" s="4">
        <v>77</v>
      </c>
      <c r="D9" s="4">
        <f t="shared" si="0"/>
        <v>14448.04</v>
      </c>
      <c r="E9" s="4">
        <f t="shared" si="1"/>
        <v>9255.4</v>
      </c>
      <c r="H9" s="27"/>
    </row>
    <row r="10" spans="1:10" x14ac:dyDescent="0.25">
      <c r="A10" s="1">
        <v>9</v>
      </c>
      <c r="B10" s="1">
        <v>161.19999999999999</v>
      </c>
      <c r="C10" s="4">
        <v>80.099999999999994</v>
      </c>
      <c r="D10" s="4">
        <f t="shared" si="0"/>
        <v>25985.439999999995</v>
      </c>
      <c r="E10" s="4">
        <f t="shared" si="1"/>
        <v>12912.119999999999</v>
      </c>
    </row>
    <row r="11" spans="1:10" x14ac:dyDescent="0.25">
      <c r="A11" s="1">
        <v>10</v>
      </c>
      <c r="B11" s="1">
        <v>178.9</v>
      </c>
      <c r="C11" s="4">
        <v>80.2</v>
      </c>
      <c r="D11" s="4">
        <f t="shared" si="0"/>
        <v>32005.210000000003</v>
      </c>
      <c r="E11" s="4">
        <f t="shared" si="1"/>
        <v>14347.78</v>
      </c>
      <c r="H11" s="30">
        <f>AVERAGE(C2:C21)-H8*AVERAGE(B2:B21)</f>
        <v>72.958546973483834</v>
      </c>
    </row>
    <row r="12" spans="1:10" x14ac:dyDescent="0.25">
      <c r="A12" s="1">
        <v>11</v>
      </c>
      <c r="B12" s="1">
        <v>159.5</v>
      </c>
      <c r="C12" s="4">
        <v>79.900000000000006</v>
      </c>
      <c r="D12" s="4">
        <f t="shared" si="0"/>
        <v>25440.25</v>
      </c>
      <c r="E12" s="4">
        <f t="shared" si="1"/>
        <v>12744.050000000001</v>
      </c>
      <c r="H12" s="30"/>
    </row>
    <row r="13" spans="1:10" x14ac:dyDescent="0.25">
      <c r="A13" s="1">
        <v>12</v>
      </c>
      <c r="B13" s="1">
        <v>145.80000000000001</v>
      </c>
      <c r="C13" s="4">
        <v>79</v>
      </c>
      <c r="D13" s="4">
        <f t="shared" si="0"/>
        <v>21257.640000000003</v>
      </c>
      <c r="E13" s="4">
        <f t="shared" si="1"/>
        <v>11518.2</v>
      </c>
    </row>
    <row r="14" spans="1:10" x14ac:dyDescent="0.25">
      <c r="A14" s="1">
        <v>13</v>
      </c>
      <c r="B14" s="1">
        <v>75.099999999999994</v>
      </c>
      <c r="C14" s="4">
        <v>76.7</v>
      </c>
      <c r="D14" s="4">
        <f t="shared" si="0"/>
        <v>5640.0099999999993</v>
      </c>
      <c r="E14" s="4">
        <f t="shared" si="1"/>
        <v>5760.17</v>
      </c>
      <c r="G14" s="6"/>
      <c r="H14" s="7"/>
      <c r="I14" s="7"/>
      <c r="J14" s="8"/>
    </row>
    <row r="15" spans="1:10" x14ac:dyDescent="0.25">
      <c r="A15" s="1">
        <v>14</v>
      </c>
      <c r="B15" s="1">
        <v>151.4</v>
      </c>
      <c r="C15" s="4">
        <v>78.2</v>
      </c>
      <c r="D15" s="4">
        <f t="shared" si="0"/>
        <v>22921.960000000003</v>
      </c>
      <c r="E15" s="4">
        <f t="shared" si="1"/>
        <v>11839.480000000001</v>
      </c>
      <c r="G15" s="9"/>
      <c r="H15" s="10"/>
      <c r="I15" s="10"/>
      <c r="J15" s="11"/>
    </row>
    <row r="16" spans="1:10" x14ac:dyDescent="0.25">
      <c r="A16" s="1">
        <v>15</v>
      </c>
      <c r="B16" s="1">
        <v>144.19999999999999</v>
      </c>
      <c r="C16" s="4">
        <v>79.5</v>
      </c>
      <c r="D16" s="4">
        <f t="shared" si="0"/>
        <v>20793.639999999996</v>
      </c>
      <c r="E16" s="4">
        <f t="shared" si="1"/>
        <v>11463.9</v>
      </c>
      <c r="G16" s="9"/>
      <c r="H16" s="10"/>
      <c r="I16" s="10"/>
      <c r="J16" s="11"/>
    </row>
    <row r="17" spans="1:10" x14ac:dyDescent="0.25">
      <c r="A17" s="1">
        <v>16</v>
      </c>
      <c r="B17" s="1">
        <v>125</v>
      </c>
      <c r="C17" s="4">
        <v>78.099999999999994</v>
      </c>
      <c r="D17" s="4">
        <f t="shared" si="0"/>
        <v>15625</v>
      </c>
      <c r="E17" s="4">
        <f t="shared" si="1"/>
        <v>9762.5</v>
      </c>
      <c r="G17" s="12"/>
      <c r="H17" s="13"/>
      <c r="I17" s="13"/>
      <c r="J17" s="14"/>
    </row>
    <row r="18" spans="1:10" x14ac:dyDescent="0.25">
      <c r="A18" s="1">
        <v>17</v>
      </c>
      <c r="B18" s="1">
        <v>198.8</v>
      </c>
      <c r="C18" s="4">
        <v>81.5</v>
      </c>
      <c r="D18" s="4">
        <f t="shared" si="0"/>
        <v>39521.440000000002</v>
      </c>
      <c r="E18" s="4">
        <f t="shared" si="1"/>
        <v>16202.2</v>
      </c>
    </row>
    <row r="19" spans="1:10" x14ac:dyDescent="0.25">
      <c r="A19" s="1">
        <v>18</v>
      </c>
      <c r="B19" s="1">
        <v>132.5</v>
      </c>
      <c r="C19" s="4">
        <v>77</v>
      </c>
      <c r="D19" s="4">
        <f t="shared" si="0"/>
        <v>17556.25</v>
      </c>
      <c r="E19" s="4">
        <f t="shared" si="1"/>
        <v>10202.5</v>
      </c>
    </row>
    <row r="20" spans="1:10" x14ac:dyDescent="0.25">
      <c r="A20" s="1">
        <v>19</v>
      </c>
      <c r="B20" s="1">
        <v>159.6</v>
      </c>
      <c r="C20" s="4">
        <v>79</v>
      </c>
      <c r="D20" s="4">
        <f t="shared" si="0"/>
        <v>25472.16</v>
      </c>
      <c r="E20" s="4">
        <f t="shared" si="1"/>
        <v>12608.4</v>
      </c>
      <c r="F20" s="17" t="s">
        <v>5</v>
      </c>
      <c r="G20" s="15" t="s">
        <v>3</v>
      </c>
      <c r="H20" s="16">
        <f>H11+H8*100</f>
        <v>77.061923975163211</v>
      </c>
    </row>
    <row r="21" spans="1:10" x14ac:dyDescent="0.25">
      <c r="A21" s="1">
        <v>20</v>
      </c>
      <c r="B21" s="1">
        <v>110.7</v>
      </c>
      <c r="C21" s="4">
        <v>78.599999999999994</v>
      </c>
      <c r="D21" s="4">
        <f t="shared" si="0"/>
        <v>12254.49</v>
      </c>
      <c r="E21" s="4">
        <f t="shared" si="1"/>
        <v>8701.02</v>
      </c>
    </row>
    <row r="22" spans="1:10" x14ac:dyDescent="0.25">
      <c r="B22" s="5">
        <f>SUM(B2:B21)</f>
        <v>2817.9</v>
      </c>
      <c r="C22" s="5">
        <f>SUM(C2:C21)</f>
        <v>1574.8</v>
      </c>
      <c r="D22" s="5">
        <f>SUM(D2:D21)</f>
        <v>415949.85000000003</v>
      </c>
      <c r="E22" s="5">
        <f>SUM(E2:E21)</f>
        <v>222657.88</v>
      </c>
    </row>
  </sheetData>
  <mergeCells count="2">
    <mergeCell ref="H8:H9"/>
    <mergeCell ref="H11:H1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Desarrollo en clases</vt:lpstr>
      <vt:lpstr>Solución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Ricardo esquivel pinto</cp:lastModifiedBy>
  <dcterms:created xsi:type="dcterms:W3CDTF">2015-04-14T00:27:54Z</dcterms:created>
  <dcterms:modified xsi:type="dcterms:W3CDTF">2019-06-10T16:58:10Z</dcterms:modified>
</cp:coreProperties>
</file>