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farias\Documents\GitHub\Sistemas-de-Informa--o\Aulas\0908\"/>
    </mc:Choice>
  </mc:AlternateContent>
  <xr:revisionPtr revIDLastSave="0" documentId="8_{B6411047-0C83-43C1-A854-FD8668CF17CC}" xr6:coauthVersionLast="36" xr6:coauthVersionMax="36" xr10:uidLastSave="{00000000-0000-0000-0000-000000000000}"/>
  <bookViews>
    <workbookView xWindow="0" yWindow="0" windowWidth="21600" windowHeight="9525" activeTab="4" xr2:uid="{DA90620C-7707-4641-97CE-4DAF66427C5A}"/>
  </bookViews>
  <sheets>
    <sheet name="Comida" sheetId="1" r:id="rId1"/>
    <sheet name="Bebida" sheetId="3" r:id="rId2"/>
    <sheet name="Descatáveis" sheetId="4" r:id="rId3"/>
    <sheet name="Outros" sheetId="5" r:id="rId4"/>
    <sheet name="Home" sheetId="6" r:id="rId5"/>
    <sheet name="Duração" sheetId="8" r:id="rId6"/>
    <sheet name="Clima" sheetId="7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3" i="4"/>
  <c r="I4" i="4"/>
  <c r="I5" i="4"/>
  <c r="J5" i="4" s="1"/>
  <c r="I6" i="4"/>
  <c r="J6" i="4" s="1"/>
  <c r="I7" i="4"/>
  <c r="J7" i="4" s="1"/>
  <c r="I3" i="4"/>
  <c r="I4" i="3"/>
  <c r="J4" i="3" s="1"/>
  <c r="I5" i="3"/>
  <c r="J5" i="3" s="1"/>
  <c r="I6" i="3"/>
  <c r="J6" i="3" s="1"/>
  <c r="I3" i="3"/>
  <c r="J3" i="3" s="1"/>
  <c r="B8" i="6"/>
  <c r="B6" i="6"/>
  <c r="B7" i="6"/>
  <c r="J8" i="3" l="1"/>
  <c r="J9" i="4"/>
  <c r="I3" i="1"/>
  <c r="J3" i="1" s="1"/>
  <c r="I18" i="1"/>
  <c r="J18" i="1" s="1"/>
  <c r="I10" i="1"/>
  <c r="J10" i="1" s="1"/>
  <c r="I6" i="1"/>
  <c r="J6" i="1" s="1"/>
  <c r="I17" i="1"/>
  <c r="J17" i="1" s="1"/>
  <c r="I13" i="1"/>
  <c r="J13" i="1" s="1"/>
  <c r="I9" i="1"/>
  <c r="J9" i="1" s="1"/>
  <c r="I5" i="1"/>
  <c r="J5" i="1" s="1"/>
  <c r="I14" i="1"/>
  <c r="J14" i="1" s="1"/>
  <c r="I16" i="1"/>
  <c r="J16" i="1" s="1"/>
  <c r="I12" i="1"/>
  <c r="I8" i="1"/>
  <c r="J8" i="1" s="1"/>
  <c r="I4" i="1"/>
  <c r="J4" i="1" s="1"/>
  <c r="I15" i="1"/>
  <c r="J15" i="1" s="1"/>
  <c r="I11" i="1"/>
  <c r="J11" i="1" s="1"/>
  <c r="I7" i="1"/>
  <c r="J7" i="1" s="1"/>
  <c r="J12" i="1"/>
  <c r="J20" i="1" l="1"/>
</calcChain>
</file>

<file path=xl/sharedStrings.xml><?xml version="1.0" encoding="utf-8"?>
<sst xmlns="http://schemas.openxmlformats.org/spreadsheetml/2006/main" count="106" uniqueCount="59">
  <si>
    <t>Arroz</t>
  </si>
  <si>
    <t>Feijão</t>
  </si>
  <si>
    <t>Vinagrette</t>
  </si>
  <si>
    <t>Mandioca</t>
  </si>
  <si>
    <t>Carne bovina</t>
  </si>
  <si>
    <t>Carne aviária</t>
  </si>
  <si>
    <t>Comida</t>
  </si>
  <si>
    <t>Unidade</t>
  </si>
  <si>
    <t>Preço</t>
  </si>
  <si>
    <t>Kg</t>
  </si>
  <si>
    <t>LT</t>
  </si>
  <si>
    <t>MCH</t>
  </si>
  <si>
    <t>MCM</t>
  </si>
  <si>
    <t>QTD.</t>
  </si>
  <si>
    <t>Valor</t>
  </si>
  <si>
    <t>Carne Suína</t>
  </si>
  <si>
    <t>Farinha</t>
  </si>
  <si>
    <t>Farofa</t>
  </si>
  <si>
    <t>Maionese</t>
  </si>
  <si>
    <t>Pão de alho</t>
  </si>
  <si>
    <t>Queijo prato</t>
  </si>
  <si>
    <t>Queijo coalho</t>
  </si>
  <si>
    <t>Cebola</t>
  </si>
  <si>
    <t>Pão francês</t>
  </si>
  <si>
    <t>Bebida</t>
  </si>
  <si>
    <t>Total</t>
  </si>
  <si>
    <t>Cerveja</t>
  </si>
  <si>
    <t>Refrigerante</t>
  </si>
  <si>
    <t>água com gás</t>
  </si>
  <si>
    <t>Sucos</t>
  </si>
  <si>
    <t>Descartáveis</t>
  </si>
  <si>
    <t>Copos</t>
  </si>
  <si>
    <t>Pratos</t>
  </si>
  <si>
    <t>Talheres</t>
  </si>
  <si>
    <t>Guardanapos</t>
  </si>
  <si>
    <t>Outros</t>
  </si>
  <si>
    <t>Carvão</t>
  </si>
  <si>
    <t>Gelo</t>
  </si>
  <si>
    <t>Sal Grosso</t>
  </si>
  <si>
    <t>Papel higiênico</t>
  </si>
  <si>
    <t>Sal</t>
  </si>
  <si>
    <t>Sorvete</t>
  </si>
  <si>
    <t>Normal</t>
  </si>
  <si>
    <t>Frio</t>
  </si>
  <si>
    <t>Calor</t>
  </si>
  <si>
    <t>1 Período</t>
  </si>
  <si>
    <t>2 Períodos</t>
  </si>
  <si>
    <t>3 Períodos</t>
  </si>
  <si>
    <t>Qtd. Homens -&gt;</t>
  </si>
  <si>
    <t>Qtd. Mulheres -&gt;</t>
  </si>
  <si>
    <t>Clima -&gt;</t>
  </si>
  <si>
    <t>índicie da comida -&gt;</t>
  </si>
  <si>
    <t>índicie da duração -&gt;</t>
  </si>
  <si>
    <t>Duração -&gt;</t>
  </si>
  <si>
    <t>índicie da bebida -&gt;</t>
  </si>
  <si>
    <t>Quantidade de comida para assar -&gt;</t>
  </si>
  <si>
    <t>Quantidade de gelados -&gt;</t>
  </si>
  <si>
    <t>Total de convidados -&gt;</t>
  </si>
  <si>
    <t>Quantidade comida salgada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</si>
</sst>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6" formatCode="_-* #,##0.000_-;\-* #,##0.000_-;_-* &quot;-&quot;??_-;_-@_-"/>
    <numFmt numFmtId="171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44" fontId="0" fillId="0" borderId="0" xfId="2" applyFont="1"/>
    <xf numFmtId="43" fontId="0" fillId="0" borderId="0" xfId="1" applyFont="1"/>
    <xf numFmtId="166" fontId="0" fillId="0" borderId="0" xfId="1" applyNumberFormat="1" applyFont="1"/>
    <xf numFmtId="43" fontId="0" fillId="0" borderId="0" xfId="1" applyNumberFormat="1" applyFont="1"/>
    <xf numFmtId="171" fontId="0" fillId="0" borderId="0" xfId="1" applyNumberFormat="1" applyFont="1"/>
    <xf numFmtId="44" fontId="2" fillId="2" borderId="0" xfId="0" applyNumberFormat="1" applyFont="1" applyFill="1"/>
    <xf numFmtId="0" fontId="2" fillId="2" borderId="0" xfId="0" applyFont="1" applyFill="1" applyAlignment="1">
      <alignment horizontal="center"/>
    </xf>
    <xf numFmtId="43" fontId="2" fillId="2" borderId="0" xfId="0" applyNumberFormat="1" applyFont="1" applyFill="1" applyAlignment="1">
      <alignment horizontal="center"/>
    </xf>
    <xf numFmtId="0" fontId="0" fillId="3" borderId="0" xfId="0" applyFill="1" applyBorder="1" applyAlignment="1">
      <alignment horizontal="right"/>
    </xf>
    <xf numFmtId="0" fontId="0" fillId="3" borderId="0" xfId="0" applyFill="1" applyBorder="1"/>
    <xf numFmtId="0" fontId="0" fillId="4" borderId="1" xfId="0" applyFill="1" applyBorder="1" applyAlignment="1">
      <alignment horizontal="center"/>
    </xf>
    <xf numFmtId="0" fontId="2" fillId="4" borderId="1" xfId="0" applyFont="1" applyFill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F17F8-88E0-44E4-9432-D3E3CDD5888A}">
  <dimension ref="D2:J91"/>
  <sheetViews>
    <sheetView workbookViewId="0">
      <selection activeCell="N14" sqref="N14"/>
    </sheetView>
  </sheetViews>
  <sheetFormatPr defaultRowHeight="15" x14ac:dyDescent="0.25"/>
  <cols>
    <col min="4" max="4" width="12.5703125" customWidth="1"/>
    <col min="6" max="6" width="9.5703125" bestFit="1" customWidth="1"/>
    <col min="10" max="10" width="12.140625" bestFit="1" customWidth="1"/>
  </cols>
  <sheetData>
    <row r="2" spans="4:10" x14ac:dyDescent="0.25">
      <c r="D2" t="s">
        <v>6</v>
      </c>
      <c r="E2" t="s">
        <v>7</v>
      </c>
      <c r="F2" t="s">
        <v>8</v>
      </c>
      <c r="G2" t="s">
        <v>11</v>
      </c>
      <c r="H2" t="s">
        <v>12</v>
      </c>
      <c r="I2" t="s">
        <v>13</v>
      </c>
      <c r="J2" t="s">
        <v>14</v>
      </c>
    </row>
    <row r="3" spans="4:10" x14ac:dyDescent="0.25">
      <c r="D3" t="s">
        <v>0</v>
      </c>
      <c r="E3" t="s">
        <v>9</v>
      </c>
      <c r="F3" s="2">
        <v>5.8</v>
      </c>
      <c r="G3" s="4">
        <v>0.15</v>
      </c>
      <c r="H3" s="4">
        <v>0.12</v>
      </c>
      <c r="I3" s="8">
        <f>(G3*Home!$B$1)+(Comida!H3*Home!$B$2)*Home!$B$6 *Home!$B$7</f>
        <v>3.9960000000000004</v>
      </c>
      <c r="J3" s="7">
        <f>I3*F3</f>
        <v>23.1768</v>
      </c>
    </row>
    <row r="4" spans="4:10" x14ac:dyDescent="0.25">
      <c r="D4" t="s">
        <v>1</v>
      </c>
      <c r="E4" t="s">
        <v>9</v>
      </c>
      <c r="F4" s="2">
        <v>6</v>
      </c>
      <c r="G4" s="4">
        <v>0.1</v>
      </c>
      <c r="H4" s="5">
        <v>0.7</v>
      </c>
      <c r="I4" s="9">
        <f>(G4*Home!$B$1)+(Comida!H4*Home!$B$2)*Home!$B$6 *Home!$B$7</f>
        <v>15.56</v>
      </c>
      <c r="J4" s="7">
        <f t="shared" ref="J4:J18" si="0">I4*F4</f>
        <v>93.36</v>
      </c>
    </row>
    <row r="5" spans="4:10" x14ac:dyDescent="0.25">
      <c r="D5" t="s">
        <v>2</v>
      </c>
      <c r="E5" t="s">
        <v>9</v>
      </c>
      <c r="F5" s="2">
        <v>40</v>
      </c>
      <c r="G5" s="5">
        <v>0.3</v>
      </c>
      <c r="H5" s="5">
        <v>0.23</v>
      </c>
      <c r="I5" s="9">
        <f>(G5*Home!$B$1)+(Comida!H5*Home!$B$2)*Home!$B$6 *Home!$B$7</f>
        <v>7.7840000000000016</v>
      </c>
      <c r="J5" s="7">
        <f t="shared" si="0"/>
        <v>311.36000000000007</v>
      </c>
    </row>
    <row r="6" spans="4:10" x14ac:dyDescent="0.25">
      <c r="D6" t="s">
        <v>3</v>
      </c>
      <c r="E6" t="s">
        <v>9</v>
      </c>
      <c r="F6" s="2">
        <v>13</v>
      </c>
      <c r="G6" s="4">
        <v>0.15</v>
      </c>
      <c r="H6" s="4">
        <v>0.12</v>
      </c>
      <c r="I6" s="9">
        <f>(G6*Home!$B$1)+(Comida!H6*Home!$B$2)*Home!$B$6 *Home!$B$7</f>
        <v>3.9960000000000004</v>
      </c>
      <c r="J6" s="7">
        <f t="shared" si="0"/>
        <v>51.948000000000008</v>
      </c>
    </row>
    <row r="7" spans="4:10" x14ac:dyDescent="0.25">
      <c r="D7" t="s">
        <v>4</v>
      </c>
      <c r="E7" t="s">
        <v>9</v>
      </c>
      <c r="F7" s="2">
        <v>50</v>
      </c>
      <c r="G7" s="4">
        <v>0.315</v>
      </c>
      <c r="H7" s="4">
        <v>0.15</v>
      </c>
      <c r="I7" s="9">
        <f>(G7*Home!$B$1)+(Comida!H7*Home!$B$2)*Home!$B$6 *Home!$B$7</f>
        <v>6.2700000000000005</v>
      </c>
      <c r="J7" s="7">
        <f t="shared" si="0"/>
        <v>313.5</v>
      </c>
    </row>
    <row r="8" spans="4:10" x14ac:dyDescent="0.25">
      <c r="D8" t="s">
        <v>5</v>
      </c>
      <c r="E8" t="s">
        <v>9</v>
      </c>
      <c r="F8" s="2">
        <v>35</v>
      </c>
      <c r="G8" s="4">
        <v>0.14000000000000001</v>
      </c>
      <c r="H8" s="4">
        <v>0.1</v>
      </c>
      <c r="I8" s="9">
        <f>(G8*Home!$B$1)+(Comida!H8*Home!$B$2)*Home!$B$6 *Home!$B$7</f>
        <v>3.4800000000000004</v>
      </c>
      <c r="J8" s="7">
        <f t="shared" si="0"/>
        <v>121.80000000000001</v>
      </c>
    </row>
    <row r="9" spans="4:10" x14ac:dyDescent="0.25">
      <c r="D9" t="s">
        <v>15</v>
      </c>
      <c r="E9" t="s">
        <v>9</v>
      </c>
      <c r="F9" s="2">
        <v>40</v>
      </c>
      <c r="G9" s="4">
        <v>0.11</v>
      </c>
      <c r="H9" s="5">
        <v>0.7</v>
      </c>
      <c r="I9" s="9">
        <f>(G9*Home!$B$1)+(Comida!H9*Home!$B$2)*Home!$B$6 *Home!$B$7</f>
        <v>15.66</v>
      </c>
      <c r="J9" s="7">
        <f t="shared" si="0"/>
        <v>626.4</v>
      </c>
    </row>
    <row r="10" spans="4:10" x14ac:dyDescent="0.25">
      <c r="D10" t="s">
        <v>17</v>
      </c>
      <c r="E10" t="s">
        <v>9</v>
      </c>
      <c r="F10" s="2">
        <v>23.8</v>
      </c>
      <c r="G10" s="5">
        <v>0.6</v>
      </c>
      <c r="H10" s="5">
        <v>0.4</v>
      </c>
      <c r="I10" s="9">
        <f>(G10*Home!$B$1)+(Comida!H10*Home!$B$2)*Home!$B$6 *Home!$B$7</f>
        <v>14.32</v>
      </c>
      <c r="J10" s="7">
        <f t="shared" si="0"/>
        <v>340.81600000000003</v>
      </c>
    </row>
    <row r="11" spans="4:10" x14ac:dyDescent="0.25">
      <c r="D11" t="s">
        <v>16</v>
      </c>
      <c r="E11" t="s">
        <v>9</v>
      </c>
      <c r="F11" s="2">
        <v>22</v>
      </c>
      <c r="G11" s="5">
        <v>0.55000000000000004</v>
      </c>
      <c r="H11" s="5">
        <v>0.35</v>
      </c>
      <c r="I11" s="9">
        <f>(G11*Home!$B$1)+(Comida!H11*Home!$B$2)*Home!$B$6 *Home!$B$7</f>
        <v>12.780000000000001</v>
      </c>
      <c r="J11" s="7">
        <f t="shared" si="0"/>
        <v>281.16000000000003</v>
      </c>
    </row>
    <row r="12" spans="4:10" x14ac:dyDescent="0.25">
      <c r="D12" t="s">
        <v>18</v>
      </c>
      <c r="E12" t="s">
        <v>9</v>
      </c>
      <c r="F12" s="2">
        <v>15</v>
      </c>
      <c r="G12" s="5">
        <v>0.3</v>
      </c>
      <c r="H12" s="5">
        <v>0.25</v>
      </c>
      <c r="I12" s="9">
        <f>(G12*Home!$B$1)+(Comida!H12*Home!$B$2)*Home!$B$6 *Home!$B$7</f>
        <v>8.1999999999999993</v>
      </c>
      <c r="J12" s="7">
        <f t="shared" si="0"/>
        <v>122.99999999999999</v>
      </c>
    </row>
    <row r="13" spans="4:10" x14ac:dyDescent="0.25">
      <c r="D13" t="s">
        <v>19</v>
      </c>
      <c r="E13" t="s">
        <v>9</v>
      </c>
      <c r="F13" s="2">
        <v>10</v>
      </c>
      <c r="G13" s="5">
        <v>0.1</v>
      </c>
      <c r="H13" s="5">
        <v>0.7</v>
      </c>
      <c r="I13" s="9">
        <f>(G13*Home!$B$1)+(Comida!H13*Home!$B$2)*Home!$B$6 *Home!$B$7</f>
        <v>15.56</v>
      </c>
      <c r="J13" s="7">
        <f t="shared" si="0"/>
        <v>155.6</v>
      </c>
    </row>
    <row r="14" spans="4:10" x14ac:dyDescent="0.25">
      <c r="D14" t="s">
        <v>20</v>
      </c>
      <c r="E14" t="s">
        <v>9</v>
      </c>
      <c r="F14" s="2">
        <v>12</v>
      </c>
      <c r="G14" s="4">
        <v>0.15</v>
      </c>
      <c r="H14" s="4">
        <v>0.11</v>
      </c>
      <c r="I14" s="9">
        <f>(G14*Home!$B$1)+(Comida!H14*Home!$B$2)*Home!$B$6 *Home!$B$7</f>
        <v>3.7880000000000003</v>
      </c>
      <c r="J14" s="7">
        <f t="shared" si="0"/>
        <v>45.456000000000003</v>
      </c>
    </row>
    <row r="15" spans="4:10" x14ac:dyDescent="0.25">
      <c r="D15" t="s">
        <v>21</v>
      </c>
      <c r="E15" t="s">
        <v>9</v>
      </c>
      <c r="F15" s="2">
        <v>8</v>
      </c>
      <c r="G15" s="4">
        <v>0.11</v>
      </c>
      <c r="H15" s="5">
        <v>0.8</v>
      </c>
      <c r="I15" s="9">
        <f>(G15*Home!$B$1)+(Comida!H15*Home!$B$2)*Home!$B$6 *Home!$B$7</f>
        <v>17.740000000000002</v>
      </c>
      <c r="J15" s="7">
        <f t="shared" si="0"/>
        <v>141.92000000000002</v>
      </c>
    </row>
    <row r="16" spans="4:10" x14ac:dyDescent="0.25">
      <c r="D16" t="s">
        <v>22</v>
      </c>
      <c r="E16" t="s">
        <v>9</v>
      </c>
      <c r="F16" s="2">
        <v>9</v>
      </c>
      <c r="G16" s="5">
        <v>0.6</v>
      </c>
      <c r="H16" s="5">
        <v>0.5</v>
      </c>
      <c r="I16" s="9">
        <f>(G16*Home!$B$1)+(Comida!H16*Home!$B$2)*Home!$B$6 *Home!$B$7</f>
        <v>16.399999999999999</v>
      </c>
      <c r="J16" s="7">
        <f t="shared" si="0"/>
        <v>147.6</v>
      </c>
    </row>
    <row r="17" spans="4:10" x14ac:dyDescent="0.25">
      <c r="D17" t="s">
        <v>23</v>
      </c>
      <c r="E17" t="s">
        <v>9</v>
      </c>
      <c r="F17" s="2">
        <v>2</v>
      </c>
      <c r="G17" s="4">
        <v>0.2</v>
      </c>
      <c r="H17" s="4">
        <v>0.13</v>
      </c>
      <c r="I17" s="9">
        <f>(G17*Home!$B$1)+(Comida!H17*Home!$B$2)*Home!$B$6 *Home!$B$7</f>
        <v>4.7040000000000006</v>
      </c>
      <c r="J17" s="7">
        <f t="shared" si="0"/>
        <v>9.4080000000000013</v>
      </c>
    </row>
    <row r="18" spans="4:10" x14ac:dyDescent="0.25">
      <c r="D18" t="s">
        <v>41</v>
      </c>
      <c r="E18" t="s">
        <v>9</v>
      </c>
      <c r="F18" s="2">
        <v>10</v>
      </c>
      <c r="G18" s="4">
        <v>0.25</v>
      </c>
      <c r="H18" s="4">
        <v>0.19</v>
      </c>
      <c r="I18" s="9">
        <f>(G18*Home!$B$1)+(Comida!H18*Home!$B$2)*Home!$B$6 *Home!$B$7</f>
        <v>6.452</v>
      </c>
      <c r="J18" s="7">
        <f t="shared" si="0"/>
        <v>64.52</v>
      </c>
    </row>
    <row r="19" spans="4:10" x14ac:dyDescent="0.25">
      <c r="F19" s="2"/>
      <c r="G19" s="3"/>
      <c r="H19" s="3"/>
      <c r="J19" t="s">
        <v>25</v>
      </c>
    </row>
    <row r="20" spans="4:10" x14ac:dyDescent="0.25">
      <c r="F20" s="2"/>
      <c r="G20" s="3"/>
      <c r="H20" s="3"/>
      <c r="J20" s="7">
        <f>SUM(J3:J18)</f>
        <v>2851.0248000000001</v>
      </c>
    </row>
    <row r="21" spans="4:10" x14ac:dyDescent="0.25">
      <c r="F21" s="2"/>
      <c r="G21" s="3"/>
      <c r="H21" s="3"/>
    </row>
    <row r="22" spans="4:10" x14ac:dyDescent="0.25">
      <c r="F22" s="2"/>
      <c r="G22" s="3"/>
      <c r="H22" s="3"/>
    </row>
    <row r="23" spans="4:10" x14ac:dyDescent="0.25">
      <c r="F23" s="2"/>
      <c r="G23" s="3"/>
      <c r="H23" s="3"/>
    </row>
    <row r="24" spans="4:10" x14ac:dyDescent="0.25">
      <c r="F24" s="2"/>
      <c r="G24" s="3"/>
      <c r="H24" s="3"/>
    </row>
    <row r="25" spans="4:10" x14ac:dyDescent="0.25">
      <c r="F25" s="2"/>
      <c r="G25" s="3"/>
      <c r="H25" s="3"/>
    </row>
    <row r="26" spans="4:10" x14ac:dyDescent="0.25">
      <c r="F26" s="2"/>
      <c r="G26" s="3"/>
      <c r="H26" s="3"/>
    </row>
    <row r="27" spans="4:10" x14ac:dyDescent="0.25">
      <c r="F27" s="2"/>
      <c r="G27" s="3"/>
      <c r="H27" s="3"/>
    </row>
    <row r="28" spans="4:10" x14ac:dyDescent="0.25">
      <c r="F28" s="2"/>
      <c r="G28" s="3"/>
      <c r="H28" s="3"/>
    </row>
    <row r="29" spans="4:10" x14ac:dyDescent="0.25">
      <c r="F29" s="2"/>
      <c r="G29" s="3"/>
      <c r="H29" s="3"/>
    </row>
    <row r="30" spans="4:10" x14ac:dyDescent="0.25">
      <c r="F30" s="2"/>
      <c r="G30" s="3"/>
      <c r="H30" s="3"/>
    </row>
    <row r="31" spans="4:10" x14ac:dyDescent="0.25">
      <c r="F31" s="2"/>
      <c r="G31" s="3"/>
      <c r="H31" s="3"/>
    </row>
    <row r="32" spans="4:10" x14ac:dyDescent="0.25">
      <c r="F32" s="2"/>
      <c r="G32" s="3"/>
      <c r="H32" s="3"/>
    </row>
    <row r="33" spans="6:8" x14ac:dyDescent="0.25">
      <c r="F33" s="2"/>
      <c r="G33" s="3"/>
      <c r="H33" s="3"/>
    </row>
    <row r="34" spans="6:8" x14ac:dyDescent="0.25">
      <c r="F34" s="2"/>
      <c r="G34" s="3"/>
      <c r="H34" s="3"/>
    </row>
    <row r="35" spans="6:8" x14ac:dyDescent="0.25">
      <c r="F35" s="2"/>
      <c r="G35" s="3"/>
      <c r="H35" s="3"/>
    </row>
    <row r="36" spans="6:8" x14ac:dyDescent="0.25">
      <c r="F36" s="2"/>
      <c r="G36" s="3"/>
      <c r="H36" s="3"/>
    </row>
    <row r="37" spans="6:8" x14ac:dyDescent="0.25">
      <c r="F37" s="2"/>
      <c r="G37" s="3"/>
      <c r="H37" s="3"/>
    </row>
    <row r="38" spans="6:8" x14ac:dyDescent="0.25">
      <c r="F38" s="2"/>
      <c r="G38" s="3"/>
      <c r="H38" s="3"/>
    </row>
    <row r="39" spans="6:8" x14ac:dyDescent="0.25">
      <c r="F39" s="2"/>
      <c r="G39" s="3"/>
      <c r="H39" s="3"/>
    </row>
    <row r="40" spans="6:8" x14ac:dyDescent="0.25">
      <c r="F40" s="2"/>
      <c r="G40" s="3"/>
      <c r="H40" s="3"/>
    </row>
    <row r="41" spans="6:8" x14ac:dyDescent="0.25">
      <c r="F41" s="2"/>
      <c r="G41" s="3"/>
      <c r="H41" s="3"/>
    </row>
    <row r="42" spans="6:8" x14ac:dyDescent="0.25">
      <c r="F42" s="2"/>
      <c r="G42" s="3"/>
      <c r="H42" s="3"/>
    </row>
    <row r="43" spans="6:8" x14ac:dyDescent="0.25">
      <c r="F43" s="2"/>
      <c r="G43" s="3"/>
      <c r="H43" s="3"/>
    </row>
    <row r="44" spans="6:8" x14ac:dyDescent="0.25">
      <c r="F44" s="2"/>
      <c r="G44" s="3"/>
      <c r="H44" s="3"/>
    </row>
    <row r="45" spans="6:8" x14ac:dyDescent="0.25">
      <c r="F45" s="2"/>
      <c r="G45" s="3"/>
      <c r="H45" s="3"/>
    </row>
    <row r="46" spans="6:8" x14ac:dyDescent="0.25">
      <c r="F46" s="2"/>
      <c r="G46" s="3"/>
      <c r="H46" s="3"/>
    </row>
    <row r="47" spans="6:8" x14ac:dyDescent="0.25">
      <c r="F47" s="2"/>
      <c r="G47" s="3"/>
      <c r="H47" s="3"/>
    </row>
    <row r="48" spans="6:8" x14ac:dyDescent="0.25">
      <c r="F48" s="2"/>
      <c r="G48" s="3"/>
      <c r="H48" s="3"/>
    </row>
    <row r="49" spans="6:8" x14ac:dyDescent="0.25">
      <c r="F49" s="2"/>
      <c r="G49" s="3"/>
      <c r="H49" s="3"/>
    </row>
    <row r="50" spans="6:8" x14ac:dyDescent="0.25">
      <c r="F50" s="2"/>
      <c r="G50" s="3"/>
      <c r="H50" s="3"/>
    </row>
    <row r="51" spans="6:8" x14ac:dyDescent="0.25">
      <c r="F51" s="2"/>
      <c r="G51" s="3"/>
      <c r="H51" s="3"/>
    </row>
    <row r="52" spans="6:8" x14ac:dyDescent="0.25">
      <c r="F52" s="2"/>
      <c r="G52" s="3"/>
      <c r="H52" s="3"/>
    </row>
    <row r="53" spans="6:8" x14ac:dyDescent="0.25">
      <c r="F53" s="2"/>
      <c r="G53" s="3"/>
      <c r="H53" s="3"/>
    </row>
    <row r="54" spans="6:8" x14ac:dyDescent="0.25">
      <c r="F54" s="2"/>
      <c r="G54" s="3"/>
      <c r="H54" s="3"/>
    </row>
    <row r="55" spans="6:8" x14ac:dyDescent="0.25">
      <c r="F55" s="2"/>
      <c r="G55" s="3"/>
      <c r="H55" s="3"/>
    </row>
    <row r="56" spans="6:8" x14ac:dyDescent="0.25">
      <c r="F56" s="2"/>
      <c r="G56" s="3"/>
      <c r="H56" s="3"/>
    </row>
    <row r="57" spans="6:8" x14ac:dyDescent="0.25">
      <c r="F57" s="2"/>
      <c r="G57" s="3"/>
      <c r="H57" s="3"/>
    </row>
    <row r="58" spans="6:8" x14ac:dyDescent="0.25">
      <c r="F58" s="2"/>
      <c r="G58" s="3"/>
      <c r="H58" s="3"/>
    </row>
    <row r="59" spans="6:8" x14ac:dyDescent="0.25">
      <c r="F59" s="2"/>
      <c r="G59" s="3"/>
      <c r="H59" s="3"/>
    </row>
    <row r="60" spans="6:8" x14ac:dyDescent="0.25">
      <c r="F60" s="2"/>
      <c r="G60" s="3"/>
      <c r="H60" s="3"/>
    </row>
    <row r="61" spans="6:8" x14ac:dyDescent="0.25">
      <c r="F61" s="2"/>
      <c r="G61" s="3"/>
      <c r="H61" s="3"/>
    </row>
    <row r="62" spans="6:8" x14ac:dyDescent="0.25">
      <c r="F62" s="2"/>
      <c r="G62" s="3"/>
      <c r="H62" s="3"/>
    </row>
    <row r="63" spans="6:8" x14ac:dyDescent="0.25">
      <c r="F63" s="2"/>
      <c r="G63" s="3"/>
      <c r="H63" s="3"/>
    </row>
    <row r="64" spans="6:8" x14ac:dyDescent="0.25">
      <c r="F64" s="2"/>
      <c r="G64" s="3"/>
      <c r="H64" s="3"/>
    </row>
    <row r="65" spans="6:8" x14ac:dyDescent="0.25">
      <c r="F65" s="2"/>
      <c r="G65" s="3"/>
      <c r="H65" s="3"/>
    </row>
    <row r="66" spans="6:8" x14ac:dyDescent="0.25">
      <c r="F66" s="2"/>
      <c r="G66" s="3"/>
      <c r="H66" s="3"/>
    </row>
    <row r="67" spans="6:8" x14ac:dyDescent="0.25">
      <c r="F67" s="2"/>
      <c r="G67" s="3"/>
      <c r="H67" s="3"/>
    </row>
    <row r="68" spans="6:8" x14ac:dyDescent="0.25">
      <c r="F68" s="2"/>
      <c r="G68" s="3"/>
      <c r="H68" s="3"/>
    </row>
    <row r="69" spans="6:8" x14ac:dyDescent="0.25">
      <c r="F69" s="2"/>
      <c r="G69" s="3"/>
      <c r="H69" s="3"/>
    </row>
    <row r="70" spans="6:8" x14ac:dyDescent="0.25">
      <c r="F70" s="2"/>
      <c r="G70" s="3"/>
      <c r="H70" s="3"/>
    </row>
    <row r="71" spans="6:8" x14ac:dyDescent="0.25">
      <c r="F71" s="2"/>
      <c r="G71" s="3"/>
      <c r="H71" s="3"/>
    </row>
    <row r="72" spans="6:8" x14ac:dyDescent="0.25">
      <c r="F72" s="2"/>
      <c r="G72" s="3"/>
      <c r="H72" s="3"/>
    </row>
    <row r="73" spans="6:8" x14ac:dyDescent="0.25">
      <c r="F73" s="2"/>
      <c r="G73" s="3"/>
      <c r="H73" s="3"/>
    </row>
    <row r="74" spans="6:8" x14ac:dyDescent="0.25">
      <c r="F74" s="2"/>
      <c r="G74" s="3"/>
      <c r="H74" s="3"/>
    </row>
    <row r="75" spans="6:8" x14ac:dyDescent="0.25">
      <c r="F75" s="2"/>
      <c r="G75" s="3"/>
      <c r="H75" s="3"/>
    </row>
    <row r="76" spans="6:8" x14ac:dyDescent="0.25">
      <c r="F76" s="2"/>
      <c r="G76" s="3"/>
      <c r="H76" s="3"/>
    </row>
    <row r="77" spans="6:8" x14ac:dyDescent="0.25">
      <c r="F77" s="2"/>
      <c r="G77" s="3"/>
      <c r="H77" s="3"/>
    </row>
    <row r="78" spans="6:8" x14ac:dyDescent="0.25">
      <c r="F78" s="2"/>
      <c r="G78" s="3"/>
      <c r="H78" s="3"/>
    </row>
    <row r="79" spans="6:8" x14ac:dyDescent="0.25">
      <c r="F79" s="2"/>
      <c r="G79" s="3"/>
      <c r="H79" s="3"/>
    </row>
    <row r="80" spans="6:8" x14ac:dyDescent="0.25">
      <c r="F80" s="2"/>
      <c r="G80" s="3"/>
      <c r="H80" s="3"/>
    </row>
    <row r="81" spans="6:8" x14ac:dyDescent="0.25">
      <c r="F81" s="2"/>
      <c r="G81" s="3"/>
      <c r="H81" s="3"/>
    </row>
    <row r="82" spans="6:8" x14ac:dyDescent="0.25">
      <c r="F82" s="2"/>
      <c r="G82" s="3"/>
      <c r="H82" s="3"/>
    </row>
    <row r="83" spans="6:8" x14ac:dyDescent="0.25">
      <c r="F83" s="2"/>
      <c r="G83" s="3"/>
      <c r="H83" s="3"/>
    </row>
    <row r="84" spans="6:8" x14ac:dyDescent="0.25">
      <c r="F84" s="2"/>
      <c r="G84" s="3"/>
      <c r="H84" s="3"/>
    </row>
    <row r="85" spans="6:8" x14ac:dyDescent="0.25">
      <c r="F85" s="2"/>
      <c r="G85" s="3"/>
      <c r="H85" s="3"/>
    </row>
    <row r="86" spans="6:8" x14ac:dyDescent="0.25">
      <c r="F86" s="2"/>
    </row>
    <row r="87" spans="6:8" x14ac:dyDescent="0.25">
      <c r="F87" s="2"/>
    </row>
    <row r="88" spans="6:8" x14ac:dyDescent="0.25">
      <c r="F88" s="2"/>
    </row>
    <row r="89" spans="6:8" x14ac:dyDescent="0.25">
      <c r="F89" s="2"/>
    </row>
    <row r="90" spans="6:8" x14ac:dyDescent="0.25">
      <c r="F90" s="2"/>
    </row>
    <row r="91" spans="6:8" x14ac:dyDescent="0.25">
      <c r="F91" s="2"/>
    </row>
  </sheetData>
  <dataValidations count="1">
    <dataValidation type="list" allowBlank="1" showInputMessage="1" showErrorMessage="1" sqref="E3:E18" xr:uid="{EEAFA634-BCED-4D72-9813-4D496463FF74}">
      <formula1>"Kg, LT, Unidade"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3EF31-2DC8-4891-81FB-3D39D7AA1D13}">
  <dimension ref="D2:J91"/>
  <sheetViews>
    <sheetView workbookViewId="0">
      <selection activeCell="J9" sqref="J9"/>
    </sheetView>
  </sheetViews>
  <sheetFormatPr defaultRowHeight="15" x14ac:dyDescent="0.25"/>
  <cols>
    <col min="4" max="4" width="12.5703125" customWidth="1"/>
    <col min="6" max="6" width="9.5703125" bestFit="1" customWidth="1"/>
    <col min="10" max="10" width="10.5703125" bestFit="1" customWidth="1"/>
  </cols>
  <sheetData>
    <row r="2" spans="4:10" x14ac:dyDescent="0.25">
      <c r="D2" t="s">
        <v>24</v>
      </c>
      <c r="E2" t="s">
        <v>7</v>
      </c>
      <c r="F2" t="s">
        <v>8</v>
      </c>
      <c r="G2" t="s">
        <v>11</v>
      </c>
      <c r="H2" t="s">
        <v>12</v>
      </c>
      <c r="I2" t="s">
        <v>13</v>
      </c>
      <c r="J2" t="s">
        <v>14</v>
      </c>
    </row>
    <row r="3" spans="4:10" x14ac:dyDescent="0.25">
      <c r="D3" t="s">
        <v>26</v>
      </c>
      <c r="E3" t="s">
        <v>10</v>
      </c>
      <c r="F3" s="2">
        <v>7</v>
      </c>
      <c r="G3" s="5">
        <v>2</v>
      </c>
      <c r="H3" s="5">
        <v>1.5</v>
      </c>
      <c r="I3" s="1">
        <f>(G3*Home!$B$1) + (Comida!H3*Home!$B$2) *Home!$B$8 *Home!$B$7</f>
        <v>21.344000000000001</v>
      </c>
      <c r="J3" s="7">
        <f>I3*F3</f>
        <v>149.40800000000002</v>
      </c>
    </row>
    <row r="4" spans="4:10" x14ac:dyDescent="0.25">
      <c r="D4" t="s">
        <v>27</v>
      </c>
      <c r="E4" t="s">
        <v>10</v>
      </c>
      <c r="F4" s="2">
        <v>4</v>
      </c>
      <c r="G4" s="5">
        <v>1</v>
      </c>
      <c r="H4" s="4">
        <v>0.8</v>
      </c>
      <c r="I4" s="1">
        <f>(G4*Home!$B$1) + (Comida!H4*Home!$B$2) *Home!$B$8 *Home!$B$7</f>
        <v>17.84</v>
      </c>
      <c r="J4" s="7">
        <f t="shared" ref="J4:J6" si="0">I4*F4</f>
        <v>71.36</v>
      </c>
    </row>
    <row r="5" spans="4:10" x14ac:dyDescent="0.25">
      <c r="D5" t="s">
        <v>28</v>
      </c>
      <c r="E5" t="s">
        <v>10</v>
      </c>
      <c r="F5" s="2">
        <v>5</v>
      </c>
      <c r="G5" s="5">
        <v>0.3</v>
      </c>
      <c r="H5" s="5">
        <v>0.2</v>
      </c>
      <c r="I5" s="1">
        <f>(G5*Home!$B$1) + (Comida!H5*Home!$B$2) *Home!$B$8 *Home!$B$7</f>
        <v>5.5760000000000005</v>
      </c>
      <c r="J5" s="7">
        <f t="shared" si="0"/>
        <v>27.880000000000003</v>
      </c>
    </row>
    <row r="6" spans="4:10" x14ac:dyDescent="0.25">
      <c r="D6" t="s">
        <v>29</v>
      </c>
      <c r="E6" t="s">
        <v>10</v>
      </c>
      <c r="F6" s="2">
        <v>7</v>
      </c>
      <c r="G6" s="5">
        <v>2</v>
      </c>
      <c r="H6" s="5">
        <v>1.5</v>
      </c>
      <c r="I6" s="1">
        <f>(G6*Home!$B$1) + (Comida!H6*Home!$B$2) *Home!$B$8 *Home!$B$7</f>
        <v>21.344000000000001</v>
      </c>
      <c r="J6" s="7">
        <f t="shared" si="0"/>
        <v>149.40800000000002</v>
      </c>
    </row>
    <row r="7" spans="4:10" x14ac:dyDescent="0.25">
      <c r="F7" s="2"/>
      <c r="G7" s="4"/>
      <c r="H7" s="4"/>
      <c r="J7" t="s">
        <v>25</v>
      </c>
    </row>
    <row r="8" spans="4:10" x14ac:dyDescent="0.25">
      <c r="F8" s="2"/>
      <c r="G8" s="4"/>
      <c r="H8" s="4"/>
      <c r="J8" s="7">
        <f>SUM(J3:J6)</f>
        <v>398.05600000000004</v>
      </c>
    </row>
    <row r="9" spans="4:10" x14ac:dyDescent="0.25">
      <c r="F9" s="2"/>
      <c r="G9" s="4"/>
      <c r="H9" s="5"/>
    </row>
    <row r="10" spans="4:10" x14ac:dyDescent="0.25">
      <c r="F10" s="2"/>
      <c r="G10" s="5"/>
      <c r="H10" s="5"/>
    </row>
    <row r="11" spans="4:10" x14ac:dyDescent="0.25">
      <c r="F11" s="2"/>
      <c r="G11" s="5"/>
      <c r="H11" s="5"/>
    </row>
    <row r="12" spans="4:10" x14ac:dyDescent="0.25">
      <c r="F12" s="2"/>
      <c r="G12" s="5"/>
      <c r="H12" s="5"/>
    </row>
    <row r="13" spans="4:10" x14ac:dyDescent="0.25">
      <c r="F13" s="2"/>
      <c r="G13" s="5"/>
      <c r="H13" s="5"/>
    </row>
    <row r="14" spans="4:10" x14ac:dyDescent="0.25">
      <c r="F14" s="2"/>
      <c r="G14" s="4"/>
      <c r="H14" s="4"/>
    </row>
    <row r="15" spans="4:10" x14ac:dyDescent="0.25">
      <c r="F15" s="2"/>
      <c r="G15" s="4"/>
      <c r="H15" s="4"/>
    </row>
    <row r="16" spans="4:10" x14ac:dyDescent="0.25">
      <c r="F16" s="2"/>
      <c r="G16" s="4"/>
      <c r="H16" s="4"/>
    </row>
    <row r="17" spans="6:8" x14ac:dyDescent="0.25">
      <c r="F17" s="2"/>
      <c r="G17" s="4"/>
      <c r="H17" s="3"/>
    </row>
    <row r="18" spans="6:8" x14ac:dyDescent="0.25">
      <c r="F18" s="2"/>
      <c r="G18" s="3"/>
      <c r="H18" s="3"/>
    </row>
    <row r="19" spans="6:8" x14ac:dyDescent="0.25">
      <c r="F19" s="2"/>
      <c r="G19" s="3"/>
      <c r="H19" s="3"/>
    </row>
    <row r="20" spans="6:8" x14ac:dyDescent="0.25">
      <c r="F20" s="2"/>
      <c r="G20" s="3"/>
      <c r="H20" s="3"/>
    </row>
    <row r="21" spans="6:8" x14ac:dyDescent="0.25">
      <c r="F21" s="2"/>
      <c r="G21" s="3"/>
      <c r="H21" s="3"/>
    </row>
    <row r="22" spans="6:8" x14ac:dyDescent="0.25">
      <c r="F22" s="2"/>
      <c r="G22" s="3"/>
      <c r="H22" s="3"/>
    </row>
    <row r="23" spans="6:8" x14ac:dyDescent="0.25">
      <c r="F23" s="2"/>
      <c r="G23" s="3"/>
      <c r="H23" s="3"/>
    </row>
    <row r="24" spans="6:8" x14ac:dyDescent="0.25">
      <c r="F24" s="2"/>
      <c r="G24" s="3"/>
      <c r="H24" s="3"/>
    </row>
    <row r="25" spans="6:8" x14ac:dyDescent="0.25">
      <c r="F25" s="2"/>
      <c r="G25" s="3"/>
      <c r="H25" s="3"/>
    </row>
    <row r="26" spans="6:8" x14ac:dyDescent="0.25">
      <c r="F26" s="2"/>
      <c r="G26" s="3"/>
      <c r="H26" s="3"/>
    </row>
    <row r="27" spans="6:8" x14ac:dyDescent="0.25">
      <c r="F27" s="2"/>
      <c r="G27" s="3"/>
      <c r="H27" s="3"/>
    </row>
    <row r="28" spans="6:8" x14ac:dyDescent="0.25">
      <c r="F28" s="2"/>
      <c r="G28" s="3"/>
      <c r="H28" s="3"/>
    </row>
    <row r="29" spans="6:8" x14ac:dyDescent="0.25">
      <c r="F29" s="2"/>
      <c r="G29" s="3"/>
      <c r="H29" s="3"/>
    </row>
    <row r="30" spans="6:8" x14ac:dyDescent="0.25">
      <c r="F30" s="2"/>
      <c r="G30" s="3"/>
      <c r="H30" s="3"/>
    </row>
    <row r="31" spans="6:8" x14ac:dyDescent="0.25">
      <c r="F31" s="2"/>
      <c r="G31" s="3"/>
      <c r="H31" s="3"/>
    </row>
    <row r="32" spans="6:8" x14ac:dyDescent="0.25">
      <c r="F32" s="2"/>
      <c r="G32" s="3"/>
      <c r="H32" s="3"/>
    </row>
    <row r="33" spans="6:8" x14ac:dyDescent="0.25">
      <c r="F33" s="2"/>
      <c r="G33" s="3"/>
      <c r="H33" s="3"/>
    </row>
    <row r="34" spans="6:8" x14ac:dyDescent="0.25">
      <c r="F34" s="2"/>
      <c r="G34" s="3"/>
      <c r="H34" s="3"/>
    </row>
    <row r="35" spans="6:8" x14ac:dyDescent="0.25">
      <c r="F35" s="2"/>
      <c r="G35" s="3"/>
      <c r="H35" s="3"/>
    </row>
    <row r="36" spans="6:8" x14ac:dyDescent="0.25">
      <c r="F36" s="2"/>
      <c r="G36" s="3"/>
      <c r="H36" s="3"/>
    </row>
    <row r="37" spans="6:8" x14ac:dyDescent="0.25">
      <c r="F37" s="2"/>
      <c r="G37" s="3"/>
      <c r="H37" s="3"/>
    </row>
    <row r="38" spans="6:8" x14ac:dyDescent="0.25">
      <c r="F38" s="2"/>
      <c r="G38" s="3"/>
      <c r="H38" s="3"/>
    </row>
    <row r="39" spans="6:8" x14ac:dyDescent="0.25">
      <c r="F39" s="2"/>
      <c r="G39" s="3"/>
      <c r="H39" s="3"/>
    </row>
    <row r="40" spans="6:8" x14ac:dyDescent="0.25">
      <c r="F40" s="2"/>
      <c r="G40" s="3"/>
      <c r="H40" s="3"/>
    </row>
    <row r="41" spans="6:8" x14ac:dyDescent="0.25">
      <c r="F41" s="2"/>
      <c r="G41" s="3"/>
      <c r="H41" s="3"/>
    </row>
    <row r="42" spans="6:8" x14ac:dyDescent="0.25">
      <c r="F42" s="2"/>
      <c r="G42" s="3"/>
      <c r="H42" s="3"/>
    </row>
    <row r="43" spans="6:8" x14ac:dyDescent="0.25">
      <c r="F43" s="2"/>
      <c r="G43" s="3"/>
      <c r="H43" s="3"/>
    </row>
    <row r="44" spans="6:8" x14ac:dyDescent="0.25">
      <c r="F44" s="2"/>
      <c r="G44" s="3"/>
      <c r="H44" s="3"/>
    </row>
    <row r="45" spans="6:8" x14ac:dyDescent="0.25">
      <c r="F45" s="2"/>
      <c r="G45" s="3"/>
      <c r="H45" s="3"/>
    </row>
    <row r="46" spans="6:8" x14ac:dyDescent="0.25">
      <c r="F46" s="2"/>
      <c r="G46" s="3"/>
      <c r="H46" s="3"/>
    </row>
    <row r="47" spans="6:8" x14ac:dyDescent="0.25">
      <c r="F47" s="2"/>
      <c r="G47" s="3"/>
      <c r="H47" s="3"/>
    </row>
    <row r="48" spans="6:8" x14ac:dyDescent="0.25">
      <c r="F48" s="2"/>
      <c r="G48" s="3"/>
      <c r="H48" s="3"/>
    </row>
    <row r="49" spans="6:8" x14ac:dyDescent="0.25">
      <c r="F49" s="2"/>
      <c r="G49" s="3"/>
      <c r="H49" s="3"/>
    </row>
    <row r="50" spans="6:8" x14ac:dyDescent="0.25">
      <c r="F50" s="2"/>
      <c r="G50" s="3"/>
      <c r="H50" s="3"/>
    </row>
    <row r="51" spans="6:8" x14ac:dyDescent="0.25">
      <c r="F51" s="2"/>
      <c r="G51" s="3"/>
      <c r="H51" s="3"/>
    </row>
    <row r="52" spans="6:8" x14ac:dyDescent="0.25">
      <c r="F52" s="2"/>
      <c r="G52" s="3"/>
      <c r="H52" s="3"/>
    </row>
    <row r="53" spans="6:8" x14ac:dyDescent="0.25">
      <c r="F53" s="2"/>
      <c r="G53" s="3"/>
      <c r="H53" s="3"/>
    </row>
    <row r="54" spans="6:8" x14ac:dyDescent="0.25">
      <c r="F54" s="2"/>
      <c r="G54" s="3"/>
      <c r="H54" s="3"/>
    </row>
    <row r="55" spans="6:8" x14ac:dyDescent="0.25">
      <c r="F55" s="2"/>
      <c r="G55" s="3"/>
      <c r="H55" s="3"/>
    </row>
    <row r="56" spans="6:8" x14ac:dyDescent="0.25">
      <c r="F56" s="2"/>
      <c r="G56" s="3"/>
      <c r="H56" s="3"/>
    </row>
    <row r="57" spans="6:8" x14ac:dyDescent="0.25">
      <c r="F57" s="2"/>
      <c r="G57" s="3"/>
      <c r="H57" s="3"/>
    </row>
    <row r="58" spans="6:8" x14ac:dyDescent="0.25">
      <c r="F58" s="2"/>
      <c r="G58" s="3"/>
      <c r="H58" s="3"/>
    </row>
    <row r="59" spans="6:8" x14ac:dyDescent="0.25">
      <c r="F59" s="2"/>
      <c r="G59" s="3"/>
      <c r="H59" s="3"/>
    </row>
    <row r="60" spans="6:8" x14ac:dyDescent="0.25">
      <c r="F60" s="2"/>
      <c r="G60" s="3"/>
      <c r="H60" s="3"/>
    </row>
    <row r="61" spans="6:8" x14ac:dyDescent="0.25">
      <c r="F61" s="2"/>
      <c r="G61" s="3"/>
      <c r="H61" s="3"/>
    </row>
    <row r="62" spans="6:8" x14ac:dyDescent="0.25">
      <c r="F62" s="2"/>
      <c r="G62" s="3"/>
      <c r="H62" s="3"/>
    </row>
    <row r="63" spans="6:8" x14ac:dyDescent="0.25">
      <c r="F63" s="2"/>
      <c r="G63" s="3"/>
      <c r="H63" s="3"/>
    </row>
    <row r="64" spans="6:8" x14ac:dyDescent="0.25">
      <c r="F64" s="2"/>
      <c r="G64" s="3"/>
      <c r="H64" s="3"/>
    </row>
    <row r="65" spans="6:8" x14ac:dyDescent="0.25">
      <c r="F65" s="2"/>
      <c r="G65" s="3"/>
      <c r="H65" s="3"/>
    </row>
    <row r="66" spans="6:8" x14ac:dyDescent="0.25">
      <c r="F66" s="2"/>
      <c r="G66" s="3"/>
      <c r="H66" s="3"/>
    </row>
    <row r="67" spans="6:8" x14ac:dyDescent="0.25">
      <c r="F67" s="2"/>
      <c r="G67" s="3"/>
      <c r="H67" s="3"/>
    </row>
    <row r="68" spans="6:8" x14ac:dyDescent="0.25">
      <c r="F68" s="2"/>
      <c r="G68" s="3"/>
      <c r="H68" s="3"/>
    </row>
    <row r="69" spans="6:8" x14ac:dyDescent="0.25">
      <c r="F69" s="2"/>
      <c r="G69" s="3"/>
      <c r="H69" s="3"/>
    </row>
    <row r="70" spans="6:8" x14ac:dyDescent="0.25">
      <c r="F70" s="2"/>
      <c r="G70" s="3"/>
      <c r="H70" s="3"/>
    </row>
    <row r="71" spans="6:8" x14ac:dyDescent="0.25">
      <c r="F71" s="2"/>
      <c r="G71" s="3"/>
      <c r="H71" s="3"/>
    </row>
    <row r="72" spans="6:8" x14ac:dyDescent="0.25">
      <c r="F72" s="2"/>
      <c r="G72" s="3"/>
      <c r="H72" s="3"/>
    </row>
    <row r="73" spans="6:8" x14ac:dyDescent="0.25">
      <c r="F73" s="2"/>
      <c r="G73" s="3"/>
      <c r="H73" s="3"/>
    </row>
    <row r="74" spans="6:8" x14ac:dyDescent="0.25">
      <c r="F74" s="2"/>
      <c r="G74" s="3"/>
      <c r="H74" s="3"/>
    </row>
    <row r="75" spans="6:8" x14ac:dyDescent="0.25">
      <c r="F75" s="2"/>
      <c r="G75" s="3"/>
      <c r="H75" s="3"/>
    </row>
    <row r="76" spans="6:8" x14ac:dyDescent="0.25">
      <c r="F76" s="2"/>
      <c r="G76" s="3"/>
      <c r="H76" s="3"/>
    </row>
    <row r="77" spans="6:8" x14ac:dyDescent="0.25">
      <c r="F77" s="2"/>
      <c r="G77" s="3"/>
      <c r="H77" s="3"/>
    </row>
    <row r="78" spans="6:8" x14ac:dyDescent="0.25">
      <c r="F78" s="2"/>
      <c r="G78" s="3"/>
      <c r="H78" s="3"/>
    </row>
    <row r="79" spans="6:8" x14ac:dyDescent="0.25">
      <c r="F79" s="2"/>
      <c r="G79" s="3"/>
      <c r="H79" s="3"/>
    </row>
    <row r="80" spans="6:8" x14ac:dyDescent="0.25">
      <c r="F80" s="2"/>
      <c r="G80" s="3"/>
      <c r="H80" s="3"/>
    </row>
    <row r="81" spans="6:8" x14ac:dyDescent="0.25">
      <c r="F81" s="2"/>
      <c r="G81" s="3"/>
      <c r="H81" s="3"/>
    </row>
    <row r="82" spans="6:8" x14ac:dyDescent="0.25">
      <c r="F82" s="2"/>
      <c r="G82" s="3"/>
      <c r="H82" s="3"/>
    </row>
    <row r="83" spans="6:8" x14ac:dyDescent="0.25">
      <c r="F83" s="2"/>
      <c r="G83" s="3"/>
      <c r="H83" s="3"/>
    </row>
    <row r="84" spans="6:8" x14ac:dyDescent="0.25">
      <c r="F84" s="2"/>
      <c r="G84" s="3"/>
      <c r="H84" s="3"/>
    </row>
    <row r="85" spans="6:8" x14ac:dyDescent="0.25">
      <c r="F85" s="2"/>
      <c r="G85" s="3"/>
      <c r="H85" s="3"/>
    </row>
    <row r="86" spans="6:8" x14ac:dyDescent="0.25">
      <c r="F86" s="2"/>
    </row>
    <row r="87" spans="6:8" x14ac:dyDescent="0.25">
      <c r="F87" s="2"/>
    </row>
    <row r="88" spans="6:8" x14ac:dyDescent="0.25">
      <c r="F88" s="2"/>
    </row>
    <row r="89" spans="6:8" x14ac:dyDescent="0.25">
      <c r="F89" s="2"/>
    </row>
    <row r="90" spans="6:8" x14ac:dyDescent="0.25">
      <c r="F90" s="2"/>
    </row>
    <row r="91" spans="6:8" x14ac:dyDescent="0.25">
      <c r="F91" s="2"/>
    </row>
  </sheetData>
  <dataValidations count="1">
    <dataValidation type="list" allowBlank="1" showInputMessage="1" showErrorMessage="1" sqref="E3:E17" xr:uid="{CB2D5826-DFCA-43DE-8E48-877CA203DD83}">
      <formula1>"Kg, LT, Unidade"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FCC9-2510-47E5-8ED3-F2F1EF4384D4}">
  <dimension ref="D2:J91"/>
  <sheetViews>
    <sheetView workbookViewId="0">
      <selection activeCell="K13" sqref="K13"/>
    </sheetView>
  </sheetViews>
  <sheetFormatPr defaultRowHeight="15" x14ac:dyDescent="0.25"/>
  <cols>
    <col min="4" max="4" width="14.7109375" bestFit="1" customWidth="1"/>
    <col min="6" max="6" width="9.5703125" bestFit="1" customWidth="1"/>
    <col min="7" max="8" width="10" bestFit="1" customWidth="1"/>
    <col min="10" max="10" width="10.5703125" bestFit="1" customWidth="1"/>
  </cols>
  <sheetData>
    <row r="2" spans="4:10" x14ac:dyDescent="0.25">
      <c r="D2" t="s">
        <v>30</v>
      </c>
      <c r="E2" t="s">
        <v>7</v>
      </c>
      <c r="F2" t="s">
        <v>8</v>
      </c>
      <c r="G2" t="s">
        <v>11</v>
      </c>
      <c r="H2" t="s">
        <v>12</v>
      </c>
      <c r="I2" t="s">
        <v>13</v>
      </c>
      <c r="J2" t="s">
        <v>14</v>
      </c>
    </row>
    <row r="3" spans="4:10" x14ac:dyDescent="0.25">
      <c r="D3" t="s">
        <v>31</v>
      </c>
      <c r="E3" t="s">
        <v>7</v>
      </c>
      <c r="F3" s="2">
        <v>2</v>
      </c>
      <c r="G3" s="6">
        <v>2</v>
      </c>
      <c r="H3" s="6">
        <v>4</v>
      </c>
      <c r="I3" s="1">
        <f>(G3*Home!$B$7) + (Descatáveis!H3*Home!$B$7)</f>
        <v>9.6000000000000014</v>
      </c>
      <c r="J3" s="7">
        <f>I3*F3</f>
        <v>19.200000000000003</v>
      </c>
    </row>
    <row r="4" spans="4:10" x14ac:dyDescent="0.25">
      <c r="D4" t="s">
        <v>32</v>
      </c>
      <c r="E4" t="s">
        <v>7</v>
      </c>
      <c r="F4" s="2">
        <v>3</v>
      </c>
      <c r="G4" s="6">
        <v>0.1</v>
      </c>
      <c r="H4" s="6">
        <v>0.7</v>
      </c>
      <c r="I4" s="1">
        <f>(G4*Home!$B$7) + (Descatáveis!H4*Home!$B$7)</f>
        <v>1.2799999999999998</v>
      </c>
      <c r="J4" s="7">
        <f t="shared" ref="J4:J7" si="0">I4*F4</f>
        <v>3.8399999999999994</v>
      </c>
    </row>
    <row r="5" spans="4:10" x14ac:dyDescent="0.25">
      <c r="D5" t="s">
        <v>33</v>
      </c>
      <c r="E5" t="s">
        <v>7</v>
      </c>
      <c r="F5" s="2">
        <v>4</v>
      </c>
      <c r="G5" s="6">
        <v>4</v>
      </c>
      <c r="H5" s="6">
        <v>4</v>
      </c>
      <c r="I5" s="1">
        <f>(G5*Home!$B$7) + (Descatáveis!H5*Home!$B$7)</f>
        <v>12.8</v>
      </c>
      <c r="J5" s="7">
        <f t="shared" si="0"/>
        <v>51.2</v>
      </c>
    </row>
    <row r="6" spans="4:10" x14ac:dyDescent="0.25">
      <c r="D6" t="s">
        <v>34</v>
      </c>
      <c r="E6" t="s">
        <v>7</v>
      </c>
      <c r="F6" s="2">
        <v>5</v>
      </c>
      <c r="G6" s="6">
        <v>2</v>
      </c>
      <c r="H6" s="6">
        <v>5</v>
      </c>
      <c r="I6" s="1">
        <f>(G6*Home!$B$7) + (Descatáveis!H6*Home!$B$7)</f>
        <v>11.2</v>
      </c>
      <c r="J6" s="7">
        <f t="shared" si="0"/>
        <v>56</v>
      </c>
    </row>
    <row r="7" spans="4:10" x14ac:dyDescent="0.25">
      <c r="D7" t="s">
        <v>39</v>
      </c>
      <c r="E7" t="s">
        <v>7</v>
      </c>
      <c r="F7" s="2">
        <v>13</v>
      </c>
      <c r="G7" s="6">
        <v>1</v>
      </c>
      <c r="H7" s="6">
        <v>2</v>
      </c>
      <c r="I7" s="1">
        <f>(G7*Home!$B$7) + (Descatáveis!H7*Home!$B$7)</f>
        <v>4.8000000000000007</v>
      </c>
      <c r="J7" s="7">
        <f t="shared" si="0"/>
        <v>62.400000000000006</v>
      </c>
    </row>
    <row r="8" spans="4:10" x14ac:dyDescent="0.25">
      <c r="F8" s="2"/>
      <c r="G8" s="4"/>
      <c r="H8" s="4"/>
      <c r="J8" t="s">
        <v>25</v>
      </c>
    </row>
    <row r="9" spans="4:10" x14ac:dyDescent="0.25">
      <c r="F9" s="2"/>
      <c r="G9" s="4"/>
      <c r="H9" s="5"/>
      <c r="J9" s="7">
        <f>SUM(J3:J7)</f>
        <v>192.64000000000001</v>
      </c>
    </row>
    <row r="10" spans="4:10" x14ac:dyDescent="0.25">
      <c r="F10" s="2"/>
      <c r="G10" s="5"/>
      <c r="H10" s="5"/>
    </row>
    <row r="11" spans="4:10" x14ac:dyDescent="0.25">
      <c r="F11" s="2"/>
      <c r="G11" s="5"/>
      <c r="H11" s="5"/>
    </row>
    <row r="12" spans="4:10" x14ac:dyDescent="0.25">
      <c r="F12" s="2"/>
      <c r="G12" s="5"/>
      <c r="H12" s="5"/>
    </row>
    <row r="13" spans="4:10" x14ac:dyDescent="0.25">
      <c r="F13" s="2"/>
      <c r="G13" s="5"/>
      <c r="H13" s="5"/>
    </row>
    <row r="14" spans="4:10" x14ac:dyDescent="0.25">
      <c r="F14" s="2"/>
      <c r="G14" s="4"/>
      <c r="H14" s="4"/>
    </row>
    <row r="15" spans="4:10" x14ac:dyDescent="0.25">
      <c r="F15" s="2"/>
      <c r="G15" s="4"/>
      <c r="H15" s="4"/>
    </row>
    <row r="16" spans="4:10" x14ac:dyDescent="0.25">
      <c r="F16" s="2"/>
      <c r="G16" s="4"/>
      <c r="H16" s="4"/>
    </row>
    <row r="17" spans="6:8" x14ac:dyDescent="0.25">
      <c r="F17" s="2"/>
      <c r="G17" s="4"/>
      <c r="H17" s="3"/>
    </row>
    <row r="18" spans="6:8" x14ac:dyDescent="0.25">
      <c r="F18" s="2"/>
      <c r="G18" s="3"/>
      <c r="H18" s="3"/>
    </row>
    <row r="19" spans="6:8" x14ac:dyDescent="0.25">
      <c r="F19" s="2"/>
      <c r="G19" s="3"/>
      <c r="H19" s="3"/>
    </row>
    <row r="20" spans="6:8" x14ac:dyDescent="0.25">
      <c r="F20" s="2"/>
      <c r="G20" s="3"/>
      <c r="H20" s="3"/>
    </row>
    <row r="21" spans="6:8" x14ac:dyDescent="0.25">
      <c r="F21" s="2"/>
      <c r="G21" s="3"/>
      <c r="H21" s="3"/>
    </row>
    <row r="22" spans="6:8" x14ac:dyDescent="0.25">
      <c r="F22" s="2"/>
      <c r="G22" s="3"/>
      <c r="H22" s="3"/>
    </row>
    <row r="23" spans="6:8" x14ac:dyDescent="0.25">
      <c r="F23" s="2"/>
      <c r="G23" s="3"/>
      <c r="H23" s="3"/>
    </row>
    <row r="24" spans="6:8" x14ac:dyDescent="0.25">
      <c r="F24" s="2"/>
      <c r="G24" s="3"/>
      <c r="H24" s="3"/>
    </row>
    <row r="25" spans="6:8" x14ac:dyDescent="0.25">
      <c r="F25" s="2"/>
      <c r="G25" s="3"/>
      <c r="H25" s="3"/>
    </row>
    <row r="26" spans="6:8" x14ac:dyDescent="0.25">
      <c r="F26" s="2"/>
      <c r="G26" s="3"/>
      <c r="H26" s="3"/>
    </row>
    <row r="27" spans="6:8" x14ac:dyDescent="0.25">
      <c r="F27" s="2"/>
      <c r="G27" s="3"/>
      <c r="H27" s="3"/>
    </row>
    <row r="28" spans="6:8" x14ac:dyDescent="0.25">
      <c r="F28" s="2"/>
      <c r="G28" s="3"/>
      <c r="H28" s="3"/>
    </row>
    <row r="29" spans="6:8" x14ac:dyDescent="0.25">
      <c r="F29" s="2"/>
      <c r="G29" s="3"/>
      <c r="H29" s="3"/>
    </row>
    <row r="30" spans="6:8" x14ac:dyDescent="0.25">
      <c r="F30" s="2"/>
      <c r="G30" s="3"/>
      <c r="H30" s="3"/>
    </row>
    <row r="31" spans="6:8" x14ac:dyDescent="0.25">
      <c r="F31" s="2"/>
      <c r="G31" s="3"/>
      <c r="H31" s="3"/>
    </row>
    <row r="32" spans="6:8" x14ac:dyDescent="0.25">
      <c r="F32" s="2"/>
      <c r="G32" s="3"/>
      <c r="H32" s="3"/>
    </row>
    <row r="33" spans="6:8" x14ac:dyDescent="0.25">
      <c r="F33" s="2"/>
      <c r="G33" s="3"/>
      <c r="H33" s="3"/>
    </row>
    <row r="34" spans="6:8" x14ac:dyDescent="0.25">
      <c r="F34" s="2"/>
      <c r="G34" s="3"/>
      <c r="H34" s="3"/>
    </row>
    <row r="35" spans="6:8" x14ac:dyDescent="0.25">
      <c r="F35" s="2"/>
      <c r="G35" s="3"/>
      <c r="H35" s="3"/>
    </row>
    <row r="36" spans="6:8" x14ac:dyDescent="0.25">
      <c r="F36" s="2"/>
      <c r="G36" s="3"/>
      <c r="H36" s="3"/>
    </row>
    <row r="37" spans="6:8" x14ac:dyDescent="0.25">
      <c r="F37" s="2"/>
      <c r="G37" s="3"/>
      <c r="H37" s="3"/>
    </row>
    <row r="38" spans="6:8" x14ac:dyDescent="0.25">
      <c r="F38" s="2"/>
      <c r="G38" s="3"/>
      <c r="H38" s="3"/>
    </row>
    <row r="39" spans="6:8" x14ac:dyDescent="0.25">
      <c r="F39" s="2"/>
      <c r="G39" s="3"/>
      <c r="H39" s="3"/>
    </row>
    <row r="40" spans="6:8" x14ac:dyDescent="0.25">
      <c r="F40" s="2"/>
      <c r="G40" s="3"/>
      <c r="H40" s="3"/>
    </row>
    <row r="41" spans="6:8" x14ac:dyDescent="0.25">
      <c r="F41" s="2"/>
      <c r="G41" s="3"/>
      <c r="H41" s="3"/>
    </row>
    <row r="42" spans="6:8" x14ac:dyDescent="0.25">
      <c r="F42" s="2"/>
      <c r="G42" s="3"/>
      <c r="H42" s="3"/>
    </row>
    <row r="43" spans="6:8" x14ac:dyDescent="0.25">
      <c r="F43" s="2"/>
      <c r="G43" s="3"/>
      <c r="H43" s="3"/>
    </row>
    <row r="44" spans="6:8" x14ac:dyDescent="0.25">
      <c r="F44" s="2"/>
      <c r="G44" s="3"/>
      <c r="H44" s="3"/>
    </row>
    <row r="45" spans="6:8" x14ac:dyDescent="0.25">
      <c r="F45" s="2"/>
      <c r="G45" s="3"/>
      <c r="H45" s="3"/>
    </row>
    <row r="46" spans="6:8" x14ac:dyDescent="0.25">
      <c r="F46" s="2"/>
      <c r="G46" s="3"/>
      <c r="H46" s="3"/>
    </row>
    <row r="47" spans="6:8" x14ac:dyDescent="0.25">
      <c r="F47" s="2"/>
      <c r="G47" s="3"/>
      <c r="H47" s="3"/>
    </row>
    <row r="48" spans="6:8" x14ac:dyDescent="0.25">
      <c r="F48" s="2"/>
      <c r="G48" s="3"/>
      <c r="H48" s="3"/>
    </row>
    <row r="49" spans="6:8" x14ac:dyDescent="0.25">
      <c r="F49" s="2"/>
      <c r="G49" s="3"/>
      <c r="H49" s="3"/>
    </row>
    <row r="50" spans="6:8" x14ac:dyDescent="0.25">
      <c r="F50" s="2"/>
      <c r="G50" s="3"/>
      <c r="H50" s="3"/>
    </row>
    <row r="51" spans="6:8" x14ac:dyDescent="0.25">
      <c r="F51" s="2"/>
      <c r="G51" s="3"/>
      <c r="H51" s="3"/>
    </row>
    <row r="52" spans="6:8" x14ac:dyDescent="0.25">
      <c r="F52" s="2"/>
      <c r="G52" s="3"/>
      <c r="H52" s="3"/>
    </row>
    <row r="53" spans="6:8" x14ac:dyDescent="0.25">
      <c r="F53" s="2"/>
      <c r="G53" s="3"/>
      <c r="H53" s="3"/>
    </row>
    <row r="54" spans="6:8" x14ac:dyDescent="0.25">
      <c r="F54" s="2"/>
      <c r="G54" s="3"/>
      <c r="H54" s="3"/>
    </row>
    <row r="55" spans="6:8" x14ac:dyDescent="0.25">
      <c r="F55" s="2"/>
      <c r="G55" s="3"/>
      <c r="H55" s="3"/>
    </row>
    <row r="56" spans="6:8" x14ac:dyDescent="0.25">
      <c r="F56" s="2"/>
      <c r="G56" s="3"/>
      <c r="H56" s="3"/>
    </row>
    <row r="57" spans="6:8" x14ac:dyDescent="0.25">
      <c r="F57" s="2"/>
      <c r="G57" s="3"/>
      <c r="H57" s="3"/>
    </row>
    <row r="58" spans="6:8" x14ac:dyDescent="0.25">
      <c r="F58" s="2"/>
      <c r="G58" s="3"/>
      <c r="H58" s="3"/>
    </row>
    <row r="59" spans="6:8" x14ac:dyDescent="0.25">
      <c r="F59" s="2"/>
      <c r="G59" s="3"/>
      <c r="H59" s="3"/>
    </row>
    <row r="60" spans="6:8" x14ac:dyDescent="0.25">
      <c r="F60" s="2"/>
      <c r="G60" s="3"/>
      <c r="H60" s="3"/>
    </row>
    <row r="61" spans="6:8" x14ac:dyDescent="0.25">
      <c r="F61" s="2"/>
      <c r="G61" s="3"/>
      <c r="H61" s="3"/>
    </row>
    <row r="62" spans="6:8" x14ac:dyDescent="0.25">
      <c r="F62" s="2"/>
      <c r="G62" s="3"/>
      <c r="H62" s="3"/>
    </row>
    <row r="63" spans="6:8" x14ac:dyDescent="0.25">
      <c r="F63" s="2"/>
      <c r="G63" s="3"/>
      <c r="H63" s="3"/>
    </row>
    <row r="64" spans="6:8" x14ac:dyDescent="0.25">
      <c r="F64" s="2"/>
      <c r="G64" s="3"/>
      <c r="H64" s="3"/>
    </row>
    <row r="65" spans="6:8" x14ac:dyDescent="0.25">
      <c r="F65" s="2"/>
      <c r="G65" s="3"/>
      <c r="H65" s="3"/>
    </row>
    <row r="66" spans="6:8" x14ac:dyDescent="0.25">
      <c r="F66" s="2"/>
      <c r="G66" s="3"/>
      <c r="H66" s="3"/>
    </row>
    <row r="67" spans="6:8" x14ac:dyDescent="0.25">
      <c r="F67" s="2"/>
      <c r="G67" s="3"/>
      <c r="H67" s="3"/>
    </row>
    <row r="68" spans="6:8" x14ac:dyDescent="0.25">
      <c r="F68" s="2"/>
      <c r="G68" s="3"/>
      <c r="H68" s="3"/>
    </row>
    <row r="69" spans="6:8" x14ac:dyDescent="0.25">
      <c r="F69" s="2"/>
      <c r="G69" s="3"/>
      <c r="H69" s="3"/>
    </row>
    <row r="70" spans="6:8" x14ac:dyDescent="0.25">
      <c r="F70" s="2"/>
      <c r="G70" s="3"/>
      <c r="H70" s="3"/>
    </row>
    <row r="71" spans="6:8" x14ac:dyDescent="0.25">
      <c r="F71" s="2"/>
      <c r="G71" s="3"/>
      <c r="H71" s="3"/>
    </row>
    <row r="72" spans="6:8" x14ac:dyDescent="0.25">
      <c r="F72" s="2"/>
      <c r="G72" s="3"/>
      <c r="H72" s="3"/>
    </row>
    <row r="73" spans="6:8" x14ac:dyDescent="0.25">
      <c r="F73" s="2"/>
      <c r="G73" s="3"/>
      <c r="H73" s="3"/>
    </row>
    <row r="74" spans="6:8" x14ac:dyDescent="0.25">
      <c r="F74" s="2"/>
      <c r="G74" s="3"/>
      <c r="H74" s="3"/>
    </row>
    <row r="75" spans="6:8" x14ac:dyDescent="0.25">
      <c r="F75" s="2"/>
      <c r="G75" s="3"/>
      <c r="H75" s="3"/>
    </row>
    <row r="76" spans="6:8" x14ac:dyDescent="0.25">
      <c r="F76" s="2"/>
      <c r="G76" s="3"/>
      <c r="H76" s="3"/>
    </row>
    <row r="77" spans="6:8" x14ac:dyDescent="0.25">
      <c r="F77" s="2"/>
      <c r="G77" s="3"/>
      <c r="H77" s="3"/>
    </row>
    <row r="78" spans="6:8" x14ac:dyDescent="0.25">
      <c r="F78" s="2"/>
      <c r="G78" s="3"/>
      <c r="H78" s="3"/>
    </row>
    <row r="79" spans="6:8" x14ac:dyDescent="0.25">
      <c r="F79" s="2"/>
      <c r="G79" s="3"/>
      <c r="H79" s="3"/>
    </row>
    <row r="80" spans="6:8" x14ac:dyDescent="0.25">
      <c r="F80" s="2"/>
      <c r="G80" s="3"/>
      <c r="H80" s="3"/>
    </row>
    <row r="81" spans="6:8" x14ac:dyDescent="0.25">
      <c r="F81" s="2"/>
      <c r="G81" s="3"/>
      <c r="H81" s="3"/>
    </row>
    <row r="82" spans="6:8" x14ac:dyDescent="0.25">
      <c r="F82" s="2"/>
      <c r="G82" s="3"/>
      <c r="H82" s="3"/>
    </row>
    <row r="83" spans="6:8" x14ac:dyDescent="0.25">
      <c r="F83" s="2"/>
      <c r="G83" s="3"/>
      <c r="H83" s="3"/>
    </row>
    <row r="84" spans="6:8" x14ac:dyDescent="0.25">
      <c r="F84" s="2"/>
      <c r="G84" s="3"/>
      <c r="H84" s="3"/>
    </row>
    <row r="85" spans="6:8" x14ac:dyDescent="0.25">
      <c r="F85" s="2"/>
      <c r="G85" s="3"/>
      <c r="H85" s="3"/>
    </row>
    <row r="86" spans="6:8" x14ac:dyDescent="0.25">
      <c r="F86" s="2"/>
    </row>
    <row r="87" spans="6:8" x14ac:dyDescent="0.25">
      <c r="F87" s="2"/>
    </row>
    <row r="88" spans="6:8" x14ac:dyDescent="0.25">
      <c r="F88" s="2"/>
    </row>
    <row r="89" spans="6:8" x14ac:dyDescent="0.25">
      <c r="F89" s="2"/>
    </row>
    <row r="90" spans="6:8" x14ac:dyDescent="0.25">
      <c r="F90" s="2"/>
    </row>
    <row r="91" spans="6:8" x14ac:dyDescent="0.25">
      <c r="F91" s="2"/>
    </row>
  </sheetData>
  <dataValidations count="1">
    <dataValidation type="list" allowBlank="1" showInputMessage="1" showErrorMessage="1" sqref="E3:E17" xr:uid="{9C531A58-C4E7-4FE1-9C2D-7422314D6BCE}">
      <formula1>"Kg, LT, Unidade"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71D3-94F2-4559-9810-68FF82059F2E}">
  <dimension ref="D2:H91"/>
  <sheetViews>
    <sheetView workbookViewId="0">
      <selection activeCell="F7" sqref="F7"/>
    </sheetView>
  </sheetViews>
  <sheetFormatPr defaultRowHeight="15" x14ac:dyDescent="0.25"/>
  <cols>
    <col min="4" max="4" width="12.5703125" customWidth="1"/>
    <col min="6" max="6" width="9.5703125" bestFit="1" customWidth="1"/>
  </cols>
  <sheetData>
    <row r="2" spans="4:8" x14ac:dyDescent="0.25">
      <c r="D2" t="s">
        <v>35</v>
      </c>
      <c r="E2" t="s">
        <v>7</v>
      </c>
      <c r="F2" t="s">
        <v>8</v>
      </c>
      <c r="G2" t="s">
        <v>13</v>
      </c>
      <c r="H2" t="s">
        <v>14</v>
      </c>
    </row>
    <row r="3" spans="4:8" x14ac:dyDescent="0.25">
      <c r="D3" t="s">
        <v>36</v>
      </c>
      <c r="E3" t="s">
        <v>9</v>
      </c>
      <c r="F3" s="2">
        <v>3</v>
      </c>
      <c r="G3" s="1"/>
      <c r="H3" s="1"/>
    </row>
    <row r="4" spans="4:8" x14ac:dyDescent="0.25">
      <c r="D4" t="s">
        <v>37</v>
      </c>
      <c r="E4" t="s">
        <v>9</v>
      </c>
      <c r="F4" s="2">
        <v>3</v>
      </c>
      <c r="G4" s="4"/>
      <c r="H4" s="5"/>
    </row>
    <row r="5" spans="4:8" x14ac:dyDescent="0.25">
      <c r="D5" t="s">
        <v>38</v>
      </c>
      <c r="E5" t="s">
        <v>9</v>
      </c>
      <c r="F5" s="2">
        <v>5</v>
      </c>
      <c r="G5" s="5"/>
      <c r="H5" s="5"/>
    </row>
    <row r="6" spans="4:8" x14ac:dyDescent="0.25">
      <c r="D6" t="s">
        <v>40</v>
      </c>
      <c r="E6" t="s">
        <v>9</v>
      </c>
      <c r="F6" s="2">
        <v>3</v>
      </c>
      <c r="G6" s="4"/>
      <c r="H6" s="4"/>
    </row>
    <row r="7" spans="4:8" x14ac:dyDescent="0.25">
      <c r="F7" s="2"/>
      <c r="G7" s="4"/>
      <c r="H7" s="4"/>
    </row>
    <row r="8" spans="4:8" x14ac:dyDescent="0.25">
      <c r="G8" s="4"/>
      <c r="H8" s="4"/>
    </row>
    <row r="9" spans="4:8" x14ac:dyDescent="0.25">
      <c r="G9" s="4"/>
      <c r="H9" s="5"/>
    </row>
    <row r="10" spans="4:8" x14ac:dyDescent="0.25">
      <c r="F10" s="2"/>
      <c r="G10" s="5"/>
      <c r="H10" s="5"/>
    </row>
    <row r="11" spans="4:8" x14ac:dyDescent="0.25">
      <c r="F11" s="2"/>
      <c r="G11" s="5"/>
      <c r="H11" s="5"/>
    </row>
    <row r="12" spans="4:8" x14ac:dyDescent="0.25">
      <c r="F12" s="2"/>
      <c r="G12" s="5"/>
      <c r="H12" s="5"/>
    </row>
    <row r="13" spans="4:8" x14ac:dyDescent="0.25">
      <c r="F13" s="2"/>
      <c r="G13" s="5"/>
      <c r="H13" s="5"/>
    </row>
    <row r="14" spans="4:8" x14ac:dyDescent="0.25">
      <c r="F14" s="2"/>
      <c r="G14" s="4"/>
      <c r="H14" s="4"/>
    </row>
    <row r="15" spans="4:8" x14ac:dyDescent="0.25">
      <c r="F15" s="2"/>
      <c r="G15" s="4"/>
      <c r="H15" s="4"/>
    </row>
    <row r="16" spans="4:8" x14ac:dyDescent="0.25">
      <c r="F16" s="2"/>
      <c r="G16" s="4"/>
      <c r="H16" s="4"/>
    </row>
    <row r="17" spans="6:8" x14ac:dyDescent="0.25">
      <c r="F17" s="2"/>
      <c r="G17" s="4"/>
      <c r="H17" s="3"/>
    </row>
    <row r="18" spans="6:8" x14ac:dyDescent="0.25">
      <c r="F18" s="2"/>
      <c r="G18" s="3"/>
      <c r="H18" s="3"/>
    </row>
    <row r="19" spans="6:8" x14ac:dyDescent="0.25">
      <c r="F19" s="2"/>
      <c r="G19" s="3"/>
      <c r="H19" s="3"/>
    </row>
    <row r="20" spans="6:8" x14ac:dyDescent="0.25">
      <c r="F20" s="2"/>
      <c r="G20" s="3"/>
      <c r="H20" s="3"/>
    </row>
    <row r="21" spans="6:8" x14ac:dyDescent="0.25">
      <c r="F21" s="2"/>
      <c r="G21" s="3"/>
      <c r="H21" s="3"/>
    </row>
    <row r="22" spans="6:8" x14ac:dyDescent="0.25">
      <c r="F22" s="2"/>
      <c r="G22" s="3"/>
      <c r="H22" s="3"/>
    </row>
    <row r="23" spans="6:8" x14ac:dyDescent="0.25">
      <c r="F23" s="2"/>
      <c r="G23" s="3"/>
      <c r="H23" s="3"/>
    </row>
    <row r="24" spans="6:8" x14ac:dyDescent="0.25">
      <c r="F24" s="2"/>
      <c r="G24" s="3"/>
      <c r="H24" s="3"/>
    </row>
    <row r="25" spans="6:8" x14ac:dyDescent="0.25">
      <c r="F25" s="2"/>
      <c r="G25" s="3"/>
      <c r="H25" s="3"/>
    </row>
    <row r="26" spans="6:8" x14ac:dyDescent="0.25">
      <c r="F26" s="2"/>
      <c r="G26" s="3"/>
      <c r="H26" s="3"/>
    </row>
    <row r="27" spans="6:8" x14ac:dyDescent="0.25">
      <c r="F27" s="2"/>
      <c r="G27" s="3"/>
      <c r="H27" s="3"/>
    </row>
    <row r="28" spans="6:8" x14ac:dyDescent="0.25">
      <c r="F28" s="2"/>
      <c r="G28" s="3"/>
      <c r="H28" s="3"/>
    </row>
    <row r="29" spans="6:8" x14ac:dyDescent="0.25">
      <c r="F29" s="2"/>
      <c r="G29" s="3"/>
      <c r="H29" s="3"/>
    </row>
    <row r="30" spans="6:8" x14ac:dyDescent="0.25">
      <c r="F30" s="2"/>
      <c r="G30" s="3"/>
      <c r="H30" s="3"/>
    </row>
    <row r="31" spans="6:8" x14ac:dyDescent="0.25">
      <c r="F31" s="2"/>
      <c r="G31" s="3"/>
      <c r="H31" s="3"/>
    </row>
    <row r="32" spans="6:8" x14ac:dyDescent="0.25">
      <c r="F32" s="2"/>
      <c r="G32" s="3"/>
      <c r="H32" s="3"/>
    </row>
    <row r="33" spans="6:8" x14ac:dyDescent="0.25">
      <c r="F33" s="2"/>
      <c r="G33" s="3"/>
      <c r="H33" s="3"/>
    </row>
    <row r="34" spans="6:8" x14ac:dyDescent="0.25">
      <c r="F34" s="2"/>
      <c r="G34" s="3"/>
      <c r="H34" s="3"/>
    </row>
    <row r="35" spans="6:8" x14ac:dyDescent="0.25">
      <c r="F35" s="2"/>
      <c r="G35" s="3"/>
      <c r="H35" s="3"/>
    </row>
    <row r="36" spans="6:8" x14ac:dyDescent="0.25">
      <c r="F36" s="2"/>
      <c r="G36" s="3"/>
      <c r="H36" s="3"/>
    </row>
    <row r="37" spans="6:8" x14ac:dyDescent="0.25">
      <c r="F37" s="2"/>
      <c r="G37" s="3"/>
      <c r="H37" s="3"/>
    </row>
    <row r="38" spans="6:8" x14ac:dyDescent="0.25">
      <c r="F38" s="2"/>
      <c r="G38" s="3"/>
      <c r="H38" s="3"/>
    </row>
    <row r="39" spans="6:8" x14ac:dyDescent="0.25">
      <c r="F39" s="2"/>
      <c r="G39" s="3"/>
      <c r="H39" s="3"/>
    </row>
    <row r="40" spans="6:8" x14ac:dyDescent="0.25">
      <c r="F40" s="2"/>
      <c r="G40" s="3"/>
      <c r="H40" s="3"/>
    </row>
    <row r="41" spans="6:8" x14ac:dyDescent="0.25">
      <c r="F41" s="2"/>
      <c r="G41" s="3"/>
      <c r="H41" s="3"/>
    </row>
    <row r="42" spans="6:8" x14ac:dyDescent="0.25">
      <c r="F42" s="2"/>
      <c r="G42" s="3"/>
      <c r="H42" s="3"/>
    </row>
    <row r="43" spans="6:8" x14ac:dyDescent="0.25">
      <c r="F43" s="2"/>
      <c r="G43" s="3"/>
      <c r="H43" s="3"/>
    </row>
    <row r="44" spans="6:8" x14ac:dyDescent="0.25">
      <c r="F44" s="2"/>
      <c r="G44" s="3"/>
      <c r="H44" s="3"/>
    </row>
    <row r="45" spans="6:8" x14ac:dyDescent="0.25">
      <c r="F45" s="2"/>
      <c r="G45" s="3"/>
      <c r="H45" s="3"/>
    </row>
    <row r="46" spans="6:8" x14ac:dyDescent="0.25">
      <c r="F46" s="2"/>
      <c r="G46" s="3"/>
      <c r="H46" s="3"/>
    </row>
    <row r="47" spans="6:8" x14ac:dyDescent="0.25">
      <c r="F47" s="2"/>
      <c r="G47" s="3"/>
      <c r="H47" s="3"/>
    </row>
    <row r="48" spans="6:8" x14ac:dyDescent="0.25">
      <c r="F48" s="2"/>
      <c r="G48" s="3"/>
      <c r="H48" s="3"/>
    </row>
    <row r="49" spans="6:8" x14ac:dyDescent="0.25">
      <c r="F49" s="2"/>
      <c r="G49" s="3"/>
      <c r="H49" s="3"/>
    </row>
    <row r="50" spans="6:8" x14ac:dyDescent="0.25">
      <c r="F50" s="2"/>
      <c r="G50" s="3"/>
      <c r="H50" s="3"/>
    </row>
    <row r="51" spans="6:8" x14ac:dyDescent="0.25">
      <c r="F51" s="2"/>
      <c r="G51" s="3"/>
      <c r="H51" s="3"/>
    </row>
    <row r="52" spans="6:8" x14ac:dyDescent="0.25">
      <c r="F52" s="2"/>
      <c r="G52" s="3"/>
      <c r="H52" s="3"/>
    </row>
    <row r="53" spans="6:8" x14ac:dyDescent="0.25">
      <c r="F53" s="2"/>
      <c r="G53" s="3"/>
      <c r="H53" s="3"/>
    </row>
    <row r="54" spans="6:8" x14ac:dyDescent="0.25">
      <c r="F54" s="2"/>
      <c r="G54" s="3"/>
      <c r="H54" s="3"/>
    </row>
    <row r="55" spans="6:8" x14ac:dyDescent="0.25">
      <c r="F55" s="2"/>
      <c r="G55" s="3"/>
      <c r="H55" s="3"/>
    </row>
    <row r="56" spans="6:8" x14ac:dyDescent="0.25">
      <c r="F56" s="2"/>
      <c r="G56" s="3"/>
      <c r="H56" s="3"/>
    </row>
    <row r="57" spans="6:8" x14ac:dyDescent="0.25">
      <c r="F57" s="2"/>
      <c r="G57" s="3"/>
      <c r="H57" s="3"/>
    </row>
    <row r="58" spans="6:8" x14ac:dyDescent="0.25">
      <c r="F58" s="2"/>
      <c r="G58" s="3"/>
      <c r="H58" s="3"/>
    </row>
    <row r="59" spans="6:8" x14ac:dyDescent="0.25">
      <c r="F59" s="2"/>
      <c r="G59" s="3"/>
      <c r="H59" s="3"/>
    </row>
    <row r="60" spans="6:8" x14ac:dyDescent="0.25">
      <c r="F60" s="2"/>
      <c r="G60" s="3"/>
      <c r="H60" s="3"/>
    </row>
    <row r="61" spans="6:8" x14ac:dyDescent="0.25">
      <c r="F61" s="2"/>
      <c r="G61" s="3"/>
      <c r="H61" s="3"/>
    </row>
    <row r="62" spans="6:8" x14ac:dyDescent="0.25">
      <c r="F62" s="2"/>
      <c r="G62" s="3"/>
      <c r="H62" s="3"/>
    </row>
    <row r="63" spans="6:8" x14ac:dyDescent="0.25">
      <c r="F63" s="2"/>
      <c r="G63" s="3"/>
      <c r="H63" s="3"/>
    </row>
    <row r="64" spans="6:8" x14ac:dyDescent="0.25">
      <c r="F64" s="2"/>
      <c r="G64" s="3"/>
      <c r="H64" s="3"/>
    </row>
    <row r="65" spans="6:8" x14ac:dyDescent="0.25">
      <c r="F65" s="2"/>
      <c r="G65" s="3"/>
      <c r="H65" s="3"/>
    </row>
    <row r="66" spans="6:8" x14ac:dyDescent="0.25">
      <c r="F66" s="2"/>
      <c r="G66" s="3"/>
      <c r="H66" s="3"/>
    </row>
    <row r="67" spans="6:8" x14ac:dyDescent="0.25">
      <c r="F67" s="2"/>
      <c r="G67" s="3"/>
      <c r="H67" s="3"/>
    </row>
    <row r="68" spans="6:8" x14ac:dyDescent="0.25">
      <c r="F68" s="2"/>
      <c r="G68" s="3"/>
      <c r="H68" s="3"/>
    </row>
    <row r="69" spans="6:8" x14ac:dyDescent="0.25">
      <c r="F69" s="2"/>
      <c r="G69" s="3"/>
      <c r="H69" s="3"/>
    </row>
    <row r="70" spans="6:8" x14ac:dyDescent="0.25">
      <c r="F70" s="2"/>
      <c r="G70" s="3"/>
      <c r="H70" s="3"/>
    </row>
    <row r="71" spans="6:8" x14ac:dyDescent="0.25">
      <c r="F71" s="2"/>
      <c r="G71" s="3"/>
      <c r="H71" s="3"/>
    </row>
    <row r="72" spans="6:8" x14ac:dyDescent="0.25">
      <c r="F72" s="2"/>
      <c r="G72" s="3"/>
      <c r="H72" s="3"/>
    </row>
    <row r="73" spans="6:8" x14ac:dyDescent="0.25">
      <c r="F73" s="2"/>
      <c r="G73" s="3"/>
      <c r="H73" s="3"/>
    </row>
    <row r="74" spans="6:8" x14ac:dyDescent="0.25">
      <c r="F74" s="2"/>
      <c r="G74" s="3"/>
      <c r="H74" s="3"/>
    </row>
    <row r="75" spans="6:8" x14ac:dyDescent="0.25">
      <c r="F75" s="2"/>
      <c r="G75" s="3"/>
      <c r="H75" s="3"/>
    </row>
    <row r="76" spans="6:8" x14ac:dyDescent="0.25">
      <c r="F76" s="2"/>
      <c r="G76" s="3"/>
      <c r="H76" s="3"/>
    </row>
    <row r="77" spans="6:8" x14ac:dyDescent="0.25">
      <c r="F77" s="2"/>
      <c r="G77" s="3"/>
      <c r="H77" s="3"/>
    </row>
    <row r="78" spans="6:8" x14ac:dyDescent="0.25">
      <c r="F78" s="2"/>
      <c r="G78" s="3"/>
      <c r="H78" s="3"/>
    </row>
    <row r="79" spans="6:8" x14ac:dyDescent="0.25">
      <c r="F79" s="2"/>
      <c r="G79" s="3"/>
      <c r="H79" s="3"/>
    </row>
    <row r="80" spans="6:8" x14ac:dyDescent="0.25">
      <c r="F80" s="2"/>
      <c r="G80" s="3"/>
      <c r="H80" s="3"/>
    </row>
    <row r="81" spans="6:8" x14ac:dyDescent="0.25">
      <c r="F81" s="2"/>
      <c r="G81" s="3"/>
      <c r="H81" s="3"/>
    </row>
    <row r="82" spans="6:8" x14ac:dyDescent="0.25">
      <c r="F82" s="2"/>
      <c r="G82" s="3"/>
      <c r="H82" s="3"/>
    </row>
    <row r="83" spans="6:8" x14ac:dyDescent="0.25">
      <c r="F83" s="2"/>
      <c r="G83" s="3"/>
      <c r="H83" s="3"/>
    </row>
    <row r="84" spans="6:8" x14ac:dyDescent="0.25">
      <c r="F84" s="2"/>
      <c r="G84" s="3"/>
      <c r="H84" s="3"/>
    </row>
    <row r="85" spans="6:8" x14ac:dyDescent="0.25">
      <c r="F85" s="2"/>
      <c r="G85" s="3"/>
      <c r="H85" s="3"/>
    </row>
    <row r="86" spans="6:8" x14ac:dyDescent="0.25">
      <c r="F86" s="2"/>
    </row>
    <row r="87" spans="6:8" x14ac:dyDescent="0.25">
      <c r="F87" s="2"/>
    </row>
    <row r="88" spans="6:8" x14ac:dyDescent="0.25">
      <c r="F88" s="2"/>
    </row>
    <row r="89" spans="6:8" x14ac:dyDescent="0.25">
      <c r="F89" s="2"/>
    </row>
    <row r="90" spans="6:8" x14ac:dyDescent="0.25">
      <c r="F90" s="2"/>
    </row>
    <row r="91" spans="6:8" x14ac:dyDescent="0.25">
      <c r="F91" s="2"/>
    </row>
  </sheetData>
  <dataValidations count="1">
    <dataValidation type="list" allowBlank="1" showInputMessage="1" showErrorMessage="1" sqref="E10:E17 E3:E7" xr:uid="{B370ED46-C6F3-409B-BF2E-02FBDB69FF7C}">
      <formula1>"Kg, LT, Unidade"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E58E-3CB3-44BA-A189-BA305757C807}">
  <dimension ref="A1:B13"/>
  <sheetViews>
    <sheetView showGridLines="0" tabSelected="1" workbookViewId="0">
      <selection activeCell="D8" sqref="D8"/>
    </sheetView>
  </sheetViews>
  <sheetFormatPr defaultRowHeight="15" x14ac:dyDescent="0.25"/>
  <cols>
    <col min="1" max="1" width="33" style="11" bestFit="1" customWidth="1"/>
    <col min="2" max="2" width="10" style="11" customWidth="1"/>
    <col min="3" max="3" width="18.42578125" style="11" bestFit="1" customWidth="1"/>
    <col min="4" max="16384" width="9.140625" style="11"/>
  </cols>
  <sheetData>
    <row r="1" spans="1:2" x14ac:dyDescent="0.25">
      <c r="A1" s="10" t="s">
        <v>48</v>
      </c>
      <c r="B1" s="12">
        <v>10</v>
      </c>
    </row>
    <row r="2" spans="1:2" x14ac:dyDescent="0.25">
      <c r="A2" s="10" t="s">
        <v>49</v>
      </c>
      <c r="B2" s="12">
        <v>10</v>
      </c>
    </row>
    <row r="3" spans="1:2" x14ac:dyDescent="0.25">
      <c r="A3" s="10" t="s">
        <v>50</v>
      </c>
      <c r="B3" s="12" t="s">
        <v>43</v>
      </c>
    </row>
    <row r="4" spans="1:2" x14ac:dyDescent="0.25">
      <c r="A4" s="10" t="s">
        <v>53</v>
      </c>
      <c r="B4" s="12" t="s">
        <v>46</v>
      </c>
    </row>
    <row r="6" spans="1:2" x14ac:dyDescent="0.25">
      <c r="A6" s="10" t="s">
        <v>51</v>
      </c>
      <c r="B6" s="12">
        <f>IF(B3="normal",1,IF(B3="frio",1.3,0.7))</f>
        <v>1.3</v>
      </c>
    </row>
    <row r="7" spans="1:2" x14ac:dyDescent="0.25">
      <c r="A7" s="10" t="s">
        <v>52</v>
      </c>
      <c r="B7" s="12">
        <f>IF(B4="1 período",1,IF(B4="2 Períodos",1.6,2))</f>
        <v>1.6</v>
      </c>
    </row>
    <row r="8" spans="1:2" x14ac:dyDescent="0.25">
      <c r="A8" s="10" t="s">
        <v>54</v>
      </c>
      <c r="B8" s="12">
        <f>IF(B3="normal",1,IF(B3="frio",0.7,1.6))</f>
        <v>0.7</v>
      </c>
    </row>
    <row r="10" spans="1:2" x14ac:dyDescent="0.25">
      <c r="A10" s="10" t="s">
        <v>55</v>
      </c>
      <c r="B10" s="13"/>
    </row>
    <row r="11" spans="1:2" x14ac:dyDescent="0.25">
      <c r="A11" s="10" t="s">
        <v>56</v>
      </c>
      <c r="B11" s="13"/>
    </row>
    <row r="12" spans="1:2" x14ac:dyDescent="0.25">
      <c r="A12" s="10" t="s">
        <v>57</v>
      </c>
      <c r="B12" s="13"/>
    </row>
    <row r="13" spans="1:2" x14ac:dyDescent="0.25">
      <c r="A13" s="10" t="s">
        <v>58</v>
      </c>
      <c r="B13" s="13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44D352-7980-43B1-92A6-9A4DBEB346BC}">
          <x14:formula1>
            <xm:f>Clima!$A$1:$A$3</xm:f>
          </x14:formula1>
          <xm:sqref>B3</xm:sqref>
        </x14:dataValidation>
        <x14:dataValidation type="list" allowBlank="1" showInputMessage="1" showErrorMessage="1" xr:uid="{BCAD4ADA-E579-4D45-8C6E-A6013092AE35}">
          <x14:formula1>
            <xm:f>Duração!$A$1:$A$5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E163-7AAC-4C5F-8B12-499256358368}">
  <dimension ref="A1:A3"/>
  <sheetViews>
    <sheetView workbookViewId="0">
      <selection activeCell="A4" sqref="A4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75B0-ABD1-4625-8147-C95FA868B7C9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Comida</vt:lpstr>
      <vt:lpstr>Bebida</vt:lpstr>
      <vt:lpstr>Descatáveis</vt:lpstr>
      <vt:lpstr>Outros</vt:lpstr>
      <vt:lpstr>Home</vt:lpstr>
      <vt:lpstr>Duração</vt:lpstr>
      <vt:lpstr>Clima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SANTOS FARIAS</dc:creator>
  <cp:lastModifiedBy>DIEGO SANTOS FARIAS</cp:lastModifiedBy>
  <dcterms:created xsi:type="dcterms:W3CDTF">2023-08-09T22:19:39Z</dcterms:created>
  <dcterms:modified xsi:type="dcterms:W3CDTF">2023-08-10T01:04:33Z</dcterms:modified>
</cp:coreProperties>
</file>