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4g\pastaacadêmica\aula\tecnologianasorganizacoes2023\Trabalho gigatônico\Planilhas backup\"/>
    </mc:Choice>
  </mc:AlternateContent>
  <xr:revisionPtr revIDLastSave="0" documentId="13_ncr:1_{B6444A71-DC9C-409B-ACFF-A7F3D3112851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79021"/>
</workbook>
</file>

<file path=xl/calcChain.xml><?xml version="1.0" encoding="utf-8"?>
<calcChain xmlns="http://schemas.openxmlformats.org/spreadsheetml/2006/main">
  <c r="F6" i="1" l="1"/>
  <c r="K7" i="1"/>
  <c r="L7" i="1"/>
  <c r="M7" i="1"/>
  <c r="N7" i="1"/>
  <c r="J7" i="1"/>
  <c r="E12" i="1"/>
  <c r="G7" i="1" l="1"/>
  <c r="G8" i="1"/>
  <c r="G9" i="1"/>
  <c r="G12" i="1"/>
  <c r="G14" i="1"/>
  <c r="G6" i="1"/>
  <c r="F8" i="1"/>
  <c r="F9" i="1"/>
  <c r="F12" i="1"/>
  <c r="F14" i="1"/>
  <c r="E9" i="1"/>
  <c r="E14" i="1"/>
  <c r="E8" i="1"/>
  <c r="E7" i="1"/>
  <c r="F7" i="1" s="1"/>
  <c r="E10" i="1"/>
  <c r="F10" i="1" s="1"/>
  <c r="E11" i="1"/>
  <c r="E13" i="1"/>
  <c r="F13" i="1" s="1"/>
  <c r="E6" i="1"/>
  <c r="A1" i="1"/>
  <c r="H6" i="1" s="1"/>
  <c r="G10" i="1" l="1"/>
  <c r="G13" i="1"/>
  <c r="G11" i="1"/>
  <c r="F11" i="1"/>
  <c r="H12" i="1"/>
  <c r="H11" i="1"/>
  <c r="H13" i="1"/>
  <c r="H14" i="1"/>
  <c r="H10" i="1"/>
  <c r="H8" i="1"/>
  <c r="H9" i="1"/>
  <c r="H7" i="1"/>
  <c r="B3" i="1"/>
</calcChain>
</file>

<file path=xl/sharedStrings.xml><?xml version="1.0" encoding="utf-8"?>
<sst xmlns="http://schemas.openxmlformats.org/spreadsheetml/2006/main" count="23" uniqueCount="23">
  <si>
    <t>Ano atual</t>
  </si>
  <si>
    <t>Status dos empregados</t>
  </si>
  <si>
    <t>Nome</t>
  </si>
  <si>
    <t>Data de contratação</t>
  </si>
  <si>
    <t>data de expiração do contrato</t>
  </si>
  <si>
    <t>Quantidade de dias empregatícios</t>
  </si>
  <si>
    <t>Dias Restantes de Exerção</t>
  </si>
  <si>
    <t>Qtde de dias trabalhados</t>
  </si>
  <si>
    <t>Diogo dos Santos</t>
  </si>
  <si>
    <t>Maria da silva</t>
  </si>
  <si>
    <t>João Cardoso Pinheiro</t>
  </si>
  <si>
    <t>Amelie Florence</t>
  </si>
  <si>
    <t>Elizabeth Webber</t>
  </si>
  <si>
    <t>Joui Jouki</t>
  </si>
  <si>
    <t>César Cohen</t>
  </si>
  <si>
    <t>Thiago Fritz</t>
  </si>
  <si>
    <t>Leonardo gomes</t>
  </si>
  <si>
    <t>Funcionários</t>
  </si>
  <si>
    <t>Funcionários saindo em 2024</t>
  </si>
  <si>
    <t>Funcionários saindo em 2025</t>
  </si>
  <si>
    <t>Funcionários saindo em 2026</t>
  </si>
  <si>
    <t>Funcionários saindo em 2027</t>
  </si>
  <si>
    <t>Saída de funcionários por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</si>
</sst>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2" fontId="1" fillId="0" borderId="0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 de funcionários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Planilha1!$J$5:$N$6</c15:sqref>
                  </c15:fullRef>
                  <c15:levelRef>
                    <c15:sqref>Planilha1!$J$6:$N$6</c15:sqref>
                  </c15:levelRef>
                </c:ext>
              </c:extLst>
              <c:f>Planilha1!$J$6:$N$6</c:f>
              <c:strCache>
                <c:ptCount val="5"/>
                <c:pt idx="0">
                  <c:v>Funcionários</c:v>
                </c:pt>
                <c:pt idx="1">
                  <c:v>Funcionários saindo em 2024</c:v>
                </c:pt>
                <c:pt idx="2">
                  <c:v>Funcionários saindo em 2025</c:v>
                </c:pt>
                <c:pt idx="3">
                  <c:v>Funcionários saindo em 2026</c:v>
                </c:pt>
                <c:pt idx="4">
                  <c:v>Funcionários saindo em 2027</c:v>
                </c:pt>
              </c:strCache>
            </c:strRef>
          </c:cat>
          <c:val>
            <c:numRef>
              <c:f>Planilha1!$J$7:$N$7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C-48AF-9B15-D9DBEE86DA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8663311"/>
        <c:axId val="1268961471"/>
      </c:barChart>
      <c:catAx>
        <c:axId val="126866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961471"/>
        <c:crosses val="autoZero"/>
        <c:auto val="1"/>
        <c:lblAlgn val="ctr"/>
        <c:lblOffset val="100"/>
        <c:noMultiLvlLbl val="0"/>
      </c:catAx>
      <c:valAx>
        <c:axId val="126896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66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9</xdr:row>
      <xdr:rowOff>166686</xdr:rowOff>
    </xdr:from>
    <xdr:to>
      <xdr:col>13</xdr:col>
      <xdr:colOff>352424</xdr:colOff>
      <xdr:row>27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279D1D-5958-4447-BB5C-897C3DB32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B4" workbookViewId="0">
      <selection activeCell="H10" sqref="H10"/>
    </sheetView>
  </sheetViews>
  <sheetFormatPr defaultRowHeight="15" x14ac:dyDescent="0.25"/>
  <cols>
    <col min="1" max="1" width="11.42578125" bestFit="1" customWidth="1"/>
    <col min="3" max="3" width="21.85546875" bestFit="1" customWidth="1"/>
    <col min="4" max="4" width="19" bestFit="1" customWidth="1"/>
    <col min="5" max="5" width="27.7109375" bestFit="1" customWidth="1"/>
    <col min="6" max="6" width="31.42578125" bestFit="1" customWidth="1"/>
    <col min="7" max="7" width="23.42578125" bestFit="1" customWidth="1"/>
    <col min="8" max="8" width="24.28515625" customWidth="1"/>
    <col min="9" max="9" width="12.7109375" customWidth="1"/>
    <col min="10" max="10" width="26.5703125" bestFit="1" customWidth="1"/>
    <col min="11" max="14" width="26.85546875" bestFit="1" customWidth="1"/>
  </cols>
  <sheetData>
    <row r="1" spans="1:14" x14ac:dyDescent="0.25">
      <c r="A1" s="2">
        <f ca="1">TODAY()</f>
        <v>45050</v>
      </c>
      <c r="B1" s="1"/>
    </row>
    <row r="2" spans="1:14" x14ac:dyDescent="0.25">
      <c r="A2" s="1"/>
      <c r="B2" s="1" t="s">
        <v>0</v>
      </c>
    </row>
    <row r="3" spans="1:14" x14ac:dyDescent="0.25">
      <c r="A3" s="1"/>
      <c r="B3" s="1">
        <f ca="1">YEAR(A1)</f>
        <v>2023</v>
      </c>
    </row>
    <row r="4" spans="1:14" ht="23.25" customHeight="1" x14ac:dyDescent="0.25">
      <c r="C4" s="7" t="s">
        <v>1</v>
      </c>
      <c r="D4" s="7"/>
      <c r="E4" s="7"/>
      <c r="F4" s="7"/>
      <c r="G4" s="7"/>
      <c r="H4" s="7"/>
    </row>
    <row r="5" spans="1:14" x14ac:dyDescent="0.25"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J5" s="3" t="s">
        <v>22</v>
      </c>
      <c r="K5" s="3"/>
      <c r="L5" s="3"/>
      <c r="M5" s="3"/>
      <c r="N5" s="3"/>
    </row>
    <row r="6" spans="1:14" x14ac:dyDescent="0.25">
      <c r="C6" s="5" t="s">
        <v>8</v>
      </c>
      <c r="D6" s="6">
        <v>44624</v>
      </c>
      <c r="E6" s="6">
        <f>D6+1461</f>
        <v>46085</v>
      </c>
      <c r="F6" s="9">
        <f>E6-D6</f>
        <v>1461</v>
      </c>
      <c r="G6" s="10">
        <f ca="1">E6-TODAY()</f>
        <v>1035</v>
      </c>
      <c r="H6" s="10">
        <f ca="1">$A1-D6</f>
        <v>426</v>
      </c>
      <c r="J6" s="4" t="s">
        <v>17</v>
      </c>
      <c r="K6" s="4" t="s">
        <v>18</v>
      </c>
      <c r="L6" s="4" t="s">
        <v>19</v>
      </c>
      <c r="M6" s="4" t="s">
        <v>20</v>
      </c>
      <c r="N6" s="4" t="s">
        <v>21</v>
      </c>
    </row>
    <row r="7" spans="1:14" x14ac:dyDescent="0.25">
      <c r="C7" s="5" t="s">
        <v>9</v>
      </c>
      <c r="D7" s="6">
        <v>43987</v>
      </c>
      <c r="E7" s="6">
        <f t="shared" ref="E7:E13" si="0">D7+1461</f>
        <v>45448</v>
      </c>
      <c r="F7" s="9">
        <f t="shared" ref="F7:F14" si="1">E7-D7</f>
        <v>1461</v>
      </c>
      <c r="G7" s="10">
        <f t="shared" ref="G7:G14" ca="1" si="2">E7-TODAY()</f>
        <v>398</v>
      </c>
      <c r="H7" s="10">
        <f ca="1">$A1-D7</f>
        <v>1063</v>
      </c>
      <c r="J7" s="5">
        <f>COUNTIF(C6:C999999,"*")</f>
        <v>9</v>
      </c>
      <c r="K7" s="5">
        <f>COUNTIFS(E6:E140,"&gt;01/01/2024",E6:E140,"&lt;31/12/2024")</f>
        <v>2</v>
      </c>
      <c r="L7" s="5">
        <f>COUNTIFS(E6:E140,"&gt;01/01/2025",E6:E140,"&lt;31/12/2025")</f>
        <v>2</v>
      </c>
      <c r="M7" s="5">
        <f>COUNTIFS(E6:E140,"&gt;01/01/2026",E6:E140,"&lt;31/12/2026")</f>
        <v>3</v>
      </c>
      <c r="N7" s="5">
        <f>COUNTIFS(E6:E140,"&gt;01/01/2027",E6:E140,"&lt;31/12/2027")</f>
        <v>2</v>
      </c>
    </row>
    <row r="8" spans="1:14" x14ac:dyDescent="0.25">
      <c r="C8" s="5" t="s">
        <v>10</v>
      </c>
      <c r="D8" s="6">
        <v>44960</v>
      </c>
      <c r="E8" s="6">
        <f>D8+1472</f>
        <v>46432</v>
      </c>
      <c r="F8" s="9">
        <f t="shared" si="1"/>
        <v>1472</v>
      </c>
      <c r="G8" s="10">
        <f t="shared" ca="1" si="2"/>
        <v>1382</v>
      </c>
      <c r="H8" s="10">
        <f ca="1">$A1-D8</f>
        <v>90</v>
      </c>
    </row>
    <row r="9" spans="1:14" x14ac:dyDescent="0.25">
      <c r="C9" s="5" t="s">
        <v>11</v>
      </c>
      <c r="D9" s="6">
        <v>44838</v>
      </c>
      <c r="E9" s="6">
        <f>D9+1380</f>
        <v>46218</v>
      </c>
      <c r="F9" s="9">
        <f t="shared" si="1"/>
        <v>1380</v>
      </c>
      <c r="G9" s="10">
        <f t="shared" ca="1" si="2"/>
        <v>1168</v>
      </c>
      <c r="H9" s="10">
        <f ca="1">$A1-D9</f>
        <v>212</v>
      </c>
    </row>
    <row r="10" spans="1:14" x14ac:dyDescent="0.25">
      <c r="C10" s="5" t="s">
        <v>12</v>
      </c>
      <c r="D10" s="6">
        <v>44329</v>
      </c>
      <c r="E10" s="6">
        <f t="shared" si="0"/>
        <v>45790</v>
      </c>
      <c r="F10" s="9">
        <f t="shared" si="1"/>
        <v>1461</v>
      </c>
      <c r="G10" s="10">
        <f t="shared" ca="1" si="2"/>
        <v>740</v>
      </c>
      <c r="H10" s="10">
        <f ca="1">$A1-D10</f>
        <v>721</v>
      </c>
    </row>
    <row r="11" spans="1:14" x14ac:dyDescent="0.25">
      <c r="C11" s="5" t="s">
        <v>13</v>
      </c>
      <c r="D11" s="6">
        <v>44764</v>
      </c>
      <c r="E11" s="6">
        <f t="shared" si="0"/>
        <v>46225</v>
      </c>
      <c r="F11" s="9">
        <f t="shared" si="1"/>
        <v>1461</v>
      </c>
      <c r="G11" s="10">
        <f t="shared" ca="1" si="2"/>
        <v>1175</v>
      </c>
      <c r="H11" s="10">
        <f ca="1">$A1-D11</f>
        <v>286</v>
      </c>
    </row>
    <row r="12" spans="1:14" x14ac:dyDescent="0.25">
      <c r="C12" s="5" t="s">
        <v>14</v>
      </c>
      <c r="D12" s="6">
        <v>44996</v>
      </c>
      <c r="E12" s="6">
        <f t="shared" si="0"/>
        <v>46457</v>
      </c>
      <c r="F12" s="9">
        <f t="shared" si="1"/>
        <v>1461</v>
      </c>
      <c r="G12" s="10">
        <f t="shared" ca="1" si="2"/>
        <v>1407</v>
      </c>
      <c r="H12" s="10">
        <f ca="1">$A1-D12</f>
        <v>54</v>
      </c>
    </row>
    <row r="13" spans="1:14" x14ac:dyDescent="0.25">
      <c r="C13" s="5" t="s">
        <v>15</v>
      </c>
      <c r="D13" s="6">
        <v>44146</v>
      </c>
      <c r="E13" s="6">
        <f t="shared" si="0"/>
        <v>45607</v>
      </c>
      <c r="F13" s="9">
        <f t="shared" si="1"/>
        <v>1461</v>
      </c>
      <c r="G13" s="10">
        <f t="shared" ca="1" si="2"/>
        <v>557</v>
      </c>
      <c r="H13" s="10">
        <f ca="1">$A1-D13</f>
        <v>904</v>
      </c>
    </row>
    <row r="14" spans="1:14" x14ac:dyDescent="0.25">
      <c r="C14" s="5" t="s">
        <v>16</v>
      </c>
      <c r="D14" s="6">
        <v>44593</v>
      </c>
      <c r="E14" s="6">
        <f>D14+1391</f>
        <v>45984</v>
      </c>
      <c r="F14" s="9">
        <f t="shared" si="1"/>
        <v>1391</v>
      </c>
      <c r="G14" s="10">
        <f t="shared" ca="1" si="2"/>
        <v>934</v>
      </c>
      <c r="H14" s="10">
        <f ca="1">$A1-D14</f>
        <v>457</v>
      </c>
    </row>
  </sheetData>
  <mergeCells count="2">
    <mergeCell ref="C4:H4"/>
    <mergeCell ref="J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SANTOS FARIAS</cp:lastModifiedBy>
  <cp:revision/>
  <dcterms:created xsi:type="dcterms:W3CDTF">2023-05-04T23:27:04Z</dcterms:created>
  <dcterms:modified xsi:type="dcterms:W3CDTF">2023-05-05T01:06:14Z</dcterms:modified>
  <cp:category/>
  <cp:contentStatus/>
</cp:coreProperties>
</file>