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TD" sheetId="1" state="visible" r:id="rId1"/>
    <sheet name="Sheet3" sheetId="2" state="visible" r:id="rId2"/>
    <sheet name="Sheet4" sheetId="3" state="visible" r:id="rId3"/>
    <sheet name="JAN" sheetId="4" state="visible" r:id="rId4"/>
    <sheet name="FEB" sheetId="5" state="visible" r:id="rId5"/>
    <sheet name="MAR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_(* #,##0_);_(* (#,##0);_(* &quot;-&quot;??_);_(@_)"/>
    <numFmt numFmtId="165" formatCode="#,##0.00;(#,##0.00)"/>
    <numFmt numFmtId="166" formatCode="m/d/yyyy"/>
    <numFmt numFmtId="167" formatCode="#,##0;(#,##0)"/>
  </numFmts>
  <fonts count="45">
    <font>
      <name val="Arial"/>
      <color rgb="FF000000"/>
      <sz val="10"/>
      <scheme val="minor"/>
    </font>
    <font>
      <name val="Verdana"/>
      <b val="1"/>
      <color rgb="FFFFFFFF"/>
      <sz val="8"/>
    </font>
    <font>
      <name val="Verdana"/>
      <b val="1"/>
      <color theme="1"/>
      <sz val="8"/>
    </font>
    <font/>
    <font>
      <name val="Verdana"/>
      <color theme="1"/>
    </font>
    <font>
      <name val="Verdana"/>
      <color theme="1"/>
      <sz val="8"/>
    </font>
    <font>
      <name val="Verdana"/>
      <b val="1"/>
      <color theme="1"/>
    </font>
    <font>
      <name val="Arial"/>
      <b val="1"/>
      <color rgb="FFFFFFFF"/>
      <sz val="8"/>
    </font>
    <font>
      <name val="Verdana"/>
      <color theme="1"/>
      <sz val="10"/>
    </font>
    <font>
      <name val="Verdana"/>
      <color rgb="FF000000"/>
      <sz val="8"/>
    </font>
    <font>
      <name val="Verdana"/>
      <b val="1"/>
      <color rgb="FF1C4587"/>
      <sz val="9"/>
    </font>
    <font>
      <name val="Verdana"/>
      <b val="1"/>
      <color rgb="FF1C4587"/>
      <sz val="8"/>
      <u val="single"/>
    </font>
    <font>
      <name val="Verdana"/>
      <b val="1"/>
      <color rgb="FF1C4587"/>
      <sz val="8"/>
      <u val="single"/>
    </font>
    <font>
      <name val="Verdana"/>
      <b val="1"/>
      <color rgb="FF1C4587"/>
      <sz val="8"/>
      <u val="single"/>
    </font>
    <font>
      <name val="Verdana"/>
      <b val="1"/>
      <color rgb="FF1C4587"/>
      <sz val="8"/>
      <u val="single"/>
    </font>
    <font>
      <name val="Verdana"/>
      <b val="1"/>
      <color rgb="FF1C4587"/>
      <sz val="8"/>
      <u val="single"/>
    </font>
    <font>
      <name val="Arial"/>
      <color theme="1"/>
      <sz val="8"/>
    </font>
    <font>
      <name val="Verdana"/>
      <b val="1"/>
      <color rgb="FF1C4587"/>
      <sz val="8"/>
      <u val="single"/>
    </font>
    <font>
      <name val="Verdana"/>
      <b val="1"/>
      <color rgb="FF1C4587"/>
      <sz val="8"/>
      <u val="single"/>
    </font>
    <font>
      <name val="Verdana"/>
      <b val="1"/>
      <color rgb="FF1C4587"/>
      <sz val="8"/>
      <u val="single"/>
    </font>
    <font>
      <name val="Verdana"/>
      <b val="1"/>
      <color rgb="FF1C4587"/>
      <sz val="8"/>
      <u val="single"/>
    </font>
    <font>
      <name val="Inconsolata"/>
      <color theme="1"/>
      <sz val="11"/>
    </font>
    <font>
      <name val="Verdana"/>
      <b val="1"/>
      <color rgb="FF0000FF"/>
      <sz val="11"/>
    </font>
    <font>
      <name val="Arial"/>
      <color rgb="FFFFFFFF"/>
      <sz val="8"/>
    </font>
    <font>
      <name val="Arial"/>
      <color theme="1"/>
      <scheme val="minor"/>
    </font>
    <font>
      <name val="Verdana"/>
      <color theme="1"/>
      <sz val="11"/>
    </font>
    <font>
      <name val="Arial"/>
      <b val="1"/>
      <color theme="1"/>
    </font>
    <font>
      <name val="Arial"/>
      <b val="1"/>
      <color theme="1"/>
      <sz val="11"/>
    </font>
    <font>
      <name val="Arial"/>
      <b val="1"/>
      <color theme="1"/>
      <scheme val="minor"/>
    </font>
    <font>
      <name val="Arial"/>
      <b val="1"/>
      <color rgb="FF980000"/>
    </font>
    <font>
      <name val="Arial"/>
      <b val="1"/>
      <color rgb="FFEA4335"/>
    </font>
    <font>
      <name val="Arial"/>
      <b val="1"/>
      <color rgb="FF34A853"/>
    </font>
    <font>
      <name val="Arial"/>
      <color theme="1"/>
    </font>
    <font>
      <name val="Arial"/>
      <color theme="1"/>
      <sz val="10"/>
      <scheme val="minor"/>
    </font>
    <font>
      <name val="Arial"/>
      <b val="1"/>
      <color theme="1"/>
      <sz val="8"/>
    </font>
    <font>
      <name val="Arial"/>
      <color rgb="FF1155CC"/>
    </font>
    <font>
      <name val="Arial"/>
      <b val="1"/>
      <color rgb="FF46BDC6"/>
      <scheme val="minor"/>
    </font>
    <font>
      <name val="Arial"/>
      <b val="1"/>
      <color rgb="FF6AA84F"/>
    </font>
    <font>
      <name val="Arial"/>
      <color rgb="FFEA4335"/>
    </font>
    <font>
      <name val="Arial"/>
      <b val="1"/>
      <color rgb="FFFFFFFF"/>
    </font>
    <font>
      <name val="Calibri"/>
      <color rgb="FF1155CC"/>
      <sz val="11"/>
    </font>
    <font>
      <name val="Arial"/>
      <color rgb="FFEA4335"/>
      <sz val="11"/>
    </font>
    <font>
      <name val="Arial"/>
      <b val="1"/>
      <color rgb="FF46BDC6"/>
    </font>
    <font>
      <name val="Arial"/>
      <color rgb="FF1155CC"/>
      <sz val="11"/>
    </font>
    <font>
      <name val="Arial"/>
      <color rgb="FFEA4335"/>
      <sz val="10"/>
    </font>
  </fonts>
  <fills count="13">
    <fill>
      <patternFill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34A853"/>
        <bgColor rgb="FF34A853"/>
      </patternFill>
    </fill>
    <fill>
      <patternFill patternType="solid">
        <fgColor rgb="FFFFD966"/>
        <bgColor rgb="FFFFD966"/>
      </patternFill>
    </fill>
    <fill>
      <patternFill patternType="solid">
        <fgColor rgb="FF999999"/>
        <bgColor rgb="FF999999"/>
      </patternFill>
    </fill>
  </fills>
  <borders count="18">
    <border/>
    <border>
      <right style="medium">
        <color rgb="FF000000"/>
      </right>
    </border>
    <border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numFmtId="0" fontId="0" fillId="0" borderId="0"/>
  </cellStyleXfs>
  <cellXfs count="311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" fontId="2" fillId="2" borderId="0" applyAlignment="1" pivotButton="0" quotePrefix="0" xfId="0">
      <alignment horizontal="center" vertical="bottom"/>
    </xf>
    <xf numFmtId="0" fontId="3" fillId="0" borderId="1" pivotButton="0" quotePrefix="0" xfId="0"/>
    <xf numFmtId="43" fontId="4" fillId="2" borderId="0" applyAlignment="1" pivotButton="0" quotePrefix="0" xfId="0">
      <alignment vertical="bottom"/>
    </xf>
    <xf numFmtId="43" fontId="4" fillId="2" borderId="1" applyAlignment="1" pivotButton="0" quotePrefix="0" xfId="0">
      <alignment vertical="bottom"/>
    </xf>
    <xf numFmtId="1" fontId="4" fillId="2" borderId="0" applyAlignment="1" pivotButton="0" quotePrefix="0" xfId="0">
      <alignment vertical="bottom"/>
    </xf>
    <xf numFmtId="1" fontId="5" fillId="0" borderId="0" applyAlignment="1" pivotButton="0" quotePrefix="0" xfId="0">
      <alignment horizontal="center" wrapText="1"/>
    </xf>
    <xf numFmtId="43" fontId="5" fillId="0" borderId="1" applyAlignment="1" pivotButton="0" quotePrefix="0" xfId="0">
      <alignment horizontal="center" wrapText="1"/>
    </xf>
    <xf numFmtId="1" fontId="5" fillId="3" borderId="0" applyAlignment="1" pivotButton="0" quotePrefix="0" xfId="0">
      <alignment horizontal="center" wrapText="1"/>
    </xf>
    <xf numFmtId="4" fontId="5" fillId="3" borderId="0" applyAlignment="1" pivotButton="0" quotePrefix="0" xfId="0">
      <alignment horizontal="center" wrapText="1"/>
    </xf>
    <xf numFmtId="0" fontId="4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center"/>
    </xf>
    <xf numFmtId="43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4" fillId="0" borderId="0" pivotButton="0" quotePrefix="0" xfId="0"/>
    <xf numFmtId="0" fontId="6" fillId="0" borderId="2" pivotButton="0" quotePrefix="0" xfId="0"/>
    <xf numFmtId="1" fontId="4" fillId="0" borderId="3" applyAlignment="1" pivotButton="0" quotePrefix="0" xfId="0">
      <alignment vertical="bottom"/>
    </xf>
    <xf numFmtId="43" fontId="4" fillId="0" borderId="3" applyAlignment="1" pivotButton="0" quotePrefix="0" xfId="0">
      <alignment vertical="bottom"/>
    </xf>
    <xf numFmtId="43" fontId="4" fillId="0" borderId="4" applyAlignment="1" pivotButton="0" quotePrefix="0" xfId="0">
      <alignment vertical="bottom"/>
    </xf>
    <xf numFmtId="0" fontId="4" fillId="0" borderId="3" applyAlignment="1" pivotButton="0" quotePrefix="0" xfId="0">
      <alignment vertical="bottom"/>
    </xf>
    <xf numFmtId="4" fontId="4" fillId="0" borderId="3" applyAlignment="1" pivotButton="0" quotePrefix="0" xfId="0">
      <alignment vertical="bottom"/>
    </xf>
    <xf numFmtId="0" fontId="7" fillId="4" borderId="5" applyAlignment="1" pivotButton="0" quotePrefix="0" xfId="0">
      <alignment horizontal="center" vertical="center"/>
    </xf>
    <xf numFmtId="0" fontId="8" fillId="0" borderId="1" applyAlignment="1" pivotButton="0" quotePrefix="0" xfId="0">
      <alignment vertical="bottom"/>
    </xf>
    <xf numFmtId="1" fontId="5" fillId="0" borderId="0" applyAlignment="1" pivotButton="0" quotePrefix="0" xfId="0">
      <alignment horizontal="right" vertical="bottom"/>
    </xf>
    <xf numFmtId="43" fontId="5" fillId="0" borderId="0" applyAlignment="1" pivotButton="0" quotePrefix="0" xfId="0">
      <alignment horizontal="right" vertical="bottom"/>
    </xf>
    <xf numFmtId="43" fontId="5" fillId="5" borderId="0" applyAlignment="1" pivotButton="0" quotePrefix="0" xfId="0">
      <alignment horizontal="right" vertical="bottom"/>
    </xf>
    <xf numFmtId="43" fontId="5" fillId="5" borderId="1" applyAlignment="1" pivotButton="0" quotePrefix="0" xfId="0">
      <alignment horizontal="right" vertical="bottom"/>
    </xf>
    <xf numFmtId="1" fontId="5" fillId="5" borderId="0" applyAlignment="1" pivotButton="0" quotePrefix="0" xfId="0">
      <alignment vertical="bottom"/>
    </xf>
    <xf numFmtId="43" fontId="5" fillId="5" borderId="0" applyAlignment="1" pivotButton="0" quotePrefix="0" xfId="0">
      <alignment vertical="bottom"/>
    </xf>
    <xf numFmtId="43" fontId="5" fillId="5" borderId="5" applyAlignment="1" pivotButton="0" quotePrefix="0" xfId="0">
      <alignment vertical="bottom"/>
    </xf>
    <xf numFmtId="1" fontId="5" fillId="5" borderId="0" applyAlignment="1" pivotButton="0" quotePrefix="0" xfId="0">
      <alignment horizontal="right" vertical="bottom"/>
    </xf>
    <xf numFmtId="43" fontId="5" fillId="0" borderId="1" applyAlignment="1" pivotButton="0" quotePrefix="0" xfId="0">
      <alignment horizontal="right" vertical="bottom"/>
    </xf>
    <xf numFmtId="4" fontId="5" fillId="0" borderId="0" applyAlignment="1" pivotButton="0" quotePrefix="0" xfId="0">
      <alignment horizontal="right" vertical="bottom"/>
    </xf>
    <xf numFmtId="0" fontId="5" fillId="0" borderId="6" applyAlignment="1" pivotButton="0" quotePrefix="0" xfId="0">
      <alignment vertical="bottom"/>
    </xf>
    <xf numFmtId="0" fontId="3" fillId="0" borderId="5" pivotButton="0" quotePrefix="0" xfId="0"/>
    <xf numFmtId="0" fontId="4" fillId="0" borderId="1" applyAlignment="1" pivotButton="0" quotePrefix="0" xfId="0">
      <alignment vertical="bottom"/>
    </xf>
    <xf numFmtId="1" fontId="5" fillId="0" borderId="0" applyAlignment="1" pivotButton="0" quotePrefix="0" xfId="0">
      <alignment vertical="bottom"/>
    </xf>
    <xf numFmtId="43" fontId="5" fillId="0" borderId="0" applyAlignment="1" pivotButton="0" quotePrefix="0" xfId="0">
      <alignment vertical="bottom"/>
    </xf>
    <xf numFmtId="43" fontId="5" fillId="0" borderId="5" applyAlignment="1" pivotButton="0" quotePrefix="0" xfId="0">
      <alignment vertical="bottom"/>
    </xf>
    <xf numFmtId="0" fontId="5" fillId="0" borderId="0" applyAlignment="1" pivotButton="0" quotePrefix="0" xfId="0">
      <alignment vertical="bottom"/>
    </xf>
    <xf numFmtId="1" fontId="9" fillId="5" borderId="0" applyAlignment="1" pivotButton="0" quotePrefix="0" xfId="0">
      <alignment horizontal="right" vertical="bottom"/>
    </xf>
    <xf numFmtId="4" fontId="9" fillId="5" borderId="0" applyAlignment="1" pivotButton="0" quotePrefix="0" xfId="0">
      <alignment horizontal="right" vertical="bottom"/>
    </xf>
    <xf numFmtId="0" fontId="8" fillId="0" borderId="1" pivotButton="0" quotePrefix="0" xfId="0"/>
    <xf numFmtId="1" fontId="5" fillId="0" borderId="0" applyAlignment="1" pivotButton="0" quotePrefix="0" xfId="0">
      <alignment horizontal="right"/>
    </xf>
    <xf numFmtId="43" fontId="5" fillId="0" borderId="0" applyAlignment="1" pivotButton="0" quotePrefix="0" xfId="0">
      <alignment horizontal="right"/>
    </xf>
    <xf numFmtId="43" fontId="5" fillId="5" borderId="1" applyAlignment="1" pivotButton="0" quotePrefix="0" xfId="0">
      <alignment horizontal="right"/>
    </xf>
    <xf numFmtId="1" fontId="5" fillId="0" borderId="0" pivotButton="0" quotePrefix="0" xfId="0"/>
    <xf numFmtId="43" fontId="5" fillId="0" borderId="0" pivotButton="0" quotePrefix="0" xfId="0"/>
    <xf numFmtId="43" fontId="5" fillId="0" borderId="5" pivotButton="0" quotePrefix="0" xfId="0"/>
    <xf numFmtId="43" fontId="5" fillId="0" borderId="1" applyAlignment="1" pivotButton="0" quotePrefix="0" xfId="0">
      <alignment horizontal="right"/>
    </xf>
    <xf numFmtId="0" fontId="4" fillId="0" borderId="0" applyAlignment="1" pivotButton="0" quotePrefix="0" xfId="0">
      <alignment vertical="bottom"/>
    </xf>
    <xf numFmtId="0" fontId="8" fillId="0" borderId="0" applyAlignment="1" pivotButton="0" quotePrefix="0" xfId="0">
      <alignment vertical="bottom"/>
    </xf>
    <xf numFmtId="1" fontId="5" fillId="0" borderId="7" applyAlignment="1" pivotButton="0" quotePrefix="0" xfId="0">
      <alignment horizontal="right" vertical="bottom"/>
    </xf>
    <xf numFmtId="1" fontId="5" fillId="0" borderId="7" applyAlignment="1" pivotButton="0" quotePrefix="0" xfId="0">
      <alignment vertical="bottom"/>
    </xf>
    <xf numFmtId="1" fontId="5" fillId="0" borderId="8" applyAlignment="1" pivotButton="0" quotePrefix="0" xfId="0">
      <alignment horizontal="right" vertical="bottom"/>
    </xf>
    <xf numFmtId="1" fontId="5" fillId="5" borderId="7" applyAlignment="1" pivotButton="0" quotePrefix="0" xfId="0">
      <alignment horizontal="right" vertical="bottom"/>
    </xf>
    <xf numFmtId="0" fontId="7" fillId="6" borderId="9" applyAlignment="1" pivotButton="0" quotePrefix="0" xfId="0">
      <alignment horizontal="center" vertical="center"/>
    </xf>
    <xf numFmtId="0" fontId="8" fillId="0" borderId="10" applyAlignment="1" pivotButton="0" quotePrefix="0" xfId="0">
      <alignment vertical="bottom"/>
    </xf>
    <xf numFmtId="1" fontId="5" fillId="0" borderId="6" applyAlignment="1" pivotButton="0" quotePrefix="0" xfId="0">
      <alignment horizontal="right" vertical="bottom"/>
    </xf>
    <xf numFmtId="43" fontId="5" fillId="0" borderId="6" applyAlignment="1" pivotButton="0" quotePrefix="0" xfId="0">
      <alignment horizontal="right" vertical="bottom"/>
    </xf>
    <xf numFmtId="43" fontId="5" fillId="5" borderId="10" applyAlignment="1" pivotButton="0" quotePrefix="0" xfId="0">
      <alignment horizontal="right" vertical="bottom"/>
    </xf>
    <xf numFmtId="1" fontId="5" fillId="0" borderId="6" applyAlignment="1" pivotButton="0" quotePrefix="0" xfId="0">
      <alignment vertical="bottom"/>
    </xf>
    <xf numFmtId="43" fontId="5" fillId="0" borderId="6" applyAlignment="1" pivotButton="0" quotePrefix="0" xfId="0">
      <alignment vertical="bottom"/>
    </xf>
    <xf numFmtId="43" fontId="5" fillId="0" borderId="11" applyAlignment="1" pivotButton="0" quotePrefix="0" xfId="0">
      <alignment vertical="bottom"/>
    </xf>
    <xf numFmtId="43" fontId="5" fillId="0" borderId="10" applyAlignment="1" pivotButton="0" quotePrefix="0" xfId="0">
      <alignment horizontal="right" vertical="bottom"/>
    </xf>
    <xf numFmtId="1" fontId="5" fillId="5" borderId="6" applyAlignment="1" pivotButton="0" quotePrefix="0" xfId="0">
      <alignment horizontal="right" vertical="bottom"/>
    </xf>
    <xf numFmtId="4" fontId="5" fillId="0" borderId="6" applyAlignment="1" pivotButton="0" quotePrefix="0" xfId="0">
      <alignment horizontal="right" vertical="bottom"/>
    </xf>
    <xf numFmtId="0" fontId="4" fillId="0" borderId="6" applyAlignment="1" pivotButton="0" quotePrefix="0" xfId="0">
      <alignment vertical="bottom"/>
    </xf>
    <xf numFmtId="0" fontId="3" fillId="0" borderId="12" pivotButton="0" quotePrefix="0" xfId="0"/>
    <xf numFmtId="0" fontId="8" fillId="0" borderId="2" applyAlignment="1" pivotButton="0" quotePrefix="0" xfId="0">
      <alignment vertical="bottom"/>
    </xf>
    <xf numFmtId="1" fontId="5" fillId="0" borderId="13" applyAlignment="1" pivotButton="0" quotePrefix="0" xfId="0">
      <alignment horizontal="right" vertical="bottom"/>
    </xf>
    <xf numFmtId="43" fontId="5" fillId="0" borderId="2" applyAlignment="1" pivotButton="0" quotePrefix="0" xfId="0">
      <alignment horizontal="right" vertical="bottom"/>
    </xf>
    <xf numFmtId="1" fontId="5" fillId="0" borderId="2" applyAlignment="1" pivotButton="0" quotePrefix="0" xfId="0">
      <alignment horizontal="right" vertical="bottom"/>
    </xf>
    <xf numFmtId="43" fontId="5" fillId="0" borderId="14" applyAlignment="1" pivotButton="0" quotePrefix="0" xfId="0">
      <alignment horizontal="right" vertical="bottom"/>
    </xf>
    <xf numFmtId="1" fontId="5" fillId="0" borderId="2" applyAlignment="1" pivotButton="0" quotePrefix="0" xfId="0">
      <alignment vertical="bottom"/>
    </xf>
    <xf numFmtId="43" fontId="5" fillId="0" borderId="2" applyAlignment="1" pivotButton="0" quotePrefix="0" xfId="0">
      <alignment vertical="bottom"/>
    </xf>
    <xf numFmtId="43" fontId="5" fillId="0" borderId="15" applyAlignment="1" pivotButton="0" quotePrefix="0" xfId="0">
      <alignment vertical="bottom"/>
    </xf>
    <xf numFmtId="43" fontId="5" fillId="5" borderId="14" applyAlignment="1" pivotButton="0" quotePrefix="0" xfId="0">
      <alignment horizontal="right" vertical="bottom"/>
    </xf>
    <xf numFmtId="4" fontId="5" fillId="0" borderId="2" applyAlignment="1" pivotButton="0" quotePrefix="0" xfId="0">
      <alignment horizontal="right" vertical="bottom"/>
    </xf>
    <xf numFmtId="0" fontId="4" fillId="5" borderId="0" applyAlignment="1" pivotButton="0" quotePrefix="0" xfId="0">
      <alignment vertical="bottom"/>
    </xf>
    <xf numFmtId="0" fontId="4" fillId="0" borderId="2" applyAlignment="1" pivotButton="0" quotePrefix="0" xfId="0">
      <alignment vertical="bottom"/>
    </xf>
    <xf numFmtId="1" fontId="4" fillId="0" borderId="2" applyAlignment="1" pivotButton="0" quotePrefix="0" xfId="0">
      <alignment vertical="bottom"/>
    </xf>
    <xf numFmtId="43" fontId="4" fillId="0" borderId="2" applyAlignment="1" pivotButton="0" quotePrefix="0" xfId="0">
      <alignment vertical="bottom"/>
    </xf>
    <xf numFmtId="4" fontId="4" fillId="0" borderId="2" applyAlignment="1" pivotButton="0" quotePrefix="0" xfId="0">
      <alignment vertical="bottom"/>
    </xf>
    <xf numFmtId="0" fontId="1" fillId="4" borderId="0" applyAlignment="1" pivotButton="0" quotePrefix="0" xfId="0">
      <alignment horizontal="center" vertical="bottom"/>
    </xf>
    <xf numFmtId="0" fontId="1" fillId="6" borderId="2" applyAlignment="1" pivotButton="0" quotePrefix="0" xfId="0">
      <alignment horizontal="center" vertical="bottom"/>
    </xf>
    <xf numFmtId="0" fontId="5" fillId="0" borderId="2" applyAlignment="1" pivotButton="0" quotePrefix="0" xfId="0">
      <alignment vertical="bottom"/>
    </xf>
    <xf numFmtId="0" fontId="4" fillId="0" borderId="5" applyAlignment="1" pivotButton="0" quotePrefix="0" xfId="0">
      <alignment vertical="bottom"/>
    </xf>
    <xf numFmtId="0" fontId="10" fillId="7" borderId="15" applyAlignment="1" pivotButton="0" quotePrefix="0" xfId="0">
      <alignment horizontal="center" vertical="bottom"/>
    </xf>
    <xf numFmtId="1" fontId="11" fillId="7" borderId="2" applyAlignment="1" pivotButton="0" quotePrefix="0" xfId="0">
      <alignment horizontal="right" vertical="bottom"/>
    </xf>
    <xf numFmtId="43" fontId="12" fillId="7" borderId="2" applyAlignment="1" pivotButton="0" quotePrefix="0" xfId="0">
      <alignment horizontal="right" vertical="bottom"/>
    </xf>
    <xf numFmtId="43" fontId="13" fillId="7" borderId="14" applyAlignment="1" pivotButton="0" quotePrefix="0" xfId="0">
      <alignment horizontal="right" vertical="bottom"/>
    </xf>
    <xf numFmtId="1" fontId="5" fillId="7" borderId="2" applyAlignment="1" pivotButton="0" quotePrefix="0" xfId="0">
      <alignment vertical="bottom"/>
    </xf>
    <xf numFmtId="43" fontId="14" fillId="7" borderId="15" applyAlignment="1" pivotButton="0" quotePrefix="0" xfId="0">
      <alignment horizontal="right" vertical="bottom"/>
    </xf>
    <xf numFmtId="4" fontId="15" fillId="7" borderId="2" applyAlignment="1" pivotButton="0" quotePrefix="0" xfId="0">
      <alignment horizontal="right" vertical="bottom"/>
    </xf>
    <xf numFmtId="1" fontId="4" fillId="0" borderId="0" applyAlignment="1" pivotButton="0" quotePrefix="0" xfId="0">
      <alignment vertical="bottom"/>
    </xf>
    <xf numFmtId="4" fontId="4" fillId="0" borderId="0" applyAlignment="1" pivotButton="0" quotePrefix="0" xfId="0">
      <alignment vertical="bottom"/>
    </xf>
    <xf numFmtId="0" fontId="4" fillId="0" borderId="3" pivotButton="0" quotePrefix="0" xfId="0"/>
    <xf numFmtId="0" fontId="16" fillId="8" borderId="5" applyAlignment="1" pivotButton="0" quotePrefix="0" xfId="0">
      <alignment horizontal="center"/>
    </xf>
    <xf numFmtId="0" fontId="5" fillId="0" borderId="1" applyAlignment="1" pivotButton="0" quotePrefix="0" xfId="0">
      <alignment vertical="bottom"/>
    </xf>
    <xf numFmtId="43" fontId="5" fillId="0" borderId="5" applyAlignment="1" pivotButton="0" quotePrefix="0" xfId="0">
      <alignment horizontal="right" vertical="bottom"/>
    </xf>
    <xf numFmtId="0" fontId="3" fillId="0" borderId="15" pivotButton="0" quotePrefix="0" xfId="0"/>
    <xf numFmtId="0" fontId="5" fillId="0" borderId="14" applyAlignment="1" pivotButton="0" quotePrefix="0" xfId="0">
      <alignment vertical="bottom"/>
    </xf>
    <xf numFmtId="43" fontId="5" fillId="0" borderId="15" applyAlignment="1" pivotButton="0" quotePrefix="0" xfId="0">
      <alignment horizontal="right" vertical="bottom"/>
    </xf>
    <xf numFmtId="0" fontId="16" fillId="9" borderId="12" applyAlignment="1" pivotButton="0" quotePrefix="0" xfId="0">
      <alignment horizontal="center"/>
    </xf>
    <xf numFmtId="0" fontId="3" fillId="0" borderId="16" pivotButton="0" quotePrefix="0" xfId="0"/>
    <xf numFmtId="0" fontId="2" fillId="8" borderId="0" applyAlignment="1" pivotButton="0" quotePrefix="0" xfId="0">
      <alignment horizontal="center" vertical="bottom"/>
    </xf>
    <xf numFmtId="0" fontId="2" fillId="9" borderId="2" applyAlignment="1" pivotButton="0" quotePrefix="0" xfId="0">
      <alignment horizontal="center" vertical="bottom"/>
    </xf>
    <xf numFmtId="1" fontId="17" fillId="7" borderId="15" applyAlignment="1" pivotButton="0" quotePrefix="0" xfId="0">
      <alignment horizontal="right" vertical="bottom"/>
    </xf>
    <xf numFmtId="1" fontId="4" fillId="7" borderId="2" applyAlignment="1" pivotButton="0" quotePrefix="0" xfId="0">
      <alignment vertical="bottom"/>
    </xf>
    <xf numFmtId="43" fontId="18" fillId="7" borderId="1" applyAlignment="1" pivotButton="0" quotePrefix="0" xfId="0">
      <alignment horizontal="right" vertical="bottom"/>
    </xf>
    <xf numFmtId="1" fontId="19" fillId="7" borderId="0" applyAlignment="1" pivotButton="0" quotePrefix="0" xfId="0">
      <alignment horizontal="right" vertical="bottom"/>
    </xf>
    <xf numFmtId="4" fontId="20" fillId="7" borderId="0" applyAlignment="1" pivotButton="0" quotePrefix="0" xfId="0">
      <alignment horizontal="right" vertical="bottom"/>
    </xf>
    <xf numFmtId="43" fontId="5" fillId="5" borderId="5" applyAlignment="1" pivotButton="0" quotePrefix="0" xfId="0">
      <alignment horizontal="right" vertical="bottom"/>
    </xf>
    <xf numFmtId="1" fontId="21" fillId="5" borderId="0" applyAlignment="1" pivotButton="0" quotePrefix="0" xfId="0">
      <alignment horizontal="right" vertical="bottom"/>
    </xf>
    <xf numFmtId="43" fontId="21" fillId="5" borderId="1" applyAlignment="1" pivotButton="0" quotePrefix="0" xfId="0">
      <alignment horizontal="right" vertical="bottom"/>
    </xf>
    <xf numFmtId="43" fontId="5" fillId="5" borderId="2" applyAlignment="1" pivotButton="0" quotePrefix="0" xfId="0">
      <alignment horizontal="right" vertical="bottom"/>
    </xf>
    <xf numFmtId="1" fontId="5" fillId="5" borderId="2" applyAlignment="1" pivotButton="0" quotePrefix="0" xfId="0">
      <alignment horizontal="right" vertical="bottom"/>
    </xf>
    <xf numFmtId="43" fontId="5" fillId="5" borderId="15" applyAlignment="1" pivotButton="0" quotePrefix="0" xfId="0">
      <alignment horizontal="right" vertical="bottom"/>
    </xf>
    <xf numFmtId="0" fontId="22" fillId="0" borderId="3" applyAlignment="1" pivotButton="0" quotePrefix="0" xfId="0">
      <alignment horizontal="center"/>
    </xf>
    <xf numFmtId="0" fontId="23" fillId="10" borderId="12" applyAlignment="1" pivotButton="0" quotePrefix="0" xfId="0">
      <alignment horizontal="center"/>
    </xf>
    <xf numFmtId="0" fontId="1" fillId="10" borderId="2" applyAlignment="1" pivotButton="0" quotePrefix="0" xfId="0">
      <alignment horizontal="center" vertical="bottom"/>
    </xf>
    <xf numFmtId="0" fontId="22" fillId="0" borderId="3" applyAlignment="1" pivotButton="0" quotePrefix="0" xfId="0">
      <alignment horizontal="center" vertical="bottom"/>
    </xf>
    <xf numFmtId="0" fontId="16" fillId="8" borderId="5" applyAlignment="1" pivotButton="0" quotePrefix="0" xfId="0">
      <alignment horizontal="center" vertical="bottom"/>
    </xf>
    <xf numFmtId="0" fontId="23" fillId="10" borderId="12" applyAlignment="1" pivotButton="0" quotePrefix="0" xfId="0">
      <alignment horizontal="center" vertical="bottom"/>
    </xf>
    <xf numFmtId="0" fontId="5" fillId="0" borderId="0" applyAlignment="1" pivotButton="0" quotePrefix="0" xfId="0">
      <alignment vertical="bottom"/>
    </xf>
    <xf numFmtId="1" fontId="24" fillId="0" borderId="0" pivotButton="0" quotePrefix="0" xfId="0"/>
    <xf numFmtId="0" fontId="5" fillId="3" borderId="0" applyAlignment="1" pivotButton="0" quotePrefix="0" xfId="0">
      <alignment horizontal="center" wrapText="1"/>
    </xf>
    <xf numFmtId="0" fontId="25" fillId="0" borderId="0" applyAlignment="1" pivotButton="0" quotePrefix="0" xfId="0">
      <alignment vertical="bottom"/>
    </xf>
    <xf numFmtId="164" fontId="4" fillId="0" borderId="3" applyAlignment="1" pivotButton="0" quotePrefix="0" xfId="0">
      <alignment vertical="bottom"/>
    </xf>
    <xf numFmtId="164" fontId="4" fillId="0" borderId="0" applyAlignment="1" pivotButton="0" quotePrefix="0" xfId="0">
      <alignment vertical="bottom"/>
    </xf>
    <xf numFmtId="0" fontId="26" fillId="11" borderId="0" applyAlignment="1" pivotButton="0" quotePrefix="0" xfId="0">
      <alignment horizontal="center" vertical="bottom" wrapText="1"/>
    </xf>
    <xf numFmtId="0" fontId="26" fillId="11" borderId="2" applyAlignment="1" pivotButton="0" quotePrefix="0" xfId="0">
      <alignment horizontal="center" wrapText="1"/>
    </xf>
    <xf numFmtId="0" fontId="27" fillId="11" borderId="0" applyAlignment="1" pivotButton="0" quotePrefix="0" xfId="0">
      <alignment horizontal="center" vertical="bottom" wrapText="1"/>
    </xf>
    <xf numFmtId="0" fontId="26" fillId="0" borderId="0" applyAlignment="1" pivotButton="0" quotePrefix="0" xfId="0">
      <alignment horizontal="center" vertical="bottom" wrapText="1"/>
    </xf>
    <xf numFmtId="4" fontId="26" fillId="0" borderId="0" applyAlignment="1" pivotButton="0" quotePrefix="0" xfId="0">
      <alignment horizontal="center" vertical="bottom" wrapText="1"/>
    </xf>
    <xf numFmtId="0" fontId="28" fillId="11" borderId="0" applyAlignment="1" pivotButton="0" quotePrefix="0" xfId="0">
      <alignment horizontal="center" vertical="bottom" wrapText="1"/>
    </xf>
    <xf numFmtId="3" fontId="28" fillId="11" borderId="0" applyAlignment="1" pivotButton="0" quotePrefix="0" xfId="0">
      <alignment horizontal="center" vertical="bottom" wrapText="1"/>
    </xf>
    <xf numFmtId="165" fontId="29" fillId="5" borderId="0" applyAlignment="1" pivotButton="0" quotePrefix="0" xfId="0">
      <alignment horizontal="center" vertical="bottom" wrapText="1"/>
    </xf>
    <xf numFmtId="0" fontId="30" fillId="0" borderId="0" applyAlignment="1" pivotButton="0" quotePrefix="0" xfId="0">
      <alignment horizontal="center" vertical="bottom" wrapText="1"/>
    </xf>
    <xf numFmtId="0" fontId="31" fillId="0" borderId="0" applyAlignment="1" pivotButton="0" quotePrefix="0" xfId="0">
      <alignment horizontal="center" vertical="bottom" wrapText="1"/>
    </xf>
    <xf numFmtId="4" fontId="32" fillId="0" borderId="0" applyAlignment="1" pivotButton="0" quotePrefix="0" xfId="0">
      <alignment horizontal="center" vertical="bottom" wrapText="1"/>
    </xf>
    <xf numFmtId="0" fontId="32" fillId="0" borderId="0" applyAlignment="1" pivotButton="0" quotePrefix="0" xfId="0">
      <alignment horizontal="center" vertical="bottom" wrapText="1"/>
    </xf>
    <xf numFmtId="0" fontId="33" fillId="0" borderId="0" applyAlignment="1" pivotButton="0" quotePrefix="0" xfId="0">
      <alignment vertical="bottom"/>
    </xf>
    <xf numFmtId="0" fontId="4" fillId="12" borderId="0" applyAlignment="1" pivotButton="0" quotePrefix="0" xfId="0">
      <alignment vertical="bottom"/>
    </xf>
    <xf numFmtId="0" fontId="32" fillId="0" borderId="0" applyAlignment="1" pivotButton="0" quotePrefix="0" xfId="0">
      <alignment vertical="bottom"/>
    </xf>
    <xf numFmtId="10" fontId="4" fillId="0" borderId="0" applyAlignment="1" pivotButton="0" quotePrefix="0" xfId="0">
      <alignment vertical="bottom"/>
    </xf>
    <xf numFmtId="166" fontId="26" fillId="0" borderId="5" applyAlignment="1" pivotButton="0" quotePrefix="0" xfId="0">
      <alignment horizontal="right" vertical="bottom"/>
    </xf>
    <xf numFmtId="0" fontId="34" fillId="8" borderId="5" applyAlignment="1" pivotButton="0" quotePrefix="0" xfId="0">
      <alignment horizontal="center"/>
    </xf>
    <xf numFmtId="0" fontId="26" fillId="0" borderId="0" applyAlignment="1" pivotButton="0" quotePrefix="0" xfId="0">
      <alignment vertical="bottom"/>
    </xf>
    <xf numFmtId="3" fontId="35" fillId="0" borderId="0" applyAlignment="1" pivotButton="0" quotePrefix="0" xfId="0">
      <alignment horizontal="right" vertical="bottom"/>
    </xf>
    <xf numFmtId="4" fontId="35" fillId="0" borderId="0" applyAlignment="1" pivotButton="0" quotePrefix="0" xfId="0">
      <alignment horizontal="right" vertical="bottom"/>
    </xf>
    <xf numFmtId="3" fontId="32" fillId="0" borderId="0" applyAlignment="1" pivotButton="0" quotePrefix="0" xfId="0">
      <alignment horizontal="right" vertical="bottom"/>
    </xf>
    <xf numFmtId="4" fontId="32" fillId="0" borderId="0" applyAlignment="1" pivotButton="0" quotePrefix="0" xfId="0">
      <alignment horizontal="right" vertical="bottom"/>
    </xf>
    <xf numFmtId="3" fontId="36" fillId="0" borderId="0" applyAlignment="1" pivotButton="0" quotePrefix="0" xfId="0">
      <alignment horizontal="center" vertical="bottom"/>
    </xf>
    <xf numFmtId="3" fontId="37" fillId="0" borderId="0" applyAlignment="1" pivotButton="0" quotePrefix="0" xfId="0">
      <alignment horizontal="center" vertical="bottom"/>
    </xf>
    <xf numFmtId="165" fontId="37" fillId="5" borderId="0" applyAlignment="1" pivotButton="0" quotePrefix="0" xfId="0">
      <alignment horizontal="center" vertical="bottom"/>
    </xf>
    <xf numFmtId="0" fontId="38" fillId="5" borderId="0" applyAlignment="1" pivotButton="0" quotePrefix="0" xfId="0">
      <alignment vertical="bottom"/>
    </xf>
    <xf numFmtId="4" fontId="32" fillId="0" borderId="0" applyAlignment="1" pivotButton="0" quotePrefix="0" xfId="0">
      <alignment vertical="bottom"/>
    </xf>
    <xf numFmtId="3" fontId="32" fillId="0" borderId="0" applyAlignment="1" pivotButton="0" quotePrefix="0" xfId="0">
      <alignment horizontal="center" vertical="bottom"/>
    </xf>
    <xf numFmtId="4" fontId="32" fillId="0" borderId="0" applyAlignment="1" pivotButton="0" quotePrefix="0" xfId="0">
      <alignment horizontal="center" vertical="bottom"/>
    </xf>
    <xf numFmtId="166" fontId="39" fillId="0" borderId="5" applyAlignment="1" pivotButton="0" quotePrefix="0" xfId="0">
      <alignment horizontal="right" vertical="bottom"/>
    </xf>
    <xf numFmtId="3" fontId="40" fillId="0" borderId="0" applyAlignment="1" pivotButton="0" quotePrefix="0" xfId="0">
      <alignment horizontal="right" vertical="bottom"/>
    </xf>
    <xf numFmtId="4" fontId="40" fillId="0" borderId="0" applyAlignment="1" pivotButton="0" quotePrefix="0" xfId="0">
      <alignment horizontal="right" vertical="bottom"/>
    </xf>
    <xf numFmtId="0" fontId="38" fillId="0" borderId="0" applyAlignment="1" pivotButton="0" quotePrefix="0" xfId="0">
      <alignment vertical="bottom"/>
    </xf>
    <xf numFmtId="3" fontId="4" fillId="0" borderId="0" applyAlignment="1" pivotButton="0" quotePrefix="0" xfId="0">
      <alignment horizontal="center" vertical="bottom"/>
    </xf>
    <xf numFmtId="0" fontId="33" fillId="0" borderId="0" applyAlignment="1" pivotButton="0" quotePrefix="0" xfId="0">
      <alignment vertical="bottom"/>
    </xf>
    <xf numFmtId="0" fontId="41" fillId="5" borderId="0" applyAlignment="1" pivotButton="0" quotePrefix="0" xfId="0">
      <alignment vertical="bottom" wrapText="1"/>
    </xf>
    <xf numFmtId="3" fontId="4" fillId="0" borderId="0" applyAlignment="1" pivotButton="0" quotePrefix="0" xfId="0">
      <alignment vertical="bottom"/>
    </xf>
    <xf numFmtId="0" fontId="26" fillId="0" borderId="2" applyAlignment="1" pivotButton="0" quotePrefix="0" xfId="0">
      <alignment vertical="bottom"/>
    </xf>
    <xf numFmtId="3" fontId="35" fillId="0" borderId="2" applyAlignment="1" pivotButton="0" quotePrefix="0" xfId="0">
      <alignment horizontal="right" vertical="bottom"/>
    </xf>
    <xf numFmtId="4" fontId="35" fillId="0" borderId="2" applyAlignment="1" pivotButton="0" quotePrefix="0" xfId="0">
      <alignment horizontal="right" vertical="bottom"/>
    </xf>
    <xf numFmtId="3" fontId="32" fillId="0" borderId="2" applyAlignment="1" pivotButton="0" quotePrefix="0" xfId="0">
      <alignment horizontal="right" vertical="bottom"/>
    </xf>
    <xf numFmtId="4" fontId="32" fillId="0" borderId="2" applyAlignment="1" pivotButton="0" quotePrefix="0" xfId="0">
      <alignment horizontal="right" vertical="bottom"/>
    </xf>
    <xf numFmtId="3" fontId="4" fillId="0" borderId="2" applyAlignment="1" pivotButton="0" quotePrefix="0" xfId="0">
      <alignment vertical="bottom"/>
    </xf>
    <xf numFmtId="3" fontId="42" fillId="0" borderId="2" applyAlignment="1" pivotButton="0" quotePrefix="0" xfId="0">
      <alignment horizontal="center" vertical="bottom"/>
    </xf>
    <xf numFmtId="3" fontId="36" fillId="0" borderId="2" applyAlignment="1" pivotButton="0" quotePrefix="0" xfId="0">
      <alignment horizontal="center" vertical="bottom"/>
    </xf>
    <xf numFmtId="3" fontId="37" fillId="0" borderId="2" applyAlignment="1" pivotButton="0" quotePrefix="0" xfId="0">
      <alignment horizontal="center" vertical="bottom"/>
    </xf>
    <xf numFmtId="165" fontId="37" fillId="5" borderId="2" applyAlignment="1" pivotButton="0" quotePrefix="0" xfId="0">
      <alignment horizontal="center" vertical="bottom"/>
    </xf>
    <xf numFmtId="0" fontId="38" fillId="0" borderId="2" applyAlignment="1" pivotButton="0" quotePrefix="0" xfId="0">
      <alignment vertical="bottom"/>
    </xf>
    <xf numFmtId="0" fontId="32" fillId="0" borderId="2" applyAlignment="1" pivotButton="0" quotePrefix="0" xfId="0">
      <alignment vertical="bottom"/>
    </xf>
    <xf numFmtId="4" fontId="32" fillId="0" borderId="2" applyAlignment="1" pivotButton="0" quotePrefix="0" xfId="0">
      <alignment horizontal="center" vertical="bottom"/>
    </xf>
    <xf numFmtId="3" fontId="32" fillId="0" borderId="2" applyAlignment="1" pivotButton="0" quotePrefix="0" xfId="0">
      <alignment horizontal="center" vertical="bottom"/>
    </xf>
    <xf numFmtId="0" fontId="32" fillId="5" borderId="0" applyAlignment="1" pivotButton="0" quotePrefix="0" xfId="0">
      <alignment vertical="bottom"/>
    </xf>
    <xf numFmtId="4" fontId="4" fillId="0" borderId="0" applyAlignment="1" pivotButton="0" quotePrefix="0" xfId="0">
      <alignment horizontal="center" vertical="bottom"/>
    </xf>
    <xf numFmtId="3" fontId="35" fillId="0" borderId="0" applyAlignment="1" pivotButton="0" quotePrefix="0" xfId="0">
      <alignment horizontal="right" vertical="bottom"/>
    </xf>
    <xf numFmtId="4" fontId="35" fillId="0" borderId="0" applyAlignment="1" pivotButton="0" quotePrefix="0" xfId="0">
      <alignment horizontal="right" vertical="bottom"/>
    </xf>
    <xf numFmtId="4" fontId="40" fillId="0" borderId="0" applyAlignment="1" pivotButton="0" quotePrefix="0" xfId="0">
      <alignment horizontal="right" vertical="bottom"/>
    </xf>
    <xf numFmtId="4" fontId="32" fillId="0" borderId="2" applyAlignment="1" pivotButton="0" quotePrefix="0" xfId="0">
      <alignment vertical="bottom"/>
    </xf>
    <xf numFmtId="3" fontId="4" fillId="0" borderId="2" applyAlignment="1" pivotButton="0" quotePrefix="0" xfId="0">
      <alignment horizontal="center" vertical="bottom"/>
    </xf>
    <xf numFmtId="4" fontId="4" fillId="0" borderId="2" applyAlignment="1" pivotButton="0" quotePrefix="0" xfId="0">
      <alignment horizontal="center" vertical="bottom"/>
    </xf>
    <xf numFmtId="0" fontId="33" fillId="0" borderId="2" applyAlignment="1" pivotButton="0" quotePrefix="0" xfId="0">
      <alignment vertical="bottom"/>
    </xf>
    <xf numFmtId="0" fontId="4" fillId="12" borderId="2" applyAlignment="1" pivotButton="0" quotePrefix="0" xfId="0">
      <alignment vertical="bottom"/>
    </xf>
    <xf numFmtId="10" fontId="4" fillId="0" borderId="2" applyAlignment="1" pivotButton="0" quotePrefix="0" xfId="0">
      <alignment vertical="bottom"/>
    </xf>
    <xf numFmtId="3" fontId="43" fillId="0" borderId="2" applyAlignment="1" pivotButton="0" quotePrefix="0" xfId="0">
      <alignment horizontal="right" vertical="bottom"/>
    </xf>
    <xf numFmtId="3" fontId="40" fillId="0" borderId="2" applyAlignment="1" pivotButton="0" quotePrefix="0" xfId="0">
      <alignment horizontal="right" vertical="bottom"/>
    </xf>
    <xf numFmtId="4" fontId="40" fillId="0" borderId="2" applyAlignment="1" pivotButton="0" quotePrefix="0" xfId="0">
      <alignment horizontal="right" vertical="bottom"/>
    </xf>
    <xf numFmtId="3" fontId="4" fillId="0" borderId="15" applyAlignment="1" pivotButton="0" quotePrefix="0" xfId="0">
      <alignment vertical="bottom"/>
    </xf>
    <xf numFmtId="3" fontId="36" fillId="0" borderId="15" applyAlignment="1" pivotButton="0" quotePrefix="0" xfId="0">
      <alignment horizontal="center" vertical="bottom"/>
    </xf>
    <xf numFmtId="0" fontId="4" fillId="0" borderId="15" applyAlignment="1" pivotButton="0" quotePrefix="0" xfId="0">
      <alignment vertical="bottom"/>
    </xf>
    <xf numFmtId="0" fontId="7" fillId="10" borderId="5" applyAlignment="1" pivotButton="0" quotePrefix="0" xfId="0">
      <alignment horizontal="center"/>
    </xf>
    <xf numFmtId="3" fontId="43" fillId="0" borderId="0" applyAlignment="1" pivotButton="0" quotePrefix="0" xfId="0">
      <alignment horizontal="right" vertical="bottom"/>
    </xf>
    <xf numFmtId="4" fontId="43" fillId="0" borderId="0" applyAlignment="1" pivotButton="0" quotePrefix="0" xfId="0">
      <alignment horizontal="right" vertical="bottom"/>
    </xf>
    <xf numFmtId="3" fontId="42" fillId="0" borderId="0" applyAlignment="1" pivotButton="0" quotePrefix="0" xfId="0">
      <alignment horizontal="center" vertical="bottom"/>
    </xf>
    <xf numFmtId="0" fontId="4" fillId="7" borderId="0" applyAlignment="1" pivotButton="0" quotePrefix="0" xfId="0">
      <alignment vertical="bottom"/>
    </xf>
    <xf numFmtId="0" fontId="4" fillId="7" borderId="2" pivotButton="0" quotePrefix="0" xfId="0"/>
    <xf numFmtId="4" fontId="4" fillId="7" borderId="0" applyAlignment="1" pivotButton="0" quotePrefix="0" xfId="0">
      <alignment vertical="bottom"/>
    </xf>
    <xf numFmtId="3" fontId="4" fillId="7" borderId="0" applyAlignment="1" pivotButton="0" quotePrefix="0" xfId="0">
      <alignment vertical="bottom"/>
    </xf>
    <xf numFmtId="3" fontId="36" fillId="7" borderId="0" applyAlignment="1" pivotButton="0" quotePrefix="0" xfId="0">
      <alignment horizontal="center" vertical="bottom"/>
    </xf>
    <xf numFmtId="3" fontId="38" fillId="7" borderId="0" applyAlignment="1" pivotButton="0" quotePrefix="0" xfId="0">
      <alignment vertical="bottom"/>
    </xf>
    <xf numFmtId="0" fontId="32" fillId="7" borderId="0" applyAlignment="1" pivotButton="0" quotePrefix="0" xfId="0">
      <alignment vertical="bottom"/>
    </xf>
    <xf numFmtId="4" fontId="32" fillId="7" borderId="0" applyAlignment="1" pivotButton="0" quotePrefix="0" xfId="0">
      <alignment vertical="bottom"/>
    </xf>
    <xf numFmtId="0" fontId="4" fillId="7" borderId="0" applyAlignment="1" pivotButton="0" quotePrefix="0" xfId="0">
      <alignment horizontal="center" vertical="bottom"/>
    </xf>
    <xf numFmtId="4" fontId="4" fillId="7" borderId="0" applyAlignment="1" pivotButton="0" quotePrefix="0" xfId="0">
      <alignment horizontal="center" vertical="bottom"/>
    </xf>
    <xf numFmtId="10" fontId="4" fillId="7" borderId="0" applyAlignment="1" pivotButton="0" quotePrefix="0" xfId="0">
      <alignment vertical="bottom"/>
    </xf>
    <xf numFmtId="10" fontId="4" fillId="0" borderId="0" applyAlignment="1" pivotButton="0" quotePrefix="0" xfId="0">
      <alignment horizontal="right" vertical="bottom"/>
    </xf>
    <xf numFmtId="3" fontId="36" fillId="0" borderId="0" applyAlignment="1" pivotButton="0" quotePrefix="0" xfId="0">
      <alignment horizontal="center" vertical="bottom"/>
    </xf>
    <xf numFmtId="4" fontId="33" fillId="0" borderId="0" applyAlignment="1" pivotButton="0" quotePrefix="0" xfId="0">
      <alignment horizontal="center" vertical="bottom"/>
    </xf>
    <xf numFmtId="0" fontId="26" fillId="0" borderId="3" applyAlignment="1" pivotButton="0" quotePrefix="0" xfId="0">
      <alignment horizontal="center" vertical="bottom"/>
    </xf>
    <xf numFmtId="3" fontId="43" fillId="0" borderId="3" applyAlignment="1" pivotButton="0" quotePrefix="0" xfId="0">
      <alignment horizontal="right" vertical="bottom"/>
    </xf>
    <xf numFmtId="4" fontId="35" fillId="0" borderId="3" applyAlignment="1" pivotButton="0" quotePrefix="0" xfId="0">
      <alignment horizontal="right" vertical="bottom"/>
    </xf>
    <xf numFmtId="3" fontId="40" fillId="0" borderId="3" applyAlignment="1" pivotButton="0" quotePrefix="0" xfId="0">
      <alignment horizontal="right" vertical="bottom"/>
    </xf>
    <xf numFmtId="4" fontId="40" fillId="0" borderId="3" applyAlignment="1" pivotButton="0" quotePrefix="0" xfId="0">
      <alignment horizontal="right" vertical="bottom"/>
    </xf>
    <xf numFmtId="3" fontId="32" fillId="0" borderId="3" applyAlignment="1" pivotButton="0" quotePrefix="0" xfId="0">
      <alignment horizontal="right" vertical="bottom"/>
    </xf>
    <xf numFmtId="4" fontId="32" fillId="0" borderId="3" applyAlignment="1" pivotButton="0" quotePrefix="0" xfId="0">
      <alignment horizontal="right" vertical="bottom"/>
    </xf>
    <xf numFmtId="3" fontId="4" fillId="0" borderId="3" applyAlignment="1" pivotButton="0" quotePrefix="0" xfId="0">
      <alignment vertical="bottom"/>
    </xf>
    <xf numFmtId="3" fontId="4" fillId="0" borderId="17" applyAlignment="1" pivotButton="0" quotePrefix="0" xfId="0">
      <alignment vertical="bottom"/>
    </xf>
    <xf numFmtId="3" fontId="36" fillId="0" borderId="3" applyAlignment="1" pivotButton="0" quotePrefix="0" xfId="0">
      <alignment horizontal="center" vertical="bottom"/>
    </xf>
    <xf numFmtId="3" fontId="36" fillId="0" borderId="17" applyAlignment="1" pivotButton="0" quotePrefix="0" xfId="0">
      <alignment horizontal="center" vertical="bottom"/>
    </xf>
    <xf numFmtId="3" fontId="37" fillId="0" borderId="3" applyAlignment="1" pivotButton="0" quotePrefix="0" xfId="0">
      <alignment horizontal="center" vertical="bottom"/>
    </xf>
    <xf numFmtId="165" fontId="37" fillId="5" borderId="3" applyAlignment="1" pivotButton="0" quotePrefix="0" xfId="0">
      <alignment horizontal="center" vertical="bottom"/>
    </xf>
    <xf numFmtId="0" fontId="38" fillId="0" borderId="3" applyAlignment="1" pivotButton="0" quotePrefix="0" xfId="0">
      <alignment vertical="bottom"/>
    </xf>
    <xf numFmtId="0" fontId="32" fillId="0" borderId="3" applyAlignment="1" pivotButton="0" quotePrefix="0" xfId="0">
      <alignment vertical="bottom"/>
    </xf>
    <xf numFmtId="4" fontId="32" fillId="0" borderId="3" applyAlignment="1" pivotButton="0" quotePrefix="0" xfId="0">
      <alignment vertical="bottom"/>
    </xf>
    <xf numFmtId="3" fontId="32" fillId="0" borderId="3" applyAlignment="1" pivotButton="0" quotePrefix="0" xfId="0">
      <alignment horizontal="center" vertical="bottom"/>
    </xf>
    <xf numFmtId="4" fontId="4" fillId="0" borderId="3" applyAlignment="1" pivotButton="0" quotePrefix="0" xfId="0">
      <alignment horizontal="center" vertical="bottom"/>
    </xf>
    <xf numFmtId="0" fontId="33" fillId="0" borderId="3" applyAlignment="1" pivotButton="0" quotePrefix="0" xfId="0">
      <alignment vertical="bottom"/>
    </xf>
    <xf numFmtId="166" fontId="26" fillId="0" borderId="0" applyAlignment="1" pivotButton="0" quotePrefix="0" xfId="0">
      <alignment horizontal="right" vertical="bottom"/>
    </xf>
    <xf numFmtId="0" fontId="38" fillId="0" borderId="0" applyAlignment="1" pivotButton="0" quotePrefix="0" xfId="0">
      <alignment vertical="bottom"/>
    </xf>
    <xf numFmtId="10" fontId="32" fillId="0" borderId="0" applyAlignment="1" pivotButton="0" quotePrefix="0" xfId="0">
      <alignment horizontal="right" vertical="bottom"/>
    </xf>
    <xf numFmtId="0" fontId="32" fillId="0" borderId="0" applyAlignment="1" pivotButton="0" quotePrefix="0" xfId="0">
      <alignment vertical="bottom"/>
    </xf>
    <xf numFmtId="0" fontId="33" fillId="0" borderId="0" applyAlignment="1" pivotButton="0" quotePrefix="0" xfId="0">
      <alignment vertical="bottom"/>
    </xf>
    <xf numFmtId="165" fontId="30" fillId="5" borderId="0" applyAlignment="1" pivotButton="0" quotePrefix="0" xfId="0">
      <alignment horizontal="center" vertical="bottom"/>
    </xf>
    <xf numFmtId="4" fontId="4" fillId="0" borderId="0" applyAlignment="1" pivotButton="0" quotePrefix="0" xfId="0">
      <alignment vertical="bottom"/>
    </xf>
    <xf numFmtId="166" fontId="39" fillId="0" borderId="0" applyAlignment="1" pivotButton="0" quotePrefix="0" xfId="0">
      <alignment horizontal="right" vertical="bottom"/>
    </xf>
    <xf numFmtId="0" fontId="32" fillId="0" borderId="3" applyAlignment="1" pivotButton="0" quotePrefix="0" xfId="0">
      <alignment horizontal="center" vertical="bottom"/>
    </xf>
    <xf numFmtId="3" fontId="42" fillId="0" borderId="0" applyAlignment="1" pivotButton="0" quotePrefix="0" xfId="0">
      <alignment horizontal="center" vertical="bottom"/>
    </xf>
    <xf numFmtId="167" fontId="36" fillId="0" borderId="0" applyAlignment="1" pivotButton="0" quotePrefix="0" xfId="0">
      <alignment horizontal="center" vertical="bottom"/>
    </xf>
    <xf numFmtId="4" fontId="43" fillId="0" borderId="3" applyAlignment="1" pivotButton="0" quotePrefix="0" xfId="0">
      <alignment horizontal="right" vertical="bottom"/>
    </xf>
    <xf numFmtId="165" fontId="29" fillId="5" borderId="0" applyAlignment="1" pivotButton="0" quotePrefix="0" xfId="0">
      <alignment horizontal="center" vertical="bottom"/>
    </xf>
    <xf numFmtId="4" fontId="32" fillId="0" borderId="0" applyAlignment="1" pivotButton="0" quotePrefix="0" xfId="0">
      <alignment vertical="bottom"/>
    </xf>
    <xf numFmtId="0" fontId="38" fillId="0" borderId="2" applyAlignment="1" pivotButton="0" quotePrefix="0" xfId="0">
      <alignment vertical="bottom"/>
    </xf>
    <xf numFmtId="0" fontId="32" fillId="0" borderId="2" applyAlignment="1" pivotButton="0" quotePrefix="0" xfId="0">
      <alignment vertical="bottom"/>
    </xf>
    <xf numFmtId="3" fontId="42" fillId="0" borderId="6" applyAlignment="1" pivotButton="0" quotePrefix="0" xfId="0">
      <alignment horizontal="center" vertical="bottom"/>
    </xf>
    <xf numFmtId="4" fontId="32" fillId="0" borderId="0" applyAlignment="1" pivotButton="0" quotePrefix="0" xfId="0">
      <alignment horizontal="center" vertical="bottom"/>
    </xf>
    <xf numFmtId="0" fontId="38" fillId="5" borderId="0" applyAlignment="1" pivotButton="0" quotePrefix="0" xfId="0">
      <alignment vertical="bottom"/>
    </xf>
    <xf numFmtId="0" fontId="26" fillId="0" borderId="2" applyAlignment="1" pivotButton="0" quotePrefix="0" xfId="0">
      <alignment horizontal="center" vertical="bottom"/>
    </xf>
    <xf numFmtId="3" fontId="35" fillId="0" borderId="3" applyAlignment="1" pivotButton="0" quotePrefix="0" xfId="0">
      <alignment horizontal="right" vertical="bottom"/>
    </xf>
    <xf numFmtId="0" fontId="26" fillId="0" borderId="17" applyAlignment="1" pivotButton="0" quotePrefix="0" xfId="0">
      <alignment horizontal="center" vertical="bottom"/>
    </xf>
    <xf numFmtId="165" fontId="38" fillId="5" borderId="3" applyAlignment="1" pivotButton="0" quotePrefix="0" xfId="0">
      <alignment vertical="bottom"/>
    </xf>
    <xf numFmtId="4" fontId="32" fillId="0" borderId="17" applyAlignment="1" pivotButton="0" quotePrefix="0" xfId="0">
      <alignment horizontal="center" vertical="bottom"/>
    </xf>
    <xf numFmtId="0" fontId="38" fillId="5" borderId="0" applyAlignment="1" pivotButton="0" quotePrefix="0" xfId="0">
      <alignment vertical="bottom"/>
    </xf>
    <xf numFmtId="0" fontId="33" fillId="0" borderId="1" applyAlignment="1" pivotButton="0" quotePrefix="0" xfId="0">
      <alignment vertical="bottom"/>
    </xf>
    <xf numFmtId="3" fontId="35" fillId="0" borderId="3" applyAlignment="1" pivotButton="0" quotePrefix="0" xfId="0">
      <alignment horizontal="right" vertical="bottom"/>
    </xf>
    <xf numFmtId="165" fontId="32" fillId="0" borderId="0" applyAlignment="1" pivotButton="0" quotePrefix="0" xfId="0">
      <alignment horizontal="right" vertical="bottom"/>
    </xf>
    <xf numFmtId="0" fontId="33" fillId="0" borderId="14" applyAlignment="1" pivotButton="0" quotePrefix="0" xfId="0">
      <alignment vertical="bottom"/>
    </xf>
    <xf numFmtId="0" fontId="4" fillId="10" borderId="5" pivotButton="0" quotePrefix="0" xfId="0"/>
    <xf numFmtId="0" fontId="38" fillId="5" borderId="2" applyAlignment="1" pivotButton="0" quotePrefix="0" xfId="0">
      <alignment vertical="bottom"/>
    </xf>
    <xf numFmtId="0" fontId="38" fillId="0" borderId="0" applyAlignment="1" pivotButton="0" quotePrefix="0" xfId="0">
      <alignment vertical="bottom"/>
    </xf>
    <xf numFmtId="3" fontId="4" fillId="7" borderId="0" applyAlignment="1" pivotButton="0" quotePrefix="0" xfId="0">
      <alignment vertical="bottom"/>
    </xf>
    <xf numFmtId="3" fontId="37" fillId="0" borderId="6" applyAlignment="1" pivotButton="0" quotePrefix="0" xfId="0">
      <alignment horizontal="center" vertical="bottom"/>
    </xf>
    <xf numFmtId="165" fontId="37" fillId="5" borderId="6" applyAlignment="1" pivotButton="0" quotePrefix="0" xfId="0">
      <alignment horizontal="center" vertical="bottom"/>
    </xf>
    <xf numFmtId="3" fontId="30" fillId="0" borderId="0" applyAlignment="1" pivotButton="0" quotePrefix="0" xfId="0">
      <alignment horizontal="center" vertical="bottom"/>
    </xf>
    <xf numFmtId="3" fontId="42" fillId="0" borderId="0" applyAlignment="1" pivotButton="0" quotePrefix="0" xfId="0">
      <alignment horizontal="left" vertical="bottom"/>
    </xf>
    <xf numFmtId="3" fontId="4" fillId="0" borderId="6" applyAlignment="1" pivotButton="0" quotePrefix="0" xfId="0">
      <alignment vertical="bottom"/>
    </xf>
    <xf numFmtId="4" fontId="4" fillId="0" borderId="6" applyAlignment="1" pivotButton="0" quotePrefix="0" xfId="0">
      <alignment vertical="bottom"/>
    </xf>
    <xf numFmtId="4" fontId="33" fillId="7" borderId="0" applyAlignment="1" pivotButton="0" quotePrefix="0" xfId="0">
      <alignment vertical="bottom"/>
    </xf>
    <xf numFmtId="3" fontId="35" fillId="0" borderId="6" applyAlignment="1" pivotButton="0" quotePrefix="0" xfId="0">
      <alignment horizontal="right" vertical="bottom"/>
    </xf>
    <xf numFmtId="0" fontId="4" fillId="7" borderId="0" pivotButton="0" quotePrefix="0" xfId="0"/>
    <xf numFmtId="0" fontId="36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vertical="bottom"/>
    </xf>
    <xf numFmtId="4" fontId="4" fillId="0" borderId="0" applyAlignment="1" pivotButton="0" quotePrefix="0" xfId="0">
      <alignment horizontal="right" vertical="bottom"/>
    </xf>
    <xf numFmtId="4" fontId="6" fillId="0" borderId="0" applyAlignment="1" pivotButton="0" quotePrefix="0" xfId="0">
      <alignment horizontal="right" vertical="bottom"/>
    </xf>
    <xf numFmtId="4" fontId="25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right" vertical="bottom"/>
    </xf>
    <xf numFmtId="3" fontId="4" fillId="0" borderId="0" applyAlignment="1" pivotButton="0" quotePrefix="0" xfId="0">
      <alignment horizontal="right" vertical="bottom"/>
    </xf>
    <xf numFmtId="0" fontId="31" fillId="0" borderId="0" applyAlignment="1" pivotButton="0" quotePrefix="0" xfId="0">
      <alignment horizontal="center" vertical="bottom" wrapText="1"/>
    </xf>
    <xf numFmtId="0" fontId="44" fillId="5" borderId="0" applyAlignment="1" pivotButton="0" quotePrefix="0" xfId="0">
      <alignment vertical="bottom" wrapText="1"/>
    </xf>
    <xf numFmtId="0" fontId="41" fillId="5" borderId="0" applyAlignment="1" pivotButton="0" quotePrefix="0" xfId="0">
      <alignment vertical="bottom" wrapText="1"/>
    </xf>
    <xf numFmtId="165" fontId="30" fillId="5" borderId="6" applyAlignment="1" pivotButton="0" quotePrefix="0" xfId="0">
      <alignment horizontal="center" vertical="bottom"/>
    </xf>
    <xf numFmtId="3" fontId="42" fillId="0" borderId="2" applyAlignment="1" pivotButton="0" quotePrefix="0" xfId="0">
      <alignment horizontal="center" vertical="bottom"/>
    </xf>
    <xf numFmtId="3" fontId="36" fillId="0" borderId="2" applyAlignment="1" pivotButton="0" quotePrefix="0" xfId="0">
      <alignment horizontal="center" vertical="bottom"/>
    </xf>
    <xf numFmtId="3" fontId="43" fillId="0" borderId="0" applyAlignment="1" pivotButton="0" quotePrefix="0" xfId="0">
      <alignment horizontal="right" vertical="bottom"/>
    </xf>
    <xf numFmtId="4" fontId="43" fillId="0" borderId="0" applyAlignment="1" pivotButton="0" quotePrefix="0" xfId="0">
      <alignment horizontal="right" vertical="bottom"/>
    </xf>
    <xf numFmtId="0" fontId="0" fillId="0" borderId="0" pivotButton="0" quotePrefix="0" xfId="0"/>
    <xf numFmtId="1" fontId="2" fillId="2" borderId="1" applyAlignment="1" pivotButton="0" quotePrefix="0" xfId="0">
      <alignment horizontal="center" vertical="bottom"/>
    </xf>
    <xf numFmtId="0" fontId="0" fillId="0" borderId="1" pivotButton="0" quotePrefix="0" xfId="0"/>
    <xf numFmtId="0" fontId="0" fillId="0" borderId="5" pivotButton="0" quotePrefix="0" xfId="0"/>
    <xf numFmtId="0" fontId="0" fillId="0" borderId="12" pivotButton="0" quotePrefix="0" xfId="0"/>
    <xf numFmtId="0" fontId="16" fillId="8" borderId="15" applyAlignment="1" pivotButton="0" quotePrefix="0" xfId="0">
      <alignment horizontal="center"/>
    </xf>
    <xf numFmtId="0" fontId="0" fillId="0" borderId="15" pivotButton="0" quotePrefix="0" xfId="0"/>
    <xf numFmtId="0" fontId="16" fillId="9" borderId="16" applyAlignment="1" pivotButton="0" quotePrefix="0" xfId="0">
      <alignment horizontal="center"/>
    </xf>
    <xf numFmtId="0" fontId="0" fillId="0" borderId="16" pivotButton="0" quotePrefix="0" xfId="0"/>
    <xf numFmtId="0" fontId="23" fillId="10" borderId="16" applyAlignment="1" pivotButton="0" quotePrefix="0" xfId="0">
      <alignment horizontal="center"/>
    </xf>
    <xf numFmtId="0" fontId="16" fillId="8" borderId="15" applyAlignment="1" pivotButton="0" quotePrefix="0" xfId="0">
      <alignment horizontal="center" vertical="bottom"/>
    </xf>
    <xf numFmtId="0" fontId="23" fillId="10" borderId="16" applyAlignment="1" pivotButton="0" quotePrefix="0" xfId="0">
      <alignment horizontal="center" vertical="bottom"/>
    </xf>
    <xf numFmtId="0" fontId="34" fillId="8" borderId="15" applyAlignment="1" pivotButton="0" quotePrefix="0" xfId="0">
      <alignment horizontal="center"/>
    </xf>
    <xf numFmtId="0" fontId="7" fillId="10" borderId="15" applyAlignment="1" pivotButton="0" quotePrefix="0" xfId="0">
      <alignment horizontal="center"/>
    </xf>
  </cellXfs>
  <cellStyles count="1">
    <cellStyle name="Normal" xfId="0" builtinId="0"/>
  </cellStyles>
  <dxfs count="2">
    <dxf>
      <font>
        <color theme="5"/>
      </font>
      <fill>
        <patternFill/>
      </fill>
      <border/>
    </dxf>
    <dxf>
      <font>
        <b val="1"/>
        <color rgb="FF34A853"/>
      </font>
      <fill>
        <patternFill patternType="solid">
          <fgColor rgb="FFB7E1CD"/>
          <bgColor rgb="FFB7E1CD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K1006"/>
  <sheetViews>
    <sheetView workbookViewId="0">
      <pane xSplit="2" topLeftCell="C1" activePane="topRight" state="frozen"/>
      <selection pane="topRight" activeCell="D2" sqref="D2"/>
    </sheetView>
  </sheetViews>
  <sheetFormatPr baseColWidth="8" defaultColWidth="12.63" defaultRowHeight="15.75" customHeight="1"/>
  <cols>
    <col width="25.13" customWidth="1" style="297" min="2" max="2"/>
  </cols>
  <sheetData>
    <row r="1">
      <c r="A1" s="1" t="inlineStr">
        <is>
          <t>Closed</t>
        </is>
      </c>
      <c r="B1" s="2" t="inlineStr">
        <is>
          <t>CHANNEL</t>
        </is>
      </c>
      <c r="C1" s="298" t="inlineStr">
        <is>
          <t>TOTAL MONTH</t>
        </is>
      </c>
      <c r="F1" s="299" t="n"/>
      <c r="G1" s="5" t="n"/>
      <c r="H1" s="6" t="n"/>
      <c r="I1" s="3" t="n"/>
      <c r="J1" s="5" t="n"/>
      <c r="K1" s="7" t="n"/>
      <c r="L1" s="5" t="n"/>
      <c r="M1" s="7" t="n"/>
      <c r="N1" s="5" t="n"/>
      <c r="O1" s="7" t="n"/>
      <c r="P1" s="5" t="n"/>
      <c r="Q1" s="7" t="n"/>
      <c r="R1" s="5" t="n"/>
      <c r="S1" s="7" t="n"/>
      <c r="T1" s="5" t="n"/>
      <c r="U1" s="7" t="n"/>
      <c r="V1" s="6" t="n"/>
      <c r="W1" s="8" t="inlineStr">
        <is>
          <t>True Variance Volume</t>
        </is>
      </c>
      <c r="X1" s="9" t="inlineStr">
        <is>
          <t>True Variance Value (GHS)</t>
        </is>
      </c>
      <c r="Y1" s="10" t="inlineStr">
        <is>
          <t>Final Variance Volume</t>
        </is>
      </c>
      <c r="Z1" s="11" t="inlineStr">
        <is>
          <t>Final Variance Value (GHS)</t>
        </is>
      </c>
      <c r="AA1" s="52" t="n"/>
      <c r="AB1" s="52" t="n"/>
      <c r="AC1" s="52" t="n"/>
      <c r="AD1" s="52" t="n"/>
      <c r="AE1" s="52" t="n"/>
      <c r="AF1" s="52" t="n"/>
      <c r="AG1" s="52" t="n"/>
      <c r="AH1" s="52" t="n"/>
      <c r="AI1" s="52" t="n"/>
      <c r="AJ1" s="52" t="n"/>
      <c r="AK1" s="52" t="n"/>
    </row>
    <row r="2">
      <c r="A2" s="13" t="n"/>
      <c r="B2" s="299" t="n"/>
      <c r="C2" s="8" t="inlineStr">
        <is>
          <t>OVA Volume</t>
        </is>
      </c>
      <c r="D2" s="14" t="inlineStr">
        <is>
          <t>OVA Value (GHS)</t>
        </is>
      </c>
      <c r="E2" s="8" t="inlineStr">
        <is>
          <t xml:space="preserve">Integrator Volume </t>
        </is>
      </c>
      <c r="F2" s="14" t="inlineStr">
        <is>
          <t>Integrator Value (GHS)</t>
        </is>
      </c>
      <c r="G2" s="14" t="inlineStr">
        <is>
          <t>Variance Volume</t>
        </is>
      </c>
      <c r="H2" s="9" t="inlineStr">
        <is>
          <t>Variance Value (GHS)</t>
        </is>
      </c>
      <c r="I2" s="8" t="inlineStr">
        <is>
          <t>Failed Transaction Volume</t>
        </is>
      </c>
      <c r="J2" s="14" t="inlineStr">
        <is>
          <t>Failed Transaction Value (GHS)</t>
        </is>
      </c>
      <c r="K2" s="8" t="inlineStr">
        <is>
          <t>Duplicates Volume</t>
        </is>
      </c>
      <c r="L2" s="14" t="inlineStr">
        <is>
          <t>Duplicates Values (GHS)</t>
        </is>
      </c>
      <c r="M2" s="8" t="inlineStr">
        <is>
          <t>Refunds Volume</t>
        </is>
      </c>
      <c r="N2" s="14" t="inlineStr">
        <is>
          <t>Refunds Value (GHS)</t>
        </is>
      </c>
      <c r="O2" s="8" t="inlineStr">
        <is>
          <t>Top Ups Volume</t>
        </is>
      </c>
      <c r="P2" s="14" t="inlineStr">
        <is>
          <t>Top Ups Value (GHS)</t>
        </is>
      </c>
      <c r="Q2" s="8" t="inlineStr">
        <is>
          <t>OVA Funds Liquidation Volume</t>
        </is>
      </c>
      <c r="R2" s="14" t="inlineStr">
        <is>
          <t>OVA Funds Liquidation Value</t>
        </is>
      </c>
      <c r="S2" s="8" t="inlineStr">
        <is>
          <t>Others Volume</t>
        </is>
      </c>
      <c r="T2" s="14" t="inlineStr">
        <is>
          <t>Others Value (GHS)</t>
        </is>
      </c>
      <c r="U2" s="8" t="inlineStr">
        <is>
          <t>Total Excepts Volume</t>
        </is>
      </c>
      <c r="V2" s="9" t="inlineStr">
        <is>
          <t>Total Excepts Value (GHS)</t>
        </is>
      </c>
      <c r="X2" s="299" t="n"/>
      <c r="AA2" s="15" t="inlineStr">
        <is>
          <t>Commentary [as excepts]</t>
        </is>
      </c>
      <c r="AB2" s="15" t="n"/>
      <c r="AC2" s="15" t="n"/>
      <c r="AD2" s="15" t="n"/>
      <c r="AE2" s="15" t="n"/>
      <c r="AF2" s="15" t="n"/>
      <c r="AG2" s="15" t="n"/>
      <c r="AH2" s="15" t="n"/>
      <c r="AI2" s="15" t="n"/>
      <c r="AJ2" s="15" t="n"/>
      <c r="AK2" s="15" t="n"/>
    </row>
    <row r="3">
      <c r="A3" s="16" t="n"/>
      <c r="B3" s="17" t="inlineStr">
        <is>
          <t>JAN</t>
        </is>
      </c>
      <c r="C3" s="18" t="n"/>
      <c r="D3" s="19" t="n"/>
      <c r="E3" s="18" t="n"/>
      <c r="F3" s="19" t="n"/>
      <c r="G3" s="19" t="n"/>
      <c r="H3" s="20" t="n"/>
      <c r="I3" s="18" t="n"/>
      <c r="J3" s="19" t="n"/>
      <c r="K3" s="18" t="n"/>
      <c r="L3" s="19" t="n"/>
      <c r="M3" s="18" t="n"/>
      <c r="N3" s="19" t="n"/>
      <c r="O3" s="18" t="n"/>
      <c r="P3" s="19" t="n"/>
      <c r="Q3" s="18" t="n"/>
      <c r="R3" s="19" t="n"/>
      <c r="S3" s="18" t="n"/>
      <c r="T3" s="19" t="n"/>
      <c r="U3" s="18" t="n"/>
      <c r="V3" s="19" t="n"/>
      <c r="W3" s="18" t="n"/>
      <c r="X3" s="21" t="n"/>
      <c r="Y3" s="18" t="n"/>
      <c r="Z3" s="22" t="n"/>
      <c r="AA3" s="52" t="n"/>
      <c r="AB3" s="52" t="n"/>
      <c r="AC3" s="52" t="n"/>
      <c r="AD3" s="52" t="n"/>
      <c r="AE3" s="52" t="n"/>
      <c r="AF3" s="52" t="n"/>
      <c r="AG3" s="52" t="n"/>
      <c r="AH3" s="52" t="n"/>
      <c r="AI3" s="52" t="n"/>
      <c r="AJ3" s="52" t="n"/>
      <c r="AK3" s="52" t="n"/>
    </row>
    <row r="4">
      <c r="A4" s="23" t="inlineStr">
        <is>
          <t>SlydePay</t>
        </is>
      </c>
      <c r="B4" s="24" t="inlineStr">
        <is>
          <t>MIGS (Slydepay01)</t>
        </is>
      </c>
      <c r="C4" s="25">
        <f>SUMIF((INDIRECT(B3&amp;"!$D:$D")),B4,(INDIRECT(B3&amp;"!$E:$E")))</f>
        <v/>
      </c>
      <c r="D4" s="26">
        <f>SUMIF(JAN!$D:$D,B4,JAN!$F:$F)</f>
        <v/>
      </c>
      <c r="E4" s="25">
        <f>SUMIF(JAN!$D:$D,B4,JAN!$G:$G)</f>
        <v/>
      </c>
      <c r="F4" s="26">
        <f>SUMIF(JAN!$D:$D,B4,JAN!$H:$H)</f>
        <v/>
      </c>
      <c r="G4" s="27">
        <f>SUMIF(JAN!$D:$D,B4,JAN!$I:$I)</f>
        <v/>
      </c>
      <c r="H4" s="28">
        <f>SUMIF(JAN!$D:$D,B4,JAN!$J:$J)</f>
        <v/>
      </c>
      <c r="I4" s="29">
        <f>SUMIF(JAN!$D:$D,B4,JAN!$K:$K)</f>
        <v/>
      </c>
      <c r="J4" s="30">
        <f>SUMIF(JAN!$D:$D,B4,JAN!$L:$L)</f>
        <v/>
      </c>
      <c r="K4" s="29">
        <f>SUMIF(JAN!$D:$D,B4,JAN!$M:$M)</f>
        <v/>
      </c>
      <c r="L4" s="30">
        <f>SUMIF(JAN!$D:$D,B4,JAN!$N:$N)</f>
        <v/>
      </c>
      <c r="M4" s="29">
        <f>SUMIF(JAN!$D:$D,B4,JAN!$O:$O)</f>
        <v/>
      </c>
      <c r="N4" s="30">
        <f>SUMIF(JAN!$D:$D,B4,JAN!$P:$P)</f>
        <v/>
      </c>
      <c r="O4" s="29">
        <f>SUMIF(JAN!$D:$D,B4,JAN!$Q:$Q)</f>
        <v/>
      </c>
      <c r="P4" s="30">
        <f>SUMIF(JAN!$D:$D,B4,JAN!$R:$R)</f>
        <v/>
      </c>
      <c r="Q4" s="29">
        <f>SUMIF(JAN!$D:$D,B4,JAN!$S:$S)</f>
        <v/>
      </c>
      <c r="R4" s="30">
        <f>SUMIF(JAN!$D:$D,B4,JAN!$T:$T)</f>
        <v/>
      </c>
      <c r="S4" s="29">
        <f>SUMIF(JAN!$D:$D,B4,JAN!$U:$U)</f>
        <v/>
      </c>
      <c r="T4" s="31">
        <f>SUMIF(JAN!$D:$D,B4,JAN!$V:$V)</f>
        <v/>
      </c>
      <c r="U4" s="32">
        <f>SUMIF(JAN!$D:$D,B4,JAN!$W:$W)</f>
        <v/>
      </c>
      <c r="V4" s="28">
        <f>SUMIF(JAN!$D:$D,B4,JAN!$X:$X)</f>
        <v/>
      </c>
      <c r="W4" s="25">
        <f>SUMIF(JAN!$D:$D,B4,JAN!$Y:$Y)</f>
        <v/>
      </c>
      <c r="X4" s="33">
        <f>SUMIF(JAN!$D:$D,B4,JAN!$Z:$Z)</f>
        <v/>
      </c>
      <c r="Y4" s="32">
        <f>SUMIF(JAN!$D:$D,B4,JAN!$AE:$AE)</f>
        <v/>
      </c>
      <c r="Z4" s="34">
        <f>SUMIF(JAN!$D:$D,B4,JAN!$AF:$AF)</f>
        <v/>
      </c>
      <c r="AA4" s="35" t="inlineStr">
        <is>
          <t>Send money Charges</t>
        </is>
      </c>
      <c r="AB4" s="52" t="n"/>
      <c r="AC4" s="52" t="n"/>
      <c r="AD4" s="52" t="n"/>
      <c r="AE4" s="52" t="n"/>
      <c r="AF4" s="52" t="n"/>
      <c r="AG4" s="52" t="n"/>
      <c r="AH4" s="52" t="n"/>
      <c r="AI4" s="52" t="n"/>
      <c r="AJ4" s="52" t="n"/>
      <c r="AK4" s="52" t="n"/>
    </row>
    <row r="5">
      <c r="A5" s="300" t="n"/>
      <c r="B5" s="37" t="inlineStr">
        <is>
          <t>MTN - Slydepull (Prompts)</t>
        </is>
      </c>
      <c r="C5" s="25">
        <f>SUMIF(JAN!$D:$D,B5,JAN!$E:$E)</f>
        <v/>
      </c>
      <c r="D5" s="26">
        <f>SUMIF(JAN!$D:$D,B5,JAN!$F:$F)</f>
        <v/>
      </c>
      <c r="E5" s="25">
        <f>SUMIF(JAN!$D:$D,B5,JAN!$G:$G)</f>
        <v/>
      </c>
      <c r="F5" s="26">
        <f>SUMIF(JAN!$D:$D,B5,JAN!$H:$H)</f>
        <v/>
      </c>
      <c r="G5" s="26">
        <f>SUMIF(JAN!$D:$D,B5,JAN!$I:$I)</f>
        <v/>
      </c>
      <c r="H5" s="28">
        <f>SUMIF(JAN!$D:$D,B5,JAN!$J:$J)</f>
        <v/>
      </c>
      <c r="I5" s="38">
        <f>SUMIF(JAN!$D:$D,B5,JAN!$K:$K)</f>
        <v/>
      </c>
      <c r="J5" s="39">
        <f>SUMIF(JAN!$D:$D,B5,JAN!$L:$L)</f>
        <v/>
      </c>
      <c r="K5" s="38">
        <f>SUMIF(JAN!$D:$D,B5,JAN!$M:$M)</f>
        <v/>
      </c>
      <c r="L5" s="39">
        <f>SUMIF(JAN!$D:$D,B5,JAN!$N:$N)</f>
        <v/>
      </c>
      <c r="M5" s="38">
        <f>SUMIF(JAN!$D:$D,B5,JAN!$O:$O)</f>
        <v/>
      </c>
      <c r="N5" s="39">
        <f>SUMIF(JAN!$D:$D,B5,JAN!$P:$P)</f>
        <v/>
      </c>
      <c r="O5" s="38">
        <f>SUMIF(JAN!$D:$D,B5,JAN!$Q:$Q)</f>
        <v/>
      </c>
      <c r="P5" s="39">
        <f>SUMIF(JAN!$D:$D,B5,JAN!$R:$R)</f>
        <v/>
      </c>
      <c r="Q5" s="38">
        <f>SUMIF(JAN!$D:$D,B5,JAN!$S:$S)</f>
        <v/>
      </c>
      <c r="R5" s="39">
        <f>SUMIF(JAN!$D:$D,B5,JAN!$T:$T)</f>
        <v/>
      </c>
      <c r="S5" s="38">
        <f>SUMIF(JAN!$D:$D,B5,JAN!$U:$U)</f>
        <v/>
      </c>
      <c r="T5" s="40">
        <f>SUMIF(JAN!$D:$D,B5,JAN!$V:$V)</f>
        <v/>
      </c>
      <c r="U5" s="25">
        <f>SUMIF(JAN!$D:$D,B5,JAN!$W:$W)</f>
        <v/>
      </c>
      <c r="V5" s="28">
        <f>SUMIF(JAN!$D:$D,B5,JAN!$X:$X)</f>
        <v/>
      </c>
      <c r="W5" s="25">
        <f>SUMIF(JAN!$D:$D,B5,JAN!$Y:$Y)</f>
        <v/>
      </c>
      <c r="X5" s="33">
        <f>SUMIF(JAN!$D:$D,B5,JAN!$Z:$Z)</f>
        <v/>
      </c>
      <c r="Y5" s="32">
        <f>SUMIF(JAN!$D:$D,B5,JAN!$AE:$AE)</f>
        <v/>
      </c>
      <c r="Z5" s="34">
        <f>SUMIF(JAN!$D:$D,B5,JAN!$AF:$AF)</f>
        <v/>
      </c>
      <c r="AA5" s="41" t="n"/>
      <c r="AB5" s="52" t="n"/>
      <c r="AC5" s="52" t="n"/>
      <c r="AD5" s="52" t="n"/>
      <c r="AE5" s="52" t="n"/>
      <c r="AF5" s="52" t="n"/>
      <c r="AG5" s="52" t="n"/>
      <c r="AH5" s="52" t="n"/>
      <c r="AI5" s="52" t="n"/>
      <c r="AJ5" s="52" t="n"/>
      <c r="AK5" s="52" t="n"/>
    </row>
    <row r="6">
      <c r="A6" s="300" t="n"/>
      <c r="B6" s="37" t="inlineStr">
        <is>
          <t>MTN - Sydepush( Approvals)</t>
        </is>
      </c>
      <c r="C6" s="25">
        <f>SUMIF(JAN!$D:$D,B6,JAN!$E:$E)</f>
        <v/>
      </c>
      <c r="D6" s="26">
        <f>SUMIF(JAN!$D:$D,B6,JAN!$F:$F)</f>
        <v/>
      </c>
      <c r="E6" s="25">
        <f>SUMIF(JAN!$D:$D,B6,JAN!$G:$G)</f>
        <v/>
      </c>
      <c r="F6" s="26">
        <f>SUMIF(JAN!$D:$D,B6,JAN!$H:$H)</f>
        <v/>
      </c>
      <c r="G6" s="26">
        <f>SUMIF(JAN!$D:$D,B6,JAN!$I:$I)</f>
        <v/>
      </c>
      <c r="H6" s="28">
        <f>SUMIF(JAN!$D:$D,B6,JAN!$J:$J)</f>
        <v/>
      </c>
      <c r="I6" s="38">
        <f>SUMIF(JAN!$D:$D,B6,JAN!$K:$K)</f>
        <v/>
      </c>
      <c r="J6" s="39">
        <f>SUMIF(JAN!$D:$D,B6,JAN!$L:$L)</f>
        <v/>
      </c>
      <c r="K6" s="38">
        <f>SUMIF(JAN!$D:$D,B6,JAN!$M:$M)</f>
        <v/>
      </c>
      <c r="L6" s="39">
        <f>SUMIF(JAN!$D:$D,B6,JAN!$N:$N)</f>
        <v/>
      </c>
      <c r="M6" s="38">
        <f>SUMIF(JAN!$D:$D,B6,JAN!$O:$O)</f>
        <v/>
      </c>
      <c r="N6" s="39">
        <f>SUMIF(JAN!$D:$D,B6,JAN!$P:$P)</f>
        <v/>
      </c>
      <c r="O6" s="38">
        <f>SUMIF(JAN!$D:$D,B6,JAN!$Q:$Q)</f>
        <v/>
      </c>
      <c r="P6" s="39">
        <f>SUMIF(JAN!$D:$D,B6,JAN!$R:$R)</f>
        <v/>
      </c>
      <c r="Q6" s="38">
        <f>SUMIF(JAN!$D:$D,B6,JAN!$S:$S)</f>
        <v/>
      </c>
      <c r="R6" s="39">
        <f>SUMIF(JAN!$D:$D,B6,JAN!$T:$T)</f>
        <v/>
      </c>
      <c r="S6" s="38">
        <f>SUMIF(JAN!$D:$D,B6,JAN!$U:$U)</f>
        <v/>
      </c>
      <c r="T6" s="40">
        <f>SUMIF(JAN!$D:$D,B6,JAN!$V:$V)</f>
        <v/>
      </c>
      <c r="U6" s="25">
        <f>SUMIF(JAN!$D:$D,B6,JAN!$W:$W)</f>
        <v/>
      </c>
      <c r="V6" s="28">
        <f>SUMIF(JAN!$D:$D,B6,JAN!$X:$X)</f>
        <v/>
      </c>
      <c r="W6" s="25">
        <f>SUMIF(JAN!$D:$D,B6,JAN!$Y:$Y)</f>
        <v/>
      </c>
      <c r="X6" s="33">
        <f>SUMIF(JAN!$D:$D,B6,JAN!$Z:$Z)</f>
        <v/>
      </c>
      <c r="Y6" s="32">
        <f>SUMIF(JAN!$D:$D,B6,JAN!$AE:$AE)</f>
        <v/>
      </c>
      <c r="Z6" s="34">
        <f>SUMIF(JAN!$D:$D,B6,JAN!$AF:$AF)</f>
        <v/>
      </c>
      <c r="AA6" s="52" t="n"/>
      <c r="AB6" s="52" t="n"/>
      <c r="AC6" s="52" t="n"/>
      <c r="AD6" s="52" t="n"/>
      <c r="AE6" s="52" t="n"/>
      <c r="AF6" s="52" t="n"/>
      <c r="AG6" s="52" t="n"/>
      <c r="AH6" s="52" t="n"/>
      <c r="AI6" s="52" t="n"/>
      <c r="AJ6" s="52" t="n"/>
      <c r="AK6" s="52" t="n"/>
    </row>
    <row r="7">
      <c r="A7" s="300" t="n"/>
      <c r="B7" s="37" t="inlineStr">
        <is>
          <t>MTN - Portal</t>
        </is>
      </c>
      <c r="C7" s="25">
        <f>SUMIF(JAN!$D:$D,B7,JAN!$E:$E)</f>
        <v/>
      </c>
      <c r="D7" s="26">
        <f>SUMIF(JAN!$D:$D,B7,JAN!$F:$F)</f>
        <v/>
      </c>
      <c r="E7" s="25">
        <f>SUMIF(JAN!$D:$D,B7,JAN!$G:$G)</f>
        <v/>
      </c>
      <c r="F7" s="26">
        <f>SUMIF(JAN!$D:$D,B7,JAN!$H:$H)</f>
        <v/>
      </c>
      <c r="G7" s="26">
        <f>SUMIF(JAN!$D:$D,B7,JAN!$I:$I)</f>
        <v/>
      </c>
      <c r="H7" s="28">
        <f>SUMIF(JAN!$D:$D,B7,JAN!$J:$J)</f>
        <v/>
      </c>
      <c r="I7" s="38">
        <f>SUMIF(JAN!$D:$D,B7,JAN!$K:$K)</f>
        <v/>
      </c>
      <c r="J7" s="39">
        <f>SUMIF(JAN!$D:$D,B7,JAN!$L:$L)</f>
        <v/>
      </c>
      <c r="K7" s="38">
        <f>SUMIF(JAN!$D:$D,B7,JAN!$M:$M)</f>
        <v/>
      </c>
      <c r="L7" s="39">
        <f>SUMIF(JAN!$D:$D,B7,JAN!$N:$N)</f>
        <v/>
      </c>
      <c r="M7" s="38">
        <f>SUMIF(JAN!$D:$D,B7,JAN!$O:$O)</f>
        <v/>
      </c>
      <c r="N7" s="39">
        <f>SUMIF(JAN!$D:$D,B7,JAN!$P:$P)</f>
        <v/>
      </c>
      <c r="O7" s="38">
        <f>SUMIF(JAN!$D:$D,B7,JAN!$Q:$Q)</f>
        <v/>
      </c>
      <c r="P7" s="39">
        <f>SUMIF(JAN!$D:$D,B7,JAN!$R:$R)</f>
        <v/>
      </c>
      <c r="Q7" s="38">
        <f>SUMIF(JAN!$D:$D,B7,JAN!$S:$S)</f>
        <v/>
      </c>
      <c r="R7" s="39">
        <f>SUMIF(JAN!$D:$D,B7,JAN!$T:$T)</f>
        <v/>
      </c>
      <c r="S7" s="38">
        <f>SUMIF(JAN!$D:$D,B7,JAN!$U:$U)</f>
        <v/>
      </c>
      <c r="T7" s="40">
        <f>SUMIF(JAN!$D:$D,B7,JAN!$V:$V)</f>
        <v/>
      </c>
      <c r="U7" s="25">
        <f>SUMIF(JAN!$D:$D,B7,JAN!$W:$W)</f>
        <v/>
      </c>
      <c r="V7" s="28">
        <f>SUMIF(JAN!$D:$D,B7,JAN!$X:$X)</f>
        <v/>
      </c>
      <c r="W7" s="25">
        <f>SUMIF(JAN!$D:$D,B7,JAN!$Y:$Y)</f>
        <v/>
      </c>
      <c r="X7" s="33">
        <f>SUMIF(JAN!$D:$D,B7,JAN!$Z:$Z)</f>
        <v/>
      </c>
      <c r="Y7" s="32">
        <f>SUMIF(JAN!$D:$D,B7,JAN!$AE:$AE)</f>
        <v/>
      </c>
      <c r="Z7" s="34">
        <f>SUMIF(JAN!$D:$D,B7,JAN!$AF:$AF)</f>
        <v/>
      </c>
      <c r="AA7" s="41" t="n"/>
      <c r="AB7" s="52" t="n"/>
      <c r="AC7" s="52" t="n"/>
      <c r="AD7" s="52" t="n"/>
      <c r="AE7" s="52" t="n"/>
      <c r="AF7" s="52" t="n"/>
      <c r="AG7" s="52" t="n"/>
      <c r="AH7" s="52" t="n"/>
      <c r="AI7" s="52" t="n"/>
      <c r="AJ7" s="52" t="n"/>
      <c r="AK7" s="52" t="n"/>
    </row>
    <row r="8">
      <c r="A8" s="300" t="n"/>
      <c r="B8" s="37" t="inlineStr">
        <is>
          <t>Airtel Top Up (Cash In)</t>
        </is>
      </c>
      <c r="C8" s="25">
        <f>SUMIF(JAN!$D:$D,B8,JAN!$E:$E)</f>
        <v/>
      </c>
      <c r="D8" s="26">
        <f>SUMIF(JAN!$D:$D,B8,JAN!$F:$F)</f>
        <v/>
      </c>
      <c r="E8" s="25">
        <f>SUMIF(JAN!$D:$D,B8,JAN!$G:$G)</f>
        <v/>
      </c>
      <c r="F8" s="26">
        <f>SUMIF(JAN!$D:$D,B8,JAN!$H:$H)</f>
        <v/>
      </c>
      <c r="G8" s="26">
        <f>SUMIF(JAN!$D:$D,B8,JAN!$I:$I)</f>
        <v/>
      </c>
      <c r="H8" s="28">
        <f>SUMIF(JAN!$D:$D,B8,JAN!$J:$J)</f>
        <v/>
      </c>
      <c r="I8" s="38">
        <f>SUMIF(JAN!$D:$D,B8,JAN!$K:$K)</f>
        <v/>
      </c>
      <c r="J8" s="39">
        <f>SUMIF(JAN!$D:$D,B8,JAN!$L:$L)</f>
        <v/>
      </c>
      <c r="K8" s="38">
        <f>SUMIF(JAN!$D:$D,B8,JAN!$M:$M)</f>
        <v/>
      </c>
      <c r="L8" s="39">
        <f>SUMIF(JAN!$D:$D,B8,JAN!$N:$N)</f>
        <v/>
      </c>
      <c r="M8" s="38">
        <f>SUMIF(JAN!$D:$D,B8,JAN!$O:$O)</f>
        <v/>
      </c>
      <c r="N8" s="39">
        <f>SUMIF(JAN!$D:$D,B8,JAN!$P:$P)</f>
        <v/>
      </c>
      <c r="O8" s="38">
        <f>SUMIF(JAN!$D:$D,B8,JAN!$Q:$Q)</f>
        <v/>
      </c>
      <c r="P8" s="39">
        <f>SUMIF(JAN!$D:$D,B8,JAN!$R:$R)</f>
        <v/>
      </c>
      <c r="Q8" s="38">
        <f>SUMIF(JAN!$D:$D,B8,JAN!$S:$S)</f>
        <v/>
      </c>
      <c r="R8" s="39">
        <f>SUMIF(JAN!$D:$D,B8,JAN!$T:$T)</f>
        <v/>
      </c>
      <c r="S8" s="38">
        <f>SUMIF(JAN!$D:$D,B8,JAN!$U:$U)</f>
        <v/>
      </c>
      <c r="T8" s="40">
        <f>SUMIF(JAN!$D:$D,B8,JAN!$V:$V)</f>
        <v/>
      </c>
      <c r="U8" s="25">
        <f>SUMIF(JAN!$D:$D,B8,JAN!$W:$W)</f>
        <v/>
      </c>
      <c r="V8" s="28">
        <f>SUMIF(JAN!$D:$D,B8,JAN!$X:$X)</f>
        <v/>
      </c>
      <c r="W8" s="25">
        <f>SUMIF(JAN!$D:$D,B8,JAN!$Y:$Y)</f>
        <v/>
      </c>
      <c r="X8" s="33">
        <f>SUMIF(JAN!$D:$D,B8,JAN!$Z:$Z)</f>
        <v/>
      </c>
      <c r="Y8" s="42">
        <f>SUMIF(JAN!$D:$D,B8,JAN!$AE:$AE)</f>
        <v/>
      </c>
      <c r="Z8" s="43">
        <f>SUMIF(JAN!$D:$D,B8,JAN!$AF:$AF)</f>
        <v/>
      </c>
      <c r="AA8" s="41" t="n"/>
      <c r="AB8" s="52" t="n"/>
      <c r="AC8" s="52" t="n"/>
      <c r="AD8" s="52" t="n"/>
      <c r="AE8" s="52" t="n"/>
      <c r="AF8" s="52" t="n"/>
      <c r="AG8" s="52" t="n"/>
      <c r="AH8" s="52" t="n"/>
      <c r="AI8" s="52" t="n"/>
      <c r="AJ8" s="52" t="n"/>
      <c r="AK8" s="52" t="n"/>
    </row>
    <row r="9">
      <c r="A9" s="300" t="n"/>
      <c r="B9" s="37" t="inlineStr">
        <is>
          <t>Airtel Online Send Money</t>
        </is>
      </c>
      <c r="C9" s="25">
        <f>SUMIF(JAN!$D:$D,B9,JAN!$E:$E)</f>
        <v/>
      </c>
      <c r="D9" s="26">
        <f>SUMIF(JAN!$D:$D,B9,JAN!$F:$F)</f>
        <v/>
      </c>
      <c r="E9" s="25">
        <f>SUMIF(JAN!$D:$D,B9,JAN!$G:$G)</f>
        <v/>
      </c>
      <c r="F9" s="26">
        <f>SUMIF(JAN!$D:$D,B9,JAN!$H:$H)</f>
        <v/>
      </c>
      <c r="G9" s="26">
        <f>SUMIF(JAN!$D:$D,B9,JAN!$I:$I)</f>
        <v/>
      </c>
      <c r="H9" s="28">
        <f>SUMIF(JAN!$D:$D,B9,JAN!$J:$J)</f>
        <v/>
      </c>
      <c r="I9" s="38">
        <f>SUMIF(JAN!$D:$D,B9,JAN!$K:$K)</f>
        <v/>
      </c>
      <c r="J9" s="39">
        <f>SUMIF(JAN!$D:$D,B9,JAN!$L:$L)</f>
        <v/>
      </c>
      <c r="K9" s="38">
        <f>SUMIF(JAN!$D:$D,B9,JAN!$M:$M)</f>
        <v/>
      </c>
      <c r="L9" s="39">
        <f>SUMIF(JAN!$D:$D,B9,JAN!$N:$N)</f>
        <v/>
      </c>
      <c r="M9" s="38">
        <f>SUMIF(JAN!$D:$D,B9,JAN!$O:$O)</f>
        <v/>
      </c>
      <c r="N9" s="39">
        <f>SUMIF(JAN!$D:$D,B9,JAN!$P:$P)</f>
        <v/>
      </c>
      <c r="O9" s="38">
        <f>SUMIF(JAN!$D:$D,B9,JAN!$Q:$Q)</f>
        <v/>
      </c>
      <c r="P9" s="39">
        <f>SUMIF(JAN!$D:$D,B9,JAN!$R:$R)</f>
        <v/>
      </c>
      <c r="Q9" s="38">
        <f>SUMIF(JAN!$D:$D,B9,JAN!$S:$S)</f>
        <v/>
      </c>
      <c r="R9" s="39">
        <f>SUMIF(JAN!$D:$D,B9,JAN!$T:$T)</f>
        <v/>
      </c>
      <c r="S9" s="38">
        <f>SUMIF(JAN!$D:$D,B9,JAN!$U:$U)</f>
        <v/>
      </c>
      <c r="T9" s="40">
        <f>SUMIF(JAN!$D:$D,B9,JAN!$V:$V)</f>
        <v/>
      </c>
      <c r="U9" s="25">
        <f>SUMIF(JAN!$D:$D,B9,JAN!$W:$W)</f>
        <v/>
      </c>
      <c r="V9" s="28">
        <f>SUMIF(JAN!$D:$D,B9,JAN!$X:$X)</f>
        <v/>
      </c>
      <c r="W9" s="25">
        <f>SUMIF(JAN!$D:$D,B9,JAN!$Y:$Y)</f>
        <v/>
      </c>
      <c r="X9" s="33">
        <f>SUMIF(JAN!$D:$D,B9,JAN!$Z:$Z)</f>
        <v/>
      </c>
      <c r="Y9" s="42">
        <f>SUMIF(JAN!$D:$D,B9,JAN!$AE:$AE)</f>
        <v/>
      </c>
      <c r="Z9" s="43">
        <f>SUMIF(JAN!$D:$D,B9,JAN!$AF:$AF)</f>
        <v/>
      </c>
      <c r="AA9" s="41" t="n"/>
      <c r="AB9" s="52" t="n"/>
      <c r="AC9" s="52" t="n"/>
      <c r="AD9" s="52" t="n"/>
      <c r="AE9" s="52" t="n"/>
      <c r="AF9" s="52" t="n"/>
      <c r="AG9" s="52" t="n"/>
      <c r="AH9" s="52" t="n"/>
      <c r="AI9" s="52" t="n"/>
      <c r="AJ9" s="52" t="n"/>
      <c r="AK9" s="52" t="n"/>
    </row>
    <row r="10">
      <c r="A10" s="300" t="n"/>
      <c r="B10" s="44" t="inlineStr">
        <is>
          <t>Vodafone Cashin</t>
        </is>
      </c>
      <c r="C10" s="45">
        <f>SUMIF(JAN!$D:$D,B10,JAN!$E:$E)</f>
        <v/>
      </c>
      <c r="D10" s="46">
        <f>SUMIF(JAN!$D:$D,B10,JAN!$F:$F)</f>
        <v/>
      </c>
      <c r="E10" s="45">
        <f>SUMIF(JAN!$D:$D,B10,JAN!$G:$G)</f>
        <v/>
      </c>
      <c r="F10" s="46">
        <f>SUMIF(JAN!$D:$D,B10,JAN!$H:$H)</f>
        <v/>
      </c>
      <c r="G10" s="46">
        <f>SUMIF(JAN!$D:$D,B10,JAN!$I:$I)</f>
        <v/>
      </c>
      <c r="H10" s="47">
        <f>SUMIF(JAN!$D:$D,B10,JAN!$J:$J)</f>
        <v/>
      </c>
      <c r="I10" s="48">
        <f>SUMIF(JAN!$D:$D,B10,JAN!$K:$K)</f>
        <v/>
      </c>
      <c r="J10" s="49">
        <f>SUMIF(JAN!$D:$D,B10,JAN!$L:$L)</f>
        <v/>
      </c>
      <c r="K10" s="48">
        <f>SUMIF(JAN!$D:$D,B10,JAN!$M:$M)</f>
        <v/>
      </c>
      <c r="L10" s="49">
        <f>SUMIF(JAN!$D:$D,B10,JAN!$N:$N)</f>
        <v/>
      </c>
      <c r="M10" s="48">
        <f>SUMIF(JAN!$D:$D,B10,JAN!$O:$O)</f>
        <v/>
      </c>
      <c r="N10" s="49">
        <f>SUMIF(JAN!$D:$D,B10,JAN!$P:$P)</f>
        <v/>
      </c>
      <c r="O10" s="48">
        <f>SUMIF(JAN!$D:$D,B10,JAN!$Q:$Q)</f>
        <v/>
      </c>
      <c r="P10" s="49">
        <f>SUMIF(JAN!$D:$D,B10,JAN!$R:$R)</f>
        <v/>
      </c>
      <c r="Q10" s="48">
        <f>SUMIF(JAN!$D:$D,B10,JAN!$S:$S)</f>
        <v/>
      </c>
      <c r="R10" s="49">
        <f>SUMIF(JAN!$D:$D,B10,JAN!$T:$T)</f>
        <v/>
      </c>
      <c r="S10" s="48">
        <f>SUMIF(JAN!$D:$D,B10,JAN!$U:$U)</f>
        <v/>
      </c>
      <c r="T10" s="50">
        <f>SUMIF(JAN!$D:$D,B10,JAN!$V:$V)</f>
        <v/>
      </c>
      <c r="U10" s="45">
        <f>SUMIF(JAN!$D:$D,B10,JAN!$W:$W)</f>
        <v/>
      </c>
      <c r="V10" s="47">
        <f>SUMIF(JAN!$D:$D,B10,JAN!$X:$X)</f>
        <v/>
      </c>
      <c r="W10" s="45">
        <f>SUMIF(JAN!$D:$D,B10,JAN!$Y:$Y)</f>
        <v/>
      </c>
      <c r="X10" s="51">
        <f>SUMIF(JAN!$D:$D,B10,JAN!$Z:$Z)</f>
        <v/>
      </c>
      <c r="Y10" s="32">
        <f>SUMIF(JAN!$D:$D,B10,JAN!$AE:$AE)</f>
        <v/>
      </c>
      <c r="Z10" s="34">
        <f>SUMIF(JAN!$D:$D,B10,JAN!$AF:$AF)</f>
        <v/>
      </c>
      <c r="AA10" s="41" t="n"/>
      <c r="AB10" s="52" t="n"/>
      <c r="AC10" s="52" t="n"/>
      <c r="AD10" s="52" t="n"/>
      <c r="AE10" s="52" t="n"/>
      <c r="AF10" s="52" t="n"/>
      <c r="AG10" s="52" t="n"/>
      <c r="AH10" s="52" t="n"/>
      <c r="AI10" s="52" t="n"/>
      <c r="AJ10" s="52" t="n"/>
      <c r="AK10" s="52" t="n"/>
    </row>
    <row r="11">
      <c r="A11" s="300" t="n"/>
      <c r="B11" s="37" t="inlineStr">
        <is>
          <t>Vodafone Cashout</t>
        </is>
      </c>
      <c r="C11" s="25">
        <f>SUMIF(JAN!$D:$D,B11,JAN!$E:$E)</f>
        <v/>
      </c>
      <c r="D11" s="26">
        <f>SUMIF(JAN!$D:$D,B11,JAN!$F:$F)</f>
        <v/>
      </c>
      <c r="E11" s="25">
        <f>SUMIF(JAN!$D:$D,B11,JAN!$G:$G)</f>
        <v/>
      </c>
      <c r="F11" s="26">
        <f>SUMIF(JAN!$D:$D,B11,JAN!$H:$H)</f>
        <v/>
      </c>
      <c r="G11" s="26">
        <f>SUMIF(JAN!$D:$D,B11,JAN!$I:$I)</f>
        <v/>
      </c>
      <c r="H11" s="28">
        <f>SUMIF(JAN!$D:$D,B11,JAN!$J:$J)</f>
        <v/>
      </c>
      <c r="I11" s="38">
        <f>SUMIF(JAN!$D:$D,B11,JAN!$K:$K)</f>
        <v/>
      </c>
      <c r="J11" s="39">
        <f>SUMIF(JAN!$D:$D,B11,JAN!$L:$L)</f>
        <v/>
      </c>
      <c r="K11" s="38">
        <f>SUMIF(JAN!$D:$D,B11,JAN!$M:$M)</f>
        <v/>
      </c>
      <c r="L11" s="39">
        <f>SUMIF(JAN!$D:$D,B11,JAN!$N:$N)</f>
        <v/>
      </c>
      <c r="M11" s="38">
        <f>SUMIF(JAN!$D:$D,B11,JAN!$O:$O)</f>
        <v/>
      </c>
      <c r="N11" s="39">
        <f>SUMIF(JAN!$D:$D,B11,JAN!$P:$P)</f>
        <v/>
      </c>
      <c r="O11" s="38">
        <f>SUMIF(JAN!$D:$D,B11,JAN!$Q:$Q)</f>
        <v/>
      </c>
      <c r="P11" s="39">
        <f>SUMIF(JAN!$D:$D,B11,JAN!$R:$R)</f>
        <v/>
      </c>
      <c r="Q11" s="38">
        <f>SUMIF(JAN!$D:$D,B11,JAN!$S:$S)</f>
        <v/>
      </c>
      <c r="R11" s="39">
        <f>SUMIF(JAN!$D:$D,B11,JAN!$T:$T)</f>
        <v/>
      </c>
      <c r="S11" s="38">
        <f>SUMIF(JAN!$D:$D,B11,JAN!$U:$U)</f>
        <v/>
      </c>
      <c r="T11" s="40">
        <f>SUMIF(JAN!$D:$D,B11,JAN!$V:$V)</f>
        <v/>
      </c>
      <c r="U11" s="25">
        <f>SUMIF(JAN!$D:$D,B11,JAN!$W:$W)</f>
        <v/>
      </c>
      <c r="V11" s="28">
        <f>SUMIF(JAN!$D:$D,B11,JAN!$X:$X)</f>
        <v/>
      </c>
      <c r="W11" s="25">
        <f>SUMIF(JAN!$D:$D,B11,JAN!$Y:$Y)</f>
        <v/>
      </c>
      <c r="X11" s="33">
        <f>SUMIF(JAN!$D:$D,B11,JAN!$Z:$Z)</f>
        <v/>
      </c>
      <c r="Y11" s="32">
        <f>SUMIF(JAN!$D:$D,B11,JAN!$AE:$AE)</f>
        <v/>
      </c>
      <c r="Z11" s="34">
        <f>SUMIF(JAN!$D:$D,B11,JAN!$AF:$AF)</f>
        <v/>
      </c>
      <c r="AA11" s="41" t="n"/>
      <c r="AB11" s="52" t="n"/>
      <c r="AC11" s="52" t="n"/>
      <c r="AD11" s="52" t="n"/>
      <c r="AE11" s="52" t="n"/>
      <c r="AF11" s="52" t="n"/>
      <c r="AG11" s="52" t="n"/>
      <c r="AH11" s="52" t="n"/>
      <c r="AI11" s="52" t="n"/>
      <c r="AJ11" s="52" t="n"/>
      <c r="AK11" s="52" t="n"/>
    </row>
    <row r="12">
      <c r="A12" s="300" t="n"/>
      <c r="B12" s="37" t="inlineStr">
        <is>
          <t>Stanbic FI CR</t>
        </is>
      </c>
      <c r="C12" s="25">
        <f>SUMIF(JAN!$D:$D,B12,JAN!$E:$E)</f>
        <v/>
      </c>
      <c r="D12" s="26">
        <f>SUMIF(JAN!$D:$D,B12,JAN!$F:$F)</f>
        <v/>
      </c>
      <c r="E12" s="25">
        <f>SUMIF(JAN!$D:$D,B12,JAN!$G:$G)</f>
        <v/>
      </c>
      <c r="F12" s="26">
        <f>SUMIF(JAN!$D:$D,B12,JAN!$H:$H)</f>
        <v/>
      </c>
      <c r="G12" s="26">
        <f>SUMIF(JAN!$D:$D,B12,JAN!$I:$I)</f>
        <v/>
      </c>
      <c r="H12" s="28">
        <f>SUMIF(JAN!$D:$D,B12,JAN!$J:$J)</f>
        <v/>
      </c>
      <c r="I12" s="38">
        <f>SUMIF(JAN!$D:$D,B12,JAN!$K:$K)</f>
        <v/>
      </c>
      <c r="J12" s="39">
        <f>SUMIF(JAN!$D:$D,B12,JAN!$L:$L)</f>
        <v/>
      </c>
      <c r="K12" s="38">
        <f>SUMIF(JAN!$D:$D,B12,JAN!$M:$M)</f>
        <v/>
      </c>
      <c r="L12" s="39">
        <f>SUMIF(JAN!$D:$D,B12,JAN!$N:$N)</f>
        <v/>
      </c>
      <c r="M12" s="38">
        <f>SUMIF(JAN!$D:$D,B12,JAN!$O:$O)</f>
        <v/>
      </c>
      <c r="N12" s="39">
        <f>SUMIF(JAN!$D:$D,B12,JAN!$P:$P)</f>
        <v/>
      </c>
      <c r="O12" s="38">
        <f>SUMIF(JAN!$D:$D,B12,JAN!$Q:$Q)</f>
        <v/>
      </c>
      <c r="P12" s="39">
        <f>SUMIF(JAN!$D:$D,B12,JAN!$R:$R)</f>
        <v/>
      </c>
      <c r="Q12" s="38">
        <f>SUMIF(JAN!$D:$D,B12,JAN!$S:$S)</f>
        <v/>
      </c>
      <c r="R12" s="39">
        <f>SUMIF(JAN!$D:$D,B12,JAN!$T:$T)</f>
        <v/>
      </c>
      <c r="S12" s="38">
        <f>SUMIF(JAN!$D:$D,B12,JAN!$U:$U)</f>
        <v/>
      </c>
      <c r="T12" s="40">
        <f>SUMIF(JAN!$D:$D,B12,JAN!$V:$V)</f>
        <v/>
      </c>
      <c r="U12" s="25">
        <f>SUMIF(JAN!$D:$D,B12,JAN!$W:$W)</f>
        <v/>
      </c>
      <c r="V12" s="28">
        <f>SUMIF(JAN!$D:$D,B12,JAN!$X:$X)</f>
        <v/>
      </c>
      <c r="W12" s="25">
        <f>SUMIF(JAN!$D:$D,B12,JAN!$Y:$Y)</f>
        <v/>
      </c>
      <c r="X12" s="33">
        <f>SUMIF(JAN!$D:$D,B12,JAN!$Z:$Z)</f>
        <v/>
      </c>
      <c r="Y12" s="32">
        <f>SUMIF(JAN!$D:$D,B12,JAN!$AE:$AE)</f>
        <v/>
      </c>
      <c r="Z12" s="34">
        <f>SUMIF(JAN!$D:$D,B12,JAN!$AF:$AF)</f>
        <v/>
      </c>
      <c r="AA12" s="41" t="n"/>
      <c r="AB12" s="52" t="n"/>
      <c r="AC12" s="52" t="n"/>
      <c r="AD12" s="52" t="n"/>
      <c r="AE12" s="52" t="n"/>
      <c r="AF12" s="52" t="n"/>
      <c r="AG12" s="52" t="n"/>
      <c r="AH12" s="52" t="n"/>
      <c r="AI12" s="52" t="n"/>
      <c r="AJ12" s="52" t="n"/>
      <c r="AK12" s="52" t="n"/>
    </row>
    <row r="13" hidden="1" s="297">
      <c r="A13" s="300" t="n"/>
      <c r="B13" s="37" t="inlineStr">
        <is>
          <t>Stanbic FI DR</t>
        </is>
      </c>
      <c r="C13" s="25">
        <f>SUMIF(JAN!$D:$D,B13,JAN!$E:$E)</f>
        <v/>
      </c>
      <c r="D13" s="26">
        <f>SUMIF(JAN!$D:$D,B13,JAN!$F:$F)</f>
        <v/>
      </c>
      <c r="E13" s="25">
        <f>SUMIF(JAN!$D:$D,B13,JAN!$G:$G)</f>
        <v/>
      </c>
      <c r="F13" s="26">
        <f>SUMIF(JAN!$D:$D,B13,JAN!$H:$H)</f>
        <v/>
      </c>
      <c r="G13" s="26">
        <f>SUMIF(JAN!$D:$D,B13,JAN!$I:$I)</f>
        <v/>
      </c>
      <c r="H13" s="28">
        <f>SUMIF(JAN!$D:$D,B13,JAN!$J:$J)</f>
        <v/>
      </c>
      <c r="I13" s="38">
        <f>SUMIF(JAN!$D:$D,B13,JAN!$K:$K)</f>
        <v/>
      </c>
      <c r="J13" s="39">
        <f>SUMIF(JAN!$D:$D,B13,JAN!$L:$L)</f>
        <v/>
      </c>
      <c r="K13" s="38">
        <f>SUMIF(JAN!$D:$D,B13,JAN!$M:$M)</f>
        <v/>
      </c>
      <c r="L13" s="39">
        <f>SUMIF(JAN!$D:$D,B13,JAN!$N:$N)</f>
        <v/>
      </c>
      <c r="M13" s="38">
        <f>SUMIF(JAN!$D:$D,B13,JAN!$O:$O)</f>
        <v/>
      </c>
      <c r="N13" s="39">
        <f>SUMIF(JAN!$D:$D,B13,JAN!$P:$P)</f>
        <v/>
      </c>
      <c r="O13" s="38">
        <f>SUMIF(JAN!$D:$D,B13,JAN!$Q:$Q)</f>
        <v/>
      </c>
      <c r="P13" s="39">
        <f>SUMIF(JAN!$D:$D,B13,JAN!$R:$R)</f>
        <v/>
      </c>
      <c r="Q13" s="38">
        <f>SUMIF(JAN!$D:$D,B13,JAN!$S:$S)</f>
        <v/>
      </c>
      <c r="R13" s="39">
        <f>SUMIF(JAN!$D:$D,B13,JAN!$T:$T)</f>
        <v/>
      </c>
      <c r="S13" s="38">
        <f>SUMIF(JAN!$D:$D,B13,JAN!$U:$U)</f>
        <v/>
      </c>
      <c r="T13" s="40">
        <f>SUMIF(JAN!$D:$D,B13,JAN!$V:$V)</f>
        <v/>
      </c>
      <c r="U13" s="25">
        <f>SUMIF(JAN!$D:$D,B13,JAN!$W:$W)</f>
        <v/>
      </c>
      <c r="V13" s="28">
        <f>SUMIF(JAN!$D:$D,B13,JAN!$X:$X)</f>
        <v/>
      </c>
      <c r="W13" s="25">
        <f>SUMIF(JAN!$D:$D,B13,JAN!$Y:$Y)</f>
        <v/>
      </c>
      <c r="X13" s="33">
        <f>SUMIF(JAN!$D:$D,B13,JAN!$Z:$Z)</f>
        <v/>
      </c>
      <c r="Y13" s="32">
        <f>SUMIF(JAN!$D:$D,B13,JAN!$AE:$AE)</f>
        <v/>
      </c>
      <c r="Z13" s="34">
        <f>SUMIF(JAN!$D:$D,B13,JAN!$AF:$AF)</f>
        <v/>
      </c>
      <c r="AA13" s="52" t="n"/>
      <c r="AB13" s="52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52" t="n"/>
    </row>
    <row r="14">
      <c r="A14" s="300" t="n"/>
      <c r="B14" s="24" t="inlineStr">
        <is>
          <t>GIP</t>
        </is>
      </c>
      <c r="C14" s="25">
        <f>SUMIF(JAN!$D:$D,B14,JAN!$E:$E)</f>
        <v/>
      </c>
      <c r="D14" s="26">
        <f>SUMIF(JAN!$D:$D,B14,JAN!$F:$F)</f>
        <v/>
      </c>
      <c r="E14" s="25">
        <f>SUMIF(JAN!$D:$D,B14,JAN!$G:$G)</f>
        <v/>
      </c>
      <c r="F14" s="26">
        <f>SUMIF(JAN!$D:$D,B14,JAN!$H:$H)</f>
        <v/>
      </c>
      <c r="G14" s="26">
        <f>SUMIF(JAN!$D:$D,B14,JAN!$I:$I)</f>
        <v/>
      </c>
      <c r="H14" s="33">
        <f>SUMIF(JAN!$D:$D,B14,JAN!$J:$J)</f>
        <v/>
      </c>
      <c r="I14" s="38">
        <f>SUMIF(JAN!$D:$D,B14,JAN!$K:$K)</f>
        <v/>
      </c>
      <c r="J14" s="39">
        <f>SUMIF(JAN!$D:$D,B14,JAN!$L:$L)</f>
        <v/>
      </c>
      <c r="K14" s="38">
        <f>SUMIF(JAN!$D:$D,B14,JAN!$M:$M)</f>
        <v/>
      </c>
      <c r="L14" s="39">
        <f>SUMIF(JAN!$D:$D,B14,JAN!$N:$N)</f>
        <v/>
      </c>
      <c r="M14" s="38">
        <f>SUMIF(JAN!$D:$D,B14,JAN!$O:$O)</f>
        <v/>
      </c>
      <c r="N14" s="39">
        <f>SUMIF(JAN!$D:$D,B14,JAN!$P:$P)</f>
        <v/>
      </c>
      <c r="O14" s="38">
        <f>SUMIF(JAN!$D:$D,B14,JAN!$Q:$Q)</f>
        <v/>
      </c>
      <c r="P14" s="39">
        <f>SUMIF(JAN!$D:$D,B14,JAN!$R:$R)</f>
        <v/>
      </c>
      <c r="Q14" s="38">
        <f>SUMIF(JAN!$D:$D,B14,JAN!$S:$S)</f>
        <v/>
      </c>
      <c r="R14" s="39">
        <f>SUMIF(JAN!$D:$D,B14,JAN!$T:$T)</f>
        <v/>
      </c>
      <c r="S14" s="38">
        <f>SUMIF(JAN!$D:$D,B14,JAN!$U:$U)</f>
        <v/>
      </c>
      <c r="T14" s="40">
        <f>SUMIF(JAN!$D:$D,B14,JAN!$V:$V)</f>
        <v/>
      </c>
      <c r="U14" s="25">
        <f>SUMIF(JAN!$D:$D,B14,JAN!$W:$W)</f>
        <v/>
      </c>
      <c r="V14" s="28">
        <f>SUMIF(JAN!$D:$D,B14,JAN!$X:$X)</f>
        <v/>
      </c>
      <c r="W14" s="25">
        <f>SUMIF(JAN!$D:$D,B14,JAN!$Y:$Y)</f>
        <v/>
      </c>
      <c r="X14" s="33">
        <f>SUMIF(JAN!$D:$D,B14,JAN!$Z:$Z)</f>
        <v/>
      </c>
      <c r="Y14" s="32">
        <f>SUMIF(JAN!$D:$D,B14,JAN!$AE:$AE)</f>
        <v/>
      </c>
      <c r="Z14" s="34">
        <f>SUMIF(JAN!$D:$D,B14,JAN!$AF:$AF)</f>
        <v/>
      </c>
      <c r="AA14" s="52" t="n"/>
      <c r="AB14" s="52" t="n"/>
      <c r="AC14" s="52" t="n"/>
      <c r="AD14" s="52" t="n"/>
      <c r="AE14" s="52" t="n"/>
      <c r="AF14" s="52" t="n"/>
      <c r="AG14" s="52" t="n"/>
      <c r="AH14" s="52" t="n"/>
      <c r="AI14" s="52" t="n"/>
      <c r="AJ14" s="52" t="n"/>
      <c r="AK14" s="52" t="n"/>
    </row>
    <row r="15">
      <c r="A15" s="300" t="n"/>
      <c r="B15" s="53" t="inlineStr">
        <is>
          <t>BB MIGs</t>
        </is>
      </c>
      <c r="C15" s="54">
        <f>SUMIF(JAN!$D:$D,B15,JAN!$E:$E)</f>
        <v/>
      </c>
      <c r="D15" s="26">
        <f>SUMIF(JAN!$D:$D,B15,JAN!$F:$F)</f>
        <v/>
      </c>
      <c r="E15" s="25">
        <f>SUMIF(JAN!$D:$D,B15,JAN!$G:$G)</f>
        <v/>
      </c>
      <c r="F15" s="26">
        <f>SUMIF(JAN!$D:$D,B15,JAN!$H:$H)</f>
        <v/>
      </c>
      <c r="G15" s="26">
        <f>SUMIF(JAN!$D:$D,B15,JAN!$I:$I)</f>
        <v/>
      </c>
      <c r="H15" s="27">
        <f>SUMIF(JAN!$D:$D,B15,JAN!$J:$J)</f>
        <v/>
      </c>
      <c r="I15" s="55">
        <f>SUMIF(JAN!$D:$D,B15,JAN!$K:$K)</f>
        <v/>
      </c>
      <c r="J15" s="39">
        <f>SUMIF(JAN!$D:$D,B15,JAN!$L:$L)</f>
        <v/>
      </c>
      <c r="K15" s="38">
        <f>SUMIF(JAN!$D:$D,B15,JAN!$M:$M)</f>
        <v/>
      </c>
      <c r="L15" s="39">
        <f>SUMIF(JAN!$D:$D,B15,JAN!$N:$N)</f>
        <v/>
      </c>
      <c r="M15" s="38">
        <f>SUMIF(JAN!$D:$D,B15,JAN!$O:$O)</f>
        <v/>
      </c>
      <c r="N15" s="39">
        <f>SUMIF(JAN!$D:$D,B15,JAN!$P:$P)</f>
        <v/>
      </c>
      <c r="O15" s="38">
        <f>SUMIF(JAN!$D:$D,B15,JAN!$Q:$Q)</f>
        <v/>
      </c>
      <c r="P15" s="39">
        <f>SUMIF(JAN!$D:$D,B15,JAN!$R:$R)</f>
        <v/>
      </c>
      <c r="Q15" s="38">
        <f>SUMIF(JAN!$D:$D,B15,JAN!$S:$S)</f>
        <v/>
      </c>
      <c r="R15" s="39">
        <f>SUMIF(JAN!$D:$D,B15,JAN!$T:$T)</f>
        <v/>
      </c>
      <c r="S15" s="38">
        <f>SUMIF(JAN!$D:$D,B15,JAN!$U:$U)</f>
        <v/>
      </c>
      <c r="T15" s="39">
        <f>SUMIF(JAN!$D:$D,B15,JAN!$V:$V)</f>
        <v/>
      </c>
      <c r="U15" s="56">
        <f>SUMIF(JAN!$D:$D,B15,JAN!$W:$W)</f>
        <v/>
      </c>
      <c r="V15" s="27">
        <f>SUMIF(JAN!$D:$D,B15,JAN!$X:$X)</f>
        <v/>
      </c>
      <c r="W15" s="54">
        <f>SUMIF(JAN!$D:$D,B15,JAN!$Y:$Y)</f>
        <v/>
      </c>
      <c r="X15" s="26">
        <f>SUMIF(JAN!$D:$D,B15,JAN!$Z:$Z)</f>
        <v/>
      </c>
      <c r="Y15" s="57">
        <f>SUMIF(JAN!$D:$D,B15,JAN!$AE:$AE)</f>
        <v/>
      </c>
      <c r="Z15" s="34">
        <f>SUMIF(JAN!$D:$D,B15,JAN!$AF:$AF)</f>
        <v/>
      </c>
      <c r="AA15" s="41" t="n"/>
      <c r="AB15" s="52" t="n"/>
      <c r="AC15" s="52" t="n"/>
      <c r="AD15" s="52" t="n"/>
      <c r="AE15" s="52" t="n"/>
      <c r="AF15" s="52" t="n"/>
      <c r="AG15" s="52" t="n"/>
      <c r="AH15" s="52" t="n"/>
      <c r="AI15" s="52" t="n"/>
      <c r="AJ15" s="52" t="n"/>
      <c r="AK15" s="52" t="n"/>
    </row>
    <row r="16">
      <c r="A16" s="58" t="inlineStr">
        <is>
          <t>KOWRI</t>
        </is>
      </c>
      <c r="B16" s="59" t="inlineStr">
        <is>
          <t>MPGS</t>
        </is>
      </c>
      <c r="C16" s="60">
        <f>SUMIF(JAN!$D:$D,B16,JAN!$E:$E)</f>
        <v/>
      </c>
      <c r="D16" s="61">
        <f>SUMIF(JAN!$D:$D,B16,JAN!$F:$F)</f>
        <v/>
      </c>
      <c r="E16" s="60">
        <f>SUMIF(JAN!$D:$D,B16,JAN!$G:$G)</f>
        <v/>
      </c>
      <c r="F16" s="61">
        <f>SUMIF(JAN!$D:$D,B16,JAN!$H:$H)</f>
        <v/>
      </c>
      <c r="G16" s="61">
        <f>SUMIF(JAN!$D:$D,B16,JAN!$I:$I)</f>
        <v/>
      </c>
      <c r="H16" s="62">
        <f>SUMIF(JAN!$D:$D,B16,JAN!$J:$J)</f>
        <v/>
      </c>
      <c r="I16" s="63">
        <f>SUMIF(JAN!$D:$D,B16,JAN!$K:$K)</f>
        <v/>
      </c>
      <c r="J16" s="64">
        <f>SUMIF(JAN!$D:$D,B16,JAN!$L:$L)</f>
        <v/>
      </c>
      <c r="K16" s="63">
        <f>SUMIF(JAN!$D:$D,B16,JAN!$M:$M)</f>
        <v/>
      </c>
      <c r="L16" s="64">
        <f>SUMIF(JAN!$D:$D,B16,JAN!$N:$N)</f>
        <v/>
      </c>
      <c r="M16" s="63">
        <f>SUMIF(JAN!$D:$D,B16,JAN!$O:$O)</f>
        <v/>
      </c>
      <c r="N16" s="64">
        <f>SUMIF(JAN!$D:$D,B16,JAN!$P:$P)</f>
        <v/>
      </c>
      <c r="O16" s="63">
        <f>SUMIF(JAN!$D:$D,B16,JAN!$Q:$Q)</f>
        <v/>
      </c>
      <c r="P16" s="64">
        <f>SUMIF(JAN!$D:$D,B16,JAN!$R:$R)</f>
        <v/>
      </c>
      <c r="Q16" s="63">
        <f>SUMIF(JAN!$D:$D,B16,JAN!$S:$S)</f>
        <v/>
      </c>
      <c r="R16" s="64">
        <f>SUMIF(JAN!$D:$D,B16,JAN!$T:$T)</f>
        <v/>
      </c>
      <c r="S16" s="63">
        <f>SUMIF(JAN!$D:$D,B16,JAN!$U:$U)</f>
        <v/>
      </c>
      <c r="T16" s="65">
        <f>SUMIF(JAN!$D:$D,B16,JAN!$V:$V)</f>
        <v/>
      </c>
      <c r="U16" s="60">
        <f>SUMIF(JAN!$D:$D,B16,JAN!$W:$W)</f>
        <v/>
      </c>
      <c r="V16" s="62">
        <f>SUMIF(JAN!$D:$D,B16,JAN!$X:$X)</f>
        <v/>
      </c>
      <c r="W16" s="60">
        <f>SUMIF(JAN!$D:$D,B16,JAN!$Y:$Y)</f>
        <v/>
      </c>
      <c r="X16" s="66">
        <f>SUMIF(JAN!$D:$D,B16,JAN!$Z:$Z)</f>
        <v/>
      </c>
      <c r="Y16" s="67">
        <f>SUMIF(JAN!$D:$D,B16,JAN!$AE:$AE)</f>
        <v/>
      </c>
      <c r="Z16" s="68">
        <f>SUMIF(JAN!$D:$D,B16,JAN!$AF:$AF)</f>
        <v/>
      </c>
      <c r="AA16" s="35" t="inlineStr">
        <is>
          <t>Send money Charges</t>
        </is>
      </c>
      <c r="AB16" s="69" t="n"/>
      <c r="AC16" s="69" t="n"/>
      <c r="AD16" s="69" t="n"/>
      <c r="AE16" s="69" t="n"/>
      <c r="AF16" s="69" t="n"/>
      <c r="AG16" s="69" t="n"/>
      <c r="AH16" s="69" t="n"/>
      <c r="AI16" s="69" t="n"/>
      <c r="AJ16" s="69" t="n"/>
      <c r="AK16" s="69" t="n"/>
    </row>
    <row r="17">
      <c r="A17" s="301" t="n"/>
      <c r="B17" s="37" t="inlineStr">
        <is>
          <t>KR MTN Credit</t>
        </is>
      </c>
      <c r="C17" s="25">
        <f>SUMIF(JAN!$D:$D,B17,JAN!$E:$E)</f>
        <v/>
      </c>
      <c r="D17" s="26">
        <f>SUMIF(JAN!$D:$D,B17,JAN!$F:$F)</f>
        <v/>
      </c>
      <c r="E17" s="25">
        <f>SUMIF(JAN!$D:$D,B17,JAN!$G:$G)</f>
        <v/>
      </c>
      <c r="F17" s="26">
        <f>SUMIF(JAN!$D:$D,B17,JAN!$H:$H)</f>
        <v/>
      </c>
      <c r="G17" s="26">
        <f>SUMIF(JAN!$D:$D,B17,JAN!$I:$I)</f>
        <v/>
      </c>
      <c r="H17" s="28">
        <f>SUMIF(JAN!$D:$D,B17,JAN!$J:$J)</f>
        <v/>
      </c>
      <c r="I17" s="38">
        <f>SUMIF(JAN!$D:$D,B17,JAN!$K:$K)</f>
        <v/>
      </c>
      <c r="J17" s="39">
        <f>SUMIF(JAN!$D:$D,B17,JAN!$L:$L)</f>
        <v/>
      </c>
      <c r="K17" s="38">
        <f>SUMIF(JAN!$D:$D,B17,JAN!$M:$M)</f>
        <v/>
      </c>
      <c r="L17" s="39">
        <f>SUMIF(JAN!$D:$D,B17,JAN!$N:$N)</f>
        <v/>
      </c>
      <c r="M17" s="38">
        <f>SUMIF(JAN!$D:$D,B17,JAN!$O:$O)</f>
        <v/>
      </c>
      <c r="N17" s="39">
        <f>SUMIF(JAN!$D:$D,B17,JAN!$P:$P)</f>
        <v/>
      </c>
      <c r="O17" s="38">
        <f>SUMIF(JAN!$D:$D,B17,JAN!$Q:$Q)</f>
        <v/>
      </c>
      <c r="P17" s="39">
        <f>SUMIF(JAN!$D:$D,B17,JAN!$R:$R)</f>
        <v/>
      </c>
      <c r="Q17" s="38">
        <f>SUMIF(JAN!$D:$D,B17,JAN!$S:$S)</f>
        <v/>
      </c>
      <c r="R17" s="39">
        <f>SUMIF(JAN!$D:$D,B17,JAN!$T:$T)</f>
        <v/>
      </c>
      <c r="S17" s="38">
        <f>SUMIF(JAN!$D:$D,B17,JAN!$U:$U)</f>
        <v/>
      </c>
      <c r="T17" s="40">
        <f>SUMIF(JAN!$D:$D,B17,JAN!$V:$V)</f>
        <v/>
      </c>
      <c r="U17" s="25">
        <f>SUMIF(JAN!$D:$D,B17,JAN!$W:$W)</f>
        <v/>
      </c>
      <c r="V17" s="28">
        <f>SUMIF(JAN!$D:$D,B17,JAN!$X:$X)</f>
        <v/>
      </c>
      <c r="W17" s="25">
        <f>SUMIF(JAN!$D:$D,B17,JAN!$Y:$Y)</f>
        <v/>
      </c>
      <c r="X17" s="33">
        <f>SUMIF(JAN!$D:$D,B17,JAN!$Z:$Z)</f>
        <v/>
      </c>
      <c r="Y17" s="32">
        <f>SUMIF(JAN!$D:$D,B17,JAN!$AE:$AE)</f>
        <v/>
      </c>
      <c r="Z17" s="34">
        <f>SUMIF(JAN!$D:$D,B17,JAN!$AF:$AF)</f>
        <v/>
      </c>
      <c r="AA17" s="41" t="n"/>
      <c r="AB17" s="52" t="n"/>
      <c r="AC17" s="52" t="n"/>
      <c r="AD17" s="52" t="n"/>
      <c r="AE17" s="52" t="n"/>
      <c r="AF17" s="52" t="n"/>
      <c r="AG17" s="52" t="n"/>
      <c r="AH17" s="52" t="n"/>
      <c r="AI17" s="52" t="n"/>
      <c r="AJ17" s="52" t="n"/>
      <c r="AK17" s="52" t="n"/>
    </row>
    <row r="18">
      <c r="A18" s="301" t="n"/>
      <c r="B18" s="37" t="inlineStr">
        <is>
          <t>KR MTN Debit</t>
        </is>
      </c>
      <c r="C18" s="25">
        <f>SUMIF(JAN!$D:$D,B18,JAN!$E:$E)</f>
        <v/>
      </c>
      <c r="D18" s="26">
        <f>SUMIF(JAN!$D:$D,B18,JAN!$F:$F)</f>
        <v/>
      </c>
      <c r="E18" s="25">
        <f>SUMIF(JAN!$D:$D,B18,JAN!$G:$G)</f>
        <v/>
      </c>
      <c r="F18" s="26">
        <f>SUMIF(JAN!$D:$D,B18,JAN!$H:$H)</f>
        <v/>
      </c>
      <c r="G18" s="26">
        <f>SUMIF(JAN!$D:$D,B18,JAN!$I:$I)</f>
        <v/>
      </c>
      <c r="H18" s="28">
        <f>SUMIF(JAN!$D:$D,B18,JAN!$J:$J)</f>
        <v/>
      </c>
      <c r="I18" s="38">
        <f>SUMIF(JAN!$D:$D,B18,JAN!$K:$K)</f>
        <v/>
      </c>
      <c r="J18" s="39">
        <f>SUMIF(JAN!$D:$D,B18,JAN!$L:$L)</f>
        <v/>
      </c>
      <c r="K18" s="38">
        <f>SUMIF(JAN!$D:$D,B18,JAN!$M:$M)</f>
        <v/>
      </c>
      <c r="L18" s="39">
        <f>SUMIF(JAN!$D:$D,B18,JAN!$N:$N)</f>
        <v/>
      </c>
      <c r="M18" s="38">
        <f>SUMIF(JAN!$D:$D,B18,JAN!$O:$O)</f>
        <v/>
      </c>
      <c r="N18" s="39">
        <f>SUMIF(JAN!$D:$D,B18,JAN!$P:$P)</f>
        <v/>
      </c>
      <c r="O18" s="38">
        <f>SUMIF(JAN!$D:$D,B18,JAN!$Q:$Q)</f>
        <v/>
      </c>
      <c r="P18" s="39">
        <f>SUMIF(JAN!$D:$D,B18,JAN!$R:$R)</f>
        <v/>
      </c>
      <c r="Q18" s="38">
        <f>SUMIF(JAN!$D:$D,B18,JAN!$S:$S)</f>
        <v/>
      </c>
      <c r="R18" s="39">
        <f>SUMIF(JAN!$D:$D,B18,JAN!$T:$T)</f>
        <v/>
      </c>
      <c r="S18" s="38">
        <f>SUMIF(JAN!$D:$D,B18,JAN!$U:$U)</f>
        <v/>
      </c>
      <c r="T18" s="40">
        <f>SUMIF(JAN!$D:$D,B18,JAN!$V:$V)</f>
        <v/>
      </c>
      <c r="U18" s="25">
        <f>SUMIF(JAN!$D:$D,B18,JAN!$W:$W)</f>
        <v/>
      </c>
      <c r="V18" s="28">
        <f>SUMIF(JAN!$D:$D,B18,JAN!$X:$X)</f>
        <v/>
      </c>
      <c r="W18" s="25">
        <f>SUMIF(JAN!$D:$D,B18,JAN!$Y:$Y)</f>
        <v/>
      </c>
      <c r="X18" s="33">
        <f>SUMIF(JAN!$D:$D,B18,JAN!$Z:$Z)</f>
        <v/>
      </c>
      <c r="Y18" s="32">
        <f>SUMIF(JAN!$D:$D,B18,JAN!$AE:$AE)</f>
        <v/>
      </c>
      <c r="Z18" s="34">
        <f>SUMIF(JAN!$D:$D,B18,JAN!$AF:$AF)</f>
        <v/>
      </c>
      <c r="AA18" s="52" t="n"/>
      <c r="AB18" s="52" t="n"/>
      <c r="AC18" s="52" t="n"/>
      <c r="AD18" s="52" t="n"/>
      <c r="AE18" s="52" t="n"/>
      <c r="AF18" s="52" t="n"/>
      <c r="AG18" s="52" t="n"/>
      <c r="AH18" s="52" t="n"/>
      <c r="AI18" s="52" t="n"/>
      <c r="AJ18" s="52" t="n"/>
      <c r="AK18" s="52" t="n"/>
    </row>
    <row r="19">
      <c r="A19" s="301" t="n"/>
      <c r="B19" s="24" t="inlineStr">
        <is>
          <t>KR Airtel Cash In</t>
        </is>
      </c>
      <c r="C19" s="25">
        <f>SUMIF(JAN!$D:$D,B19,JAN!$E:$E)</f>
        <v/>
      </c>
      <c r="D19" s="26">
        <f>SUMIF(JAN!$D:$D,B19,JAN!$F:$F)</f>
        <v/>
      </c>
      <c r="E19" s="25">
        <f>SUMIF(JAN!$D:$D,B19,JAN!$G:$G)</f>
        <v/>
      </c>
      <c r="F19" s="26">
        <f>SUMIF(JAN!$D:$D,B19,JAN!$H:$H)</f>
        <v/>
      </c>
      <c r="G19" s="26">
        <f>SUMIF(JAN!$D:$D,B19,JAN!$I:$I)</f>
        <v/>
      </c>
      <c r="H19" s="28">
        <f>SUMIF(JAN!$D:$D,B19,JAN!$J:$J)</f>
        <v/>
      </c>
      <c r="I19" s="38">
        <f>SUMIF(JAN!$D:$D,B19,JAN!$K:$K)</f>
        <v/>
      </c>
      <c r="J19" s="39">
        <f>SUMIF(JAN!$D:$D,B19,JAN!$L:$L)</f>
        <v/>
      </c>
      <c r="K19" s="38">
        <f>SUMIF(JAN!$D:$D,B19,JAN!$M:$M)</f>
        <v/>
      </c>
      <c r="L19" s="39">
        <f>SUMIF(JAN!$D:$D,B19,JAN!$N:$N)</f>
        <v/>
      </c>
      <c r="M19" s="38">
        <f>SUMIF(JAN!$D:$D,B19,JAN!$O:$O)</f>
        <v/>
      </c>
      <c r="N19" s="39">
        <f>SUMIF(JAN!$D:$D,B19,JAN!$P:$P)</f>
        <v/>
      </c>
      <c r="O19" s="38">
        <f>SUMIF(JAN!$D:$D,B19,JAN!$Q:$Q)</f>
        <v/>
      </c>
      <c r="P19" s="39">
        <f>SUMIF(JAN!$D:$D,B19,JAN!$R:$R)</f>
        <v/>
      </c>
      <c r="Q19" s="38">
        <f>SUMIF(JAN!$D:$D,B19,JAN!$S:$S)</f>
        <v/>
      </c>
      <c r="R19" s="39">
        <f>SUMIF(JAN!$D:$D,B19,JAN!$T:$T)</f>
        <v/>
      </c>
      <c r="S19" s="38">
        <f>SUMIF(JAN!$D:$D,B19,JAN!$U:$U)</f>
        <v/>
      </c>
      <c r="T19" s="40">
        <f>SUMIF(JAN!$D:$D,B19,JAN!$V:$V)</f>
        <v/>
      </c>
      <c r="U19" s="25">
        <f>SUMIF(JAN!$D:$D,B19,JAN!$W:$W)</f>
        <v/>
      </c>
      <c r="V19" s="28">
        <f>SUMIF(JAN!$D:$D,B19,JAN!$X:$X)</f>
        <v/>
      </c>
      <c r="W19" s="25">
        <f>SUMIF(JAN!$D:$D,B19,JAN!$Y:$Y)</f>
        <v/>
      </c>
      <c r="X19" s="33">
        <f>SUMIF(JAN!$D:$D,B19,JAN!$Z:$Z)</f>
        <v/>
      </c>
      <c r="Y19" s="32">
        <f>SUMIF(JAN!$D:$D,B19,JAN!$AE:$AE)</f>
        <v/>
      </c>
      <c r="Z19" s="34">
        <f>SUMIF(JAN!$D:$D,B19,JAN!$AF:$AF)</f>
        <v/>
      </c>
      <c r="AA19" s="41" t="n"/>
      <c r="AB19" s="52" t="n"/>
      <c r="AC19" s="52" t="n"/>
      <c r="AD19" s="52" t="n"/>
      <c r="AE19" s="52" t="n"/>
      <c r="AF19" s="52" t="n"/>
      <c r="AG19" s="52" t="n"/>
      <c r="AH19" s="52" t="n"/>
      <c r="AI19" s="52" t="n"/>
      <c r="AJ19" s="52" t="n"/>
      <c r="AK19" s="52" t="n"/>
    </row>
    <row r="20">
      <c r="A20" s="301" t="n"/>
      <c r="B20" s="24" t="inlineStr">
        <is>
          <t>KR Airtel Cash Out</t>
        </is>
      </c>
      <c r="C20" s="25">
        <f>SUMIF(JAN!$D:$D,B20,JAN!$E:$E)</f>
        <v/>
      </c>
      <c r="D20" s="26">
        <f>SUMIF(JAN!$D:$D,B20,JAN!$F:$F)</f>
        <v/>
      </c>
      <c r="E20" s="25">
        <f>SUMIF(JAN!$D:$D,B20,JAN!$G:$G)</f>
        <v/>
      </c>
      <c r="F20" s="26">
        <f>SUMIF(JAN!$D:$D,B20,JAN!$H:$H)</f>
        <v/>
      </c>
      <c r="G20" s="26">
        <f>SUMIF(JAN!$D:$D,B20,JAN!$I:$I)</f>
        <v/>
      </c>
      <c r="H20" s="26">
        <f>SUMIF(JAN!$D:$D,B20,JAN!$J:$J)</f>
        <v/>
      </c>
      <c r="I20" s="55">
        <f>SUMIF(JAN!$D:$D,B20,JAN!$K:$K)</f>
        <v/>
      </c>
      <c r="J20" s="39">
        <f>SUMIF(JAN!$D:$D,B20,JAN!$L:$L)</f>
        <v/>
      </c>
      <c r="K20" s="38">
        <f>SUMIF(JAN!$D:$D,B20,JAN!$M:$M)</f>
        <v/>
      </c>
      <c r="L20" s="39">
        <f>SUMIF(JAN!$D:$D,B20,JAN!$N:$N)</f>
        <v/>
      </c>
      <c r="M20" s="38">
        <f>SUMIF(JAN!$D:$D,B20,JAN!$O:$O)</f>
        <v/>
      </c>
      <c r="N20" s="39">
        <f>SUMIF(JAN!$D:$D,B20,JAN!$P:$P)</f>
        <v/>
      </c>
      <c r="O20" s="38">
        <f>SUMIF(JAN!$D:$D,B20,JAN!$Q:$Q)</f>
        <v/>
      </c>
      <c r="P20" s="39">
        <f>SUMIF(JAN!$D:$D,B20,JAN!$R:$R)</f>
        <v/>
      </c>
      <c r="Q20" s="38">
        <f>SUMIF(JAN!$D:$D,B20,JAN!$S:$S)</f>
        <v/>
      </c>
      <c r="R20" s="39">
        <f>SUMIF(JAN!$D:$D,B20,JAN!$T:$T)</f>
        <v/>
      </c>
      <c r="S20" s="38">
        <f>SUMIF(JAN!$D:$D,B20,JAN!$U:$U)</f>
        <v/>
      </c>
      <c r="T20" s="39">
        <f>SUMIF(JAN!$D:$D,B20,JAN!$V:$V)</f>
        <v/>
      </c>
      <c r="U20" s="56">
        <f>SUMIF(JAN!$D:$D,B20,JAN!$W:$W)</f>
        <v/>
      </c>
      <c r="V20" s="39">
        <f>SUMIF(JAN!$D:$D,B20,JAN!$X:$X)</f>
        <v/>
      </c>
      <c r="W20" s="54">
        <f>SUMIF(JAN!$D:$D,B20,JAN!$Y:$Y)</f>
        <v/>
      </c>
      <c r="X20" s="33">
        <f>SUMIF(JAN!$D:$D,B20,JAN!$Z:$Z)</f>
        <v/>
      </c>
      <c r="Y20" s="25">
        <f>SUMIF(JAN!$D:$D,B20,JAN!$AE:$AE)</f>
        <v/>
      </c>
      <c r="Z20" s="34">
        <f>SUMIF(JAN!$D:$D,B20,JAN!$AF:$AF)</f>
        <v/>
      </c>
      <c r="AA20" s="52" t="n"/>
      <c r="AB20" s="52" t="n"/>
      <c r="AC20" s="52" t="n"/>
      <c r="AD20" s="52" t="n"/>
      <c r="AE20" s="52" t="n"/>
      <c r="AF20" s="52" t="n"/>
      <c r="AG20" s="52" t="n"/>
      <c r="AH20" s="52" t="n"/>
      <c r="AI20" s="52" t="n"/>
      <c r="AJ20" s="52" t="n"/>
      <c r="AK20" s="52" t="n"/>
    </row>
    <row r="21">
      <c r="A21" s="301" t="n"/>
      <c r="B21" s="24" t="inlineStr">
        <is>
          <t xml:space="preserve">KR Vodafone Cash In </t>
        </is>
      </c>
      <c r="C21" s="25">
        <f>SUMIF(JAN!$D:$D,B21,JAN!$E:$E)</f>
        <v/>
      </c>
      <c r="D21" s="26">
        <f>SUMIF(JAN!$D:$D,B21,JAN!$F:$F)</f>
        <v/>
      </c>
      <c r="E21" s="25">
        <f>SUMIF(JAN!$D:$D,B21,JAN!$G:$G)</f>
        <v/>
      </c>
      <c r="F21" s="26">
        <f>SUMIF(JAN!$D:$D,B21,JAN!$H:$H)</f>
        <v/>
      </c>
      <c r="G21" s="26">
        <f>SUMIF(JAN!$D:$D,B21,JAN!$I:$I)</f>
        <v/>
      </c>
      <c r="H21" s="26">
        <f>SUMIF(JAN!$D:$D,B21,JAN!$J:$J)</f>
        <v/>
      </c>
      <c r="I21" s="55">
        <f>SUMIF(JAN!$D:$D,B21,JAN!$K:$K)</f>
        <v/>
      </c>
      <c r="J21" s="39">
        <f>SUMIF(JAN!$D:$D,B21,JAN!$L:$L)</f>
        <v/>
      </c>
      <c r="K21" s="38">
        <f>SUMIF(JAN!$D:$D,B21,JAN!$M:$M)</f>
        <v/>
      </c>
      <c r="L21" s="39">
        <f>SUMIF(JAN!$D:$D,B21,JAN!$N:$N)</f>
        <v/>
      </c>
      <c r="M21" s="38">
        <f>SUMIF(JAN!$D:$D,B21,JAN!$O:$O)</f>
        <v/>
      </c>
      <c r="N21" s="39">
        <f>SUMIF(JAN!$D:$D,B21,JAN!$P:$P)</f>
        <v/>
      </c>
      <c r="O21" s="38">
        <f>SUMIF(JAN!$D:$D,B21,JAN!$Q:$Q)</f>
        <v/>
      </c>
      <c r="P21" s="39">
        <f>SUMIF(JAN!$D:$D,B21,JAN!$R:$R)</f>
        <v/>
      </c>
      <c r="Q21" s="38">
        <f>SUMIF(JAN!$D:$D,B21,JAN!$S:$S)</f>
        <v/>
      </c>
      <c r="R21" s="39">
        <f>SUMIF(JAN!$D:$D,B21,JAN!$T:$T)</f>
        <v/>
      </c>
      <c r="S21" s="38">
        <f>SUMIF(JAN!$D:$D,B21,JAN!$U:$U)</f>
        <v/>
      </c>
      <c r="T21" s="39">
        <f>SUMIF(JAN!$D:$D,B21,JAN!$V:$V)</f>
        <v/>
      </c>
      <c r="U21" s="56">
        <f>SUMIF(JAN!$D:$D,B21,JAN!$W:$W)</f>
        <v/>
      </c>
      <c r="V21" s="39">
        <f>SUMIF(JAN!$D:$D,B21,JAN!$X:$X)</f>
        <v/>
      </c>
      <c r="W21" s="54">
        <f>SUMIF(JAN!$D:$D,B21,JAN!$Y:$Y)</f>
        <v/>
      </c>
      <c r="X21" s="33">
        <f>SUMIF(JAN!$D:$D,B21,JAN!$Z:$Z)</f>
        <v/>
      </c>
      <c r="Y21" s="25">
        <f>SUMIF(JAN!$D:$D,B21,JAN!$AE:$AE)</f>
        <v/>
      </c>
      <c r="Z21" s="34">
        <f>SUMIF(JAN!$D:$D,B21,JAN!$AF:$AF)</f>
        <v/>
      </c>
      <c r="AA21" s="52" t="n"/>
      <c r="AB21" s="52" t="n"/>
      <c r="AC21" s="52" t="n"/>
      <c r="AD21" s="52" t="n"/>
      <c r="AE21" s="52" t="n"/>
      <c r="AF21" s="52" t="n"/>
      <c r="AG21" s="52" t="n"/>
      <c r="AH21" s="52" t="n"/>
      <c r="AI21" s="52" t="n"/>
      <c r="AJ21" s="52" t="n"/>
      <c r="AK21" s="52" t="n"/>
    </row>
    <row r="22">
      <c r="A22" s="301" t="n"/>
      <c r="B22" s="71" t="inlineStr">
        <is>
          <t>KR Vodafone Cash Out</t>
        </is>
      </c>
      <c r="C22" s="72">
        <f>SUMIF(JAN!$D:$D,B22,JAN!$E:$E)</f>
        <v/>
      </c>
      <c r="D22" s="73">
        <f>SUMIF(JAN!$D:$D,B22,JAN!$F:$F)</f>
        <v/>
      </c>
      <c r="E22" s="74">
        <f>SUMIF(JAN!$D:$D,B22,JAN!$G:$G)</f>
        <v/>
      </c>
      <c r="F22" s="73">
        <f>SUMIF(JAN!$D:$D,B22,JAN!$H:$H)</f>
        <v/>
      </c>
      <c r="G22" s="73">
        <f>SUMIF(JAN!$D:$D,B22,JAN!$I:$I)</f>
        <v/>
      </c>
      <c r="H22" s="75">
        <f>SUMIF(JAN!$D:$D,B22,JAN!$J:$J)</f>
        <v/>
      </c>
      <c r="I22" s="76">
        <f>SUMIF(JAN!$D:$D,B22,JAN!$K:$K)</f>
        <v/>
      </c>
      <c r="J22" s="77">
        <f>SUMIF(JAN!$D:$D,B22,JAN!$L:$L)</f>
        <v/>
      </c>
      <c r="K22" s="76">
        <f>SUMIF(JAN!$D:$D,B22,JAN!$M:$M)</f>
        <v/>
      </c>
      <c r="L22" s="77">
        <f>SUMIF(JAN!$D:$D,B22,JAN!$N:$N)</f>
        <v/>
      </c>
      <c r="M22" s="76">
        <f>SUMIF(JAN!$D:$D,B22,JAN!$O:$O)</f>
        <v/>
      </c>
      <c r="N22" s="77">
        <f>SUMIF(JAN!$D:$D,B22,JAN!$P:$P)</f>
        <v/>
      </c>
      <c r="O22" s="76">
        <f>SUMIF(JAN!$D:$D,B22,JAN!$Q:$Q)</f>
        <v/>
      </c>
      <c r="P22" s="77">
        <f>SUMIF(JAN!$D:$D,B22,JAN!$R:$R)</f>
        <v/>
      </c>
      <c r="Q22" s="76">
        <f>SUMIF(JAN!$D:$D,B22,JAN!$S:$S)</f>
        <v/>
      </c>
      <c r="R22" s="77">
        <f>SUMIF(JAN!$D:$D,B22,JAN!$T:$T)</f>
        <v/>
      </c>
      <c r="S22" s="76">
        <f>SUMIF(JAN!$D:$D,B22,JAN!$U:$U)</f>
        <v/>
      </c>
      <c r="T22" s="78">
        <f>SUMIF(JAN!$D:$D,B22,JAN!$V:$V)</f>
        <v/>
      </c>
      <c r="U22" s="74">
        <f>SUMIF(JAN!$D:$D,B22,JAN!$W:$W)</f>
        <v/>
      </c>
      <c r="V22" s="79">
        <f>SUMIF(JAN!$D:$D,B22,JAN!$X:$X)</f>
        <v/>
      </c>
      <c r="W22" s="74">
        <f>SUMIF(JAN!$D:$D,B22,JAN!$Y:$Y)</f>
        <v/>
      </c>
      <c r="X22" s="75">
        <f>SUMIF(JAN!$D:$D,B22,JAN!$Z:$Z)</f>
        <v/>
      </c>
      <c r="Y22" s="74">
        <f>SUMIF(JAN!$D:$D,B22,JAN!$AE:$AE)</f>
        <v/>
      </c>
      <c r="Z22" s="80">
        <f>SUMIF(JAN!$D:$D,B22,JAN!$AF:$AF)</f>
        <v/>
      </c>
      <c r="AA22" s="52" t="n"/>
      <c r="AB22" s="52" t="n"/>
      <c r="AC22" s="52" t="n"/>
      <c r="AD22" s="52" t="n"/>
      <c r="AE22" s="52" t="n"/>
      <c r="AF22" s="52" t="n"/>
      <c r="AG22" s="52" t="n"/>
      <c r="AH22" s="52" t="n"/>
      <c r="AI22" s="52" t="n"/>
      <c r="AJ22" s="52" t="n"/>
      <c r="AK22" s="52" t="n"/>
    </row>
    <row r="23">
      <c r="A23" s="81" t="n"/>
      <c r="B23" s="82" t="n"/>
      <c r="C23" s="83" t="n"/>
      <c r="D23" s="84" t="n"/>
      <c r="E23" s="83" t="n"/>
      <c r="F23" s="84" t="n"/>
      <c r="G23" s="84" t="n"/>
      <c r="H23" s="84" t="n"/>
      <c r="I23" s="76" t="n"/>
      <c r="J23" s="77" t="n"/>
      <c r="K23" s="76" t="n"/>
      <c r="L23" s="77" t="n"/>
      <c r="M23" s="76" t="n"/>
      <c r="N23" s="77" t="n"/>
      <c r="O23" s="76" t="n"/>
      <c r="P23" s="77" t="n"/>
      <c r="Q23" s="76" t="n"/>
      <c r="R23" s="77" t="n"/>
      <c r="S23" s="76" t="n"/>
      <c r="T23" s="77" t="n"/>
      <c r="U23" s="83" t="n"/>
      <c r="V23" s="84" t="n"/>
      <c r="W23" s="83" t="n"/>
      <c r="X23" s="84" t="n"/>
      <c r="Y23" s="83" t="n"/>
      <c r="Z23" s="85" t="n"/>
      <c r="AA23" s="52" t="n"/>
      <c r="AB23" s="52" t="n"/>
      <c r="AC23" s="52" t="n"/>
      <c r="AD23" s="52" t="n"/>
      <c r="AE23" s="52" t="n"/>
      <c r="AF23" s="52" t="n"/>
      <c r="AG23" s="52" t="n"/>
      <c r="AH23" s="52" t="n"/>
      <c r="AI23" s="52" t="n"/>
      <c r="AJ23" s="52" t="n"/>
      <c r="AK23" s="52" t="n"/>
    </row>
    <row r="24">
      <c r="A24" s="52" t="n"/>
      <c r="B24" s="86" t="inlineStr">
        <is>
          <t>SlydePay Totals</t>
        </is>
      </c>
      <c r="C24" s="25">
        <f>SUM(C4:C14)</f>
        <v/>
      </c>
      <c r="D24" s="26">
        <f>SUM(D4:D14)</f>
        <v/>
      </c>
      <c r="E24" s="25">
        <f>SUM(E4:E14)</f>
        <v/>
      </c>
      <c r="F24" s="26">
        <f>SUM(F4:F14)</f>
        <v/>
      </c>
      <c r="G24" s="26">
        <f>SUM(G4:G14)</f>
        <v/>
      </c>
      <c r="H24" s="33">
        <f>SUM(H4:H14)</f>
        <v/>
      </c>
      <c r="I24" s="38">
        <f>SUM(I4:I14)</f>
        <v/>
      </c>
      <c r="J24" s="39">
        <f>SUM(J4:J14)</f>
        <v/>
      </c>
      <c r="K24" s="38">
        <f>SUM(K4:K14)</f>
        <v/>
      </c>
      <c r="L24" s="39">
        <f>SUM(L4:L14)</f>
        <v/>
      </c>
      <c r="M24" s="38">
        <f>SUM(M4:M14)</f>
        <v/>
      </c>
      <c r="N24" s="39">
        <f>SUM(N4:N14)</f>
        <v/>
      </c>
      <c r="O24" s="38">
        <f>SUM(O4:O14)</f>
        <v/>
      </c>
      <c r="P24" s="39">
        <f>SUM(P4:P14)</f>
        <v/>
      </c>
      <c r="Q24" s="38">
        <f>SUM(Q4:Q14)</f>
        <v/>
      </c>
      <c r="R24" s="39">
        <f>SUM(R4:R14)</f>
        <v/>
      </c>
      <c r="S24" s="38">
        <f>SUM(S4:S14)</f>
        <v/>
      </c>
      <c r="T24" s="40">
        <f>SUM(T4:T14)</f>
        <v/>
      </c>
      <c r="U24" s="25">
        <f>SUM(U4:U14)</f>
        <v/>
      </c>
      <c r="V24" s="33">
        <f>SUM(V4:V14)</f>
        <v/>
      </c>
      <c r="W24" s="25">
        <f>SUM(W4:W14)</f>
        <v/>
      </c>
      <c r="X24" s="33">
        <f>SUM(X4:X14)</f>
        <v/>
      </c>
      <c r="Y24" s="25">
        <f>SUM(Y4:Y14)</f>
        <v/>
      </c>
      <c r="Z24" s="34">
        <f>SUM(Z4:Z14)</f>
        <v/>
      </c>
      <c r="AA24" s="52" t="n"/>
      <c r="AB24" s="52" t="n"/>
      <c r="AC24" s="52" t="n"/>
      <c r="AD24" s="52" t="n"/>
      <c r="AE24" s="52" t="n"/>
      <c r="AF24" s="52" t="n"/>
      <c r="AG24" s="52" t="n"/>
      <c r="AH24" s="52" t="n"/>
      <c r="AI24" s="52" t="n"/>
      <c r="AJ24" s="52" t="n"/>
      <c r="AK24" s="52" t="n"/>
    </row>
    <row r="25">
      <c r="A25" s="52" t="n"/>
      <c r="B25" s="87" t="inlineStr">
        <is>
          <t xml:space="preserve">KOWRI Totals </t>
        </is>
      </c>
      <c r="C25" s="74">
        <f>SUM(C16:C20)</f>
        <v/>
      </c>
      <c r="D25" s="73">
        <f>SUM(D16:D20)</f>
        <v/>
      </c>
      <c r="E25" s="74">
        <f>SUM(E16:E20)</f>
        <v/>
      </c>
      <c r="F25" s="73">
        <f>SUM(F16:F20)</f>
        <v/>
      </c>
      <c r="G25" s="73">
        <f>SUM(G16:G20)</f>
        <v/>
      </c>
      <c r="H25" s="75">
        <f>SUM(H16:H20)</f>
        <v/>
      </c>
      <c r="I25" s="76">
        <f>SUM(I16:I20)</f>
        <v/>
      </c>
      <c r="J25" s="77">
        <f>SUM(J16:J20)</f>
        <v/>
      </c>
      <c r="K25" s="76">
        <f>SUM(K16:K20)</f>
        <v/>
      </c>
      <c r="L25" s="77">
        <f>SUM(L16:L20)</f>
        <v/>
      </c>
      <c r="M25" s="76">
        <f>SUM(M16:M20)</f>
        <v/>
      </c>
      <c r="N25" s="77">
        <f>SUM(N16:N20)</f>
        <v/>
      </c>
      <c r="O25" s="76">
        <f>SUM(O16:O20)</f>
        <v/>
      </c>
      <c r="P25" s="77">
        <f>SUM(P16:P20)</f>
        <v/>
      </c>
      <c r="Q25" s="76">
        <f>SUM(Q16:Q20)</f>
        <v/>
      </c>
      <c r="R25" s="77">
        <f>SUM(R16:R20)</f>
        <v/>
      </c>
      <c r="S25" s="76">
        <f>SUM(S16:S20)</f>
        <v/>
      </c>
      <c r="T25" s="78">
        <f>SUM(T16:T20)</f>
        <v/>
      </c>
      <c r="U25" s="74">
        <f>SUM(U16:U20)</f>
        <v/>
      </c>
      <c r="V25" s="75">
        <f>SUM(V16:V20)</f>
        <v/>
      </c>
      <c r="W25" s="74">
        <f>SUM(W16:W20)</f>
        <v/>
      </c>
      <c r="X25" s="75">
        <f>SUM(X16:X20)</f>
        <v/>
      </c>
      <c r="Y25" s="74">
        <f>SUM(Y16:Y20)</f>
        <v/>
      </c>
      <c r="Z25" s="80">
        <f>SUM(Z16:Z20)</f>
        <v/>
      </c>
      <c r="AA25" s="52" t="n"/>
      <c r="AB25" s="52" t="n"/>
      <c r="AC25" s="52" t="n"/>
      <c r="AD25" s="52" t="n"/>
      <c r="AE25" s="52" t="n"/>
      <c r="AF25" s="52" t="n"/>
      <c r="AG25" s="52" t="n"/>
      <c r="AH25" s="52" t="n"/>
      <c r="AI25" s="52" t="n"/>
      <c r="AJ25" s="52" t="n"/>
      <c r="AK25" s="52" t="n"/>
    </row>
    <row r="26">
      <c r="A26" s="52" t="n"/>
      <c r="B26" s="82" t="n"/>
      <c r="C26" s="83" t="n"/>
      <c r="D26" s="82" t="n"/>
      <c r="E26" s="83" t="n"/>
      <c r="F26" s="82" t="n"/>
      <c r="G26" s="82" t="n"/>
      <c r="H26" s="82" t="n"/>
      <c r="I26" s="76" t="n"/>
      <c r="J26" s="88" t="n"/>
      <c r="K26" s="76" t="n"/>
      <c r="L26" s="88" t="n"/>
      <c r="M26" s="76" t="n"/>
      <c r="N26" s="88" t="n"/>
      <c r="O26" s="76" t="n"/>
      <c r="P26" s="88" t="n"/>
      <c r="Q26" s="76" t="n"/>
      <c r="R26" s="88" t="n"/>
      <c r="S26" s="76" t="n"/>
      <c r="T26" s="88" t="n"/>
      <c r="U26" s="83" t="n"/>
      <c r="V26" s="82" t="n"/>
      <c r="W26" s="83" t="n"/>
      <c r="X26" s="82" t="n"/>
      <c r="Y26" s="83" t="n"/>
      <c r="Z26" s="85" t="n"/>
      <c r="AA26" s="52" t="n"/>
      <c r="AB26" s="52" t="n"/>
      <c r="AC26" s="52" t="n"/>
      <c r="AD26" s="52" t="n"/>
      <c r="AE26" s="52" t="n"/>
      <c r="AF26" s="52" t="n"/>
      <c r="AG26" s="52" t="n"/>
      <c r="AH26" s="52" t="n"/>
      <c r="AI26" s="52" t="n"/>
      <c r="AJ26" s="52" t="n"/>
      <c r="AK26" s="52" t="n"/>
    </row>
    <row r="27">
      <c r="A27" s="89" t="n"/>
      <c r="B27" s="90" t="inlineStr">
        <is>
          <t>Grand Total</t>
        </is>
      </c>
      <c r="C27" s="91">
        <f>SUM(C24:C25)</f>
        <v/>
      </c>
      <c r="D27" s="92">
        <f>SUM(D24:D25)</f>
        <v/>
      </c>
      <c r="E27" s="91">
        <f>SUM(E24:E25)</f>
        <v/>
      </c>
      <c r="F27" s="92">
        <f>SUM(F24:F25)</f>
        <v/>
      </c>
      <c r="G27" s="92">
        <f>SUM(G24:G25)</f>
        <v/>
      </c>
      <c r="H27" s="93">
        <f>SUM(H24:H25)</f>
        <v/>
      </c>
      <c r="I27" s="94">
        <f>sum(I24:I25)</f>
        <v/>
      </c>
      <c r="J27" s="92">
        <f>sum(J24:J25)</f>
        <v/>
      </c>
      <c r="K27" s="91">
        <f>sum(K24:K25)</f>
        <v/>
      </c>
      <c r="L27" s="92">
        <f>sum(L24:L25)</f>
        <v/>
      </c>
      <c r="M27" s="91">
        <f>sum(M24:M25)</f>
        <v/>
      </c>
      <c r="N27" s="92">
        <f>sum(N24:N25)</f>
        <v/>
      </c>
      <c r="O27" s="91">
        <f>sum(O24:O25)</f>
        <v/>
      </c>
      <c r="P27" s="92">
        <f>sum(P24:P25)</f>
        <v/>
      </c>
      <c r="Q27" s="91">
        <f>sum(Q24:Q25)</f>
        <v/>
      </c>
      <c r="R27" s="92">
        <f>sum(R24:R25)</f>
        <v/>
      </c>
      <c r="S27" s="91">
        <f>sum(S24:S25)</f>
        <v/>
      </c>
      <c r="T27" s="95">
        <f>sum(T24:T25)</f>
        <v/>
      </c>
      <c r="U27" s="91">
        <f>SUM(U24:U25)</f>
        <v/>
      </c>
      <c r="V27" s="93">
        <f>SUM(V24:V25)</f>
        <v/>
      </c>
      <c r="W27" s="91">
        <f>SUM(W24:W25)</f>
        <v/>
      </c>
      <c r="X27" s="93">
        <f>SUM(X24:X25)</f>
        <v/>
      </c>
      <c r="Y27" s="91">
        <f>SUM(Y24:Y25)</f>
        <v/>
      </c>
      <c r="Z27" s="96">
        <f>SUM(Z24:Z25)</f>
        <v/>
      </c>
      <c r="AA27" s="52" t="n"/>
      <c r="AB27" s="52" t="n"/>
      <c r="AC27" s="52" t="n"/>
      <c r="AD27" s="52" t="n"/>
      <c r="AE27" s="52" t="n"/>
      <c r="AF27" s="52" t="n"/>
      <c r="AG27" s="52" t="n"/>
      <c r="AH27" s="52" t="n"/>
      <c r="AI27" s="52" t="n"/>
      <c r="AJ27" s="52" t="n"/>
      <c r="AK27" s="52" t="n"/>
    </row>
    <row r="28">
      <c r="A28" s="52" t="n"/>
      <c r="B28" s="52" t="n"/>
      <c r="C28" s="97" t="n"/>
      <c r="D28" s="52" t="n"/>
      <c r="E28" s="97" t="n"/>
      <c r="F28" s="52" t="n"/>
      <c r="G28" s="52" t="n"/>
      <c r="H28" s="52" t="n"/>
      <c r="I28" s="97" t="n"/>
      <c r="J28" s="52" t="n"/>
      <c r="K28" s="97" t="n"/>
      <c r="L28" s="52" t="n"/>
      <c r="M28" s="97" t="n"/>
      <c r="N28" s="52" t="n"/>
      <c r="O28" s="97" t="n"/>
      <c r="P28" s="52" t="n"/>
      <c r="Q28" s="97" t="n"/>
      <c r="R28" s="52" t="n"/>
      <c r="S28" s="97" t="n"/>
      <c r="T28" s="52" t="n"/>
      <c r="U28" s="97" t="n"/>
      <c r="V28" s="52" t="n"/>
      <c r="W28" s="97" t="n"/>
      <c r="X28" s="52" t="n"/>
      <c r="Y28" s="97" t="n"/>
      <c r="Z28" s="245" t="n"/>
      <c r="AA28" s="52" t="n"/>
      <c r="AB28" s="52" t="n"/>
      <c r="AC28" s="52" t="n"/>
      <c r="AD28" s="52" t="n"/>
      <c r="AE28" s="52" t="n"/>
      <c r="AF28" s="52" t="n"/>
      <c r="AG28" s="52" t="n"/>
      <c r="AH28" s="52" t="n"/>
      <c r="AI28" s="52" t="n"/>
      <c r="AJ28" s="52" t="n"/>
      <c r="AK28" s="52" t="n"/>
    </row>
    <row r="29">
      <c r="A29" s="52" t="n"/>
      <c r="B29" s="52" t="n"/>
      <c r="C29" s="97" t="n"/>
      <c r="D29" s="52" t="n"/>
      <c r="E29" s="97" t="n"/>
      <c r="F29" s="52" t="n"/>
      <c r="G29" s="52" t="n"/>
      <c r="H29" s="52" t="n"/>
      <c r="I29" s="97" t="n"/>
      <c r="J29" s="52" t="n"/>
      <c r="K29" s="97" t="n"/>
      <c r="L29" s="52" t="n"/>
      <c r="M29" s="97" t="n"/>
      <c r="N29" s="52" t="n"/>
      <c r="O29" s="97" t="n"/>
      <c r="P29" s="52" t="n"/>
      <c r="Q29" s="97" t="n"/>
      <c r="R29" s="52" t="n"/>
      <c r="S29" s="97" t="n"/>
      <c r="T29" s="52" t="n"/>
      <c r="U29" s="97" t="n"/>
      <c r="V29" s="52" t="n"/>
      <c r="W29" s="97" t="n"/>
      <c r="X29" s="52" t="n"/>
      <c r="Y29" s="97" t="n"/>
      <c r="Z29" s="245" t="n"/>
      <c r="AA29" s="52" t="n"/>
      <c r="AB29" s="52" t="n"/>
      <c r="AC29" s="52" t="n"/>
      <c r="AD29" s="52" t="n"/>
      <c r="AE29" s="52" t="n"/>
      <c r="AF29" s="52" t="n"/>
      <c r="AG29" s="52" t="n"/>
      <c r="AH29" s="52" t="n"/>
      <c r="AI29" s="52" t="n"/>
      <c r="AJ29" s="52" t="n"/>
      <c r="AK29" s="52" t="n"/>
    </row>
    <row r="30">
      <c r="A30" s="16" t="n"/>
      <c r="B30" s="99" t="inlineStr">
        <is>
          <t>FEB</t>
        </is>
      </c>
      <c r="C30" s="18" t="n"/>
      <c r="D30" s="21" t="n"/>
      <c r="E30" s="18" t="n"/>
      <c r="F30" s="21" t="n"/>
      <c r="G30" s="21" t="n"/>
      <c r="H30" s="21" t="n"/>
      <c r="I30" s="18" t="n"/>
      <c r="J30" s="21" t="n"/>
      <c r="K30" s="18" t="n"/>
      <c r="L30" s="21" t="n"/>
      <c r="M30" s="18" t="n"/>
      <c r="N30" s="21" t="n"/>
      <c r="O30" s="18" t="n"/>
      <c r="P30" s="21" t="n"/>
      <c r="Q30" s="18" t="n"/>
      <c r="R30" s="21" t="n"/>
      <c r="S30" s="18" t="n"/>
      <c r="T30" s="21" t="n"/>
      <c r="U30" s="18" t="n"/>
      <c r="V30" s="21" t="n"/>
      <c r="W30" s="18" t="n"/>
      <c r="X30" s="21" t="n"/>
      <c r="Y30" s="18" t="n"/>
      <c r="Z30" s="22" t="n"/>
      <c r="AA30" s="52" t="n"/>
      <c r="AB30" s="52" t="n"/>
      <c r="AC30" s="52" t="n"/>
      <c r="AD30" s="52" t="n"/>
      <c r="AE30" s="52" t="n"/>
      <c r="AF30" s="52" t="n"/>
      <c r="AG30" s="52" t="n"/>
      <c r="AH30" s="52" t="n"/>
      <c r="AI30" s="52" t="n"/>
      <c r="AJ30" s="52" t="n"/>
      <c r="AK30" s="52" t="n"/>
    </row>
    <row r="31">
      <c r="A31" s="302" t="inlineStr">
        <is>
          <t>SlydePay</t>
        </is>
      </c>
      <c r="B31" s="101" t="inlineStr">
        <is>
          <t>MIGS (Slydepay01)</t>
        </is>
      </c>
      <c r="C31" s="25">
        <f>SUMIF((INDIRECT(B30&amp;"!$D:$D")),B31,(INDIRECT(B30&amp;"!$E:$E")))</f>
        <v/>
      </c>
      <c r="D31" s="26">
        <f>SUMIF(FEB!$D:$D,B31,FEB!$F:$F)</f>
        <v/>
      </c>
      <c r="E31" s="25">
        <f>SUMIF(FEB!$D:$D,B31,FEB!$G:$G)</f>
        <v/>
      </c>
      <c r="F31" s="26">
        <f>SUMIF(FEB!$D:$D,B31,FEB!$H:$H)</f>
        <v/>
      </c>
      <c r="G31" s="26">
        <f>C31-E31</f>
        <v/>
      </c>
      <c r="H31" s="33">
        <f>D31-F31</f>
        <v/>
      </c>
      <c r="I31" s="25">
        <f>SUMIF(FEB!$D:$D,B31,FEB!$K:$K)</f>
        <v/>
      </c>
      <c r="J31" s="26">
        <f>SUMIF(FEB!$D:$D,B31,FEB!$L:$L)</f>
        <v/>
      </c>
      <c r="K31" s="25">
        <f>SUMIF(FEB!$D:$D,B31,FEB!$M:$M)</f>
        <v/>
      </c>
      <c r="L31" s="26">
        <f>SUMIF(FEB!$D:$D,B31,FEB!$N:$N)</f>
        <v/>
      </c>
      <c r="M31" s="25">
        <f>SUMIF(FEB!$D:$D,B31,FEB!$O:$O)</f>
        <v/>
      </c>
      <c r="N31" s="26">
        <f>SUMIF(FEB!$D:$D,B31,FEB!$P:$P)</f>
        <v/>
      </c>
      <c r="O31" s="25">
        <f>SUMIF(FEB!$D:$D,B31,FEB!$Q:$Q)</f>
        <v/>
      </c>
      <c r="P31" s="26">
        <f>SUMIF(FEB!$D:$D,B31,FEB!$R:$R)</f>
        <v/>
      </c>
      <c r="Q31" s="25">
        <f>SUMIF(FEB!$D:$D,B31,FEB!$S:$S)</f>
        <v/>
      </c>
      <c r="R31" s="26">
        <f>SUMIF(FEB!$D:$D,B31,FEB!$T:$T)</f>
        <v/>
      </c>
      <c r="S31" s="25">
        <f>SUMIF(FEB!$D:$D,B31,FEB!$U:$U)</f>
        <v/>
      </c>
      <c r="T31" s="102">
        <f>SUMIF(FEB!$D:$D,B31,FEB!$V:$V)</f>
        <v/>
      </c>
      <c r="U31" s="32">
        <f>SUMIF(FEB!$D:$D,B31,FEB!$W:$W)</f>
        <v/>
      </c>
      <c r="V31" s="28">
        <f>SUMIF(FEB!$D:$D,B31,FEB!$X:$X)</f>
        <v/>
      </c>
      <c r="W31" s="25">
        <f>SUMIF(FEB!$D:$D,B31,FEB!$Y:$Y)</f>
        <v/>
      </c>
      <c r="X31" s="33">
        <f>SUMIF(FEB!$D:$D,B31,FEB!$Z:$Z)</f>
        <v/>
      </c>
      <c r="Y31" s="25">
        <f>ABS(SUMIF(FEB!$D:$D,B31,FEB!$AE:$AE))</f>
        <v/>
      </c>
      <c r="Z31" s="34">
        <f>SUMIF(FEB!$D:$D,B31,FEB!$AF:$AF)</f>
        <v/>
      </c>
      <c r="AA31" s="52" t="n"/>
      <c r="AB31" s="52" t="n"/>
      <c r="AC31" s="52" t="n"/>
      <c r="AD31" s="52" t="n"/>
      <c r="AE31" s="52" t="n"/>
      <c r="AF31" s="52" t="n"/>
      <c r="AG31" s="52" t="n"/>
      <c r="AH31" s="52" t="n"/>
      <c r="AI31" s="52" t="n"/>
      <c r="AJ31" s="52" t="n"/>
      <c r="AK31" s="52" t="n"/>
    </row>
    <row r="32">
      <c r="A32" s="300" t="n"/>
      <c r="B32" s="37" t="inlineStr">
        <is>
          <t>MTN - Slydepull (Prompts)</t>
        </is>
      </c>
      <c r="C32" s="25">
        <f>SUMIF(FEB!$D:$D,B32,FEB!$E:$E)</f>
        <v/>
      </c>
      <c r="D32" s="26">
        <f>SUMIF(FEB!$D:$D,B32,FEB!$F:$F)</f>
        <v/>
      </c>
      <c r="E32" s="25">
        <f>SUMIF(FEB!$D:$D,B32,FEB!$G:$G)</f>
        <v/>
      </c>
      <c r="F32" s="26">
        <f>SUMIF(FEB!$D:$D,B32,FEB!$H:$H)</f>
        <v/>
      </c>
      <c r="G32" s="26">
        <f>C32-E32</f>
        <v/>
      </c>
      <c r="H32" s="33">
        <f>D32-F32</f>
        <v/>
      </c>
      <c r="I32" s="25">
        <f>SUMIF(FEB!$D:$D,B32,FEB!$K:$K)</f>
        <v/>
      </c>
      <c r="J32" s="26">
        <f>SUMIF(FEB!$D:$D,B32,FEB!$L:$L)</f>
        <v/>
      </c>
      <c r="K32" s="25">
        <f>SUMIF(FEB!$D:$D,B32,FEB!$M:$M)</f>
        <v/>
      </c>
      <c r="L32" s="26">
        <f>SUMIF(FEB!$D:$D,B32,FEB!$N:$N)</f>
        <v/>
      </c>
      <c r="M32" s="25">
        <f>SUMIF(FEB!$D:$D,B32,FEB!$O:$O)</f>
        <v/>
      </c>
      <c r="N32" s="26">
        <f>SUMIF(FEB!$D:$D,B32,FEB!$P:$P)</f>
        <v/>
      </c>
      <c r="O32" s="25">
        <f>SUMIF(FEB!$D:$D,B32,FEB!$Q:$Q)</f>
        <v/>
      </c>
      <c r="P32" s="26">
        <f>SUMIF(FEB!$D:$D,B32,FEB!$R:$R)</f>
        <v/>
      </c>
      <c r="Q32" s="25">
        <f>SUMIF(FEB!$D:$D,B32,FEB!$S:$S)</f>
        <v/>
      </c>
      <c r="R32" s="26">
        <f>SUMIF(FEB!$D:$D,B32,FEB!$T:$T)</f>
        <v/>
      </c>
      <c r="S32" s="25">
        <f>SUMIF(FEB!$D:$D,B32,FEB!$U:$U)</f>
        <v/>
      </c>
      <c r="T32" s="102">
        <f>SUMIF(FEB!$D:$D,B32,FEB!$V:$V)</f>
        <v/>
      </c>
      <c r="U32" s="25">
        <f>SUMIF(FEB!$D:$D,B32,FEB!$W:$W)</f>
        <v/>
      </c>
      <c r="V32" s="33">
        <f>SUMIF(FEB!$D:$D,B32,FEB!$X:$X)</f>
        <v/>
      </c>
      <c r="W32" s="25">
        <f>SUMIF(FEB!$D:$D,B32,FEB!$Y:$Y)</f>
        <v/>
      </c>
      <c r="X32" s="33">
        <f>SUMIF(FEB!$D:$D,B32,FEB!$Z:$Z)</f>
        <v/>
      </c>
      <c r="Y32" s="25">
        <f>ABS(SUMIF(FEB!$D:$D,B32,FEB!$AE:$AE))</f>
        <v/>
      </c>
      <c r="Z32" s="34">
        <f>SUMIF(FEB!$D:$D,B32,FEB!$AF:$AF)</f>
        <v/>
      </c>
      <c r="AA32" s="52" t="n"/>
      <c r="AB32" s="52" t="n"/>
      <c r="AC32" s="52" t="n"/>
      <c r="AD32" s="52" t="n"/>
      <c r="AE32" s="52" t="n"/>
      <c r="AF32" s="52" t="n"/>
      <c r="AG32" s="52" t="n"/>
      <c r="AH32" s="52" t="n"/>
      <c r="AI32" s="52" t="n"/>
      <c r="AJ32" s="52" t="n"/>
      <c r="AK32" s="52" t="n"/>
    </row>
    <row r="33">
      <c r="A33" s="300" t="n"/>
      <c r="B33" s="37" t="inlineStr">
        <is>
          <t>MTN - Sydepush( Approvals)</t>
        </is>
      </c>
      <c r="C33" s="25">
        <f>SUMIF(FEB!$D:$D,B33,FEB!$E:$E)</f>
        <v/>
      </c>
      <c r="D33" s="26">
        <f>SUMIF(FEB!$D:$D,B33,FEB!$F:$F)</f>
        <v/>
      </c>
      <c r="E33" s="25">
        <f>SUMIF(FEB!$D:$D,B33,FEB!$G:$G)</f>
        <v/>
      </c>
      <c r="F33" s="26">
        <f>SUMIF(FEB!$D:$D,B33,FEB!$H:$H)</f>
        <v/>
      </c>
      <c r="G33" s="26">
        <f>C33-E33</f>
        <v/>
      </c>
      <c r="H33" s="33">
        <f>D33-F33</f>
        <v/>
      </c>
      <c r="I33" s="25">
        <f>SUMIF(FEB!$D:$D,B33,FEB!$K:$K)</f>
        <v/>
      </c>
      <c r="J33" s="26">
        <f>SUMIF(FEB!$D:$D,B33,FEB!$L:$L)</f>
        <v/>
      </c>
      <c r="K33" s="25">
        <f>SUMIF(FEB!$D:$D,B33,FEB!$M:$M)</f>
        <v/>
      </c>
      <c r="L33" s="26">
        <f>SUMIF(FEB!$D:$D,B33,FEB!$N:$N)</f>
        <v/>
      </c>
      <c r="M33" s="25">
        <f>SUMIF(FEB!$D:$D,B33,FEB!$O:$O)</f>
        <v/>
      </c>
      <c r="N33" s="26">
        <f>SUMIF(FEB!$D:$D,B33,FEB!$P:$P)</f>
        <v/>
      </c>
      <c r="O33" s="25">
        <f>SUMIF(FEB!$D:$D,B33,FEB!$Q:$Q)</f>
        <v/>
      </c>
      <c r="P33" s="26">
        <f>SUMIF(FEB!$D:$D,B33,FEB!$R:$R)</f>
        <v/>
      </c>
      <c r="Q33" s="25">
        <f>SUMIF(FEB!$D:$D,B33,FEB!$S:$S)</f>
        <v/>
      </c>
      <c r="R33" s="26">
        <f>SUMIF(FEB!$D:$D,B33,FEB!$T:$T)</f>
        <v/>
      </c>
      <c r="S33" s="25">
        <f>SUMIF(FEB!$D:$D,B33,FEB!$U:$U)</f>
        <v/>
      </c>
      <c r="T33" s="102">
        <f>SUMIF(FEB!$D:$D,B33,FEB!$V:$V)</f>
        <v/>
      </c>
      <c r="U33" s="25">
        <f>SUMIF(FEB!$D:$D,B33,FEB!$W:$W)</f>
        <v/>
      </c>
      <c r="V33" s="33">
        <f>SUMIF(FEB!$D:$D,B33,FEB!$X:$X)</f>
        <v/>
      </c>
      <c r="W33" s="25">
        <f>SUMIF(FEB!$D:$D,B33,FEB!$Y:$Y)</f>
        <v/>
      </c>
      <c r="X33" s="33">
        <f>SUMIF(FEB!$D:$D,B33,FEB!$Z:$Z)</f>
        <v/>
      </c>
      <c r="Y33" s="25">
        <f>ABS(SUMIF(FEB!$D:$D,B33,FEB!$AE:$AE))</f>
        <v/>
      </c>
      <c r="Z33" s="34">
        <f>SUMIF(FEB!$D:$D,B33,FEB!$AF:$AF)</f>
        <v/>
      </c>
      <c r="AA33" s="41" t="n"/>
      <c r="AB33" s="52" t="n"/>
      <c r="AC33" s="34" t="n">
        <v>7000000</v>
      </c>
      <c r="AD33" s="52" t="n"/>
      <c r="AE33" s="52" t="n"/>
      <c r="AF33" s="52" t="n"/>
      <c r="AG33" s="52" t="n"/>
      <c r="AH33" s="52" t="n"/>
      <c r="AI33" s="52" t="n"/>
      <c r="AJ33" s="52" t="n"/>
      <c r="AK33" s="52" t="n"/>
    </row>
    <row r="34">
      <c r="A34" s="300" t="n"/>
      <c r="B34" s="37" t="inlineStr">
        <is>
          <t>MTN - Portal</t>
        </is>
      </c>
      <c r="C34" s="25">
        <f>SUMIF(FEB!$D:$D,B34,FEB!$E:$E)</f>
        <v/>
      </c>
      <c r="D34" s="26">
        <f>SUMIF(FEB!$D:$D,B34,FEB!$F:$F)</f>
        <v/>
      </c>
      <c r="E34" s="25">
        <f>SUMIF(FEB!$D:$D,B34,FEB!$G:$G)</f>
        <v/>
      </c>
      <c r="F34" s="26">
        <f>SUMIF(FEB!$D:$D,B34,FEB!$H:$H)</f>
        <v/>
      </c>
      <c r="G34" s="26">
        <f>C34-E34</f>
        <v/>
      </c>
      <c r="H34" s="33">
        <f>D34-F34</f>
        <v/>
      </c>
      <c r="I34" s="25">
        <f>SUMIF(FEB!$D:$D,B34,FEB!$K:$K)</f>
        <v/>
      </c>
      <c r="J34" s="26">
        <f>SUMIF(FEB!$D:$D,B34,FEB!$L:$L)</f>
        <v/>
      </c>
      <c r="K34" s="25">
        <f>SUMIF(FEB!$D:$D,B34,FEB!$M:$M)</f>
        <v/>
      </c>
      <c r="L34" s="26">
        <f>SUMIF(FEB!$D:$D,B34,FEB!$N:$N)</f>
        <v/>
      </c>
      <c r="M34" s="25">
        <f>SUMIF(FEB!$D:$D,B34,FEB!$O:$O)</f>
        <v/>
      </c>
      <c r="N34" s="26">
        <f>SUMIF(FEB!$D:$D,B34,FEB!$P:$P)</f>
        <v/>
      </c>
      <c r="O34" s="25">
        <f>SUMIF(FEB!$D:$D,B34,FEB!$Q:$Q)</f>
        <v/>
      </c>
      <c r="P34" s="26">
        <f>SUMIF(FEB!$D:$D,B34,FEB!$R:$R)</f>
        <v/>
      </c>
      <c r="Q34" s="25">
        <f>SUMIF(FEB!$D:$D,B34,FEB!$S:$S)</f>
        <v/>
      </c>
      <c r="R34" s="26">
        <f>SUMIF(FEB!$D:$D,B34,FEB!$T:$T)</f>
        <v/>
      </c>
      <c r="S34" s="25">
        <f>SUMIF(FEB!$D:$D,B34,FEB!$U:$U)</f>
        <v/>
      </c>
      <c r="T34" s="102">
        <f>SUMIF(FEB!$D:$D,B34,FEB!$V:$V)</f>
        <v/>
      </c>
      <c r="U34" s="25">
        <f>SUMIF(FEB!$D:$D,B34,FEB!$W:$W)</f>
        <v/>
      </c>
      <c r="V34" s="33">
        <f>SUMIF(FEB!$D:$D,B34,FEB!$X:$X)</f>
        <v/>
      </c>
      <c r="W34" s="25">
        <f>SUMIF(FEB!$D:$D,B34,FEB!$Y:$Y)</f>
        <v/>
      </c>
      <c r="X34" s="33">
        <f>SUMIF(FEB!$D:$D,B34,FEB!$Z:$Z)</f>
        <v/>
      </c>
      <c r="Y34" s="25">
        <f>ABS(SUMIF(FEB!$D:$D,B34,FEB!$AE:$AE))</f>
        <v/>
      </c>
      <c r="Z34" s="34">
        <f>SUMIF(FEB!$D:$D,B34,FEB!$AF:$AF)</f>
        <v/>
      </c>
      <c r="AA34" s="41" t="n"/>
      <c r="AB34" s="52" t="n"/>
      <c r="AC34" s="34">
        <f>AC33-H33</f>
        <v/>
      </c>
      <c r="AD34" s="26">
        <f>X34-AC34</f>
        <v/>
      </c>
      <c r="AE34" s="52" t="n"/>
      <c r="AF34" s="52" t="n"/>
      <c r="AG34" s="52" t="n"/>
      <c r="AH34" s="52" t="n"/>
      <c r="AI34" s="52" t="n"/>
      <c r="AJ34" s="52" t="n"/>
      <c r="AK34" s="52" t="n"/>
    </row>
    <row r="35">
      <c r="A35" s="300" t="n"/>
      <c r="B35" s="37" t="inlineStr">
        <is>
          <t>Airtel Top Up (Cash In)</t>
        </is>
      </c>
      <c r="C35" s="25">
        <f>SUMIF(FEB!$D:$D,B35,FEB!$E:$E)</f>
        <v/>
      </c>
      <c r="D35" s="26">
        <f>SUMIF(FEB!$D:$D,B35,FEB!$F:$F)</f>
        <v/>
      </c>
      <c r="E35" s="25">
        <f>SUMIF(FEB!$D:$D,B35,FEB!$G:$G)</f>
        <v/>
      </c>
      <c r="F35" s="26">
        <f>SUMIF(FEB!$D:$D,B35,FEB!$H:$H)</f>
        <v/>
      </c>
      <c r="G35" s="26">
        <f>C35-E35</f>
        <v/>
      </c>
      <c r="H35" s="33">
        <f>D35-F35</f>
        <v/>
      </c>
      <c r="I35" s="25">
        <f>SUMIF(FEB!$D:$D,B35,FEB!$K:$K)</f>
        <v/>
      </c>
      <c r="J35" s="26">
        <f>SUMIF(FEB!$D:$D,B35,FEB!$L:$L)</f>
        <v/>
      </c>
      <c r="K35" s="25">
        <f>SUMIF(FEB!$D:$D,B35,FEB!$M:$M)</f>
        <v/>
      </c>
      <c r="L35" s="26">
        <f>SUMIF(FEB!$D:$D,B35,FEB!$N:$N)</f>
        <v/>
      </c>
      <c r="M35" s="25">
        <f>SUMIF(FEB!$D:$D,B35,FEB!$O:$O)</f>
        <v/>
      </c>
      <c r="N35" s="26">
        <f>SUMIF(FEB!$D:$D,B35,FEB!$P:$P)</f>
        <v/>
      </c>
      <c r="O35" s="25">
        <f>SUMIF(FEB!$D:$D,B35,FEB!$Q:$Q)</f>
        <v/>
      </c>
      <c r="P35" s="26">
        <f>SUMIF(FEB!$D:$D,B35,FEB!$R:$R)</f>
        <v/>
      </c>
      <c r="Q35" s="25">
        <f>SUMIF(FEB!$D:$D,B35,FEB!$S:$S)</f>
        <v/>
      </c>
      <c r="R35" s="26">
        <f>SUMIF(FEB!$D:$D,B35,FEB!$T:$T)</f>
        <v/>
      </c>
      <c r="S35" s="25">
        <f>SUMIF(FEB!$D:$D,B35,FEB!$U:$U)</f>
        <v/>
      </c>
      <c r="T35" s="102">
        <f>SUMIF(FEB!$D:$D,B35,FEB!$V:$V)</f>
        <v/>
      </c>
      <c r="U35" s="25">
        <f>SUMIF(FEB!$D:$D,B35,FEB!$W:$W)</f>
        <v/>
      </c>
      <c r="V35" s="33">
        <f>SUMIF(FEB!$D:$D,B35,FEB!$X:$X)</f>
        <v/>
      </c>
      <c r="W35" s="25">
        <f>SUMIF(FEB!$D:$D,B35,FEB!$Y:$Y)</f>
        <v/>
      </c>
      <c r="X35" s="33">
        <f>SUMIF(FEB!$D:$D,B35,FEB!$Z:$Z)</f>
        <v/>
      </c>
      <c r="Y35" s="25">
        <f>ABS(SUMIF(FEB!$D:$D,B35,FEB!$AE:$AE))</f>
        <v/>
      </c>
      <c r="Z35" s="34">
        <f>SUMIF(FEB!$D:$D,B35,FEB!$AF:$AF)</f>
        <v/>
      </c>
      <c r="AA35" s="52" t="n"/>
      <c r="AB35" s="52" t="n"/>
      <c r="AC35" s="52" t="n"/>
      <c r="AD35" s="52" t="n"/>
      <c r="AE35" s="52" t="n"/>
      <c r="AF35" s="52" t="n"/>
      <c r="AG35" s="52" t="n"/>
      <c r="AH35" s="52" t="n"/>
      <c r="AI35" s="52" t="n"/>
      <c r="AJ35" s="52" t="n"/>
      <c r="AK35" s="52" t="n"/>
    </row>
    <row r="36">
      <c r="A36" s="300" t="n"/>
      <c r="B36" s="37" t="inlineStr">
        <is>
          <t>Airtel Online Send Money</t>
        </is>
      </c>
      <c r="C36" s="25">
        <f>SUMIF(FEB!$D:$D,B36,FEB!$E:$E)</f>
        <v/>
      </c>
      <c r="D36" s="26">
        <f>SUMIF(FEB!$D:$D,B36,FEB!$F:$F)</f>
        <v/>
      </c>
      <c r="E36" s="25">
        <f>SUMIF(FEB!$D:$D,B36,FEB!$G:$G)</f>
        <v/>
      </c>
      <c r="F36" s="26">
        <f>SUMIF(FEB!$D:$D,B36,FEB!$H:$H)</f>
        <v/>
      </c>
      <c r="G36" s="26">
        <f>C36-E36</f>
        <v/>
      </c>
      <c r="H36" s="33">
        <f>D36-F36</f>
        <v/>
      </c>
      <c r="I36" s="25">
        <f>SUMIF(FEB!$D:$D,B36,FEB!$K:$K)</f>
        <v/>
      </c>
      <c r="J36" s="26">
        <f>SUMIF(FEB!$D:$D,B36,FEB!$L:$L)</f>
        <v/>
      </c>
      <c r="K36" s="25">
        <f>SUMIF(FEB!$D:$D,B36,FEB!$M:$M)</f>
        <v/>
      </c>
      <c r="L36" s="26">
        <f>SUMIF(FEB!$D:$D,B36,FEB!$N:$N)</f>
        <v/>
      </c>
      <c r="M36" s="25">
        <f>SUMIF(FEB!$D:$D,B36,FEB!$O:$O)</f>
        <v/>
      </c>
      <c r="N36" s="26">
        <f>SUMIF(FEB!$D:$D,B36,FEB!$P:$P)</f>
        <v/>
      </c>
      <c r="O36" s="25">
        <f>SUMIF(FEB!$D:$D,B36,FEB!$Q:$Q)</f>
        <v/>
      </c>
      <c r="P36" s="26">
        <f>SUMIF(FEB!$D:$D,B36,FEB!$R:$R)</f>
        <v/>
      </c>
      <c r="Q36" s="25">
        <f>SUMIF(FEB!$D:$D,B36,FEB!$S:$S)</f>
        <v/>
      </c>
      <c r="R36" s="26">
        <f>SUMIF(FEB!$D:$D,B36,FEB!$T:$T)</f>
        <v/>
      </c>
      <c r="S36" s="25">
        <f>SUMIF(FEB!$D:$D,B36,FEB!$U:$U)</f>
        <v/>
      </c>
      <c r="T36" s="102">
        <f>SUMIF(FEB!$D:$D,B36,FEB!$V:$V)</f>
        <v/>
      </c>
      <c r="U36" s="25">
        <f>SUMIF(FEB!$D:$D,B36,FEB!$W:$W)</f>
        <v/>
      </c>
      <c r="V36" s="33">
        <f>SUMIF(FEB!$D:$D,B36,FEB!$X:$X)</f>
        <v/>
      </c>
      <c r="W36" s="25">
        <f>SUMIF(FEB!$D:$D,B36,FEB!$Y:$Y)</f>
        <v/>
      </c>
      <c r="X36" s="33">
        <f>SUMIF(FEB!$D:$D,B36,FEB!$Z:$Z)</f>
        <v/>
      </c>
      <c r="Y36" s="25">
        <f>ABS(SUMIF(FEB!$D:$D,B36,FEB!$AE:$AE))</f>
        <v/>
      </c>
      <c r="Z36" s="34">
        <f>SUMIF(FEB!$D:$D,B36,FEB!$AF:$AF)</f>
        <v/>
      </c>
      <c r="AA36" s="52" t="n"/>
      <c r="AB36" s="52" t="n"/>
      <c r="AC36" s="52" t="n"/>
      <c r="AD36" s="52" t="n"/>
      <c r="AE36" s="52" t="n"/>
      <c r="AF36" s="52" t="n"/>
      <c r="AG36" s="52" t="n"/>
      <c r="AH36" s="52" t="n"/>
      <c r="AI36" s="52" t="n"/>
      <c r="AJ36" s="52" t="n"/>
      <c r="AK36" s="52" t="n"/>
    </row>
    <row r="37">
      <c r="A37" s="300" t="n"/>
      <c r="B37" s="37" t="inlineStr">
        <is>
          <t>Vodafone Cashin</t>
        </is>
      </c>
      <c r="C37" s="25">
        <f>SUMIF(FEB!$D:$D,B37,FEB!$E:$E)</f>
        <v/>
      </c>
      <c r="D37" s="26">
        <f>SUMIF(FEB!$D:$D,B37,FEB!$F:$F)</f>
        <v/>
      </c>
      <c r="E37" s="25">
        <f>SUMIF(FEB!$D:$D,B37,FEB!$G:$G)</f>
        <v/>
      </c>
      <c r="F37" s="26">
        <f>SUMIF(FEB!$D:$D,B37,FEB!$H:$H)</f>
        <v/>
      </c>
      <c r="G37" s="26">
        <f>C37-E37</f>
        <v/>
      </c>
      <c r="H37" s="33">
        <f>D37-F37</f>
        <v/>
      </c>
      <c r="I37" s="25">
        <f>SUMIF(FEB!$D:$D,B37,FEB!$K:$K)</f>
        <v/>
      </c>
      <c r="J37" s="26">
        <f>SUMIF(FEB!$D:$D,B37,FEB!$L:$L)</f>
        <v/>
      </c>
      <c r="K37" s="25">
        <f>SUMIF(FEB!$D:$D,B37,FEB!$M:$M)</f>
        <v/>
      </c>
      <c r="L37" s="26">
        <f>SUMIF(FEB!$D:$D,B37,FEB!$N:$N)</f>
        <v/>
      </c>
      <c r="M37" s="25">
        <f>SUMIF(FEB!$D:$D,B37,FEB!$O:$O)</f>
        <v/>
      </c>
      <c r="N37" s="26">
        <f>SUMIF(FEB!$D:$D,B37,FEB!$P:$P)</f>
        <v/>
      </c>
      <c r="O37" s="25">
        <f>SUMIF(FEB!$D:$D,B37,FEB!$Q:$Q)</f>
        <v/>
      </c>
      <c r="P37" s="26">
        <f>SUMIF(FEB!$D:$D,B37,FEB!$R:$R)</f>
        <v/>
      </c>
      <c r="Q37" s="25">
        <f>SUMIF(FEB!$D:$D,B37,FEB!$S:$S)</f>
        <v/>
      </c>
      <c r="R37" s="26">
        <f>SUMIF(FEB!$D:$D,B37,FEB!$T:$T)</f>
        <v/>
      </c>
      <c r="S37" s="25">
        <f>SUMIF(FEB!$D:$D,B37,FEB!$U:$U)</f>
        <v/>
      </c>
      <c r="T37" s="102">
        <f>SUMIF(FEB!$D:$D,B37,FEB!$V:$V)</f>
        <v/>
      </c>
      <c r="U37" s="25">
        <f>SUMIF(FEB!$D:$D,B37,FEB!$W:$W)</f>
        <v/>
      </c>
      <c r="V37" s="33">
        <f>SUMIF(FEB!$D:$D,B37,FEB!$X:$X)</f>
        <v/>
      </c>
      <c r="W37" s="25">
        <f>SUMIF(FEB!$D:$D,B37,FEB!$Y:$Y)</f>
        <v/>
      </c>
      <c r="X37" s="33">
        <f>SUMIF(FEB!$D:$D,B37,FEB!$Z:$Z)</f>
        <v/>
      </c>
      <c r="Y37" s="25">
        <f>ABS(SUMIF(FEB!$D:$D,B37,FEB!$AE:$AE))</f>
        <v/>
      </c>
      <c r="Z37" s="34">
        <f>SUMIF(FEB!$D:$D,B37,FEB!$AF:$AF)</f>
        <v/>
      </c>
      <c r="AA37" s="52" t="n"/>
      <c r="AB37" s="52" t="n"/>
      <c r="AC37" s="52" t="n"/>
      <c r="AD37" s="52" t="n"/>
      <c r="AE37" s="52" t="n"/>
      <c r="AF37" s="52" t="n"/>
      <c r="AG37" s="52" t="n"/>
      <c r="AH37" s="52" t="n"/>
      <c r="AI37" s="52" t="n"/>
      <c r="AJ37" s="52" t="n"/>
      <c r="AK37" s="52" t="n"/>
    </row>
    <row r="38">
      <c r="A38" s="300" t="n"/>
      <c r="B38" s="37" t="inlineStr">
        <is>
          <t>Vodafone Cashout</t>
        </is>
      </c>
      <c r="C38" s="25">
        <f>SUMIF(FEB!$D:$D,B38,FEB!$E:$E)</f>
        <v/>
      </c>
      <c r="D38" s="26">
        <f>SUMIF(FEB!$D:$D,B38,FEB!$F:$F)</f>
        <v/>
      </c>
      <c r="E38" s="25">
        <f>SUMIF(FEB!$D:$D,B38,FEB!$G:$G)</f>
        <v/>
      </c>
      <c r="F38" s="26">
        <f>SUMIF(FEB!$D:$D,B38,FEB!$H:$H)</f>
        <v/>
      </c>
      <c r="G38" s="26">
        <f>C38-E38</f>
        <v/>
      </c>
      <c r="H38" s="33">
        <f>D38-F38</f>
        <v/>
      </c>
      <c r="I38" s="25">
        <f>SUMIF(FEB!$D:$D,B38,FEB!$K:$K)</f>
        <v/>
      </c>
      <c r="J38" s="26">
        <f>SUMIF(FEB!$D:$D,B38,FEB!$L:$L)</f>
        <v/>
      </c>
      <c r="K38" s="25">
        <f>SUMIF(FEB!$D:$D,B38,FEB!$M:$M)</f>
        <v/>
      </c>
      <c r="L38" s="26">
        <f>SUMIF(FEB!$D:$D,B38,FEB!$N:$N)</f>
        <v/>
      </c>
      <c r="M38" s="25">
        <f>SUMIF(FEB!$D:$D,B38,FEB!$O:$O)</f>
        <v/>
      </c>
      <c r="N38" s="26">
        <f>SUMIF(FEB!$D:$D,B38,FEB!$P:$P)</f>
        <v/>
      </c>
      <c r="O38" s="25">
        <f>SUMIF(FEB!$D:$D,B38,FEB!$Q:$Q)</f>
        <v/>
      </c>
      <c r="P38" s="26">
        <f>SUMIF(FEB!$D:$D,B38,FEB!$R:$R)</f>
        <v/>
      </c>
      <c r="Q38" s="25">
        <f>SUMIF(FEB!$D:$D,B38,FEB!$S:$S)</f>
        <v/>
      </c>
      <c r="R38" s="26">
        <f>SUMIF(FEB!$D:$D,B38,FEB!$T:$T)</f>
        <v/>
      </c>
      <c r="S38" s="25">
        <f>SUMIF(FEB!$D:$D,B38,FEB!$U:$U)</f>
        <v/>
      </c>
      <c r="T38" s="102">
        <f>SUMIF(FEB!$D:$D,B38,FEB!$V:$V)</f>
        <v/>
      </c>
      <c r="U38" s="25">
        <f>SUMIF(FEB!$D:$D,B38,FEB!$W:$W)</f>
        <v/>
      </c>
      <c r="V38" s="33">
        <f>SUMIF(FEB!$D:$D,B38,FEB!$X:$X)</f>
        <v/>
      </c>
      <c r="W38" s="25">
        <f>SUMIF(FEB!$D:$D,B38,FEB!$Y:$Y)</f>
        <v/>
      </c>
      <c r="X38" s="33">
        <f>SUMIF(FEB!$D:$D,B38,FEB!$Z:$Z)</f>
        <v/>
      </c>
      <c r="Y38" s="25">
        <f>ABS(SUMIF(FEB!$D:$D,B38,FEB!$AE:$AE))</f>
        <v/>
      </c>
      <c r="Z38" s="34">
        <f>SUMIF(FEB!$D:$D,B38,FEB!$AF:$AF)</f>
        <v/>
      </c>
      <c r="AA38" s="52" t="n"/>
      <c r="AB38" s="52" t="n"/>
      <c r="AC38" s="52" t="n"/>
      <c r="AD38" s="52" t="n"/>
      <c r="AE38" s="52" t="n"/>
      <c r="AF38" s="52" t="n"/>
      <c r="AG38" s="52" t="n"/>
      <c r="AH38" s="52" t="n"/>
      <c r="AI38" s="52" t="n"/>
      <c r="AJ38" s="52" t="n"/>
      <c r="AK38" s="52" t="n"/>
    </row>
    <row r="39">
      <c r="A39" s="300" t="n"/>
      <c r="B39" s="37" t="inlineStr">
        <is>
          <t>Stanbic FI CR</t>
        </is>
      </c>
      <c r="C39" s="25">
        <f>SUMIF(FEB!$D:$D,B39,FEB!$E:$E)</f>
        <v/>
      </c>
      <c r="D39" s="26">
        <f>SUMIF(FEB!$D:$D,B39,FEB!$F:$F)</f>
        <v/>
      </c>
      <c r="E39" s="25">
        <f>SUMIF(FEB!$D:$D,B39,FEB!$G:$G)</f>
        <v/>
      </c>
      <c r="F39" s="26">
        <f>SUMIF(FEB!$D:$D,B39,FEB!$H:$H)</f>
        <v/>
      </c>
      <c r="G39" s="26">
        <f>C39-E39</f>
        <v/>
      </c>
      <c r="H39" s="33">
        <f>D39-F39</f>
        <v/>
      </c>
      <c r="I39" s="25">
        <f>SUMIF(FEB!$D:$D,B39,FEB!$K:$K)</f>
        <v/>
      </c>
      <c r="J39" s="26">
        <f>SUMIF(FEB!$D:$D,B39,FEB!$L:$L)</f>
        <v/>
      </c>
      <c r="K39" s="25">
        <f>SUMIF(FEB!$D:$D,B39,FEB!$M:$M)</f>
        <v/>
      </c>
      <c r="L39" s="26">
        <f>SUMIF(FEB!$D:$D,B39,FEB!$N:$N)</f>
        <v/>
      </c>
      <c r="M39" s="25">
        <f>SUMIF(FEB!$D:$D,B39,FEB!$O:$O)</f>
        <v/>
      </c>
      <c r="N39" s="26">
        <f>SUMIF(FEB!$D:$D,B39,FEB!$P:$P)</f>
        <v/>
      </c>
      <c r="O39" s="25">
        <f>SUMIF(FEB!$D:$D,B39,FEB!$Q:$Q)</f>
        <v/>
      </c>
      <c r="P39" s="26">
        <f>SUMIF(FEB!$D:$D,B39,FEB!$R:$R)</f>
        <v/>
      </c>
      <c r="Q39" s="25">
        <f>SUMIF(FEB!$D:$D,B39,FEB!$S:$S)</f>
        <v/>
      </c>
      <c r="R39" s="26">
        <f>SUMIF(FEB!$D:$D,B39,FEB!$T:$T)</f>
        <v/>
      </c>
      <c r="S39" s="25">
        <f>SUMIF(FEB!$D:$D,B39,FEB!$U:$U)</f>
        <v/>
      </c>
      <c r="T39" s="102">
        <f>SUMIF(FEB!$D:$D,B39,FEB!$V:$V)</f>
        <v/>
      </c>
      <c r="U39" s="25">
        <f>SUMIF(FEB!$D:$D,B39,FEB!$W:$W)</f>
        <v/>
      </c>
      <c r="V39" s="33">
        <f>SUMIF(FEB!$D:$D,B39,FEB!$X:$X)</f>
        <v/>
      </c>
      <c r="W39" s="25">
        <f>SUMIF(FEB!$D:$D,B39,FEB!$Y:$Y)</f>
        <v/>
      </c>
      <c r="X39" s="33">
        <f>SUMIF(FEB!$D:$D,B39,FEB!$Z:$Z)</f>
        <v/>
      </c>
      <c r="Y39" s="25">
        <f>ABS(SUMIF(FEB!$D:$D,B39,FEB!$AE:$AE))</f>
        <v/>
      </c>
      <c r="Z39" s="34">
        <f>SUMIF(FEB!$D:$D,B39,FEB!$AF:$AF)</f>
        <v/>
      </c>
      <c r="AA39" s="52" t="n"/>
      <c r="AB39" s="52" t="n"/>
      <c r="AC39" s="52" t="n"/>
      <c r="AD39" s="52" t="n"/>
      <c r="AE39" s="52" t="n"/>
      <c r="AF39" s="52" t="n"/>
      <c r="AG39" s="52" t="n"/>
      <c r="AH39" s="52" t="n"/>
      <c r="AI39" s="52" t="n"/>
      <c r="AJ39" s="52" t="n"/>
      <c r="AK39" s="52" t="n"/>
    </row>
    <row r="40">
      <c r="A40" s="300" t="n"/>
      <c r="B40" s="37" t="inlineStr">
        <is>
          <t>Stanbic FI DR</t>
        </is>
      </c>
      <c r="C40" s="25">
        <f>SUMIF(FEB!$D:$D,B40,FEB!$E:$E)</f>
        <v/>
      </c>
      <c r="D40" s="26">
        <f>SUMIF(FEB!$D:$D,B40,FEB!$F:$F)</f>
        <v/>
      </c>
      <c r="E40" s="25">
        <f>SUMIF(FEB!$D:$D,B40,FEB!$G:$G)</f>
        <v/>
      </c>
      <c r="F40" s="26">
        <f>SUMIF(FEB!$D:$D,B40,FEB!$H:$H)</f>
        <v/>
      </c>
      <c r="G40" s="26">
        <f>C40-E40</f>
        <v/>
      </c>
      <c r="H40" s="33">
        <f>D40-F40</f>
        <v/>
      </c>
      <c r="I40" s="25">
        <f>SUMIF(FEB!$D:$D,B40,FEB!$K:$K)</f>
        <v/>
      </c>
      <c r="J40" s="26">
        <f>SUMIF(FEB!$D:$D,B40,FEB!$L:$L)</f>
        <v/>
      </c>
      <c r="K40" s="25">
        <f>SUMIF(FEB!$D:$D,B40,FEB!$M:$M)</f>
        <v/>
      </c>
      <c r="L40" s="26">
        <f>SUMIF(FEB!$D:$D,B40,FEB!$N:$N)</f>
        <v/>
      </c>
      <c r="M40" s="25">
        <f>SUMIF(FEB!$D:$D,B40,FEB!$O:$O)</f>
        <v/>
      </c>
      <c r="N40" s="26">
        <f>SUMIF(FEB!$D:$D,B40,FEB!$P:$P)</f>
        <v/>
      </c>
      <c r="O40" s="25">
        <f>SUMIF(FEB!$D:$D,B40,FEB!$Q:$Q)</f>
        <v/>
      </c>
      <c r="P40" s="26">
        <f>SUMIF(FEB!$D:$D,B40,FEB!$R:$R)</f>
        <v/>
      </c>
      <c r="Q40" s="25">
        <f>SUMIF(FEB!$D:$D,B40,FEB!$S:$S)</f>
        <v/>
      </c>
      <c r="R40" s="26">
        <f>SUMIF(FEB!$D:$D,B40,FEB!$T:$T)</f>
        <v/>
      </c>
      <c r="S40" s="25">
        <f>SUMIF(FEB!$D:$D,B40,FEB!$U:$U)</f>
        <v/>
      </c>
      <c r="T40" s="102">
        <f>SUMIF(FEB!$D:$D,B40,FEB!$V:$V)</f>
        <v/>
      </c>
      <c r="U40" s="25">
        <f>SUMIF(FEB!$D:$D,B40,FEB!$W:$W)</f>
        <v/>
      </c>
      <c r="V40" s="33">
        <f>SUMIF(FEB!$D:$D,B40,FEB!$X:$X)</f>
        <v/>
      </c>
      <c r="W40" s="25">
        <f>SUMIF(FEB!$D:$D,B40,FEB!$Y:$Y)</f>
        <v/>
      </c>
      <c r="X40" s="33">
        <f>SUMIF(FEB!$D:$D,B40,FEB!$Z:$Z)</f>
        <v/>
      </c>
      <c r="Y40" s="25">
        <f>ABS(SUMIF(FEB!$D:$D,B40,FEB!$AE:$AE))</f>
        <v/>
      </c>
      <c r="Z40" s="34">
        <f>SUMIF(FEB!$D:$D,B40,FEB!$AF:$AF)</f>
        <v/>
      </c>
      <c r="AA40" s="52" t="n"/>
      <c r="AB40" s="52" t="n"/>
      <c r="AC40" s="52" t="n"/>
      <c r="AD40" s="52" t="n"/>
      <c r="AE40" s="52" t="n"/>
      <c r="AF40" s="52" t="n"/>
      <c r="AG40" s="52" t="n"/>
      <c r="AH40" s="52" t="n"/>
      <c r="AI40" s="52" t="n"/>
      <c r="AJ40" s="52" t="n"/>
      <c r="AK40" s="52" t="n"/>
    </row>
    <row r="41">
      <c r="A41" s="303" t="n"/>
      <c r="B41" s="104" t="inlineStr">
        <is>
          <t>GIP</t>
        </is>
      </c>
      <c r="C41" s="74">
        <f>SUMIF(FEB!$D:$D,B41,FEB!$E:$E)</f>
        <v/>
      </c>
      <c r="D41" s="73">
        <f>SUMIF(FEB!$D:$D,B41,FEB!$F:$F)</f>
        <v/>
      </c>
      <c r="E41" s="74">
        <f>SUMIF(FEB!$D:$D,B41,FEB!$G:$G)</f>
        <v/>
      </c>
      <c r="F41" s="73">
        <f>SUMIF(FEB!$D:$D,B41,FEB!$H:$H)</f>
        <v/>
      </c>
      <c r="G41" s="73">
        <f>C41-E41</f>
        <v/>
      </c>
      <c r="H41" s="75">
        <f>D41-F41</f>
        <v/>
      </c>
      <c r="I41" s="74">
        <f>SUMIF(FEB!$D:$D,B41,FEB!$K:$K)</f>
        <v/>
      </c>
      <c r="J41" s="73">
        <f>SUMIF(FEB!$D:$D,B41,FEB!$L:$L)</f>
        <v/>
      </c>
      <c r="K41" s="74">
        <f>SUMIF(FEB!$D:$D,B41,FEB!$M:$M)</f>
        <v/>
      </c>
      <c r="L41" s="73">
        <f>SUMIF(FEB!$D:$D,B41,FEB!$N:$N)</f>
        <v/>
      </c>
      <c r="M41" s="74">
        <f>SUMIF(FEB!$D:$D,B41,FEB!$O:$O)</f>
        <v/>
      </c>
      <c r="N41" s="73">
        <f>SUMIF(FEB!$D:$D,B41,FEB!$P:$P)</f>
        <v/>
      </c>
      <c r="O41" s="74">
        <f>SUMIF(FEB!$D:$D,B41,FEB!$Q:$Q)</f>
        <v/>
      </c>
      <c r="P41" s="73">
        <f>SUMIF(FEB!$D:$D,B41,FEB!$R:$R)</f>
        <v/>
      </c>
      <c r="Q41" s="74">
        <f>SUMIF(FEB!$D:$D,B41,FEB!$S:$S)</f>
        <v/>
      </c>
      <c r="R41" s="73">
        <f>SUMIF(FEB!$D:$D,B41,FEB!$T:$T)</f>
        <v/>
      </c>
      <c r="S41" s="74">
        <f>SUMIF(FEB!$D:$D,B41,FEB!$U:$U)</f>
        <v/>
      </c>
      <c r="T41" s="105">
        <f>SUMIF(FEB!$D:$D,B41,FEB!$V:$V)</f>
        <v/>
      </c>
      <c r="U41" s="74">
        <f>SUMIF(FEB!$D:$D,B41,FEB!$W:$W)</f>
        <v/>
      </c>
      <c r="V41" s="75">
        <f>SUMIF(FEB!$D:$D,B41,FEB!$X:$X)</f>
        <v/>
      </c>
      <c r="W41" s="74">
        <f>SUMIF(FEB!$D:$D,B41,FEB!$Y:$Y)</f>
        <v/>
      </c>
      <c r="X41" s="75">
        <f>SUMIF(FEB!$D:$D,B41,FEB!$Z:$Z)</f>
        <v/>
      </c>
      <c r="Y41" s="74">
        <f>ABS(SUMIF(FEB!$D:$D,B41,FEB!$AE:$AE))</f>
        <v/>
      </c>
      <c r="Z41" s="80">
        <f>SUMIF(FEB!$D:$D,B41,FEB!$AF:$AF)</f>
        <v/>
      </c>
      <c r="AA41" s="52" t="n"/>
      <c r="AB41" s="52" t="n"/>
      <c r="AC41" s="52" t="n"/>
      <c r="AD41" s="52" t="n"/>
      <c r="AE41" s="52" t="n"/>
      <c r="AF41" s="52" t="n"/>
      <c r="AG41" s="52" t="n"/>
      <c r="AH41" s="52" t="n"/>
      <c r="AI41" s="52" t="n"/>
      <c r="AJ41" s="52" t="n"/>
      <c r="AK41" s="52" t="n"/>
    </row>
    <row r="42">
      <c r="A42" s="304" t="inlineStr">
        <is>
          <t>BillBox</t>
        </is>
      </c>
      <c r="B42" s="101" t="inlineStr">
        <is>
          <t>BB MIGs</t>
        </is>
      </c>
      <c r="C42" s="25">
        <f>SUMIF(FEB!$D:$D,B42,FEB!$E:$E)</f>
        <v/>
      </c>
      <c r="D42" s="26">
        <f>SUMIF(FEB!$D:$D,B42,FEB!$F:$F)</f>
        <v/>
      </c>
      <c r="E42" s="25">
        <f>SUMIF(FEB!$D:$D,B42,FEB!$G:$G)</f>
        <v/>
      </c>
      <c r="F42" s="26">
        <f>SUMIF(FEB!$D:$D,B42,FEB!$H:$H)</f>
        <v/>
      </c>
      <c r="G42" s="26">
        <f>C42-E42</f>
        <v/>
      </c>
      <c r="H42" s="33">
        <f>D42-F42</f>
        <v/>
      </c>
      <c r="I42" s="25">
        <f>SUMIF(FEB!$D:$D,B42,FEB!$K:$K)</f>
        <v/>
      </c>
      <c r="J42" s="26">
        <f>SUMIF(FEB!$D:$D,B42,FEB!$L:$L)</f>
        <v/>
      </c>
      <c r="K42" s="25">
        <f>SUMIF(FEB!$D:$D,B42,FEB!$M:$M)</f>
        <v/>
      </c>
      <c r="L42" s="26">
        <f>SUMIF(FEB!$D:$D,B42,FEB!$N:$N)</f>
        <v/>
      </c>
      <c r="M42" s="25">
        <f>SUMIF(FEB!$D:$D,B42,FEB!$O:$O)</f>
        <v/>
      </c>
      <c r="N42" s="26">
        <f>SUMIF(FEB!$D:$D,B42,FEB!$P:$P)</f>
        <v/>
      </c>
      <c r="O42" s="25">
        <f>SUMIF(FEB!$D:$D,B42,FEB!$Q:$Q)</f>
        <v/>
      </c>
      <c r="P42" s="26">
        <f>SUMIF(FEB!$D:$D,B42,FEB!$R:$R)</f>
        <v/>
      </c>
      <c r="Q42" s="25">
        <f>SUMIF(FEB!$D:$D,B42,FEB!$S:$S)</f>
        <v/>
      </c>
      <c r="R42" s="26">
        <f>SUMIF(FEB!$D:$D,B42,FEB!$T:$T)</f>
        <v/>
      </c>
      <c r="S42" s="25">
        <f>SUMIF(FEB!$D:$D,B42,FEB!$U:$U)</f>
        <v/>
      </c>
      <c r="T42" s="102">
        <f>SUMIF(FEB!$D:$D,B42,FEB!$V:$V)</f>
        <v/>
      </c>
      <c r="U42" s="25">
        <f>SUMIF(FEB!$D:$D,B42,FEB!$W:$W)</f>
        <v/>
      </c>
      <c r="V42" s="33">
        <f>SUMIF(FEB!$D:$D,B42,FEB!$X:$X)</f>
        <v/>
      </c>
      <c r="W42" s="25">
        <f>SUMIF(FEB!$D:$D,B42,FEB!$Y:$Y)</f>
        <v/>
      </c>
      <c r="X42" s="33">
        <f>SUMIF(FEB!$D:$D,B42,FEB!$Z:$Z)</f>
        <v/>
      </c>
      <c r="Y42" s="25">
        <f>ABS(SUMIF(FEB!$D:$D,B42,FEB!$AE:$AE))</f>
        <v/>
      </c>
      <c r="Z42" s="34">
        <f>SUMIF(FEB!$D:$D,B42,FEB!$AF:$AF)</f>
        <v/>
      </c>
      <c r="AA42" s="52" t="n"/>
      <c r="AB42" s="52" t="n"/>
      <c r="AC42" s="52" t="n"/>
      <c r="AD42" s="52" t="n"/>
      <c r="AE42" s="52" t="n"/>
      <c r="AF42" s="52" t="n"/>
      <c r="AG42" s="52" t="n"/>
      <c r="AH42" s="52" t="n"/>
      <c r="AI42" s="52" t="n"/>
      <c r="AJ42" s="52" t="n"/>
      <c r="AK42" s="52" t="n"/>
    </row>
    <row r="43">
      <c r="A43" s="301" t="n"/>
      <c r="B43" s="37" t="inlineStr">
        <is>
          <t>MTN BillBox CR - (Send)</t>
        </is>
      </c>
      <c r="C43" s="25">
        <f>SUMIF(FEB!$D:$D,B43,FEB!$E:$E)</f>
        <v/>
      </c>
      <c r="D43" s="26">
        <f>SUMIF(FEB!$D:$D,B43,FEB!$F:$F)</f>
        <v/>
      </c>
      <c r="E43" s="25">
        <f>SUMIF(FEB!$D:$D,B43,FEB!$G:$G)</f>
        <v/>
      </c>
      <c r="F43" s="26">
        <f>SUMIF(FEB!$D:$D,B43,FEB!$H:$H)</f>
        <v/>
      </c>
      <c r="G43" s="26">
        <f>C43-E43</f>
        <v/>
      </c>
      <c r="H43" s="33">
        <f>D43-F43</f>
        <v/>
      </c>
      <c r="I43" s="25">
        <f>SUMIF(FEB!$D:$D,B43,FEB!$K:$K)</f>
        <v/>
      </c>
      <c r="J43" s="26">
        <f>SUMIF(FEB!$D:$D,B43,FEB!$L:$L)</f>
        <v/>
      </c>
      <c r="K43" s="25">
        <f>SUMIF(FEB!$D:$D,B43,FEB!$M:$M)</f>
        <v/>
      </c>
      <c r="L43" s="26">
        <f>SUMIF(FEB!$D:$D,B43,FEB!$N:$N)</f>
        <v/>
      </c>
      <c r="M43" s="25">
        <f>SUMIF(FEB!$D:$D,B43,FEB!$O:$O)</f>
        <v/>
      </c>
      <c r="N43" s="26">
        <f>SUMIF(FEB!$D:$D,B43,FEB!$P:$P)</f>
        <v/>
      </c>
      <c r="O43" s="25">
        <f>SUMIF(FEB!$D:$D,B43,FEB!$Q:$Q)</f>
        <v/>
      </c>
      <c r="P43" s="26">
        <f>SUMIF(FEB!$D:$D,B43,FEB!$R:$R)</f>
        <v/>
      </c>
      <c r="Q43" s="25">
        <f>SUMIF(FEB!$D:$D,B43,FEB!$S:$S)</f>
        <v/>
      </c>
      <c r="R43" s="26">
        <f>SUMIF(FEB!$D:$D,B43,FEB!$T:$T)</f>
        <v/>
      </c>
      <c r="S43" s="25">
        <f>SUMIF(FEB!$D:$D,B43,FEB!$U:$U)</f>
        <v/>
      </c>
      <c r="T43" s="102">
        <f>SUMIF(FEB!$D:$D,B43,FEB!$V:$V)</f>
        <v/>
      </c>
      <c r="U43" s="25">
        <f>SUMIF(FEB!$D:$D,B43,FEB!$W:$W)</f>
        <v/>
      </c>
      <c r="V43" s="33">
        <f>SUMIF(FEB!$D:$D,B43,FEB!$X:$X)</f>
        <v/>
      </c>
      <c r="W43" s="25">
        <f>SUMIF(FEB!$D:$D,B43,FEB!$Y:$Y)</f>
        <v/>
      </c>
      <c r="X43" s="33">
        <f>SUMIF(FEB!$D:$D,B43,FEB!$Z:$Z)</f>
        <v/>
      </c>
      <c r="Y43" s="25">
        <f>ABS(SUMIF(FEB!$D:$D,B43,FEB!$AE:$AE))</f>
        <v/>
      </c>
      <c r="Z43" s="34">
        <f>SUMIF(FEB!$D:$D,B43,FEB!$AF:$AF)</f>
        <v/>
      </c>
      <c r="AA43" s="52" t="n"/>
      <c r="AB43" s="52" t="n"/>
      <c r="AC43" s="52" t="n"/>
      <c r="AD43" s="52" t="n"/>
      <c r="AE43" s="52" t="n"/>
      <c r="AF43" s="52" t="n"/>
      <c r="AG43" s="52" t="n"/>
      <c r="AH43" s="52" t="n"/>
      <c r="AI43" s="52" t="n"/>
      <c r="AJ43" s="52" t="n"/>
      <c r="AK43" s="52" t="n"/>
    </row>
    <row r="44">
      <c r="A44" s="301" t="n"/>
      <c r="B44" s="37" t="inlineStr">
        <is>
          <t>MTN BillBox DR - (Payment)</t>
        </is>
      </c>
      <c r="C44" s="25">
        <f>SUMIF(FEB!$D:$D,B44,FEB!$E:$E)</f>
        <v/>
      </c>
      <c r="D44" s="26">
        <f>SUMIF(FEB!$D:$D,B44,FEB!$F:$F)</f>
        <v/>
      </c>
      <c r="E44" s="25">
        <f>SUMIF(FEB!$D:$D,B44,FEB!$G:$G)</f>
        <v/>
      </c>
      <c r="F44" s="26">
        <f>SUMIF(FEB!$D:$D,B44,FEB!$H:$H)</f>
        <v/>
      </c>
      <c r="G44" s="26">
        <f>C44-E44</f>
        <v/>
      </c>
      <c r="H44" s="33">
        <f>D44-F44</f>
        <v/>
      </c>
      <c r="I44" s="25">
        <f>SUMIF(FEB!$D:$D,B44,FEB!$K:$K)</f>
        <v/>
      </c>
      <c r="J44" s="26">
        <f>SUMIF(FEB!$D:$D,B44,FEB!$L:$L)</f>
        <v/>
      </c>
      <c r="K44" s="25">
        <f>SUMIF(FEB!$D:$D,B44,FEB!$M:$M)</f>
        <v/>
      </c>
      <c r="L44" s="26">
        <f>SUMIF(FEB!$D:$D,B44,FEB!$N:$N)</f>
        <v/>
      </c>
      <c r="M44" s="25">
        <f>SUMIF(FEB!$D:$D,B44,FEB!$O:$O)</f>
        <v/>
      </c>
      <c r="N44" s="26">
        <f>SUMIF(FEB!$D:$D,B44,FEB!$P:$P)</f>
        <v/>
      </c>
      <c r="O44" s="25">
        <f>SUMIF(FEB!$D:$D,B44,FEB!$Q:$Q)</f>
        <v/>
      </c>
      <c r="P44" s="26">
        <f>SUMIF(FEB!$D:$D,B44,FEB!$R:$R)</f>
        <v/>
      </c>
      <c r="Q44" s="25">
        <f>SUMIF(FEB!$D:$D,B44,FEB!$S:$S)</f>
        <v/>
      </c>
      <c r="R44" s="26">
        <f>SUMIF(FEB!$D:$D,B44,FEB!$T:$T)</f>
        <v/>
      </c>
      <c r="S44" s="25">
        <f>SUMIF(FEB!$D:$D,B44,FEB!$U:$U)</f>
        <v/>
      </c>
      <c r="T44" s="102">
        <f>SUMIF(FEB!$D:$D,B44,FEB!$V:$V)</f>
        <v/>
      </c>
      <c r="U44" s="25">
        <f>SUMIF(FEB!$D:$D,B44,FEB!$W:$W)</f>
        <v/>
      </c>
      <c r="V44" s="33">
        <f>SUMIF(FEB!$D:$D,B44,FEB!$X:$X)</f>
        <v/>
      </c>
      <c r="W44" s="25">
        <f>SUMIF(FEB!$D:$D,B44,FEB!$Y:$Y)</f>
        <v/>
      </c>
      <c r="X44" s="33">
        <f>SUMIF(FEB!$D:$D,B44,FEB!$Z:$Z)</f>
        <v/>
      </c>
      <c r="Y44" s="25">
        <f>ABS(SUMIF(FEB!$D:$D,B44,FEB!$AE:$AE))</f>
        <v/>
      </c>
      <c r="Z44" s="34">
        <f>SUMIF(FEB!$D:$D,B44,FEB!$AF:$AF)</f>
        <v/>
      </c>
      <c r="AA44" s="52" t="n"/>
      <c r="AB44" s="52" t="n"/>
      <c r="AC44" s="52" t="n"/>
      <c r="AD44" s="52" t="n"/>
      <c r="AE44" s="52" t="n"/>
      <c r="AF44" s="52" t="n"/>
      <c r="AG44" s="52" t="n"/>
      <c r="AH44" s="52" t="n"/>
      <c r="AI44" s="52" t="n"/>
      <c r="AJ44" s="52" t="n"/>
      <c r="AK44" s="52" t="n"/>
    </row>
    <row r="45">
      <c r="A45" s="301" t="n"/>
      <c r="B45" s="101" t="inlineStr">
        <is>
          <t>BB Airtel Cash In</t>
        </is>
      </c>
      <c r="C45" s="25">
        <f>SUMIF(FEB!$D:$D,B45,FEB!$E:$E)</f>
        <v/>
      </c>
      <c r="D45" s="26">
        <f>SUMIF(FEB!$D:$D,B45,FEB!$F:$F)</f>
        <v/>
      </c>
      <c r="E45" s="25">
        <f>SUMIF(FEB!$D:$D,B45,FEB!$G:$G)</f>
        <v/>
      </c>
      <c r="F45" s="26">
        <f>SUMIF(FEB!$D:$D,B45,FEB!$H:$H)</f>
        <v/>
      </c>
      <c r="G45" s="26">
        <f>C45-E45</f>
        <v/>
      </c>
      <c r="H45" s="33">
        <f>D45-F45</f>
        <v/>
      </c>
      <c r="I45" s="25">
        <f>SUMIF(FEB!$D:$D,B45,FEB!$K:$K)</f>
        <v/>
      </c>
      <c r="J45" s="26">
        <f>SUMIF(FEB!$D:$D,B45,FEB!$L:$L)</f>
        <v/>
      </c>
      <c r="K45" s="25">
        <f>SUMIF(FEB!$D:$D,B45,FEB!$M:$M)</f>
        <v/>
      </c>
      <c r="L45" s="26">
        <f>SUMIF(FEB!$D:$D,B45,FEB!$N:$N)</f>
        <v/>
      </c>
      <c r="M45" s="25">
        <f>SUMIF(FEB!$D:$D,B45,FEB!$O:$O)</f>
        <v/>
      </c>
      <c r="N45" s="26">
        <f>SUMIF(FEB!$D:$D,B45,FEB!$P:$P)</f>
        <v/>
      </c>
      <c r="O45" s="25">
        <f>SUMIF(FEB!$D:$D,B45,FEB!$Q:$Q)</f>
        <v/>
      </c>
      <c r="P45" s="26">
        <f>SUMIF(FEB!$D:$D,B45,FEB!$R:$R)</f>
        <v/>
      </c>
      <c r="Q45" s="25">
        <f>SUMIF(FEB!$D:$D,B45,FEB!$S:$S)</f>
        <v/>
      </c>
      <c r="R45" s="26">
        <f>SUMIF(FEB!$D:$D,B45,FEB!$T:$T)</f>
        <v/>
      </c>
      <c r="S45" s="25">
        <f>SUMIF(FEB!$D:$D,B45,FEB!$U:$U)</f>
        <v/>
      </c>
      <c r="T45" s="102">
        <f>SUMIF(FEB!$D:$D,B45,FEB!$V:$V)</f>
        <v/>
      </c>
      <c r="U45" s="25">
        <f>SUMIF(FEB!$D:$D,B45,FEB!$W:$W)</f>
        <v/>
      </c>
      <c r="V45" s="33">
        <f>SUMIF(FEB!$D:$D,B45,FEB!$X:$X)</f>
        <v/>
      </c>
      <c r="W45" s="25">
        <f>SUMIF(FEB!$D:$D,B45,FEB!$Y:$Y)</f>
        <v/>
      </c>
      <c r="X45" s="33">
        <f>SUMIF(FEB!$D:$D,B45,FEB!$Z:$Z)</f>
        <v/>
      </c>
      <c r="Y45" s="25">
        <f>ABS(SUMIF(FEB!$D:$D,B45,FEB!$AE:$AE))</f>
        <v/>
      </c>
      <c r="Z45" s="34">
        <f>SUMIF(FEB!$D:$D,B45,FEB!$AF:$AF)</f>
        <v/>
      </c>
      <c r="AA45" s="52" t="n"/>
      <c r="AB45" s="52" t="n"/>
      <c r="AC45" s="52" t="n"/>
      <c r="AD45" s="52" t="n"/>
      <c r="AE45" s="52" t="n"/>
      <c r="AF45" s="52" t="n"/>
      <c r="AG45" s="52" t="n"/>
      <c r="AH45" s="52" t="n"/>
      <c r="AI45" s="52" t="n"/>
      <c r="AJ45" s="52" t="n"/>
      <c r="AK45" s="52" t="n"/>
    </row>
    <row r="46">
      <c r="A46" s="305" t="n"/>
      <c r="B46" s="104" t="inlineStr">
        <is>
          <t>BB Airtel Cash Out</t>
        </is>
      </c>
      <c r="C46" s="74">
        <f>SUMIF(FEB!$D:$D,B46,FEB!$E:$E)</f>
        <v/>
      </c>
      <c r="D46" s="73">
        <f>SUMIF(FEB!$D:$D,B46,FEB!$F:$F)</f>
        <v/>
      </c>
      <c r="E46" s="74">
        <f>SUMIF(FEB!$D:$D,B46,FEB!$G:$G)</f>
        <v/>
      </c>
      <c r="F46" s="73">
        <f>SUMIF(FEB!$D:$D,B46,FEB!$H:$H)</f>
        <v/>
      </c>
      <c r="G46" s="73">
        <f>C46-E46</f>
        <v/>
      </c>
      <c r="H46" s="75">
        <f>D46-F46</f>
        <v/>
      </c>
      <c r="I46" s="74">
        <f>SUMIF(FEB!$D:$D,B46,FEB!$K:$K)</f>
        <v/>
      </c>
      <c r="J46" s="73">
        <f>SUMIF(FEB!$D:$D,B46,FEB!$L:$L)</f>
        <v/>
      </c>
      <c r="K46" s="74">
        <f>SUMIF(FEB!$D:$D,B46,FEB!$M:$M)</f>
        <v/>
      </c>
      <c r="L46" s="73">
        <f>SUMIF(FEB!$D:$D,B46,FEB!$N:$N)</f>
        <v/>
      </c>
      <c r="M46" s="74">
        <f>SUMIF(FEB!$D:$D,B46,FEB!$O:$O)</f>
        <v/>
      </c>
      <c r="N46" s="73">
        <f>SUMIF(FEB!$D:$D,B46,FEB!$P:$P)</f>
        <v/>
      </c>
      <c r="O46" s="74">
        <f>SUMIF(FEB!$D:$D,B46,FEB!$Q:$Q)</f>
        <v/>
      </c>
      <c r="P46" s="73">
        <f>SUMIF(FEB!$D:$D,B46,FEB!$R:$R)</f>
        <v/>
      </c>
      <c r="Q46" s="74">
        <f>SUMIF(FEB!$D:$D,B46,FEB!$S:$S)</f>
        <v/>
      </c>
      <c r="R46" s="73">
        <f>SUMIF(FEB!$D:$D,B46,FEB!$T:$T)</f>
        <v/>
      </c>
      <c r="S46" s="74">
        <f>SUMIF(FEB!$D:$D,B46,FEB!$U:$U)</f>
        <v/>
      </c>
      <c r="T46" s="105">
        <f>SUMIF(FEB!$D:$D,B46,FEB!$V:$V)</f>
        <v/>
      </c>
      <c r="U46" s="74">
        <f>SUMIF(FEB!$D:$D,B46,FEB!$W:$W)</f>
        <v/>
      </c>
      <c r="V46" s="75">
        <f>SUMIF(FEB!$D:$D,B46,FEB!$X:$X)</f>
        <v/>
      </c>
      <c r="W46" s="74">
        <f>SUMIF(FEB!$D:$D,B46,FEB!$Y:$Y)</f>
        <v/>
      </c>
      <c r="X46" s="75">
        <f>SUMIF(FEB!$D:$D,B46,FEB!$Z:$Z)</f>
        <v/>
      </c>
      <c r="Y46" s="74">
        <f>ABS(SUMIF(FEB!$D:$D,B46,FEB!$AE:$AE))</f>
        <v/>
      </c>
      <c r="Z46" s="80">
        <f>SUMIF(FEB!$D:$D,B46,FEB!$AF:$AF)</f>
        <v/>
      </c>
      <c r="AA46" s="52" t="n"/>
      <c r="AB46" s="52" t="n"/>
      <c r="AC46" s="52" t="n"/>
      <c r="AD46" s="52" t="n"/>
      <c r="AE46" s="52" t="n"/>
      <c r="AF46" s="52" t="n"/>
      <c r="AG46" s="52" t="n"/>
      <c r="AH46" s="52" t="n"/>
      <c r="AI46" s="52" t="n"/>
      <c r="AJ46" s="52" t="n"/>
      <c r="AK46" s="52" t="n"/>
    </row>
    <row r="47">
      <c r="A47" s="52" t="n"/>
      <c r="B47" s="82" t="n"/>
      <c r="C47" s="83" t="n"/>
      <c r="D47" s="84" t="n"/>
      <c r="E47" s="83" t="n"/>
      <c r="F47" s="84" t="n"/>
      <c r="G47" s="84" t="n"/>
      <c r="H47" s="84" t="n"/>
      <c r="I47" s="83" t="n"/>
      <c r="J47" s="84" t="n"/>
      <c r="K47" s="83" t="n"/>
      <c r="L47" s="84" t="n"/>
      <c r="M47" s="83" t="n"/>
      <c r="N47" s="84" t="n"/>
      <c r="O47" s="83" t="n"/>
      <c r="P47" s="84" t="n"/>
      <c r="Q47" s="83" t="n"/>
      <c r="R47" s="84" t="n"/>
      <c r="S47" s="83" t="n"/>
      <c r="T47" s="84" t="n"/>
      <c r="U47" s="83" t="n"/>
      <c r="V47" s="84" t="n"/>
      <c r="W47" s="83" t="n"/>
      <c r="X47" s="84" t="n"/>
      <c r="Y47" s="83" t="n"/>
      <c r="Z47" s="85" t="n"/>
      <c r="AA47" s="52" t="n"/>
      <c r="AB47" s="52" t="n"/>
      <c r="AC47" s="52" t="n"/>
      <c r="AD47" s="52" t="n"/>
      <c r="AE47" s="52" t="n"/>
      <c r="AF47" s="52" t="n"/>
      <c r="AG47" s="52" t="n"/>
      <c r="AH47" s="52" t="n"/>
      <c r="AI47" s="52" t="n"/>
      <c r="AJ47" s="52" t="n"/>
      <c r="AK47" s="52" t="n"/>
    </row>
    <row r="48">
      <c r="A48" s="52" t="n"/>
      <c r="B48" s="108" t="n"/>
      <c r="C48" s="25" t="n"/>
      <c r="D48" s="26" t="n"/>
      <c r="E48" s="25" t="n"/>
      <c r="F48" s="26" t="n"/>
      <c r="G48" s="26" t="n"/>
      <c r="H48" s="26" t="n"/>
      <c r="I48" s="25" t="n"/>
      <c r="J48" s="26" t="n"/>
      <c r="K48" s="25" t="n"/>
      <c r="L48" s="26" t="n"/>
      <c r="M48" s="25" t="n"/>
      <c r="N48" s="26" t="n"/>
      <c r="O48" s="25" t="n"/>
      <c r="P48" s="26" t="n"/>
      <c r="Q48" s="25" t="n"/>
      <c r="R48" s="26" t="n"/>
      <c r="S48" s="25" t="n"/>
      <c r="T48" s="26" t="n"/>
      <c r="U48" s="25" t="n"/>
      <c r="V48" s="26" t="n"/>
      <c r="W48" s="25" t="n"/>
      <c r="X48" s="26" t="n"/>
      <c r="Y48" s="25" t="n"/>
      <c r="Z48" s="34" t="n"/>
      <c r="AA48" s="52" t="n"/>
      <c r="AB48" s="52" t="n"/>
      <c r="AC48" s="52" t="n"/>
      <c r="AD48" s="52" t="n"/>
      <c r="AE48" s="52" t="n"/>
      <c r="AF48" s="52" t="n"/>
      <c r="AG48" s="52" t="n"/>
      <c r="AH48" s="52" t="n"/>
      <c r="AI48" s="52" t="n"/>
      <c r="AJ48" s="52" t="n"/>
      <c r="AK48" s="52" t="n"/>
    </row>
    <row r="49">
      <c r="A49" s="52" t="n"/>
      <c r="B49" s="108" t="n"/>
      <c r="C49" s="25" t="n"/>
      <c r="D49" s="26" t="n"/>
      <c r="E49" s="25" t="n"/>
      <c r="F49" s="26" t="n"/>
      <c r="G49" s="26" t="n"/>
      <c r="H49" s="26" t="n"/>
      <c r="I49" s="25" t="n"/>
      <c r="J49" s="26" t="n"/>
      <c r="K49" s="25" t="n"/>
      <c r="L49" s="26" t="n"/>
      <c r="M49" s="25" t="n"/>
      <c r="N49" s="26" t="n"/>
      <c r="O49" s="25" t="n"/>
      <c r="P49" s="26" t="n"/>
      <c r="Q49" s="25" t="n"/>
      <c r="R49" s="26" t="n"/>
      <c r="S49" s="25" t="n"/>
      <c r="T49" s="26" t="n"/>
      <c r="U49" s="25" t="n"/>
      <c r="V49" s="26" t="n"/>
      <c r="W49" s="25" t="n"/>
      <c r="X49" s="26" t="n"/>
      <c r="Y49" s="25" t="n"/>
      <c r="Z49" s="34" t="n"/>
      <c r="AA49" s="52" t="n"/>
      <c r="AB49" s="52" t="n"/>
      <c r="AC49" s="52" t="n"/>
      <c r="AD49" s="52" t="n"/>
      <c r="AE49" s="52" t="n"/>
      <c r="AF49" s="52" t="n"/>
      <c r="AG49" s="52" t="n"/>
      <c r="AH49" s="52" t="n"/>
      <c r="AI49" s="52" t="n"/>
      <c r="AJ49" s="52" t="n"/>
      <c r="AK49" s="52" t="n"/>
    </row>
    <row r="50">
      <c r="A50" s="52" t="n"/>
      <c r="B50" s="108" t="inlineStr">
        <is>
          <t>SlydePay Totals</t>
        </is>
      </c>
      <c r="C50" s="25">
        <f>SUM(C31:C41)</f>
        <v/>
      </c>
      <c r="D50" s="26">
        <f>SUM(D31:D41)</f>
        <v/>
      </c>
      <c r="E50" s="25">
        <f>SUM(E31:E41)</f>
        <v/>
      </c>
      <c r="F50" s="26">
        <f>SUM(F31:F41)</f>
        <v/>
      </c>
      <c r="G50" s="26">
        <f>C50-E50</f>
        <v/>
      </c>
      <c r="H50" s="33">
        <f>D50-F50</f>
        <v/>
      </c>
      <c r="I50" s="25">
        <f>SUM(I31:I41)</f>
        <v/>
      </c>
      <c r="J50" s="26">
        <f>SUM(J31:J41)</f>
        <v/>
      </c>
      <c r="K50" s="25">
        <f>SUM(K31:K41)</f>
        <v/>
      </c>
      <c r="L50" s="26">
        <f>SUM(L31:L41)</f>
        <v/>
      </c>
      <c r="M50" s="25">
        <f>SUM(M31:M41)</f>
        <v/>
      </c>
      <c r="N50" s="26">
        <f>SUM(N31:N41)</f>
        <v/>
      </c>
      <c r="O50" s="25">
        <f>SUM(O31:O41)</f>
        <v/>
      </c>
      <c r="P50" s="26">
        <f>SUM(P31:P41)</f>
        <v/>
      </c>
      <c r="Q50" s="25">
        <f>SUM(Q31:Q41)</f>
        <v/>
      </c>
      <c r="R50" s="26">
        <f>SUM(R31:R41)</f>
        <v/>
      </c>
      <c r="S50" s="25">
        <f>SUM(S31:S41)</f>
        <v/>
      </c>
      <c r="T50" s="102">
        <f>SUM(T31:T41)</f>
        <v/>
      </c>
      <c r="U50" s="25">
        <f>SUM(U31:U41)</f>
        <v/>
      </c>
      <c r="V50" s="33">
        <f>SUM(V31:V41)</f>
        <v/>
      </c>
      <c r="W50" s="25">
        <f>SUM(W31:W41)</f>
        <v/>
      </c>
      <c r="X50" s="33">
        <f>SUM(X31:X41)</f>
        <v/>
      </c>
      <c r="Y50" s="25">
        <f>SUM(Y31:Y41)</f>
        <v/>
      </c>
      <c r="Z50" s="34">
        <f>SUM(Z31:Z41)</f>
        <v/>
      </c>
      <c r="AA50" s="52" t="n"/>
      <c r="AB50" s="52" t="n"/>
      <c r="AC50" s="52" t="n"/>
      <c r="AD50" s="52" t="n"/>
      <c r="AE50" s="52" t="n"/>
      <c r="AF50" s="52" t="n"/>
      <c r="AG50" s="52" t="n"/>
      <c r="AH50" s="52" t="n"/>
      <c r="AI50" s="52" t="n"/>
      <c r="AJ50" s="52" t="n"/>
      <c r="AK50" s="52" t="n"/>
    </row>
    <row r="51">
      <c r="A51" s="52" t="n"/>
      <c r="B51" s="109" t="inlineStr">
        <is>
          <t>BillBox Totals</t>
        </is>
      </c>
      <c r="C51" s="74">
        <f>SUM(C42:C46)</f>
        <v/>
      </c>
      <c r="D51" s="73">
        <f>SUM(D42:D46)</f>
        <v/>
      </c>
      <c r="E51" s="74">
        <f>SUM(E42:E46)</f>
        <v/>
      </c>
      <c r="F51" s="73">
        <f>SUM(F42:F46)</f>
        <v/>
      </c>
      <c r="G51" s="73">
        <f>C51-E51</f>
        <v/>
      </c>
      <c r="H51" s="75">
        <f>D51-F51</f>
        <v/>
      </c>
      <c r="I51" s="74">
        <f>SUM(I42:I46)</f>
        <v/>
      </c>
      <c r="J51" s="73">
        <f>SUM(J42:J46)</f>
        <v/>
      </c>
      <c r="K51" s="74">
        <f>SUM(K42:K46)</f>
        <v/>
      </c>
      <c r="L51" s="73">
        <f>SUM(L42:L46)</f>
        <v/>
      </c>
      <c r="M51" s="74">
        <f>SUM(M42:M46)</f>
        <v/>
      </c>
      <c r="N51" s="73">
        <f>SUM(N42:N46)</f>
        <v/>
      </c>
      <c r="O51" s="74">
        <f>SUM(O42:O46)</f>
        <v/>
      </c>
      <c r="P51" s="73">
        <f>SUM(P42:P46)</f>
        <v/>
      </c>
      <c r="Q51" s="74">
        <f>SUM(Q42:Q46)</f>
        <v/>
      </c>
      <c r="R51" s="73">
        <f>SUM(R42:R46)</f>
        <v/>
      </c>
      <c r="S51" s="74">
        <f>SUM(S42:S46)</f>
        <v/>
      </c>
      <c r="T51" s="105">
        <f>SUM(T42:T46)</f>
        <v/>
      </c>
      <c r="U51" s="74">
        <f>SUM(U42:U46)</f>
        <v/>
      </c>
      <c r="V51" s="75">
        <f>SUM(V42:V46)</f>
        <v/>
      </c>
      <c r="W51" s="74">
        <f>SUM(W42:W46)</f>
        <v/>
      </c>
      <c r="X51" s="75">
        <f>SUM(X42:X46)</f>
        <v/>
      </c>
      <c r="Y51" s="74">
        <f>SUM(Y42:Y46)</f>
        <v/>
      </c>
      <c r="Z51" s="80">
        <f>SUM(Z42:Z46)</f>
        <v/>
      </c>
      <c r="AA51" s="52" t="n"/>
      <c r="AB51" s="52" t="n"/>
      <c r="AC51" s="52" t="n"/>
      <c r="AD51" s="52" t="n"/>
      <c r="AE51" s="52" t="n"/>
      <c r="AF51" s="52" t="n"/>
      <c r="AG51" s="52" t="n"/>
      <c r="AH51" s="52" t="n"/>
      <c r="AI51" s="52" t="n"/>
      <c r="AJ51" s="52" t="n"/>
      <c r="AK51" s="52" t="n"/>
    </row>
    <row r="52">
      <c r="A52" s="52" t="n"/>
      <c r="B52" s="82" t="n"/>
      <c r="C52" s="83" t="n"/>
      <c r="D52" s="82" t="n"/>
      <c r="E52" s="83" t="n"/>
      <c r="F52" s="82" t="n"/>
      <c r="G52" s="82" t="n"/>
      <c r="H52" s="82" t="n"/>
      <c r="I52" s="83" t="n"/>
      <c r="J52" s="82" t="n"/>
      <c r="K52" s="83" t="n"/>
      <c r="L52" s="82" t="n"/>
      <c r="M52" s="83" t="n"/>
      <c r="N52" s="82" t="n"/>
      <c r="O52" s="83" t="n"/>
      <c r="P52" s="82" t="n"/>
      <c r="Q52" s="83" t="n"/>
      <c r="R52" s="82" t="n"/>
      <c r="S52" s="83" t="n"/>
      <c r="T52" s="82" t="n"/>
      <c r="U52" s="83" t="n"/>
      <c r="V52" s="82" t="n"/>
      <c r="W52" s="83" t="n"/>
      <c r="X52" s="52" t="n"/>
      <c r="Y52" s="97" t="n"/>
      <c r="Z52" s="245" t="n"/>
      <c r="AA52" s="52" t="n"/>
      <c r="AB52" s="52" t="n"/>
      <c r="AC52" s="52" t="n"/>
      <c r="AD52" s="52" t="n"/>
      <c r="AE52" s="52" t="n"/>
      <c r="AF52" s="52" t="n"/>
      <c r="AG52" s="52" t="n"/>
      <c r="AH52" s="52" t="n"/>
      <c r="AI52" s="52" t="n"/>
      <c r="AJ52" s="52" t="n"/>
      <c r="AK52" s="52" t="n"/>
    </row>
    <row r="53">
      <c r="A53" s="89" t="n"/>
      <c r="B53" s="90" t="inlineStr">
        <is>
          <t>Grand Total</t>
        </is>
      </c>
      <c r="C53" s="110">
        <f>SUM(C50:C51)</f>
        <v/>
      </c>
      <c r="D53" s="92">
        <f>SUM(D50:D51)</f>
        <v/>
      </c>
      <c r="E53" s="91">
        <f>SUM(E50:E51)</f>
        <v/>
      </c>
      <c r="F53" s="92">
        <f>SUM(F50:F51)</f>
        <v/>
      </c>
      <c r="G53" s="92">
        <f>sum(G50:G51)</f>
        <v/>
      </c>
      <c r="H53" s="93">
        <f>sum(H50:H51)</f>
        <v/>
      </c>
      <c r="I53" s="111">
        <f>sum(I50:I51)</f>
        <v/>
      </c>
      <c r="J53" s="92">
        <f>sum(J50:J51)</f>
        <v/>
      </c>
      <c r="K53" s="91">
        <f>sum(K50:K51)</f>
        <v/>
      </c>
      <c r="L53" s="92">
        <f>sum(L50:L51)</f>
        <v/>
      </c>
      <c r="M53" s="91">
        <f>sum(M50:M51)</f>
        <v/>
      </c>
      <c r="N53" s="92">
        <f>sum(N50:N51)</f>
        <v/>
      </c>
      <c r="O53" s="91">
        <f>sum(O50:O51)</f>
        <v/>
      </c>
      <c r="P53" s="92">
        <f>sum(P50:P51)</f>
        <v/>
      </c>
      <c r="Q53" s="91">
        <f>sum(Q50:Q51)</f>
        <v/>
      </c>
      <c r="R53" s="92">
        <f>sum(R50:R51)</f>
        <v/>
      </c>
      <c r="S53" s="91">
        <f>sum(S50:S51)</f>
        <v/>
      </c>
      <c r="T53" s="95">
        <f>sum(T50:T51)</f>
        <v/>
      </c>
      <c r="U53" s="91">
        <f>SUM(I53,K53,M53,O53,Q53)</f>
        <v/>
      </c>
      <c r="V53" s="93">
        <f>SUM(J53,L53,N53,P53,R53)</f>
        <v/>
      </c>
      <c r="W53" s="91">
        <f>SUM(W50:W51)</f>
        <v/>
      </c>
      <c r="X53" s="112">
        <f>SUM(X50:X51)</f>
        <v/>
      </c>
      <c r="Y53" s="113">
        <f>SUM(Y50:Y51)</f>
        <v/>
      </c>
      <c r="Z53" s="114">
        <f>SUM(Z50:Z51)</f>
        <v/>
      </c>
      <c r="AA53" s="52" t="n"/>
      <c r="AB53" s="52" t="n"/>
      <c r="AC53" s="52" t="n"/>
      <c r="AD53" s="52" t="n"/>
      <c r="AE53" s="52" t="n"/>
      <c r="AF53" s="52" t="n"/>
      <c r="AG53" s="52" t="n"/>
      <c r="AH53" s="52" t="n"/>
      <c r="AI53" s="52" t="n"/>
      <c r="AJ53" s="52" t="n"/>
      <c r="AK53" s="52" t="n"/>
    </row>
    <row r="54">
      <c r="A54" s="52" t="n"/>
      <c r="B54" s="52" t="n"/>
      <c r="C54" s="97" t="n"/>
      <c r="D54" s="52" t="n"/>
      <c r="E54" s="97" t="n"/>
      <c r="F54" s="52" t="n"/>
      <c r="G54" s="52" t="n"/>
      <c r="H54" s="52" t="n"/>
      <c r="I54" s="97" t="n"/>
      <c r="J54" s="52" t="n"/>
      <c r="K54" s="97" t="n"/>
      <c r="L54" s="52" t="n"/>
      <c r="M54" s="97" t="n"/>
      <c r="N54" s="52" t="n"/>
      <c r="O54" s="97" t="n"/>
      <c r="P54" s="52" t="n"/>
      <c r="Q54" s="97" t="n"/>
      <c r="R54" s="52" t="n"/>
      <c r="S54" s="97" t="n"/>
      <c r="T54" s="52" t="n"/>
      <c r="U54" s="97" t="n"/>
      <c r="V54" s="52" t="n"/>
      <c r="W54" s="97" t="n"/>
      <c r="X54" s="52" t="n"/>
      <c r="Y54" s="97" t="n"/>
      <c r="Z54" s="245" t="n"/>
      <c r="AA54" s="52" t="n"/>
      <c r="AB54" s="52" t="n"/>
      <c r="AC54" s="52" t="n"/>
      <c r="AH54" s="52" t="n"/>
      <c r="AI54" s="52" t="n"/>
      <c r="AJ54" s="52" t="n"/>
      <c r="AK54" s="52" t="n"/>
    </row>
    <row r="55">
      <c r="A55" s="16" t="n"/>
      <c r="B55" s="99" t="inlineStr">
        <is>
          <t>MAR</t>
        </is>
      </c>
      <c r="C55" s="18" t="n"/>
      <c r="D55" s="21" t="n"/>
      <c r="E55" s="18" t="n"/>
      <c r="F55" s="21" t="n"/>
      <c r="G55" s="21" t="n"/>
      <c r="H55" s="21" t="n"/>
      <c r="I55" s="18" t="n"/>
      <c r="J55" s="21" t="n"/>
      <c r="K55" s="18" t="n"/>
      <c r="L55" s="21" t="n"/>
      <c r="M55" s="18" t="n"/>
      <c r="N55" s="21" t="n"/>
      <c r="O55" s="18" t="n"/>
      <c r="P55" s="21" t="n"/>
      <c r="Q55" s="18" t="n"/>
      <c r="R55" s="21" t="n"/>
      <c r="S55" s="18" t="n"/>
      <c r="T55" s="21" t="n"/>
      <c r="U55" s="18" t="n"/>
      <c r="V55" s="21" t="n"/>
      <c r="W55" s="18" t="n"/>
      <c r="X55" s="21" t="n"/>
      <c r="Y55" s="18" t="n"/>
      <c r="Z55" s="22" t="n"/>
      <c r="AA55" s="52" t="n"/>
      <c r="AB55" s="52" t="n"/>
      <c r="AD55" s="52" t="n"/>
      <c r="AE55" s="52" t="n"/>
      <c r="AF55" s="52" t="n"/>
      <c r="AG55" s="52" t="n"/>
    </row>
    <row r="56">
      <c r="A56" s="302" t="inlineStr">
        <is>
          <t>SlydePay</t>
        </is>
      </c>
      <c r="B56" s="101" t="inlineStr">
        <is>
          <t>MIGS (Slydepay01)</t>
        </is>
      </c>
      <c r="C56" s="25">
        <f>SUMIF(MAR!$E:$E,B56,MAR!$F:$F)</f>
        <v/>
      </c>
      <c r="D56" s="26">
        <f>SUMIF(MAR!$E:$E,B56,MAR!$G:$G)</f>
        <v/>
      </c>
      <c r="E56" s="25">
        <f>SUMIF(MAR!$E:$E,B56,MAR!$H:$H)</f>
        <v/>
      </c>
      <c r="F56" s="26">
        <f>SUMIF(MAR!$E:$E,B56,MAR!$I:$I)</f>
        <v/>
      </c>
      <c r="G56" s="26">
        <f>C56-E56</f>
        <v/>
      </c>
      <c r="H56" s="33">
        <f>D56-F56</f>
        <v/>
      </c>
      <c r="I56" s="25">
        <f>SUMIF(MAR!$E:$E,B56,MAR!$L:$L)</f>
        <v/>
      </c>
      <c r="J56" s="26">
        <f>SUMIF(MAR!$E:$E,B56,MAR!$M:$M)</f>
        <v/>
      </c>
      <c r="K56" s="25">
        <f>SUMIF(MAR!$E:$E,B56,MAR!$N:$N)</f>
        <v/>
      </c>
      <c r="L56" s="26">
        <f>SUMIF(MAR!$E:$E,B56,MAR!$O:$O)</f>
        <v/>
      </c>
      <c r="M56" s="25">
        <f>SUMIF(MAR!$E:$E,B56,MAR!$P:$P)</f>
        <v/>
      </c>
      <c r="N56" s="26">
        <f>SUMIF(MAR!$E:$E,B56,MAR!$Q:$Q)</f>
        <v/>
      </c>
      <c r="O56" s="25">
        <f>SUMIF(MAR!$E:$E,B56,MAR!$R:$R)</f>
        <v/>
      </c>
      <c r="P56" s="26">
        <f>SUMIF(MAR!$E:$E,B56,MAR!$S:$S)</f>
        <v/>
      </c>
      <c r="Q56" s="25">
        <f>SUMIF(MAR!$E:$E,B56,MAR!$T:$T)</f>
        <v/>
      </c>
      <c r="R56" s="26">
        <f>SUMIF(MAR!$E:$E,B56,MAR!$U:$U)</f>
        <v/>
      </c>
      <c r="S56" s="25">
        <f>SUMIF(MAR!$E:$E,B56,MAR!$V:$V)</f>
        <v/>
      </c>
      <c r="T56" s="102">
        <f>SUMIF(MAR!$E:$E,B56,MAR!$W:$W)</f>
        <v/>
      </c>
      <c r="U56" s="25">
        <f>SUM(I56,K56,M56,O56,Q56)</f>
        <v/>
      </c>
      <c r="V56" s="33">
        <f>SUM(J56,L56,N56,P56,R56)</f>
        <v/>
      </c>
      <c r="W56" s="25">
        <f>SUMIF(MAR!$E:$E,B56,MAR!$Z:$Z)</f>
        <v/>
      </c>
      <c r="X56" s="33">
        <f>SUMIF(MAR!$E:$E,B56,MAR!$AA:$AA)</f>
        <v/>
      </c>
      <c r="Y56" s="25">
        <f>ABS(SUMIF(MAR!$E:$E,B56,MAR!$AF:$AF))</f>
        <v/>
      </c>
      <c r="Z56" s="34">
        <f>SUMIF(MAR!$E:$E,B56,MAR!$AG:$AG)</f>
        <v/>
      </c>
      <c r="AA56" s="41" t="n"/>
      <c r="AB56" s="52" t="n"/>
      <c r="AC56" s="52" t="n"/>
      <c r="AD56" s="52" t="n"/>
      <c r="AE56" s="52" t="n"/>
      <c r="AF56" s="52" t="n"/>
      <c r="AG56" s="52" t="n"/>
      <c r="AH56" s="52" t="n"/>
      <c r="AI56" s="52" t="n"/>
      <c r="AJ56" s="52" t="n"/>
      <c r="AK56" s="52" t="n"/>
    </row>
    <row r="57">
      <c r="A57" s="300" t="n"/>
      <c r="B57" s="37" t="inlineStr">
        <is>
          <t>MTN - Slydepull (Prompts)</t>
        </is>
      </c>
      <c r="C57" s="25">
        <f>SUMIF(MAR!$E:$E,B57,MAR!$F:$F)</f>
        <v/>
      </c>
      <c r="D57" s="26">
        <f>SUMIF(MAR!$E:$E,B57,MAR!$G:$G)</f>
        <v/>
      </c>
      <c r="E57" s="25">
        <f>SUMIF(MAR!$E:$E,B57,MAR!$H:$H)</f>
        <v/>
      </c>
      <c r="F57" s="26">
        <f>SUMIF(MAR!$E:$E,B57,MAR!$I:$I)</f>
        <v/>
      </c>
      <c r="G57" s="26">
        <f>C57-E57</f>
        <v/>
      </c>
      <c r="H57" s="33">
        <f>D57-F57</f>
        <v/>
      </c>
      <c r="I57" s="25">
        <f>SUMIF(MAR!$E:$E,B57,MAR!$L:$L)</f>
        <v/>
      </c>
      <c r="J57" s="26">
        <f>SUMIF(MAR!$E:$E,B57,MAR!$M:$M)</f>
        <v/>
      </c>
      <c r="K57" s="25">
        <f>SUMIF(MAR!$E:$E,B57,MAR!$N:$N)</f>
        <v/>
      </c>
      <c r="L57" s="26">
        <f>SUMIF(MAR!$E:$E,B57,MAR!$O:$O)</f>
        <v/>
      </c>
      <c r="M57" s="25">
        <f>SUMIF(MAR!$E:$E,B57,MAR!$P:$P)</f>
        <v/>
      </c>
      <c r="N57" s="26">
        <f>SUMIF(MAR!$E:$E,B57,MAR!$Q:$Q)</f>
        <v/>
      </c>
      <c r="O57" s="25">
        <f>SUMIF(MAR!$E:$E,B57,MAR!$R:$R)</f>
        <v/>
      </c>
      <c r="P57" s="26">
        <f>SUMIF(MAR!$E:$E,B57,MAR!$S:$S)</f>
        <v/>
      </c>
      <c r="Q57" s="25">
        <f>SUMIF(MAR!$E:$E,B57,MAR!$T:$T)</f>
        <v/>
      </c>
      <c r="R57" s="26">
        <f>SUMIF(MAR!$E:$E,B57,MAR!$U:$U)</f>
        <v/>
      </c>
      <c r="S57" s="25">
        <f>SUMIF(MAR!$E:$E,B57,MAR!$V:$V)</f>
        <v/>
      </c>
      <c r="T57" s="102">
        <f>SUMIF(MAR!$E:$E,B57,MAR!$W:$W)</f>
        <v/>
      </c>
      <c r="U57" s="25">
        <f>SUM(I57,K57,M57,O57,Q57)</f>
        <v/>
      </c>
      <c r="V57" s="33">
        <f>SUM(J57,L57,N57,P57,R57)</f>
        <v/>
      </c>
      <c r="W57" s="25">
        <f>SUMIF(MAR!$E:$E,B57,MAR!$Z:$Z)</f>
        <v/>
      </c>
      <c r="X57" s="33">
        <f>SUMIF(MAR!$E:$E,B57,MAR!$AA:$AA)</f>
        <v/>
      </c>
      <c r="Y57" s="25">
        <f>ABS(SUMIF(MAR!$E:$E,B57,MAR!$AF:$AF))</f>
        <v/>
      </c>
      <c r="Z57" s="34">
        <f>SUMIF(MAR!$E:$E,B57,MAR!$AG:$AG)</f>
        <v/>
      </c>
      <c r="AA57" s="52" t="n"/>
      <c r="AB57" s="52" t="n"/>
      <c r="AC57" s="52" t="n"/>
      <c r="AD57" s="52" t="n"/>
      <c r="AE57" s="52" t="n"/>
      <c r="AF57" s="52" t="n"/>
      <c r="AG57" s="52" t="n"/>
      <c r="AH57" s="52" t="n"/>
      <c r="AI57" s="52" t="n"/>
      <c r="AJ57" s="52" t="n"/>
      <c r="AK57" s="52" t="n"/>
    </row>
    <row r="58">
      <c r="A58" s="300" t="n"/>
      <c r="B58" s="37" t="inlineStr">
        <is>
          <t>MTN - Sydepush( Approvals)</t>
        </is>
      </c>
      <c r="C58" s="25">
        <f>SUMIF(MAR!$E:$E,B58,MAR!$F:$F)</f>
        <v/>
      </c>
      <c r="D58" s="26">
        <f>SUMIF(MAR!$E:$E,B58,MAR!$G:$G)</f>
        <v/>
      </c>
      <c r="E58" s="25">
        <f>SUMIF(MAR!$E:$E,B58,MAR!$H:$H)</f>
        <v/>
      </c>
      <c r="F58" s="26">
        <f>SUMIF(MAR!$E:$E,B58,MAR!$I:$I)</f>
        <v/>
      </c>
      <c r="G58" s="26">
        <f>C58-E58</f>
        <v/>
      </c>
      <c r="H58" s="33">
        <f>D58-F58</f>
        <v/>
      </c>
      <c r="I58" s="25">
        <f>SUMIF(MAR!$E:$E,B58,MAR!$L:$L)</f>
        <v/>
      </c>
      <c r="J58" s="26">
        <f>SUMIF(MAR!$E:$E,B58,MAR!$M:$M)</f>
        <v/>
      </c>
      <c r="K58" s="25">
        <f>SUMIF(MAR!$E:$E,B58,MAR!$N:$N)</f>
        <v/>
      </c>
      <c r="L58" s="26">
        <f>SUMIF(MAR!$E:$E,B58,MAR!$O:$O)</f>
        <v/>
      </c>
      <c r="M58" s="25">
        <f>SUMIF(MAR!$E:$E,B58,MAR!$P:$P)</f>
        <v/>
      </c>
      <c r="N58" s="26">
        <f>SUMIF(MAR!$E:$E,B58,MAR!$Q:$Q)</f>
        <v/>
      </c>
      <c r="O58" s="25">
        <f>SUMIF(MAR!$E:$E,B58,MAR!$R:$R)</f>
        <v/>
      </c>
      <c r="P58" s="26">
        <f>SUMIF(MAR!$E:$E,B58,MAR!$S:$S)</f>
        <v/>
      </c>
      <c r="Q58" s="25">
        <f>SUMIF(MAR!$E:$E,B58,MAR!$T:$T)</f>
        <v/>
      </c>
      <c r="R58" s="26">
        <f>SUMIF(MAR!$E:$E,B58,MAR!$U:$U)</f>
        <v/>
      </c>
      <c r="S58" s="25">
        <f>SUMIF(MAR!$E:$E,B58,MAR!$V:$V)</f>
        <v/>
      </c>
      <c r="T58" s="102">
        <f>SUMIF(MAR!$E:$E,B58,MAR!$W:$W)</f>
        <v/>
      </c>
      <c r="U58" s="25">
        <f>SUM(I58,K58,M58,O58,Q58)</f>
        <v/>
      </c>
      <c r="V58" s="33">
        <f>SUM(J58,L58,N58,P58,R58)</f>
        <v/>
      </c>
      <c r="W58" s="25">
        <f>SUMIF(MAR!$E:$E,B58,MAR!$Z:$Z)</f>
        <v/>
      </c>
      <c r="X58" s="33">
        <f>SUMIF(MAR!$E:$E,B58,MAR!$AA:$AA)</f>
        <v/>
      </c>
      <c r="Y58" s="25">
        <f>ABS(SUMIF(MAR!$E:$E,B58,MAR!$AF:$AF))</f>
        <v/>
      </c>
      <c r="Z58" s="34">
        <f>SUMIF(MAR!$E:$E,B58,MAR!$AG:$AG)</f>
        <v/>
      </c>
      <c r="AA58" s="52" t="n"/>
      <c r="AB58" s="52" t="n"/>
      <c r="AC58" s="52" t="n"/>
      <c r="AD58" s="52" t="n"/>
      <c r="AE58" s="52" t="n"/>
      <c r="AF58" s="52" t="n"/>
      <c r="AG58" s="52" t="n"/>
      <c r="AH58" s="52" t="n"/>
      <c r="AI58" s="52" t="n"/>
      <c r="AJ58" s="52" t="n"/>
      <c r="AK58" s="52" t="n"/>
    </row>
    <row r="59">
      <c r="A59" s="300" t="n"/>
      <c r="B59" s="37" t="inlineStr">
        <is>
          <t>MTN - Portal</t>
        </is>
      </c>
      <c r="C59" s="25">
        <f>SUMIF(MAR!$E:$E,B59,MAR!$F:$F)</f>
        <v/>
      </c>
      <c r="D59" s="26">
        <f>SUMIF(MAR!$E:$E,B59,MAR!$G:$G)</f>
        <v/>
      </c>
      <c r="E59" s="25">
        <f>SUMIF(MAR!$E:$E,B59,MAR!$H:$H)</f>
        <v/>
      </c>
      <c r="F59" s="26">
        <f>SUMIF(MAR!$E:$E,B59,MAR!$I:$I)</f>
        <v/>
      </c>
      <c r="G59" s="26">
        <f>C59-E59</f>
        <v/>
      </c>
      <c r="H59" s="33">
        <f>D59-F59</f>
        <v/>
      </c>
      <c r="I59" s="25">
        <f>SUMIF(MAR!$E:$E,B59,MAR!$L:$L)</f>
        <v/>
      </c>
      <c r="J59" s="26">
        <f>SUMIF(MAR!$E:$E,B59,MAR!$M:$M)</f>
        <v/>
      </c>
      <c r="K59" s="25">
        <f>SUMIF(MAR!$E:$E,B59,MAR!$N:$N)</f>
        <v/>
      </c>
      <c r="L59" s="26">
        <f>SUMIF(MAR!$E:$E,B59,MAR!$O:$O)</f>
        <v/>
      </c>
      <c r="M59" s="25">
        <f>SUMIF(MAR!$E:$E,B59,MAR!$P:$P)</f>
        <v/>
      </c>
      <c r="N59" s="26">
        <f>SUMIF(MAR!$E:$E,B59,MAR!$Q:$Q)</f>
        <v/>
      </c>
      <c r="O59" s="25">
        <f>SUMIF(MAR!$E:$E,B59,MAR!$R:$R)</f>
        <v/>
      </c>
      <c r="P59" s="26">
        <f>SUMIF(MAR!$E:$E,B59,MAR!$S:$S)</f>
        <v/>
      </c>
      <c r="Q59" s="25">
        <f>SUMIF(MAR!$E:$E,B59,MAR!$T:$T)</f>
        <v/>
      </c>
      <c r="R59" s="26">
        <f>SUMIF(MAR!$E:$E,B59,MAR!$U:$U)</f>
        <v/>
      </c>
      <c r="S59" s="25">
        <f>SUMIF(MAR!$E:$E,B59,MAR!$V:$V)</f>
        <v/>
      </c>
      <c r="T59" s="102">
        <f>SUMIF(MAR!$E:$E,B59,MAR!$W:$W)</f>
        <v/>
      </c>
      <c r="U59" s="25">
        <f>SUM(I59,K59,M59,O59,Q59)</f>
        <v/>
      </c>
      <c r="V59" s="33">
        <f>SUM(J59,L59,N59,P59,R59)</f>
        <v/>
      </c>
      <c r="W59" s="25">
        <f>SUMIF(MAR!$E:$E,B59,MAR!$Z:$Z)</f>
        <v/>
      </c>
      <c r="X59" s="33">
        <f>SUMIF(MAR!$E:$E,B59,MAR!$AA:$AA)</f>
        <v/>
      </c>
      <c r="Y59" s="25">
        <f>ABS(SUMIF(MAR!$E:$E,B59,MAR!$AF:$AF))</f>
        <v/>
      </c>
      <c r="Z59" s="34">
        <f>SUMIF(MAR!$E:$E,B59,MAR!$AG:$AG)</f>
        <v/>
      </c>
      <c r="AA59" s="52" t="n"/>
      <c r="AB59" s="52" t="n"/>
      <c r="AC59" s="52" t="n"/>
      <c r="AD59" s="52" t="n"/>
      <c r="AE59" s="52" t="n"/>
      <c r="AF59" s="52" t="n"/>
      <c r="AG59" s="52" t="n"/>
      <c r="AH59" s="52" t="n"/>
      <c r="AI59" s="52" t="n"/>
      <c r="AJ59" s="52" t="n"/>
      <c r="AK59" s="52" t="n"/>
    </row>
    <row r="60">
      <c r="A60" s="300" t="n"/>
      <c r="B60" s="37" t="inlineStr">
        <is>
          <t>Airtel Top Up (Cash In)</t>
        </is>
      </c>
      <c r="C60" s="25">
        <f>SUMIF(MAR!$E:$E,B60,MAR!$F:$F)</f>
        <v/>
      </c>
      <c r="D60" s="26">
        <f>SUMIF(MAR!$E:$E,B60,MAR!$G:$G)</f>
        <v/>
      </c>
      <c r="E60" s="25">
        <f>SUMIF(MAR!$E:$E,B60,MAR!$H:$H)</f>
        <v/>
      </c>
      <c r="F60" s="26">
        <f>SUMIF(MAR!$E:$E,B60,MAR!$I:$I)</f>
        <v/>
      </c>
      <c r="G60" s="26">
        <f>C60-E60</f>
        <v/>
      </c>
      <c r="H60" s="33">
        <f>D60-F60</f>
        <v/>
      </c>
      <c r="I60" s="25">
        <f>SUMIF(MAR!$E:$E,B60,MAR!$L:$L)</f>
        <v/>
      </c>
      <c r="J60" s="26">
        <f>SUMIF(MAR!$E:$E,B60,MAR!$M:$M)</f>
        <v/>
      </c>
      <c r="K60" s="25">
        <f>SUMIF(MAR!$E:$E,B60,MAR!$N:$N)</f>
        <v/>
      </c>
      <c r="L60" s="26">
        <f>SUMIF(MAR!$E:$E,B60,MAR!$O:$O)</f>
        <v/>
      </c>
      <c r="M60" s="25">
        <f>SUMIF(MAR!$E:$E,B60,MAR!$P:$P)</f>
        <v/>
      </c>
      <c r="N60" s="26">
        <f>SUMIF(MAR!$E:$E,B60,MAR!$Q:$Q)</f>
        <v/>
      </c>
      <c r="O60" s="25">
        <f>SUMIF(MAR!$E:$E,B60,MAR!$R:$R)</f>
        <v/>
      </c>
      <c r="P60" s="26">
        <f>SUMIF(MAR!$E:$E,B60,MAR!$S:$S)</f>
        <v/>
      </c>
      <c r="Q60" s="25">
        <f>SUMIF(MAR!$E:$E,B60,MAR!$T:$T)</f>
        <v/>
      </c>
      <c r="R60" s="26">
        <f>SUMIF(MAR!$E:$E,B60,MAR!$U:$U)</f>
        <v/>
      </c>
      <c r="S60" s="25">
        <f>SUMIF(MAR!$E:$E,B60,MAR!$V:$V)</f>
        <v/>
      </c>
      <c r="T60" s="102">
        <f>SUMIF(MAR!$E:$E,B60,MAR!$W:$W)</f>
        <v/>
      </c>
      <c r="U60" s="25">
        <f>SUM(I60,K60,M60,O60,Q60)</f>
        <v/>
      </c>
      <c r="V60" s="33">
        <f>SUM(J60,L60,N60,P60,R60)</f>
        <v/>
      </c>
      <c r="W60" s="25">
        <f>SUMIF(MAR!$E:$E,B60,MAR!$Z:$Z)</f>
        <v/>
      </c>
      <c r="X60" s="33">
        <f>SUMIF(MAR!$E:$E,B60,MAR!$AA:$AA)</f>
        <v/>
      </c>
      <c r="Y60" s="25">
        <f>ABS(SUMIF(MAR!$E:$E,B60,MAR!$AF:$AF))</f>
        <v/>
      </c>
      <c r="Z60" s="34">
        <f>SUMIF(MAR!$E:$E,B60,MAR!$AG:$AG)</f>
        <v/>
      </c>
      <c r="AA60" s="52" t="n"/>
      <c r="AB60" s="52" t="n"/>
      <c r="AC60" s="52" t="n"/>
      <c r="AD60" s="52" t="n"/>
      <c r="AE60" s="52" t="n"/>
      <c r="AF60" s="52" t="n"/>
      <c r="AG60" s="52" t="n"/>
      <c r="AH60" s="52" t="n"/>
      <c r="AI60" s="52" t="n"/>
      <c r="AJ60" s="52" t="n"/>
      <c r="AK60" s="52" t="n"/>
    </row>
    <row r="61">
      <c r="A61" s="300" t="n"/>
      <c r="B61" s="37" t="inlineStr">
        <is>
          <t>Airtel Online Send Money</t>
        </is>
      </c>
      <c r="C61" s="25">
        <f>SUMIF(MAR!$E:$E,B61,MAR!$F:$F)</f>
        <v/>
      </c>
      <c r="D61" s="26">
        <f>SUMIF(MAR!$E:$E,B61,MAR!$G:$G)</f>
        <v/>
      </c>
      <c r="E61" s="25">
        <f>SUMIF(MAR!$E:$E,B61,MAR!$H:$H)</f>
        <v/>
      </c>
      <c r="F61" s="26">
        <f>SUMIF(MAR!$E:$E,B61,MAR!$I:$I)</f>
        <v/>
      </c>
      <c r="G61" s="26">
        <f>C61-E61</f>
        <v/>
      </c>
      <c r="H61" s="33">
        <f>D61-F61</f>
        <v/>
      </c>
      <c r="I61" s="25">
        <f>SUMIF(MAR!$E:$E,B61,MAR!$L:$L)</f>
        <v/>
      </c>
      <c r="J61" s="26">
        <f>SUMIF(MAR!$E:$E,B61,MAR!$M:$M)</f>
        <v/>
      </c>
      <c r="K61" s="25">
        <f>SUMIF(MAR!$E:$E,B61,MAR!$N:$N)</f>
        <v/>
      </c>
      <c r="L61" s="26">
        <f>SUMIF(MAR!$E:$E,B61,MAR!$O:$O)</f>
        <v/>
      </c>
      <c r="M61" s="25">
        <f>SUMIF(MAR!$E:$E,B61,MAR!$P:$P)</f>
        <v/>
      </c>
      <c r="N61" s="26">
        <f>SUMIF(MAR!$E:$E,B61,MAR!$Q:$Q)</f>
        <v/>
      </c>
      <c r="O61" s="25">
        <f>SUMIF(MAR!$E:$E,B61,MAR!$R:$R)</f>
        <v/>
      </c>
      <c r="P61" s="26">
        <f>SUMIF(MAR!$E:$E,B61,MAR!$S:$S)</f>
        <v/>
      </c>
      <c r="Q61" s="25">
        <f>SUMIF(MAR!$E:$E,B61,MAR!$T:$T)</f>
        <v/>
      </c>
      <c r="R61" s="26">
        <f>SUMIF(MAR!$E:$E,B61,MAR!$U:$U)</f>
        <v/>
      </c>
      <c r="S61" s="25">
        <f>SUMIF(MAR!$E:$E,B61,MAR!$V:$V)</f>
        <v/>
      </c>
      <c r="T61" s="102">
        <f>SUMIF(MAR!$E:$E,B61,MAR!$W:$W)</f>
        <v/>
      </c>
      <c r="U61" s="25">
        <f>SUM(I61,K61,M61,O61,Q61)</f>
        <v/>
      </c>
      <c r="V61" s="33">
        <f>SUM(J61,L61,N61,P61,R61)</f>
        <v/>
      </c>
      <c r="W61" s="25">
        <f>SUMIF(MAR!$E:$E,B61,MAR!$Z:$Z)</f>
        <v/>
      </c>
      <c r="X61" s="33">
        <f>SUMIF(MAR!$E:$E,B61,MAR!$AA:$AA)</f>
        <v/>
      </c>
      <c r="Y61" s="25">
        <f>ABS(SUMIF(MAR!$E:$E,B61,MAR!$AF:$AF))</f>
        <v/>
      </c>
      <c r="Z61" s="34">
        <f>SUMIF(MAR!$E:$E,B61,MAR!$AG:$AG)</f>
        <v/>
      </c>
      <c r="AA61" s="52" t="n"/>
      <c r="AB61" s="52" t="n"/>
      <c r="AC61" s="52" t="n"/>
      <c r="AD61" s="52" t="n"/>
      <c r="AE61" s="52" t="n"/>
      <c r="AF61" s="52" t="n"/>
      <c r="AG61" s="52" t="n"/>
      <c r="AH61" s="52" t="n"/>
      <c r="AI61" s="52" t="n"/>
      <c r="AJ61" s="52" t="n"/>
      <c r="AK61" s="52" t="n"/>
    </row>
    <row r="62">
      <c r="A62" s="300" t="n"/>
      <c r="B62" s="37" t="inlineStr">
        <is>
          <t>Vodafone Cashin</t>
        </is>
      </c>
      <c r="C62" s="25">
        <f>SUMIF(MAR!$E:$E,B62,MAR!$F:$F)</f>
        <v/>
      </c>
      <c r="D62" s="26">
        <f>SUMIF(MAR!$E:$E,B62,MAR!$G:$G)</f>
        <v/>
      </c>
      <c r="E62" s="25">
        <f>SUMIF(MAR!$E:$E,B62,MAR!$H:$H)</f>
        <v/>
      </c>
      <c r="F62" s="26">
        <f>SUMIF(MAR!$E:$E,B62,MAR!$I:$I)</f>
        <v/>
      </c>
      <c r="G62" s="26">
        <f>C62-E62</f>
        <v/>
      </c>
      <c r="H62" s="33">
        <f>D62-F62</f>
        <v/>
      </c>
      <c r="I62" s="25">
        <f>SUMIF(MAR!$E:$E,B62,MAR!$L:$L)</f>
        <v/>
      </c>
      <c r="J62" s="26">
        <f>SUMIF(MAR!$E:$E,B62,MAR!$M:$M)</f>
        <v/>
      </c>
      <c r="K62" s="25">
        <f>SUMIF(MAR!$E:$E,B62,MAR!$N:$N)</f>
        <v/>
      </c>
      <c r="L62" s="26">
        <f>SUMIF(MAR!$E:$E,B62,MAR!$O:$O)</f>
        <v/>
      </c>
      <c r="M62" s="25">
        <f>SUMIF(MAR!$E:$E,B62,MAR!$P:$P)</f>
        <v/>
      </c>
      <c r="N62" s="26">
        <f>SUMIF(MAR!$E:$E,B62,MAR!$Q:$Q)</f>
        <v/>
      </c>
      <c r="O62" s="25">
        <f>SUMIF(MAR!$E:$E,B62,MAR!$R:$R)</f>
        <v/>
      </c>
      <c r="P62" s="26">
        <f>SUMIF(MAR!$E:$E,B62,MAR!$S:$S)</f>
        <v/>
      </c>
      <c r="Q62" s="25">
        <f>SUMIF(MAR!$E:$E,B62,MAR!$T:$T)</f>
        <v/>
      </c>
      <c r="R62" s="26">
        <f>SUMIF(MAR!$E:$E,B62,MAR!$U:$U)</f>
        <v/>
      </c>
      <c r="S62" s="25">
        <f>SUMIF(MAR!$E:$E,B62,MAR!$V:$V)</f>
        <v/>
      </c>
      <c r="T62" s="102">
        <f>SUMIF(MAR!$E:$E,B62,MAR!$W:$W)</f>
        <v/>
      </c>
      <c r="U62" s="25">
        <f>SUM(I62,K62,M62,O62,Q62)</f>
        <v/>
      </c>
      <c r="V62" s="33">
        <f>SUM(J62,L62,N62,P62,R62)</f>
        <v/>
      </c>
      <c r="W62" s="25">
        <f>SUMIF(MAR!$E:$E,B62,MAR!$Z:$Z)</f>
        <v/>
      </c>
      <c r="X62" s="33">
        <f>SUMIF(MAR!$E:$E,B62,MAR!$AA:$AA)</f>
        <v/>
      </c>
      <c r="Y62" s="25">
        <f>ABS(SUMIF(MAR!$E:$E,B62,MAR!$AF:$AF))</f>
        <v/>
      </c>
      <c r="Z62" s="34">
        <f>SUMIF(MAR!$E:$E,B62,MAR!$AG:$AG)</f>
        <v/>
      </c>
      <c r="AA62" s="52" t="n"/>
      <c r="AB62" s="52" t="n"/>
      <c r="AC62" s="52" t="n"/>
      <c r="AD62" s="52" t="n"/>
      <c r="AE62" s="52" t="n"/>
      <c r="AF62" s="52" t="n"/>
      <c r="AG62" s="52" t="n"/>
      <c r="AH62" s="52" t="n"/>
      <c r="AI62" s="52" t="n"/>
      <c r="AJ62" s="52" t="n"/>
      <c r="AK62" s="52" t="n"/>
    </row>
    <row r="63">
      <c r="A63" s="300" t="n"/>
      <c r="B63" s="37" t="inlineStr">
        <is>
          <t>Vodafone Cashout</t>
        </is>
      </c>
      <c r="C63" s="25">
        <f>SUMIF(MAR!$E:$E,B63,MAR!$F:$F)</f>
        <v/>
      </c>
      <c r="D63" s="26">
        <f>SUMIF(MAR!$E:$E,B63,MAR!$G:$G)</f>
        <v/>
      </c>
      <c r="E63" s="25">
        <f>SUMIF(MAR!$E:$E,B63,MAR!$H:$H)</f>
        <v/>
      </c>
      <c r="F63" s="26">
        <f>SUMIF(MAR!$E:$E,B63,MAR!$I:$I)</f>
        <v/>
      </c>
      <c r="G63" s="26">
        <f>C63-E63</f>
        <v/>
      </c>
      <c r="H63" s="33">
        <f>D63-F63</f>
        <v/>
      </c>
      <c r="I63" s="25">
        <f>SUMIF(MAR!$E:$E,B63,MAR!$L:$L)</f>
        <v/>
      </c>
      <c r="J63" s="26">
        <f>SUMIF(MAR!$E:$E,B63,MAR!$M:$M)</f>
        <v/>
      </c>
      <c r="K63" s="25">
        <f>SUMIF(MAR!$E:$E,B63,MAR!$N:$N)</f>
        <v/>
      </c>
      <c r="L63" s="26">
        <f>SUMIF(MAR!$E:$E,B63,MAR!$O:$O)</f>
        <v/>
      </c>
      <c r="M63" s="25">
        <f>SUMIF(MAR!$E:$E,B63,MAR!$P:$P)</f>
        <v/>
      </c>
      <c r="N63" s="26">
        <f>SUMIF(MAR!$E:$E,B63,MAR!$Q:$Q)</f>
        <v/>
      </c>
      <c r="O63" s="25">
        <f>SUMIF(MAR!$E:$E,B63,MAR!$R:$R)</f>
        <v/>
      </c>
      <c r="P63" s="26">
        <f>SUMIF(MAR!$E:$E,B63,MAR!$S:$S)</f>
        <v/>
      </c>
      <c r="Q63" s="25">
        <f>SUMIF(MAR!$E:$E,B63,MAR!$T:$T)</f>
        <v/>
      </c>
      <c r="R63" s="26">
        <f>SUMIF(MAR!$E:$E,B63,MAR!$U:$U)</f>
        <v/>
      </c>
      <c r="S63" s="25">
        <f>SUMIF(MAR!$E:$E,B63,MAR!$V:$V)</f>
        <v/>
      </c>
      <c r="T63" s="102">
        <f>SUMIF(MAR!$E:$E,B63,MAR!$W:$W)</f>
        <v/>
      </c>
      <c r="U63" s="25">
        <f>SUM(I63,K63,M63,O63,Q63)</f>
        <v/>
      </c>
      <c r="V63" s="33">
        <f>SUM(J63,L63,N63,P63,R63)</f>
        <v/>
      </c>
      <c r="W63" s="25">
        <f>SUMIF(MAR!$E:$E,B63,MAR!$Z:$Z)</f>
        <v/>
      </c>
      <c r="X63" s="33">
        <f>SUMIF(MAR!$E:$E,B63,MAR!$AA:$AA)</f>
        <v/>
      </c>
      <c r="Y63" s="25">
        <f>ABS(SUMIF(MAR!$E:$E,B63,MAR!$AF:$AF))</f>
        <v/>
      </c>
      <c r="Z63" s="34">
        <f>SUMIF(MAR!$E:$E,B63,MAR!$AG:$AG)</f>
        <v/>
      </c>
      <c r="AA63" s="52" t="n"/>
      <c r="AB63" s="52" t="n"/>
      <c r="AC63" s="52" t="n"/>
      <c r="AD63" s="52" t="n"/>
      <c r="AE63" s="52" t="n"/>
      <c r="AF63" s="52" t="n"/>
      <c r="AG63" s="52" t="n"/>
      <c r="AH63" s="52" t="n"/>
      <c r="AI63" s="52" t="n"/>
      <c r="AJ63" s="52" t="n"/>
      <c r="AK63" s="52" t="n"/>
    </row>
    <row r="64">
      <c r="A64" s="300" t="n"/>
      <c r="B64" s="37" t="inlineStr">
        <is>
          <t>Stanbic FI CR</t>
        </is>
      </c>
      <c r="C64" s="25">
        <f>SUMIF(MAR!$E:$E,B64,MAR!$F:$F)</f>
        <v/>
      </c>
      <c r="D64" s="26">
        <f>SUMIF(MAR!$E:$E,B64,MAR!$G:$G)</f>
        <v/>
      </c>
      <c r="E64" s="25">
        <f>SUMIF(MAR!$E:$E,B64,MAR!$H:$H)</f>
        <v/>
      </c>
      <c r="F64" s="26">
        <f>SUMIF(MAR!$E:$E,B64,MAR!$I:$I)</f>
        <v/>
      </c>
      <c r="G64" s="26">
        <f>C64-E64</f>
        <v/>
      </c>
      <c r="H64" s="33">
        <f>D64-F64</f>
        <v/>
      </c>
      <c r="I64" s="25">
        <f>SUMIF(MAR!$E:$E,B64,MAR!$L:$L)</f>
        <v/>
      </c>
      <c r="J64" s="26">
        <f>SUMIF(MAR!$E:$E,B64,MAR!$M:$M)</f>
        <v/>
      </c>
      <c r="K64" s="25">
        <f>SUMIF(MAR!$E:$E,B64,MAR!$N:$N)</f>
        <v/>
      </c>
      <c r="L64" s="26">
        <f>SUMIF(MAR!$E:$E,B64,MAR!$O:$O)</f>
        <v/>
      </c>
      <c r="M64" s="25">
        <f>SUMIF(MAR!$E:$E,B64,MAR!$P:$P)</f>
        <v/>
      </c>
      <c r="N64" s="26">
        <f>SUMIF(MAR!$E:$E,B64,MAR!$Q:$Q)</f>
        <v/>
      </c>
      <c r="O64" s="25">
        <f>SUMIF(MAR!$E:$E,B64,MAR!$R:$R)</f>
        <v/>
      </c>
      <c r="P64" s="26">
        <f>SUMIF(MAR!$E:$E,B64,MAR!$S:$S)</f>
        <v/>
      </c>
      <c r="Q64" s="25">
        <f>SUMIF(MAR!$E:$E,B64,MAR!$T:$T)</f>
        <v/>
      </c>
      <c r="R64" s="26">
        <f>SUMIF(MAR!$E:$E,B64,MAR!$U:$U)</f>
        <v/>
      </c>
      <c r="S64" s="25">
        <f>SUMIF(MAR!$E:$E,B64,MAR!$V:$V)</f>
        <v/>
      </c>
      <c r="T64" s="102">
        <f>SUMIF(MAR!$E:$E,B64,MAR!$W:$W)</f>
        <v/>
      </c>
      <c r="U64" s="25">
        <f>SUM(I64,K64,M64,O64,Q64)</f>
        <v/>
      </c>
      <c r="V64" s="33">
        <f>SUM(J64,L64,N64,P64,R64)</f>
        <v/>
      </c>
      <c r="W64" s="25">
        <f>SUMIF(MAR!$E:$E,B64,MAR!$Z:$Z)</f>
        <v/>
      </c>
      <c r="X64" s="33">
        <f>SUMIF(MAR!$E:$E,B64,MAR!$AA:$AA)</f>
        <v/>
      </c>
      <c r="Y64" s="25">
        <f>ABS(SUMIF(MAR!$E:$E,B64,MAR!$AF:$AF))</f>
        <v/>
      </c>
      <c r="Z64" s="34">
        <f>SUMIF(MAR!$E:$E,B64,MAR!$AG:$AG)</f>
        <v/>
      </c>
      <c r="AA64" s="52" t="n"/>
      <c r="AB64" s="52" t="n"/>
      <c r="AC64" s="52" t="n"/>
      <c r="AD64" s="52" t="n"/>
      <c r="AE64" s="52" t="n"/>
      <c r="AF64" s="52" t="n"/>
      <c r="AG64" s="52" t="n"/>
      <c r="AH64" s="52" t="n"/>
      <c r="AI64" s="52" t="n"/>
      <c r="AJ64" s="52" t="n"/>
      <c r="AK64" s="52" t="n"/>
    </row>
    <row r="65">
      <c r="A65" s="300" t="n"/>
      <c r="B65" s="37" t="inlineStr">
        <is>
          <t>Stanbic FI DR</t>
        </is>
      </c>
      <c r="C65" s="25">
        <f>SUMIF(MAR!$E:$E,B65,MAR!$F:$F)</f>
        <v/>
      </c>
      <c r="D65" s="26">
        <f>SUMIF(MAR!$E:$E,B65,MAR!$G:$G)</f>
        <v/>
      </c>
      <c r="E65" s="25">
        <f>SUMIF(MAR!$E:$E,B65,MAR!$H:$H)</f>
        <v/>
      </c>
      <c r="F65" s="26">
        <f>SUMIF(MAR!$E:$E,B65,MAR!$I:$I)</f>
        <v/>
      </c>
      <c r="G65" s="26">
        <f>C65-E65</f>
        <v/>
      </c>
      <c r="H65" s="33">
        <f>D65-F65</f>
        <v/>
      </c>
      <c r="I65" s="25">
        <f>SUMIF(MAR!$E:$E,B65,MAR!$L:$L)</f>
        <v/>
      </c>
      <c r="J65" s="26">
        <f>SUMIF(MAR!$E:$E,B65,MAR!$M:$M)</f>
        <v/>
      </c>
      <c r="K65" s="25">
        <f>SUMIF(MAR!$E:$E,B65,MAR!$N:$N)</f>
        <v/>
      </c>
      <c r="L65" s="26">
        <f>SUMIF(MAR!$E:$E,B65,MAR!$O:$O)</f>
        <v/>
      </c>
      <c r="M65" s="25">
        <f>SUMIF(MAR!$E:$E,B65,MAR!$P:$P)</f>
        <v/>
      </c>
      <c r="N65" s="26">
        <f>SUMIF(MAR!$E:$E,B65,MAR!$Q:$Q)</f>
        <v/>
      </c>
      <c r="O65" s="25">
        <f>SUMIF(MAR!$E:$E,B65,MAR!$R:$R)</f>
        <v/>
      </c>
      <c r="P65" s="26">
        <f>SUMIF(MAR!$E:$E,B65,MAR!$S:$S)</f>
        <v/>
      </c>
      <c r="Q65" s="25">
        <f>SUMIF(MAR!$E:$E,B65,MAR!$T:$T)</f>
        <v/>
      </c>
      <c r="R65" s="26">
        <f>SUMIF(MAR!$E:$E,B65,MAR!$U:$U)</f>
        <v/>
      </c>
      <c r="S65" s="25">
        <f>SUMIF(MAR!$E:$E,B65,MAR!$V:$V)</f>
        <v/>
      </c>
      <c r="T65" s="102">
        <f>SUMIF(MAR!$E:$E,B65,MAR!$W:$W)</f>
        <v/>
      </c>
      <c r="U65" s="25">
        <f>SUM(I65,K65,M65,O65,Q65)</f>
        <v/>
      </c>
      <c r="V65" s="33">
        <f>SUM(J65,L65,N65,P65,R65)</f>
        <v/>
      </c>
      <c r="W65" s="25">
        <f>SUMIF(MAR!$E:$E,B65,MAR!$Z:$Z)</f>
        <v/>
      </c>
      <c r="X65" s="33">
        <f>SUMIF(MAR!$E:$E,B65,MAR!$AA:$AA)</f>
        <v/>
      </c>
      <c r="Y65" s="25">
        <f>ABS(SUMIF(MAR!$E:$E,B65,MAR!$AF:$AF))</f>
        <v/>
      </c>
      <c r="Z65" s="34">
        <f>SUMIF(MAR!$E:$E,B65,MAR!$AG:$AG)</f>
        <v/>
      </c>
      <c r="AA65" s="52" t="n"/>
      <c r="AB65" s="52" t="n"/>
      <c r="AC65" s="52" t="n"/>
      <c r="AD65" s="52" t="n"/>
      <c r="AE65" s="52" t="n"/>
      <c r="AF65" s="52" t="n"/>
      <c r="AG65" s="52" t="n"/>
      <c r="AH65" s="52" t="n"/>
      <c r="AI65" s="52" t="n"/>
      <c r="AJ65" s="52" t="n"/>
      <c r="AK65" s="52" t="n"/>
    </row>
    <row r="66">
      <c r="A66" s="303" t="n"/>
      <c r="B66" s="104" t="inlineStr">
        <is>
          <t>GIP</t>
        </is>
      </c>
      <c r="C66" s="74">
        <f>SUMIF(MAR!$E:$E,B66,MAR!$F:$F)</f>
        <v/>
      </c>
      <c r="D66" s="73">
        <f>SUMIF(MAR!$E:$E,B66,MAR!$G:$G)</f>
        <v/>
      </c>
      <c r="E66" s="74">
        <f>SUMIF(MAR!$E:$E,B66,MAR!$H:$H)</f>
        <v/>
      </c>
      <c r="F66" s="73">
        <f>SUMIF(MAR!$E:$E,B66,MAR!$I:$I)</f>
        <v/>
      </c>
      <c r="G66" s="73">
        <f>C66-E66</f>
        <v/>
      </c>
      <c r="H66" s="75">
        <f>D66-F66</f>
        <v/>
      </c>
      <c r="I66" s="74">
        <f>SUMIF(MAR!$E:$E,B66,MAR!$L:$L)</f>
        <v/>
      </c>
      <c r="J66" s="73">
        <f>SUMIF(MAR!$E:$E,B66,MAR!$M:$M)</f>
        <v/>
      </c>
      <c r="K66" s="74">
        <f>SUMIF(MAR!$E:$E,B66,MAR!$N:$N)</f>
        <v/>
      </c>
      <c r="L66" s="73">
        <f>SUMIF(MAR!$E:$E,B66,MAR!$O:$O)</f>
        <v/>
      </c>
      <c r="M66" s="74">
        <f>SUMIF(MAR!$E:$E,B66,MAR!$P:$P)</f>
        <v/>
      </c>
      <c r="N66" s="73">
        <f>SUMIF(MAR!$E:$E,B66,MAR!$Q:$Q)</f>
        <v/>
      </c>
      <c r="O66" s="74">
        <f>SUMIF(MAR!$E:$E,B66,MAR!$R:$R)</f>
        <v/>
      </c>
      <c r="P66" s="73">
        <f>SUMIF(MAR!$E:$E,B66,MAR!$S:$S)</f>
        <v/>
      </c>
      <c r="Q66" s="74">
        <f>SUMIF(MAR!$E:$E,B66,MAR!$T:$T)</f>
        <v/>
      </c>
      <c r="R66" s="73">
        <f>SUMIF(MAR!$E:$E,B66,MAR!$U:$U)</f>
        <v/>
      </c>
      <c r="S66" s="74">
        <f>SUMIF(MAR!$E:$E,B66,MAR!$V:$V)</f>
        <v/>
      </c>
      <c r="T66" s="105">
        <f>SUMIF(MAR!$E:$E,B66,MAR!$W:$W)</f>
        <v/>
      </c>
      <c r="U66" s="74">
        <f>SUM(I66,K66,M66,O66,Q66)</f>
        <v/>
      </c>
      <c r="V66" s="75">
        <f>SUM(J66,L66,N66,P66,R66)</f>
        <v/>
      </c>
      <c r="W66" s="74">
        <f>SUMIF(MAR!$E:$E,B66,MAR!$Z:$Z)</f>
        <v/>
      </c>
      <c r="X66" s="75">
        <f>SUMIF(MAR!$E:$E,B66,MAR!$AA:$AA)</f>
        <v/>
      </c>
      <c r="Y66" s="74">
        <f>ABS(SUMIF(MAR!$E:$E,B66,MAR!$AF:$AF))</f>
        <v/>
      </c>
      <c r="Z66" s="80">
        <f>SUMIF(MAR!$E:$E,B66,MAR!$AG:$AG)</f>
        <v/>
      </c>
      <c r="AA66" s="52" t="n"/>
      <c r="AB66" s="52" t="n"/>
      <c r="AC66" s="52" t="n"/>
      <c r="AD66" s="52" t="n"/>
      <c r="AE66" s="52" t="n"/>
      <c r="AF66" s="52" t="n"/>
      <c r="AG66" s="52" t="n"/>
      <c r="AH66" s="52" t="n"/>
      <c r="AI66" s="52" t="n"/>
      <c r="AJ66" s="52" t="n"/>
      <c r="AK66" s="52" t="n"/>
    </row>
    <row r="67">
      <c r="A67" s="304" t="inlineStr">
        <is>
          <t>BillBox</t>
        </is>
      </c>
      <c r="B67" s="101" t="inlineStr">
        <is>
          <t>BB MIGs</t>
        </is>
      </c>
      <c r="C67" s="25">
        <f>SUMIF(MAR!$E:$E,B67,MAR!$F:$F)</f>
        <v/>
      </c>
      <c r="D67" s="26">
        <f>SUMIF(MAR!$E:$E,B67,MAR!$G:$G)</f>
        <v/>
      </c>
      <c r="E67" s="25">
        <f>SUMIF(MAR!$E:$E,B67,MAR!$H:$H)</f>
        <v/>
      </c>
      <c r="F67" s="26">
        <f>SUMIF(MAR!$E:$E,B67,MAR!$I:$I)</f>
        <v/>
      </c>
      <c r="G67" s="26">
        <f>C67-E67</f>
        <v/>
      </c>
      <c r="H67" s="33">
        <f>D67-F67</f>
        <v/>
      </c>
      <c r="I67" s="25">
        <f>SUMIF(MAR!$E:$E,B67,MAR!$L:$L)</f>
        <v/>
      </c>
      <c r="J67" s="26">
        <f>SUMIF(MAR!$E:$E,B67,MAR!$M:$M)</f>
        <v/>
      </c>
      <c r="K67" s="25">
        <f>SUMIF(MAR!$E:$E,B67,MAR!$N:$N)</f>
        <v/>
      </c>
      <c r="L67" s="26">
        <f>SUMIF(MAR!$E:$E,B67,MAR!$O:$O)</f>
        <v/>
      </c>
      <c r="M67" s="25">
        <f>SUMIF(MAR!$E:$E,B67,MAR!$P:$P)</f>
        <v/>
      </c>
      <c r="N67" s="26">
        <f>SUMIF(MAR!$E:$E,B67,MAR!$Q:$Q)</f>
        <v/>
      </c>
      <c r="O67" s="25">
        <f>SUMIF(MAR!$E:$E,B67,MAR!$R:$R)</f>
        <v/>
      </c>
      <c r="P67" s="26">
        <f>SUMIF(MAR!$E:$E,B67,MAR!$S:$S)</f>
        <v/>
      </c>
      <c r="Q67" s="25">
        <f>SUMIF(MAR!$E:$E,B67,MAR!$T:$T)</f>
        <v/>
      </c>
      <c r="R67" s="26">
        <f>SUMIF(MAR!$E:$E,B67,MAR!$U:$U)</f>
        <v/>
      </c>
      <c r="S67" s="25">
        <f>SUMIF(MAR!$E:$E,B67,MAR!$V:$V)</f>
        <v/>
      </c>
      <c r="T67" s="102">
        <f>SUMIF(MAR!$E:$E,B67,MAR!$W:$W)</f>
        <v/>
      </c>
      <c r="U67" s="25">
        <f>SUM(I67,K67,M67,O67,Q67)</f>
        <v/>
      </c>
      <c r="V67" s="33">
        <f>SUM(J67,L67,N67,P67,R67)</f>
        <v/>
      </c>
      <c r="W67" s="25">
        <f>SUMIF(MAR!$E:$E,B67,MAR!$Z:$Z)</f>
        <v/>
      </c>
      <c r="X67" s="33">
        <f>SUMIF(MAR!$E:$E,B67,MAR!$AA:$AA)</f>
        <v/>
      </c>
      <c r="Y67" s="25">
        <f>ABS(SUMIF(MAR!$E:$E,B67,MAR!$AF:$AF))</f>
        <v/>
      </c>
      <c r="Z67" s="34">
        <f>SUMIF(MAR!$E:$E,B67,MAR!$AG:$AG)</f>
        <v/>
      </c>
      <c r="AA67" s="41" t="n"/>
      <c r="AB67" s="52" t="n"/>
      <c r="AC67" s="52" t="n"/>
      <c r="AD67" s="52" t="n"/>
      <c r="AE67" s="52" t="n"/>
      <c r="AF67" s="52" t="n"/>
      <c r="AG67" s="52" t="n"/>
      <c r="AH67" s="52" t="n"/>
      <c r="AI67" s="52" t="n"/>
      <c r="AJ67" s="52" t="n"/>
      <c r="AK67" s="52" t="n"/>
    </row>
    <row r="68">
      <c r="A68" s="301" t="n"/>
      <c r="B68" s="37" t="inlineStr">
        <is>
          <t>MTN BillBox CR - (Send)</t>
        </is>
      </c>
      <c r="C68" s="25">
        <f>SUMIF(MAR!$E:$E,B68,MAR!$F:$F)</f>
        <v/>
      </c>
      <c r="D68" s="26">
        <f>SUMIF(MAR!$E:$E,B68,MAR!$G:$G)</f>
        <v/>
      </c>
      <c r="E68" s="25">
        <f>SUMIF(MAR!$E:$E,B68,MAR!$H:$H)</f>
        <v/>
      </c>
      <c r="F68" s="26">
        <f>SUMIF(MAR!$E:$E,B68,MAR!$I:$I)</f>
        <v/>
      </c>
      <c r="G68" s="26">
        <f>C68-E68</f>
        <v/>
      </c>
      <c r="H68" s="33">
        <f>D68-F68</f>
        <v/>
      </c>
      <c r="I68" s="25">
        <f>SUMIF(MAR!$E:$E,B68,MAR!$L:$L)</f>
        <v/>
      </c>
      <c r="J68" s="26">
        <f>SUMIF(MAR!$E:$E,B68,MAR!$M:$M)</f>
        <v/>
      </c>
      <c r="K68" s="25">
        <f>SUMIF(MAR!$E:$E,B68,MAR!$N:$N)</f>
        <v/>
      </c>
      <c r="L68" s="26">
        <f>SUMIF(MAR!$E:$E,B68,MAR!$O:$O)</f>
        <v/>
      </c>
      <c r="M68" s="25">
        <f>SUMIF(MAR!$E:$E,B68,MAR!$P:$P)</f>
        <v/>
      </c>
      <c r="N68" s="26">
        <f>SUMIF(MAR!$E:$E,B68,MAR!$Q:$Q)</f>
        <v/>
      </c>
      <c r="O68" s="25">
        <f>SUMIF(MAR!$E:$E,B68,MAR!$R:$R)</f>
        <v/>
      </c>
      <c r="P68" s="26">
        <f>SUMIF(MAR!$E:$E,B68,MAR!$S:$S)</f>
        <v/>
      </c>
      <c r="Q68" s="25">
        <f>SUMIF(MAR!$E:$E,B68,MAR!$T:$T)</f>
        <v/>
      </c>
      <c r="R68" s="26">
        <f>SUMIF(MAR!$E:$E,B68,MAR!$U:$U)</f>
        <v/>
      </c>
      <c r="S68" s="25">
        <f>SUMIF(MAR!$E:$E,B68,MAR!$V:$V)</f>
        <v/>
      </c>
      <c r="T68" s="102">
        <f>SUMIF(MAR!$E:$E,B68,MAR!$W:$W)</f>
        <v/>
      </c>
      <c r="U68" s="25">
        <f>SUM(I68,K68,M68,O68,Q68)</f>
        <v/>
      </c>
      <c r="V68" s="33">
        <f>SUM(J68,L68,N68,P68,R68)</f>
        <v/>
      </c>
      <c r="W68" s="25">
        <f>SUMIF(MAR!$E:$E,B68,MAR!$Z:$Z)</f>
        <v/>
      </c>
      <c r="X68" s="33">
        <f>SUMIF(MAR!$E:$E,B68,MAR!$AA:$AA)</f>
        <v/>
      </c>
      <c r="Y68" s="25">
        <f>ABS(SUMIF(MAR!$E:$E,B68,MAR!$AF:$AF))</f>
        <v/>
      </c>
      <c r="Z68" s="34">
        <f>SUMIF(MAR!$E:$E,B68,MAR!$AG:$AG)</f>
        <v/>
      </c>
      <c r="AA68" s="52" t="n"/>
      <c r="AB68" s="52" t="n"/>
      <c r="AC68" s="52" t="n"/>
      <c r="AD68" s="52" t="n"/>
      <c r="AE68" s="52" t="n"/>
      <c r="AF68" s="52" t="n"/>
      <c r="AG68" s="52" t="n"/>
      <c r="AH68" s="52" t="n"/>
      <c r="AI68" s="52" t="n"/>
      <c r="AJ68" s="52" t="n"/>
      <c r="AK68" s="52" t="n"/>
    </row>
    <row r="69">
      <c r="A69" s="301" t="n"/>
      <c r="B69" s="37" t="inlineStr">
        <is>
          <t>MTN BillBox DR - (Payment)</t>
        </is>
      </c>
      <c r="C69" s="25">
        <f>SUMIF(MAR!$E:$E,B69,MAR!$F:$F)</f>
        <v/>
      </c>
      <c r="D69" s="26">
        <f>SUMIF(MAR!$E:$E,B69,MAR!$G:$G)</f>
        <v/>
      </c>
      <c r="E69" s="25">
        <f>SUMIF(MAR!$E:$E,B69,MAR!$H:$H)</f>
        <v/>
      </c>
      <c r="F69" s="26">
        <f>SUMIF(MAR!$E:$E,B69,MAR!$I:$I)</f>
        <v/>
      </c>
      <c r="G69" s="26">
        <f>C69-E69</f>
        <v/>
      </c>
      <c r="H69" s="33">
        <f>D69-F69</f>
        <v/>
      </c>
      <c r="I69" s="25">
        <f>SUMIF(MAR!$E:$E,B69,MAR!$L:$L)</f>
        <v/>
      </c>
      <c r="J69" s="26">
        <f>SUMIF(MAR!$E:$E,B69,MAR!$M:$M)</f>
        <v/>
      </c>
      <c r="K69" s="25">
        <f>SUMIF(MAR!$E:$E,B69,MAR!$N:$N)</f>
        <v/>
      </c>
      <c r="L69" s="26">
        <f>SUMIF(MAR!$E:$E,B69,MAR!$O:$O)</f>
        <v/>
      </c>
      <c r="M69" s="25">
        <f>SUMIF(MAR!$E:$E,B69,MAR!$P:$P)</f>
        <v/>
      </c>
      <c r="N69" s="26">
        <f>SUMIF(MAR!$E:$E,B69,MAR!$Q:$Q)</f>
        <v/>
      </c>
      <c r="O69" s="25">
        <f>SUMIF(MAR!$E:$E,B69,MAR!$R:$R)</f>
        <v/>
      </c>
      <c r="P69" s="26">
        <f>SUMIF(MAR!$E:$E,B69,MAR!$S:$S)</f>
        <v/>
      </c>
      <c r="Q69" s="25">
        <f>SUMIF(MAR!$E:$E,B69,MAR!$T:$T)</f>
        <v/>
      </c>
      <c r="R69" s="26">
        <f>SUMIF(MAR!$E:$E,B69,MAR!$U:$U)</f>
        <v/>
      </c>
      <c r="S69" s="25">
        <f>SUMIF(MAR!$E:$E,B69,MAR!$V:$V)</f>
        <v/>
      </c>
      <c r="T69" s="102">
        <f>SUMIF(MAR!$E:$E,B69,MAR!$W:$W)</f>
        <v/>
      </c>
      <c r="U69" s="25">
        <f>SUM(I69,K69,M69,O69,Q69)</f>
        <v/>
      </c>
      <c r="V69" s="33">
        <f>SUM(J69,L69,N69,P69,R69)</f>
        <v/>
      </c>
      <c r="W69" s="25">
        <f>SUMIF(MAR!$E:$E,B69,MAR!$Z:$Z)</f>
        <v/>
      </c>
      <c r="X69" s="33">
        <f>SUMIF(MAR!$E:$E,B69,MAR!$AA:$AA)</f>
        <v/>
      </c>
      <c r="Y69" s="25">
        <f>ABS(SUMIF(MAR!$E:$E,B69,MAR!$AF:$AF))</f>
        <v/>
      </c>
      <c r="Z69" s="34">
        <f>SUMIF(MAR!$E:$E,B69,MAR!$AG:$AG)</f>
        <v/>
      </c>
      <c r="AA69" s="52" t="n"/>
      <c r="AB69" s="52" t="n"/>
      <c r="AC69" s="52" t="n"/>
      <c r="AD69" s="52" t="n"/>
      <c r="AE69" s="52" t="n"/>
      <c r="AF69" s="52" t="n"/>
      <c r="AG69" s="52" t="n"/>
      <c r="AH69" s="52" t="n"/>
      <c r="AI69" s="52" t="n"/>
      <c r="AJ69" s="52" t="n"/>
      <c r="AK69" s="52" t="n"/>
    </row>
    <row r="70">
      <c r="A70" s="301" t="n"/>
      <c r="B70" s="101" t="inlineStr">
        <is>
          <t>BB Airtel Cash In</t>
        </is>
      </c>
      <c r="C70" s="25">
        <f>SUMIF(MAR!$E:$E,B70,MAR!$F:$F)</f>
        <v/>
      </c>
      <c r="D70" s="26">
        <f>SUMIF(MAR!$E:$E,B70,MAR!$G:$G)</f>
        <v/>
      </c>
      <c r="E70" s="25">
        <f>SUMIF(MAR!$E:$E,B70,MAR!$H:$H)</f>
        <v/>
      </c>
      <c r="F70" s="26">
        <f>SUMIF(MAR!$E:$E,B70,MAR!$I:$I)</f>
        <v/>
      </c>
      <c r="G70" s="26">
        <f>C70-E70</f>
        <v/>
      </c>
      <c r="H70" s="33">
        <f>D70-F70</f>
        <v/>
      </c>
      <c r="I70" s="25">
        <f>SUMIF(MAR!$E:$E,B70,MAR!$L:$L)</f>
        <v/>
      </c>
      <c r="J70" s="26">
        <f>SUMIF(MAR!$E:$E,B70,MAR!$M:$M)</f>
        <v/>
      </c>
      <c r="K70" s="25">
        <f>SUMIF(MAR!$E:$E,B70,MAR!$N:$N)</f>
        <v/>
      </c>
      <c r="L70" s="26">
        <f>SUMIF(MAR!$E:$E,B70,MAR!$O:$O)</f>
        <v/>
      </c>
      <c r="M70" s="25">
        <f>SUMIF(MAR!$E:$E,B70,MAR!$P:$P)</f>
        <v/>
      </c>
      <c r="N70" s="26">
        <f>SUMIF(MAR!$E:$E,B70,MAR!$Q:$Q)</f>
        <v/>
      </c>
      <c r="O70" s="25">
        <f>SUMIF(MAR!$E:$E,B70,MAR!$R:$R)</f>
        <v/>
      </c>
      <c r="P70" s="26">
        <f>SUMIF(MAR!$E:$E,B70,MAR!$S:$S)</f>
        <v/>
      </c>
      <c r="Q70" s="25">
        <f>SUMIF(MAR!$E:$E,B70,MAR!$T:$T)</f>
        <v/>
      </c>
      <c r="R70" s="26">
        <f>SUMIF(MAR!$E:$E,B70,MAR!$U:$U)</f>
        <v/>
      </c>
      <c r="S70" s="25">
        <f>SUMIF(MAR!$E:$E,B70,MAR!$V:$V)</f>
        <v/>
      </c>
      <c r="T70" s="102">
        <f>SUMIF(MAR!$E:$E,B70,MAR!$W:$W)</f>
        <v/>
      </c>
      <c r="U70" s="25">
        <f>SUM(I70,K70,M70,O70,Q70)</f>
        <v/>
      </c>
      <c r="V70" s="33">
        <f>SUM(J70,L70,N70,P70,R70)</f>
        <v/>
      </c>
      <c r="W70" s="25">
        <f>SUMIF(MAR!$E:$E,B70,MAR!$Z:$Z)</f>
        <v/>
      </c>
      <c r="X70" s="33">
        <f>SUMIF(MAR!$E:$E,B70,MAR!$AA:$AA)</f>
        <v/>
      </c>
      <c r="Y70" s="25">
        <f>ABS(SUMIF(MAR!$E:$E,B70,MAR!$AF:$AF))</f>
        <v/>
      </c>
      <c r="Z70" s="34">
        <f>SUMIF(MAR!$E:$E,B70,MAR!$AG:$AG)</f>
        <v/>
      </c>
      <c r="AA70" s="52" t="n"/>
      <c r="AB70" s="52" t="n"/>
      <c r="AC70" s="52" t="n"/>
      <c r="AD70" s="52" t="n"/>
      <c r="AE70" s="52" t="n"/>
      <c r="AF70" s="52" t="n"/>
      <c r="AG70" s="52" t="n"/>
      <c r="AH70" s="52" t="n"/>
      <c r="AI70" s="52" t="n"/>
      <c r="AJ70" s="52" t="n"/>
      <c r="AK70" s="52" t="n"/>
    </row>
    <row r="71">
      <c r="A71" s="305" t="n"/>
      <c r="B71" s="104" t="inlineStr">
        <is>
          <t>BB Airtel Cash Out</t>
        </is>
      </c>
      <c r="C71" s="74">
        <f>SUMIF(MAR!$E:$E,B71,MAR!$F:$F)</f>
        <v/>
      </c>
      <c r="D71" s="73">
        <f>SUMIF(MAR!$E:$E,B71,MAR!$G:$G)</f>
        <v/>
      </c>
      <c r="E71" s="74">
        <f>SUMIF(MAR!$E:$E,B71,MAR!$H:$H)</f>
        <v/>
      </c>
      <c r="F71" s="73">
        <f>SUMIF(MAR!$E:$E,B71,MAR!$I:$I)</f>
        <v/>
      </c>
      <c r="G71" s="73">
        <f>C71-E71</f>
        <v/>
      </c>
      <c r="H71" s="75">
        <f>D71-F71</f>
        <v/>
      </c>
      <c r="I71" s="74">
        <f>SUMIF(MAR!$E:$E,B71,MAR!$L:$L)</f>
        <v/>
      </c>
      <c r="J71" s="73">
        <f>SUMIF(MAR!$E:$E,B71,MAR!$M:$M)</f>
        <v/>
      </c>
      <c r="K71" s="74">
        <f>SUMIF(MAR!$E:$E,B71,MAR!$N:$N)</f>
        <v/>
      </c>
      <c r="L71" s="73">
        <f>SUMIF(MAR!$E:$E,B71,MAR!$O:$O)</f>
        <v/>
      </c>
      <c r="M71" s="74">
        <f>SUMIF(MAR!$E:$E,B71,MAR!$P:$P)</f>
        <v/>
      </c>
      <c r="N71" s="73">
        <f>SUMIF(MAR!$E:$E,B71,MAR!$Q:$Q)</f>
        <v/>
      </c>
      <c r="O71" s="74">
        <f>SUMIF(MAR!$E:$E,B71,MAR!$R:$R)</f>
        <v/>
      </c>
      <c r="P71" s="73">
        <f>SUMIF(MAR!$E:$E,B71,MAR!$S:$S)</f>
        <v/>
      </c>
      <c r="Q71" s="74">
        <f>SUMIF(MAR!$E:$E,B71,MAR!$T:$T)</f>
        <v/>
      </c>
      <c r="R71" s="73">
        <f>SUMIF(MAR!$E:$E,B71,MAR!$U:$U)</f>
        <v/>
      </c>
      <c r="S71" s="74">
        <f>SUMIF(MAR!$E:$E,B71,MAR!$V:$V)</f>
        <v/>
      </c>
      <c r="T71" s="105">
        <f>SUMIF(MAR!$E:$E,B71,MAR!$W:$W)</f>
        <v/>
      </c>
      <c r="U71" s="74">
        <f>SUM(I71,K71,M71,O71,Q71)</f>
        <v/>
      </c>
      <c r="V71" s="75">
        <f>SUM(J71,L71,N71,P71,R71)</f>
        <v/>
      </c>
      <c r="W71" s="74">
        <f>SUMIF(MAR!$E:$E,B71,MAR!$Z:$Z)</f>
        <v/>
      </c>
      <c r="X71" s="75">
        <f>SUMIF(MAR!$E:$E,B71,MAR!$AA:$AA)</f>
        <v/>
      </c>
      <c r="Y71" s="74">
        <f>ABS(SUMIF(MAR!$E:$E,B71,MAR!$AF:$AF))</f>
        <v/>
      </c>
      <c r="Z71" s="80">
        <f>SUMIF(MAR!$E:$E,B71,MAR!$AG:$AG)</f>
        <v/>
      </c>
      <c r="AA71" s="52" t="n"/>
      <c r="AB71" s="52" t="n"/>
      <c r="AC71" s="52" t="n"/>
      <c r="AD71" s="52" t="n"/>
      <c r="AE71" s="52" t="n"/>
      <c r="AF71" s="52" t="n"/>
      <c r="AG71" s="52" t="n"/>
      <c r="AH71" s="52" t="n"/>
      <c r="AI71" s="52" t="n"/>
      <c r="AJ71" s="52" t="n"/>
      <c r="AK71" s="52" t="n"/>
    </row>
    <row r="72">
      <c r="A72" s="52" t="n"/>
      <c r="B72" s="82" t="n"/>
      <c r="C72" s="83" t="n"/>
      <c r="D72" s="84" t="n"/>
      <c r="E72" s="83" t="n"/>
      <c r="F72" s="84" t="n"/>
      <c r="G72" s="84" t="n"/>
      <c r="H72" s="84" t="n"/>
      <c r="I72" s="83" t="n"/>
      <c r="J72" s="84" t="n"/>
      <c r="K72" s="83" t="n"/>
      <c r="L72" s="84" t="n"/>
      <c r="M72" s="83" t="n"/>
      <c r="N72" s="84" t="n"/>
      <c r="O72" s="83" t="n"/>
      <c r="P72" s="84" t="n"/>
      <c r="Q72" s="83" t="n"/>
      <c r="R72" s="84" t="n"/>
      <c r="S72" s="83" t="n"/>
      <c r="T72" s="84" t="n"/>
      <c r="U72" s="83" t="n"/>
      <c r="V72" s="84" t="n"/>
      <c r="W72" s="83" t="n"/>
      <c r="X72" s="84" t="n"/>
      <c r="Y72" s="83" t="n"/>
      <c r="Z72" s="85" t="n"/>
      <c r="AA72" s="52" t="n"/>
      <c r="AB72" s="52" t="n"/>
      <c r="AC72" s="52" t="n"/>
      <c r="AD72" s="52" t="n"/>
      <c r="AE72" s="52" t="n"/>
      <c r="AF72" s="52" t="n"/>
      <c r="AG72" s="52" t="n"/>
      <c r="AH72" s="52" t="n"/>
      <c r="AI72" s="52" t="n"/>
      <c r="AJ72" s="52" t="n"/>
      <c r="AK72" s="52" t="n"/>
    </row>
    <row r="73">
      <c r="A73" s="52" t="n"/>
      <c r="B73" s="108" t="inlineStr">
        <is>
          <t>SlydePay Totals</t>
        </is>
      </c>
      <c r="C73" s="25">
        <f>SUM(C56:C66)</f>
        <v/>
      </c>
      <c r="D73" s="26">
        <f>SUM(D56:D66)</f>
        <v/>
      </c>
      <c r="E73" s="25">
        <f>SUM(E56:E66)</f>
        <v/>
      </c>
      <c r="F73" s="26">
        <f>SUM(F56:F66)</f>
        <v/>
      </c>
      <c r="G73" s="26">
        <f>SUM(G56:G66)</f>
        <v/>
      </c>
      <c r="H73" s="33">
        <f>SUM(H56:H66)</f>
        <v/>
      </c>
      <c r="I73" s="25">
        <f>SUM(I56:I66)</f>
        <v/>
      </c>
      <c r="J73" s="26">
        <f>SUM(J56:J66)</f>
        <v/>
      </c>
      <c r="K73" s="25">
        <f>SUM(K56:K66)</f>
        <v/>
      </c>
      <c r="L73" s="26">
        <f>SUM(L56:L66)</f>
        <v/>
      </c>
      <c r="M73" s="25">
        <f>SUM(M56:M66)</f>
        <v/>
      </c>
      <c r="N73" s="26">
        <f>SUM(N56:N66)</f>
        <v/>
      </c>
      <c r="O73" s="25">
        <f>SUM(O56:O66)</f>
        <v/>
      </c>
      <c r="P73" s="26">
        <f>SUM(P56:P66)</f>
        <v/>
      </c>
      <c r="Q73" s="25">
        <f>SUM(Q56:Q66)</f>
        <v/>
      </c>
      <c r="R73" s="26">
        <f>SUM(R56:R66)</f>
        <v/>
      </c>
      <c r="S73" s="25">
        <f>SUM(S56:S66)</f>
        <v/>
      </c>
      <c r="T73" s="102">
        <f>SUM(T56:T66)</f>
        <v/>
      </c>
      <c r="U73" s="25">
        <f>SUM(U56:U66)</f>
        <v/>
      </c>
      <c r="V73" s="33">
        <f>SUM(V56:V66)</f>
        <v/>
      </c>
      <c r="W73" s="25">
        <f>SUM(W56:W66)</f>
        <v/>
      </c>
      <c r="X73" s="33">
        <f>SUM(X56:X66)</f>
        <v/>
      </c>
      <c r="Y73" s="25">
        <f>SUM(Y56:Y66)</f>
        <v/>
      </c>
      <c r="Z73" s="34">
        <f>SUM(Z56:Z66)</f>
        <v/>
      </c>
      <c r="AA73" s="52" t="n"/>
      <c r="AB73" s="52" t="n"/>
      <c r="AC73" s="52" t="n"/>
      <c r="AD73" s="52" t="n"/>
      <c r="AE73" s="52" t="n"/>
      <c r="AF73" s="52" t="n"/>
      <c r="AG73" s="52" t="n"/>
      <c r="AH73" s="52" t="n"/>
      <c r="AI73" s="52" t="n"/>
      <c r="AJ73" s="52" t="n"/>
      <c r="AK73" s="52" t="n"/>
    </row>
    <row r="74">
      <c r="A74" s="52" t="n"/>
      <c r="B74" s="109" t="inlineStr">
        <is>
          <t>BillBox Totals</t>
        </is>
      </c>
      <c r="C74" s="74">
        <f>SUM(C67:C71)</f>
        <v/>
      </c>
      <c r="D74" s="73">
        <f>SUM(D67:D71)</f>
        <v/>
      </c>
      <c r="E74" s="74">
        <f>SUM(E67:E71)</f>
        <v/>
      </c>
      <c r="F74" s="73">
        <f>SUM(F67:F71)</f>
        <v/>
      </c>
      <c r="G74" s="73">
        <f>SUM(G67:G71)</f>
        <v/>
      </c>
      <c r="H74" s="75">
        <f>SUM(H67:H71)</f>
        <v/>
      </c>
      <c r="I74" s="74">
        <f>SUM(I67:I71)</f>
        <v/>
      </c>
      <c r="J74" s="73">
        <f>SUM(J67:J71)</f>
        <v/>
      </c>
      <c r="K74" s="74">
        <f>SUM(K67:K71)</f>
        <v/>
      </c>
      <c r="L74" s="73">
        <f>SUM(L67:L71)</f>
        <v/>
      </c>
      <c r="M74" s="74">
        <f>SUM(M67:M71)</f>
        <v/>
      </c>
      <c r="N74" s="73">
        <f>SUM(N67:N71)</f>
        <v/>
      </c>
      <c r="O74" s="74">
        <f>SUM(O67:O71)</f>
        <v/>
      </c>
      <c r="P74" s="73">
        <f>SUM(P67:P71)</f>
        <v/>
      </c>
      <c r="Q74" s="74">
        <f>SUM(Q67:Q71)</f>
        <v/>
      </c>
      <c r="R74" s="73">
        <f>SUM(R67:R71)</f>
        <v/>
      </c>
      <c r="S74" s="74">
        <f>SUM(S67:S71)</f>
        <v/>
      </c>
      <c r="T74" s="105">
        <f>SUM(T67:T71)</f>
        <v/>
      </c>
      <c r="U74" s="74">
        <f>SUM(U67:U71)</f>
        <v/>
      </c>
      <c r="V74" s="75">
        <f>SUM(V67:V71)</f>
        <v/>
      </c>
      <c r="W74" s="74">
        <f>SUM(W67:W71)</f>
        <v/>
      </c>
      <c r="X74" s="75">
        <f>SUM(X67:X71)</f>
        <v/>
      </c>
      <c r="Y74" s="74">
        <f>SUM(Y67:Y71)</f>
        <v/>
      </c>
      <c r="Z74" s="80">
        <f>SUM(Z67:Z71)</f>
        <v/>
      </c>
      <c r="AA74" s="52" t="n"/>
      <c r="AB74" s="52" t="n"/>
      <c r="AC74" s="52" t="n"/>
      <c r="AD74" s="52" t="n"/>
      <c r="AE74" s="52" t="n"/>
      <c r="AF74" s="52" t="n"/>
      <c r="AG74" s="52" t="n"/>
      <c r="AH74" s="52" t="n"/>
      <c r="AI74" s="52" t="n"/>
      <c r="AJ74" s="52" t="n"/>
      <c r="AK74" s="52" t="n"/>
    </row>
    <row r="75">
      <c r="A75" s="52" t="n"/>
      <c r="B75" s="82" t="n"/>
      <c r="C75" s="83" t="n"/>
      <c r="D75" s="82" t="n"/>
      <c r="E75" s="83" t="n"/>
      <c r="F75" s="82" t="n"/>
      <c r="G75" s="82" t="n"/>
      <c r="H75" s="82" t="n"/>
      <c r="I75" s="83" t="n"/>
      <c r="J75" s="82" t="n"/>
      <c r="K75" s="83" t="n"/>
      <c r="L75" s="82" t="n"/>
      <c r="M75" s="83" t="n"/>
      <c r="N75" s="82" t="n"/>
      <c r="O75" s="83" t="n"/>
      <c r="P75" s="82" t="n"/>
      <c r="Q75" s="83" t="n"/>
      <c r="R75" s="82" t="n"/>
      <c r="S75" s="83" t="n"/>
      <c r="T75" s="82" t="n"/>
      <c r="U75" s="83" t="n"/>
      <c r="V75" s="82" t="n"/>
      <c r="W75" s="83" t="n"/>
      <c r="X75" s="52" t="n"/>
      <c r="Y75" s="97" t="n"/>
      <c r="Z75" s="245" t="n"/>
      <c r="AA75" s="52" t="n"/>
      <c r="AB75" s="52" t="n"/>
      <c r="AC75" s="52" t="n"/>
      <c r="AD75" s="52" t="n"/>
      <c r="AE75" s="52" t="n"/>
      <c r="AF75" s="52" t="n"/>
      <c r="AG75" s="52" t="n"/>
      <c r="AH75" s="52" t="n"/>
      <c r="AI75" s="52" t="n"/>
      <c r="AJ75" s="52" t="n"/>
      <c r="AK75" s="52" t="n"/>
    </row>
    <row r="76">
      <c r="A76" s="89" t="n"/>
      <c r="B76" s="90" t="inlineStr">
        <is>
          <t>Grand Total</t>
        </is>
      </c>
      <c r="C76" s="110">
        <f>SUM(C73:C74)</f>
        <v/>
      </c>
      <c r="D76" s="92">
        <f>SUM(D73:D74)</f>
        <v/>
      </c>
      <c r="E76" s="91">
        <f>SUM(E73:E74)</f>
        <v/>
      </c>
      <c r="F76" s="92">
        <f>SUM(F73:F74)</f>
        <v/>
      </c>
      <c r="G76" s="92">
        <f>SUM(G73:G74)</f>
        <v/>
      </c>
      <c r="H76" s="93">
        <f>SUM(H73:H74)</f>
        <v/>
      </c>
      <c r="I76" s="111">
        <f>sum(I73:I74)</f>
        <v/>
      </c>
      <c r="J76" s="92">
        <f>sum(J73:J74)</f>
        <v/>
      </c>
      <c r="K76" s="91">
        <f>sum(K73:K74)</f>
        <v/>
      </c>
      <c r="L76" s="92">
        <f>sum(L73:L74)</f>
        <v/>
      </c>
      <c r="M76" s="91">
        <f>sum(M73:M74)</f>
        <v/>
      </c>
      <c r="N76" s="92">
        <f>sum(N73:N74)</f>
        <v/>
      </c>
      <c r="O76" s="91">
        <f>sum(O73:O74)</f>
        <v/>
      </c>
      <c r="P76" s="92">
        <f>sum(P73:P74)</f>
        <v/>
      </c>
      <c r="Q76" s="91">
        <f>sum(Q73:Q74)</f>
        <v/>
      </c>
      <c r="R76" s="92">
        <f>sum(R73:R74)</f>
        <v/>
      </c>
      <c r="S76" s="91">
        <f>sum(S73:S74)</f>
        <v/>
      </c>
      <c r="T76" s="92">
        <f>sum(T73:T74)</f>
        <v/>
      </c>
      <c r="U76" s="91">
        <f>SUM(I76,M76,O76,Q76)</f>
        <v/>
      </c>
      <c r="V76" s="93">
        <f>SUM(J76,N76,P76,R76)</f>
        <v/>
      </c>
      <c r="W76" s="91">
        <f>SUM(W73:W74)</f>
        <v/>
      </c>
      <c r="X76" s="112">
        <f>SUM(X73:X74)</f>
        <v/>
      </c>
      <c r="Y76" s="113">
        <f>SUM(Y73:Y74)</f>
        <v/>
      </c>
      <c r="Z76" s="114">
        <f>SUM(Z73:Z74)</f>
        <v/>
      </c>
      <c r="AA76" s="52" t="n"/>
      <c r="AB76" s="52" t="n"/>
      <c r="AC76" s="52" t="n"/>
      <c r="AD76" s="52" t="n"/>
      <c r="AE76" s="52" t="n"/>
      <c r="AF76" s="52" t="n"/>
      <c r="AG76" s="52" t="n"/>
      <c r="AH76" s="52" t="n"/>
      <c r="AI76" s="52" t="n"/>
      <c r="AJ76" s="52" t="n"/>
      <c r="AK76" s="52" t="n"/>
    </row>
    <row r="77">
      <c r="A77" s="52" t="n"/>
      <c r="B77" s="52" t="n"/>
      <c r="C77" s="97" t="n"/>
      <c r="D77" s="52" t="n"/>
      <c r="E77" s="25">
        <f>D76-F76</f>
        <v/>
      </c>
      <c r="F77" s="26">
        <f>E77-X76</f>
        <v/>
      </c>
      <c r="G77" s="52" t="n"/>
      <c r="H77" s="52" t="n"/>
      <c r="I77" s="97" t="n"/>
      <c r="J77" s="52" t="n"/>
      <c r="K77" s="97" t="n"/>
      <c r="L77" s="52" t="n"/>
      <c r="M77" s="97" t="n"/>
      <c r="N77" s="52" t="n"/>
      <c r="O77" s="97" t="n"/>
      <c r="P77" s="52" t="n"/>
      <c r="Q77" s="97" t="n"/>
      <c r="R77" s="52" t="n"/>
      <c r="S77" s="97" t="n"/>
      <c r="T77" s="52" t="n"/>
      <c r="U77" s="97" t="n"/>
      <c r="V77" s="52" t="n"/>
      <c r="W77" s="97" t="n"/>
      <c r="X77" s="52" t="n"/>
      <c r="Y77" s="97" t="n"/>
      <c r="Z77" s="245" t="n"/>
      <c r="AA77" s="52" t="n"/>
      <c r="AB77" s="52" t="n"/>
      <c r="AC77" s="52" t="n"/>
      <c r="AD77" s="52" t="n"/>
      <c r="AE77" s="52" t="n"/>
      <c r="AF77" s="52" t="n"/>
      <c r="AG77" s="52" t="n"/>
      <c r="AH77" s="52" t="n"/>
      <c r="AI77" s="52" t="n"/>
      <c r="AJ77" s="52" t="n"/>
      <c r="AK77" s="52" t="n"/>
    </row>
    <row r="78">
      <c r="A78" s="16" t="n"/>
      <c r="B78" s="99" t="inlineStr">
        <is>
          <t>APR</t>
        </is>
      </c>
      <c r="C78" s="18" t="n"/>
      <c r="D78" s="21" t="n"/>
      <c r="E78" s="18" t="n"/>
      <c r="F78" s="21" t="n"/>
      <c r="G78" s="21" t="n"/>
      <c r="H78" s="21" t="n"/>
      <c r="I78" s="18" t="n"/>
      <c r="J78" s="21" t="n"/>
      <c r="K78" s="18" t="n"/>
      <c r="L78" s="21" t="n"/>
      <c r="M78" s="18" t="n"/>
      <c r="N78" s="21" t="n"/>
      <c r="O78" s="18" t="n"/>
      <c r="P78" s="21" t="n"/>
      <c r="Q78" s="18" t="n"/>
      <c r="R78" s="21" t="n"/>
      <c r="S78" s="18" t="n"/>
      <c r="T78" s="21" t="n"/>
      <c r="U78" s="18" t="n"/>
      <c r="V78" s="21" t="n"/>
      <c r="W78" s="18" t="n"/>
      <c r="X78" s="21" t="n"/>
      <c r="Y78" s="18" t="n"/>
      <c r="Z78" s="22" t="n"/>
      <c r="AA78" s="52" t="n"/>
      <c r="AB78" s="52" t="n"/>
      <c r="AC78" s="52" t="n"/>
      <c r="AD78" s="52" t="n"/>
      <c r="AE78" s="52" t="n"/>
      <c r="AF78" s="52" t="n"/>
      <c r="AG78" s="52" t="n"/>
      <c r="AH78" s="52" t="n"/>
      <c r="AI78" s="52" t="n"/>
      <c r="AJ78" s="52" t="n"/>
      <c r="AK78" s="52" t="n"/>
    </row>
    <row r="79">
      <c r="A79" s="302" t="inlineStr">
        <is>
          <t>SlydePay</t>
        </is>
      </c>
      <c r="B79" s="101" t="inlineStr">
        <is>
          <t>MIGS (Slydepay01)</t>
        </is>
      </c>
      <c r="C79" s="25">
        <f>SUMIF(APR!$E:$E,B79,APR!$F:$F)</f>
        <v/>
      </c>
      <c r="D79" s="26">
        <f>SUMIF(APR!$E:$E,B79,APR!$G:$G)</f>
        <v/>
      </c>
      <c r="E79" s="25">
        <f>SUMIF(APR!$E:$E,B79,APR!$H:$H)</f>
        <v/>
      </c>
      <c r="F79" s="26">
        <f>SUMIF(APR!$E:$E,B79,APR!$I:$I)</f>
        <v/>
      </c>
      <c r="G79" s="26">
        <f>C79-E79</f>
        <v/>
      </c>
      <c r="H79" s="33">
        <f>D79-F79</f>
        <v/>
      </c>
      <c r="I79" s="25">
        <f>SUMIF(APR!$E:$E,B79,APR!$L:$L)</f>
        <v/>
      </c>
      <c r="J79" s="27">
        <f>SUMIF(APR!$E:$E,B79,APR!$M:$M)</f>
        <v/>
      </c>
      <c r="K79" s="32">
        <f>SUMIF(APR!$E:$E,B79,APR!$N:$N)</f>
        <v/>
      </c>
      <c r="L79" s="27">
        <f>SUMIF(APR!$E:$E,B79,APR!$O:$O)</f>
        <v/>
      </c>
      <c r="M79" s="32">
        <f>SUMIF(APR!$E:$E,B79,APR!$P:$P)</f>
        <v/>
      </c>
      <c r="N79" s="27">
        <f>SUMIF(APR!$E:$E,B79,APR!$Q:$Q)</f>
        <v/>
      </c>
      <c r="O79" s="32">
        <f>SUMIF(APR!$E:$E,B79,APR!$R:$R)</f>
        <v/>
      </c>
      <c r="P79" s="27">
        <f>SUMIF(APR!$E:$E,B79,APR!$S:$S)</f>
        <v/>
      </c>
      <c r="Q79" s="32">
        <f>SUMIF(APR!$E:$E,B79,APR!$T:$T)</f>
        <v/>
      </c>
      <c r="R79" s="27">
        <f>SUMIF(APR!$E:$E,B79,APR!$U:$U)</f>
        <v/>
      </c>
      <c r="S79" s="32">
        <f>SUMIF(APR!$E:$E,B79,APR!$V:$V)</f>
        <v/>
      </c>
      <c r="T79" s="115">
        <f>SUMIF(APR!$E:$E,B79,APR!$W:$W)</f>
        <v/>
      </c>
      <c r="U79" s="116">
        <f>SUMIF(APR!$E:$E,B79,APR!$X:$X)</f>
        <v/>
      </c>
      <c r="V79" s="117">
        <f>SUMIF(APR!$E:$E,B79,APR!$Y:$Y)</f>
        <v/>
      </c>
      <c r="W79" s="25">
        <f>SUMIF(APR!$E:$E,B79,APR!$Z:$Z)</f>
        <v/>
      </c>
      <c r="X79" s="33">
        <f>SUMIF(APR!$E:$E,B79,APR!$AA:$AA)</f>
        <v/>
      </c>
      <c r="Y79" s="25">
        <f>ABS(SUMIF(APR!$E:$E,B79,APR!$AF:$AF))</f>
        <v/>
      </c>
      <c r="Z79" s="34">
        <f>SUMIF(APR!$E:$E,B79,APR!$AG:$AG)</f>
        <v/>
      </c>
      <c r="AA79" s="41" t="n"/>
      <c r="AB79" s="52" t="n"/>
      <c r="AC79" s="52" t="n"/>
      <c r="AD79" s="52" t="n"/>
      <c r="AE79" s="52" t="n"/>
      <c r="AF79" s="52" t="n"/>
      <c r="AG79" s="52" t="n"/>
      <c r="AH79" s="52" t="n"/>
      <c r="AI79" s="52" t="n"/>
      <c r="AJ79" s="52" t="n"/>
      <c r="AK79" s="52" t="n"/>
    </row>
    <row r="80">
      <c r="A80" s="300" t="n"/>
      <c r="B80" s="37" t="inlineStr">
        <is>
          <t>MTN - Slydepull (Prompts)</t>
        </is>
      </c>
      <c r="C80" s="25">
        <f>SUMIF(APR!$E:$E,B80,APR!$F:$F)</f>
        <v/>
      </c>
      <c r="D80" s="26">
        <f>SUMIF(APR!$E:$E,B80,APR!$G:$G)</f>
        <v/>
      </c>
      <c r="E80" s="25">
        <f>SUMIF(APR!$E:$E,B80,APR!$H:$H)</f>
        <v/>
      </c>
      <c r="F80" s="26">
        <f>SUMIF(APR!$E:$E,B80,APR!$I:$I)</f>
        <v/>
      </c>
      <c r="G80" s="26">
        <f>C80-E80</f>
        <v/>
      </c>
      <c r="H80" s="33">
        <f>D80-F80</f>
        <v/>
      </c>
      <c r="I80" s="25">
        <f>SUMIF(APR!$E:$E,B80,APR!$L:$L)</f>
        <v/>
      </c>
      <c r="J80" s="27">
        <f>SUMIF(APR!$E:$E,B80,APR!$M:$M)</f>
        <v/>
      </c>
      <c r="K80" s="32">
        <f>SUMIF(APR!$E:$E,B80,APR!$N:$N)</f>
        <v/>
      </c>
      <c r="L80" s="27">
        <f>SUMIF(APR!$E:$E,B80,APR!$O:$O)</f>
        <v/>
      </c>
      <c r="M80" s="32">
        <f>SUMIF(APR!$E:$E,B80,APR!$P:$P)</f>
        <v/>
      </c>
      <c r="N80" s="27">
        <f>SUMIF(APR!$E:$E,B80,APR!$Q:$Q)</f>
        <v/>
      </c>
      <c r="O80" s="32">
        <f>SUMIF(APR!$E:$E,B80,APR!$R:$R)</f>
        <v/>
      </c>
      <c r="P80" s="27">
        <f>SUMIF(APR!$E:$E,B80,APR!$S:$S)</f>
        <v/>
      </c>
      <c r="Q80" s="32">
        <f>SUMIF(APR!$E:$E,B80,APR!$T:$T)</f>
        <v/>
      </c>
      <c r="R80" s="27">
        <f>SUMIF(APR!$E:$E,B80,APR!$U:$U)</f>
        <v/>
      </c>
      <c r="S80" s="32">
        <f>SUMIF(APR!$E:$E,B80,APR!$V:$V)</f>
        <v/>
      </c>
      <c r="T80" s="115">
        <f>SUMIF(APR!$E:$E,B80,APR!$W:$W)</f>
        <v/>
      </c>
      <c r="U80" s="25">
        <f>SUMIF(APR!$E:$E,B80,APR!$X:$X)</f>
        <v/>
      </c>
      <c r="V80" s="33">
        <f>SUMIF(APR!$E:$E,B80,APR!$Y:$Y)</f>
        <v/>
      </c>
      <c r="W80" s="25">
        <f>SUMIF(APR!$E:$E,B80,APR!$Z:$Z)</f>
        <v/>
      </c>
      <c r="X80" s="33">
        <f>SUMIF(APR!$E:$E,B80,APR!$AA:$AA)</f>
        <v/>
      </c>
      <c r="Y80" s="25">
        <f>ABS(SUMIF(APR!$E:$E,B80,APR!$AF:$AF))</f>
        <v/>
      </c>
      <c r="Z80" s="34">
        <f>SUMIF(APR!$E:$E,B80,APR!$AG:$AG)</f>
        <v/>
      </c>
      <c r="AA80" s="52" t="n"/>
      <c r="AB80" s="52" t="n"/>
      <c r="AC80" s="52" t="n"/>
      <c r="AD80" s="52" t="n"/>
      <c r="AE80" s="52" t="n"/>
      <c r="AF80" s="52" t="n"/>
      <c r="AG80" s="52" t="n"/>
      <c r="AH80" s="52" t="n"/>
      <c r="AI80" s="52" t="n"/>
      <c r="AJ80" s="52" t="n"/>
      <c r="AK80" s="52" t="n"/>
    </row>
    <row r="81">
      <c r="A81" s="300" t="n"/>
      <c r="B81" s="37" t="inlineStr">
        <is>
          <t>MTN - Sydepush( Approvals)</t>
        </is>
      </c>
      <c r="C81" s="25">
        <f>SUMIF(APR!$E:$E,B81,APR!$F:$F)</f>
        <v/>
      </c>
      <c r="D81" s="26">
        <f>SUMIF(APR!$E:$E,B81,APR!$G:$G)</f>
        <v/>
      </c>
      <c r="E81" s="25">
        <f>SUMIF(APR!$E:$E,B81,APR!$H:$H)</f>
        <v/>
      </c>
      <c r="F81" s="26">
        <f>SUMIF(APR!$E:$E,B81,APR!$I:$I)</f>
        <v/>
      </c>
      <c r="G81" s="26">
        <f>C81-E81</f>
        <v/>
      </c>
      <c r="H81" s="33">
        <f>D81-F81</f>
        <v/>
      </c>
      <c r="I81" s="25">
        <f>SUMIF(APR!$E:$E,B81,APR!$L:$L)</f>
        <v/>
      </c>
      <c r="J81" s="27">
        <f>SUMIF(APR!$E:$E,B81,APR!$M:$M)</f>
        <v/>
      </c>
      <c r="K81" s="32">
        <f>SUMIF(APR!$E:$E,B81,APR!$N:$N)</f>
        <v/>
      </c>
      <c r="L81" s="27">
        <f>SUMIF(APR!$E:$E,B81,APR!$O:$O)</f>
        <v/>
      </c>
      <c r="M81" s="32">
        <f>SUMIF(APR!$E:$E,B81,APR!$P:$P)</f>
        <v/>
      </c>
      <c r="N81" s="27">
        <f>SUMIF(APR!$E:$E,B81,APR!$Q:$Q)</f>
        <v/>
      </c>
      <c r="O81" s="32">
        <f>SUMIF(APR!$E:$E,B81,APR!$R:$R)</f>
        <v/>
      </c>
      <c r="P81" s="27">
        <f>SUMIF(APR!$E:$E,B81,APR!$S:$S)</f>
        <v/>
      </c>
      <c r="Q81" s="32">
        <f>SUMIF(APR!$E:$E,B81,APR!$T:$T)</f>
        <v/>
      </c>
      <c r="R81" s="27">
        <f>SUMIF(APR!$E:$E,B81,APR!$U:$U)</f>
        <v/>
      </c>
      <c r="S81" s="32">
        <f>SUMIF(APR!$E:$E,B81,APR!$V:$V)</f>
        <v/>
      </c>
      <c r="T81" s="115">
        <f>SUMIF(APR!$E:$E,B81,APR!$W:$W)</f>
        <v/>
      </c>
      <c r="U81" s="25">
        <f>SUMIF(APR!$E:$E,B81,APR!$X:$X)</f>
        <v/>
      </c>
      <c r="V81" s="33">
        <f>SUMIF(APR!$E:$E,B81,APR!$Y:$Y)</f>
        <v/>
      </c>
      <c r="W81" s="25">
        <f>SUMIF(APR!$E:$E,B81,APR!$Z:$Z)</f>
        <v/>
      </c>
      <c r="X81" s="33">
        <f>SUMIF(APR!$E:$E,B81,APR!$AA:$AA)</f>
        <v/>
      </c>
      <c r="Y81" s="25">
        <f>ABS(SUMIF(APR!$E:$E,B81,APR!$AF:$AF))</f>
        <v/>
      </c>
      <c r="Z81" s="34">
        <f>SUMIF(APR!$E:$E,B81,APR!$AG:$AG)</f>
        <v/>
      </c>
      <c r="AA81" s="52" t="n"/>
      <c r="AB81" s="52" t="n"/>
      <c r="AC81" s="52" t="n"/>
      <c r="AD81" s="52" t="n"/>
      <c r="AE81" s="52" t="n"/>
      <c r="AF81" s="52" t="n"/>
      <c r="AG81" s="52" t="n"/>
      <c r="AH81" s="52" t="n"/>
      <c r="AI81" s="52" t="n"/>
      <c r="AJ81" s="52" t="n"/>
      <c r="AK81" s="52" t="n"/>
    </row>
    <row r="82">
      <c r="A82" s="300" t="n"/>
      <c r="B82" s="37" t="inlineStr">
        <is>
          <t>MTN - Portal</t>
        </is>
      </c>
      <c r="C82" s="25">
        <f>SUMIF(APR!$E:$E,B82,APR!$F:$F)</f>
        <v/>
      </c>
      <c r="D82" s="26">
        <f>SUMIF(APR!$E:$E,B82,APR!$G:$G)</f>
        <v/>
      </c>
      <c r="E82" s="25">
        <f>SUMIF(APR!$E:$E,B82,APR!$H:$H)</f>
        <v/>
      </c>
      <c r="F82" s="26">
        <f>SUMIF(APR!$E:$E,B82,APR!$I:$I)</f>
        <v/>
      </c>
      <c r="G82" s="26">
        <f>C82-E82</f>
        <v/>
      </c>
      <c r="H82" s="33">
        <f>D82-F82</f>
        <v/>
      </c>
      <c r="I82" s="25">
        <f>SUMIF(APR!$E:$E,B82,APR!$L:$L)</f>
        <v/>
      </c>
      <c r="J82" s="27">
        <f>SUMIF(APR!$E:$E,B82,APR!$M:$M)</f>
        <v/>
      </c>
      <c r="K82" s="32">
        <f>SUMIF(APR!$E:$E,B82,APR!$N:$N)</f>
        <v/>
      </c>
      <c r="L82" s="27">
        <f>SUMIF(APR!$E:$E,B82,APR!$O:$O)</f>
        <v/>
      </c>
      <c r="M82" s="32">
        <f>SUMIF(APR!$E:$E,B82,APR!$P:$P)</f>
        <v/>
      </c>
      <c r="N82" s="27">
        <f>SUMIF(APR!$E:$E,B82,APR!$Q:$Q)</f>
        <v/>
      </c>
      <c r="O82" s="32">
        <f>SUMIF(APR!$E:$E,B82,APR!$R:$R)</f>
        <v/>
      </c>
      <c r="P82" s="27">
        <f>SUMIF(APR!$E:$E,B82,APR!$S:$S)</f>
        <v/>
      </c>
      <c r="Q82" s="32">
        <f>SUMIF(APR!$E:$E,B82,APR!$T:$T)</f>
        <v/>
      </c>
      <c r="R82" s="27">
        <f>SUMIF(APR!$E:$E,B82,APR!$U:$U)</f>
        <v/>
      </c>
      <c r="S82" s="32">
        <f>SUMIF(APR!$E:$E,B82,APR!$V:$V)</f>
        <v/>
      </c>
      <c r="T82" s="115">
        <f>SUMIF(APR!$E:$E,B82,APR!$W:$W)</f>
        <v/>
      </c>
      <c r="U82" s="25">
        <f>SUMIF(APR!$E:$E,B82,APR!$X:$X)</f>
        <v/>
      </c>
      <c r="V82" s="33">
        <f>SUMIF(APR!$E:$E,B82,APR!$Y:$Y)</f>
        <v/>
      </c>
      <c r="W82" s="25">
        <f>SUMIF(APR!$E:$E,B82,APR!$Z:$Z)</f>
        <v/>
      </c>
      <c r="X82" s="33">
        <f>SUMIF(APR!$E:$E,B82,APR!$AA:$AA)</f>
        <v/>
      </c>
      <c r="Y82" s="25">
        <f>ABS(SUMIF(APR!$E:$E,B82,APR!$AF:$AF))</f>
        <v/>
      </c>
      <c r="Z82" s="34">
        <f>SUMIF(APR!$E:$E,B82,APR!$AG:$AG)</f>
        <v/>
      </c>
      <c r="AA82" s="52" t="n"/>
      <c r="AB82" s="52" t="n"/>
      <c r="AC82" s="52" t="n"/>
      <c r="AD82" s="52" t="n"/>
      <c r="AE82" s="52" t="n"/>
      <c r="AF82" s="52" t="n"/>
      <c r="AG82" s="52" t="n"/>
      <c r="AH82" s="52" t="n"/>
      <c r="AI82" s="52" t="n"/>
      <c r="AJ82" s="52" t="n"/>
      <c r="AK82" s="52" t="n"/>
    </row>
    <row r="83">
      <c r="A83" s="300" t="n"/>
      <c r="B83" s="37" t="inlineStr">
        <is>
          <t>Airtel Top Up (Cash In)</t>
        </is>
      </c>
      <c r="C83" s="25">
        <f>SUMIF(APR!$E:$E,B83,APR!$F:$F)</f>
        <v/>
      </c>
      <c r="D83" s="26">
        <f>SUMIF(APR!$E:$E,B83,APR!$G:$G)</f>
        <v/>
      </c>
      <c r="E83" s="25">
        <f>SUMIF(APR!$E:$E,B83,APR!$H:$H)</f>
        <v/>
      </c>
      <c r="F83" s="26">
        <f>SUMIF(APR!$E:$E,B83,APR!$I:$I)</f>
        <v/>
      </c>
      <c r="G83" s="26">
        <f>C83-E83</f>
        <v/>
      </c>
      <c r="H83" s="33">
        <f>D83-F83</f>
        <v/>
      </c>
      <c r="I83" s="25">
        <f>SUMIF(APR!$E:$E,B83,APR!$L:$L)</f>
        <v/>
      </c>
      <c r="J83" s="27">
        <f>SUMIF(APR!$E:$E,B83,APR!$M:$M)</f>
        <v/>
      </c>
      <c r="K83" s="32">
        <f>SUMIF(APR!$E:$E,B83,APR!$N:$N)</f>
        <v/>
      </c>
      <c r="L83" s="27">
        <f>SUMIF(APR!$E:$E,B83,APR!$O:$O)</f>
        <v/>
      </c>
      <c r="M83" s="32">
        <f>SUMIF(APR!$E:$E,B83,APR!$P:$P)</f>
        <v/>
      </c>
      <c r="N83" s="27">
        <f>SUMIF(APR!$E:$E,B83,APR!$Q:$Q)</f>
        <v/>
      </c>
      <c r="O83" s="32">
        <f>SUMIF(APR!$E:$E,B83,APR!$R:$R)</f>
        <v/>
      </c>
      <c r="P83" s="27">
        <f>SUMIF(APR!$E:$E,B83,APR!$S:$S)</f>
        <v/>
      </c>
      <c r="Q83" s="32">
        <f>SUMIF(APR!$E:$E,B83,APR!$T:$T)</f>
        <v/>
      </c>
      <c r="R83" s="27">
        <f>SUMIF(APR!$E:$E,B83,APR!$U:$U)</f>
        <v/>
      </c>
      <c r="S83" s="32">
        <f>SUMIF(APR!$E:$E,B83,APR!$V:$V)</f>
        <v/>
      </c>
      <c r="T83" s="115">
        <f>SUMIF(APR!$E:$E,B83,APR!$W:$W)</f>
        <v/>
      </c>
      <c r="U83" s="25">
        <f>SUMIF(APR!$E:$E,B83,APR!$X:$X)</f>
        <v/>
      </c>
      <c r="V83" s="33">
        <f>SUMIF(APR!$E:$E,B83,APR!$Y:$Y)</f>
        <v/>
      </c>
      <c r="W83" s="25">
        <f>SUMIF(APR!$E:$E,B83,APR!$Z:$Z)</f>
        <v/>
      </c>
      <c r="X83" s="33">
        <f>SUMIF(APR!$E:$E,B83,APR!$AA:$AA)</f>
        <v/>
      </c>
      <c r="Y83" s="25">
        <f>ABS(SUMIF(APR!$E:$E,B83,APR!$AF:$AF))</f>
        <v/>
      </c>
      <c r="Z83" s="34">
        <f>SUMIF(APR!$E:$E,B83,APR!$AG:$AG)</f>
        <v/>
      </c>
      <c r="AA83" s="52" t="n"/>
      <c r="AB83" s="52" t="n"/>
      <c r="AC83" s="52" t="n"/>
      <c r="AD83" s="52" t="n"/>
      <c r="AE83" s="52" t="n"/>
      <c r="AF83" s="52" t="n"/>
      <c r="AG83" s="52" t="n"/>
      <c r="AH83" s="52" t="n"/>
      <c r="AI83" s="52" t="n"/>
      <c r="AJ83" s="52" t="n"/>
      <c r="AK83" s="52" t="n"/>
    </row>
    <row r="84">
      <c r="A84" s="300" t="n"/>
      <c r="B84" s="37" t="inlineStr">
        <is>
          <t>Airtel Online Send Money</t>
        </is>
      </c>
      <c r="C84" s="25">
        <f>SUMIF(APR!$E:$E,B84,APR!$F:$F)</f>
        <v/>
      </c>
      <c r="D84" s="26">
        <f>SUMIF(APR!$E:$E,B84,APR!$G:$G)</f>
        <v/>
      </c>
      <c r="E84" s="25">
        <f>SUMIF(APR!$E:$E,B84,APR!$H:$H)</f>
        <v/>
      </c>
      <c r="F84" s="26">
        <f>SUMIF(APR!$E:$E,B84,APR!$I:$I)</f>
        <v/>
      </c>
      <c r="G84" s="26">
        <f>C84-E84</f>
        <v/>
      </c>
      <c r="H84" s="33">
        <f>D84-F84</f>
        <v/>
      </c>
      <c r="I84" s="25">
        <f>SUMIF(APR!$E:$E,B84,APR!$L:$L)</f>
        <v/>
      </c>
      <c r="J84" s="27">
        <f>SUMIF(APR!$E:$E,B84,APR!$M:$M)</f>
        <v/>
      </c>
      <c r="K84" s="32">
        <f>SUMIF(APR!$E:$E,B84,APR!$N:$N)</f>
        <v/>
      </c>
      <c r="L84" s="27">
        <f>SUMIF(APR!$E:$E,B84,APR!$O:$O)</f>
        <v/>
      </c>
      <c r="M84" s="32">
        <f>SUMIF(APR!$E:$E,B84,APR!$P:$P)</f>
        <v/>
      </c>
      <c r="N84" s="27">
        <f>SUMIF(APR!$E:$E,B84,APR!$Q:$Q)</f>
        <v/>
      </c>
      <c r="O84" s="32">
        <f>SUMIF(APR!$E:$E,B84,APR!$R:$R)</f>
        <v/>
      </c>
      <c r="P84" s="27">
        <f>SUMIF(APR!$E:$E,B84,APR!$S:$S)</f>
        <v/>
      </c>
      <c r="Q84" s="32">
        <f>SUMIF(APR!$E:$E,B84,APR!$T:$T)</f>
        <v/>
      </c>
      <c r="R84" s="27">
        <f>SUMIF(APR!$E:$E,B84,APR!$U:$U)</f>
        <v/>
      </c>
      <c r="S84" s="32">
        <f>SUMIF(APR!$E:$E,B84,APR!$V:$V)</f>
        <v/>
      </c>
      <c r="T84" s="115">
        <f>SUMIF(APR!$E:$E,B84,APR!$W:$W)</f>
        <v/>
      </c>
      <c r="U84" s="25">
        <f>SUMIF(APR!$E:$E,B84,APR!$X:$X)</f>
        <v/>
      </c>
      <c r="V84" s="33">
        <f>SUMIF(APR!$E:$E,B84,APR!$Y:$Y)</f>
        <v/>
      </c>
      <c r="W84" s="25">
        <f>SUMIF(APR!$E:$E,B84,APR!$Z:$Z)</f>
        <v/>
      </c>
      <c r="X84" s="33">
        <f>SUMIF(APR!$E:$E,B84,APR!$AA:$AA)</f>
        <v/>
      </c>
      <c r="Y84" s="25">
        <f>ABS(SUMIF(APR!$E:$E,B84,APR!$AF:$AF))</f>
        <v/>
      </c>
      <c r="Z84" s="34">
        <f>SUMIF(APR!$E:$E,B84,APR!$AG:$AG)</f>
        <v/>
      </c>
      <c r="AA84" s="52" t="n"/>
      <c r="AB84" s="52" t="n"/>
      <c r="AC84" s="52" t="n"/>
      <c r="AD84" s="52" t="n"/>
      <c r="AE84" s="52" t="n"/>
      <c r="AF84" s="52" t="n"/>
      <c r="AG84" s="52" t="n"/>
      <c r="AH84" s="52" t="n"/>
      <c r="AI84" s="52" t="n"/>
      <c r="AJ84" s="52" t="n"/>
      <c r="AK84" s="52" t="n"/>
    </row>
    <row r="85">
      <c r="A85" s="300" t="n"/>
      <c r="B85" s="37" t="inlineStr">
        <is>
          <t>Vodafone Cashin</t>
        </is>
      </c>
      <c r="C85" s="25">
        <f>SUMIF(APR!$E:$E,B85,APR!$F:$F)</f>
        <v/>
      </c>
      <c r="D85" s="26">
        <f>SUMIF(APR!$E:$E,B85,APR!$G:$G)</f>
        <v/>
      </c>
      <c r="E85" s="25">
        <f>SUMIF(APR!$E:$E,B85,APR!$H:$H)</f>
        <v/>
      </c>
      <c r="F85" s="26">
        <f>SUMIF(APR!$E:$E,B85,APR!$I:$I)</f>
        <v/>
      </c>
      <c r="G85" s="26">
        <f>C85-E85</f>
        <v/>
      </c>
      <c r="H85" s="33">
        <f>D85-F85</f>
        <v/>
      </c>
      <c r="I85" s="25">
        <f>SUMIF(APR!$E:$E,B85,APR!$L:$L)</f>
        <v/>
      </c>
      <c r="J85" s="27">
        <f>SUMIF(APR!$E:$E,B85,APR!$M:$M)</f>
        <v/>
      </c>
      <c r="K85" s="32">
        <f>SUMIF(APR!$E:$E,B85,APR!$N:$N)</f>
        <v/>
      </c>
      <c r="L85" s="27">
        <f>SUMIF(APR!$E:$E,B85,APR!$O:$O)</f>
        <v/>
      </c>
      <c r="M85" s="32">
        <f>SUMIF(APR!$E:$E,B85,APR!$P:$P)</f>
        <v/>
      </c>
      <c r="N85" s="27">
        <f>SUMIF(APR!$E:$E,B85,APR!$Q:$Q)</f>
        <v/>
      </c>
      <c r="O85" s="32">
        <f>SUMIF(APR!$E:$E,B85,APR!$R:$R)</f>
        <v/>
      </c>
      <c r="P85" s="27">
        <f>SUMIF(APR!$E:$E,B85,APR!$S:$S)</f>
        <v/>
      </c>
      <c r="Q85" s="32">
        <f>SUMIF(APR!$E:$E,B85,APR!$T:$T)</f>
        <v/>
      </c>
      <c r="R85" s="27">
        <f>SUMIF(APR!$E:$E,B85,APR!$U:$U)</f>
        <v/>
      </c>
      <c r="S85" s="32">
        <f>SUMIF(APR!$E:$E,B85,APR!$V:$V)</f>
        <v/>
      </c>
      <c r="T85" s="115">
        <f>SUMIF(APR!$E:$E,B85,APR!$W:$W)</f>
        <v/>
      </c>
      <c r="U85" s="25">
        <f>SUMIF(APR!$E:$E,B85,APR!$X:$X)</f>
        <v/>
      </c>
      <c r="V85" s="33">
        <f>SUMIF(APR!$E:$E,B85,APR!$Y:$Y)</f>
        <v/>
      </c>
      <c r="W85" s="25">
        <f>SUMIF(APR!$E:$E,B85,APR!$Z:$Z)</f>
        <v/>
      </c>
      <c r="X85" s="33">
        <f>SUMIF(APR!$E:$E,B85,APR!$AA:$AA)</f>
        <v/>
      </c>
      <c r="Y85" s="25">
        <f>ABS(SUMIF(APR!$E:$E,B85,APR!$AF:$AF))</f>
        <v/>
      </c>
      <c r="Z85" s="34">
        <f>SUMIF(APR!$E:$E,B85,APR!$AG:$AG)</f>
        <v/>
      </c>
      <c r="AA85" s="52" t="n"/>
      <c r="AB85" s="52" t="n"/>
      <c r="AC85" s="52" t="n"/>
      <c r="AD85" s="52" t="n"/>
      <c r="AE85" s="52" t="n"/>
      <c r="AF85" s="52" t="n"/>
      <c r="AG85" s="52" t="n"/>
      <c r="AH85" s="52" t="n"/>
      <c r="AI85" s="52" t="n"/>
      <c r="AJ85" s="52" t="n"/>
      <c r="AK85" s="52" t="n"/>
    </row>
    <row r="86">
      <c r="A86" s="300" t="n"/>
      <c r="B86" s="37" t="inlineStr">
        <is>
          <t>Vodafone Cashout</t>
        </is>
      </c>
      <c r="C86" s="25">
        <f>SUMIF(APR!$E:$E,B86,APR!$F:$F)</f>
        <v/>
      </c>
      <c r="D86" s="26">
        <f>SUMIF(APR!$E:$E,B86,APR!$G:$G)</f>
        <v/>
      </c>
      <c r="E86" s="25">
        <f>SUMIF(APR!$E:$E,B86,APR!$H:$H)</f>
        <v/>
      </c>
      <c r="F86" s="26">
        <f>SUMIF(APR!$E:$E,B86,APR!$I:$I)</f>
        <v/>
      </c>
      <c r="G86" s="26">
        <f>C86-E86</f>
        <v/>
      </c>
      <c r="H86" s="33">
        <f>D86-F86</f>
        <v/>
      </c>
      <c r="I86" s="25">
        <f>SUMIF(APR!$E:$E,B86,APR!$L:$L)</f>
        <v/>
      </c>
      <c r="J86" s="27">
        <f>SUMIF(APR!$E:$E,B86,APR!$M:$M)</f>
        <v/>
      </c>
      <c r="K86" s="32">
        <f>SUMIF(APR!$E:$E,B86,APR!$N:$N)</f>
        <v/>
      </c>
      <c r="L86" s="27">
        <f>SUMIF(APR!$E:$E,B86,APR!$O:$O)</f>
        <v/>
      </c>
      <c r="M86" s="32">
        <f>SUMIF(APR!$E:$E,B86,APR!$P:$P)</f>
        <v/>
      </c>
      <c r="N86" s="27">
        <f>SUMIF(APR!$E:$E,B86,APR!$Q:$Q)</f>
        <v/>
      </c>
      <c r="O86" s="32">
        <f>SUMIF(APR!$E:$E,B86,APR!$R:$R)</f>
        <v/>
      </c>
      <c r="P86" s="27">
        <f>SUMIF(APR!$E:$E,B86,APR!$S:$S)</f>
        <v/>
      </c>
      <c r="Q86" s="32">
        <f>SUMIF(APR!$E:$E,B86,APR!$T:$T)</f>
        <v/>
      </c>
      <c r="R86" s="27">
        <f>SUMIF(APR!$E:$E,B86,APR!$U:$U)</f>
        <v/>
      </c>
      <c r="S86" s="32">
        <f>SUMIF(APR!$E:$E,B86,APR!$V:$V)</f>
        <v/>
      </c>
      <c r="T86" s="115">
        <f>SUMIF(APR!$E:$E,B86,APR!$W:$W)</f>
        <v/>
      </c>
      <c r="U86" s="25">
        <f>SUMIF(APR!$E:$E,B86,APR!$X:$X)</f>
        <v/>
      </c>
      <c r="V86" s="33">
        <f>SUMIF(APR!$E:$E,B86,APR!$Y:$Y)</f>
        <v/>
      </c>
      <c r="W86" s="25">
        <f>SUMIF(APR!$E:$E,B86,APR!$Z:$Z)</f>
        <v/>
      </c>
      <c r="X86" s="33">
        <f>SUMIF(APR!$E:$E,B86,APR!$AA:$AA)</f>
        <v/>
      </c>
      <c r="Y86" s="25">
        <f>ABS(SUMIF(APR!$E:$E,B86,APR!$AF:$AF))</f>
        <v/>
      </c>
      <c r="Z86" s="34">
        <f>SUMIF(APR!$E:$E,B86,APR!$AG:$AG)</f>
        <v/>
      </c>
      <c r="AA86" s="41" t="n"/>
      <c r="AB86" s="52" t="n"/>
      <c r="AC86" s="52" t="n"/>
      <c r="AD86" s="52" t="n"/>
      <c r="AE86" s="52" t="n"/>
      <c r="AF86" s="52" t="n"/>
      <c r="AG86" s="52" t="n"/>
      <c r="AH86" s="52" t="n"/>
      <c r="AI86" s="52" t="n"/>
      <c r="AJ86" s="52" t="n"/>
      <c r="AK86" s="52" t="n"/>
    </row>
    <row r="87">
      <c r="A87" s="300" t="n"/>
      <c r="B87" s="37" t="inlineStr">
        <is>
          <t>Stanbic FI CR</t>
        </is>
      </c>
      <c r="C87" s="25">
        <f>SUMIF(APR!$E:$E,B87,APR!$F:$F)</f>
        <v/>
      </c>
      <c r="D87" s="26">
        <f>SUMIF(APR!$E:$E,B87,APR!$G:$G)</f>
        <v/>
      </c>
      <c r="E87" s="25">
        <f>SUMIF(APR!$E:$E,B87,APR!$H:$H)</f>
        <v/>
      </c>
      <c r="F87" s="26">
        <f>SUMIF(APR!$E:$E,B87,APR!$I:$I)</f>
        <v/>
      </c>
      <c r="G87" s="26">
        <f>C87-E87</f>
        <v/>
      </c>
      <c r="H87" s="33">
        <f>D87-F87</f>
        <v/>
      </c>
      <c r="I87" s="25">
        <f>SUMIF(APR!$E:$E,B87,APR!$L:$L)</f>
        <v/>
      </c>
      <c r="J87" s="27">
        <f>SUMIF(APR!$E:$E,B87,APR!$M:$M)</f>
        <v/>
      </c>
      <c r="K87" s="32">
        <f>SUMIF(APR!$E:$E,B87,APR!$N:$N)</f>
        <v/>
      </c>
      <c r="L87" s="27">
        <f>SUMIF(APR!$E:$E,B87,APR!$O:$O)</f>
        <v/>
      </c>
      <c r="M87" s="32">
        <f>SUMIF(APR!$E:$E,B87,APR!$P:$P)</f>
        <v/>
      </c>
      <c r="N87" s="27">
        <f>SUMIF(APR!$E:$E,B87,APR!$Q:$Q)</f>
        <v/>
      </c>
      <c r="O87" s="32">
        <f>SUMIF(APR!$E:$E,B87,APR!$R:$R)</f>
        <v/>
      </c>
      <c r="P87" s="27">
        <f>SUMIF(APR!$E:$E,B87,APR!$S:$S)</f>
        <v/>
      </c>
      <c r="Q87" s="32">
        <f>SUMIF(APR!$E:$E,B87,APR!$T:$T)</f>
        <v/>
      </c>
      <c r="R87" s="27">
        <f>SUMIF(APR!$E:$E,B87,APR!$U:$U)</f>
        <v/>
      </c>
      <c r="S87" s="32">
        <f>SUMIF(APR!$E:$E,B87,APR!$V:$V)</f>
        <v/>
      </c>
      <c r="T87" s="115">
        <f>SUMIF(APR!$E:$E,B87,APR!$W:$W)</f>
        <v/>
      </c>
      <c r="U87" s="25">
        <f>SUMIF(APR!$E:$E,B87,APR!$X:$X)</f>
        <v/>
      </c>
      <c r="V87" s="33">
        <f>SUMIF(APR!$E:$E,B87,APR!$Y:$Y)</f>
        <v/>
      </c>
      <c r="W87" s="25">
        <f>SUMIF(APR!$E:$E,B87,APR!$Z:$Z)</f>
        <v/>
      </c>
      <c r="X87" s="33">
        <f>SUMIF(APR!$E:$E,B87,APR!$AA:$AA)</f>
        <v/>
      </c>
      <c r="Y87" s="25">
        <f>ABS(SUMIF(APR!$E:$E,B87,APR!$AF:$AF))</f>
        <v/>
      </c>
      <c r="Z87" s="34">
        <f>SUMIF(APR!$E:$E,B87,APR!$AG:$AG)</f>
        <v/>
      </c>
      <c r="AA87" s="52" t="n"/>
      <c r="AB87" s="52" t="n"/>
      <c r="AC87" s="52" t="n"/>
      <c r="AD87" s="52" t="n"/>
      <c r="AE87" s="52" t="n"/>
      <c r="AF87" s="52" t="n"/>
      <c r="AG87" s="52" t="n"/>
      <c r="AH87" s="52" t="n"/>
      <c r="AI87" s="52" t="n"/>
      <c r="AJ87" s="52" t="n"/>
      <c r="AK87" s="52" t="n"/>
    </row>
    <row r="88">
      <c r="A88" s="300" t="n"/>
      <c r="B88" s="37" t="inlineStr">
        <is>
          <t>Stanbic FI DR</t>
        </is>
      </c>
      <c r="C88" s="25">
        <f>SUMIF(APR!$E:$E,B88,APR!$F:$F)</f>
        <v/>
      </c>
      <c r="D88" s="26">
        <f>SUMIF(APR!$E:$E,B88,APR!$G:$G)</f>
        <v/>
      </c>
      <c r="E88" s="25">
        <f>SUMIF(APR!$E:$E,B88,APR!$H:$H)</f>
        <v/>
      </c>
      <c r="F88" s="26">
        <f>SUMIF(APR!$E:$E,B88,APR!$I:$I)</f>
        <v/>
      </c>
      <c r="G88" s="26">
        <f>C88-E88</f>
        <v/>
      </c>
      <c r="H88" s="33">
        <f>D88-F88</f>
        <v/>
      </c>
      <c r="I88" s="25">
        <f>SUMIF(APR!$E:$E,B88,APR!$L:$L)</f>
        <v/>
      </c>
      <c r="J88" s="27">
        <f>SUMIF(APR!$E:$E,B88,APR!$M:$M)</f>
        <v/>
      </c>
      <c r="K88" s="32">
        <f>SUMIF(APR!$E:$E,B88,APR!$N:$N)</f>
        <v/>
      </c>
      <c r="L88" s="27">
        <f>SUMIF(APR!$E:$E,B88,APR!$O:$O)</f>
        <v/>
      </c>
      <c r="M88" s="32">
        <f>SUMIF(APR!$E:$E,B88,APR!$P:$P)</f>
        <v/>
      </c>
      <c r="N88" s="27">
        <f>SUMIF(APR!$E:$E,B88,APR!$Q:$Q)</f>
        <v/>
      </c>
      <c r="O88" s="32">
        <f>SUMIF(APR!$E:$E,B88,APR!$R:$R)</f>
        <v/>
      </c>
      <c r="P88" s="27">
        <f>SUMIF(APR!$E:$E,B88,APR!$S:$S)</f>
        <v/>
      </c>
      <c r="Q88" s="32">
        <f>SUMIF(APR!$E:$E,B88,APR!$T:$T)</f>
        <v/>
      </c>
      <c r="R88" s="27">
        <f>SUMIF(APR!$E:$E,B88,APR!$U:$U)</f>
        <v/>
      </c>
      <c r="S88" s="32">
        <f>SUMIF(APR!$E:$E,B88,APR!$V:$V)</f>
        <v/>
      </c>
      <c r="T88" s="115">
        <f>SUMIF(APR!$E:$E,B88,APR!$W:$W)</f>
        <v/>
      </c>
      <c r="U88" s="25">
        <f>SUMIF(APR!$E:$E,B88,APR!$X:$X)</f>
        <v/>
      </c>
      <c r="V88" s="33">
        <f>SUMIF(APR!$E:$E,B88,APR!$Y:$Y)</f>
        <v/>
      </c>
      <c r="W88" s="25">
        <f>SUMIF(APR!$E:$E,B88,APR!$Z:$Z)</f>
        <v/>
      </c>
      <c r="X88" s="33">
        <f>SUMIF(APR!$E:$E,B88,APR!$AA:$AA)</f>
        <v/>
      </c>
      <c r="Y88" s="25">
        <f>ABS(SUMIF(APR!$E:$E,B88,APR!$AF:$AF))</f>
        <v/>
      </c>
      <c r="Z88" s="34">
        <f>SUMIF(APR!$E:$E,B88,APR!$AG:$AG)</f>
        <v/>
      </c>
      <c r="AA88" s="52" t="n"/>
      <c r="AB88" s="52" t="n"/>
      <c r="AC88" s="52" t="n"/>
      <c r="AD88" s="52" t="n"/>
      <c r="AE88" s="52" t="n"/>
      <c r="AF88" s="52" t="n"/>
      <c r="AG88" s="52" t="n"/>
      <c r="AH88" s="52" t="n"/>
      <c r="AI88" s="52" t="n"/>
      <c r="AJ88" s="52" t="n"/>
      <c r="AK88" s="52" t="n"/>
    </row>
    <row r="89">
      <c r="A89" s="303" t="n"/>
      <c r="B89" s="104" t="inlineStr">
        <is>
          <t>GIP</t>
        </is>
      </c>
      <c r="C89" s="74">
        <f>SUMIF(APR!$E:$E,B89,APR!$F:$F)</f>
        <v/>
      </c>
      <c r="D89" s="73">
        <f>SUMIF(APR!$E:$E,B89,APR!$G:$G)</f>
        <v/>
      </c>
      <c r="E89" s="74">
        <f>SUMIF(APR!$E:$E,B89,APR!$H:$H)</f>
        <v/>
      </c>
      <c r="F89" s="73">
        <f>SUMIF(APR!$E:$E,B89,APR!$I:$I)</f>
        <v/>
      </c>
      <c r="G89" s="73">
        <f>C89-E89</f>
        <v/>
      </c>
      <c r="H89" s="75">
        <f>D89-F89</f>
        <v/>
      </c>
      <c r="I89" s="74">
        <f>SUMIF(APR!$E:$E,B89,APR!$L:$L)</f>
        <v/>
      </c>
      <c r="J89" s="118">
        <f>SUMIF(APR!$E:$E,B89,APR!$M:$M)</f>
        <v/>
      </c>
      <c r="K89" s="119">
        <f>SUMIF(APR!$E:$E,B89,APR!$N:$N)</f>
        <v/>
      </c>
      <c r="L89" s="118">
        <f>SUMIF(APR!$E:$E,B89,APR!$O:$O)</f>
        <v/>
      </c>
      <c r="M89" s="119">
        <f>SUMIF(APR!$E:$E,B89,APR!$P:$P)</f>
        <v/>
      </c>
      <c r="N89" s="118">
        <f>SUMIF(APR!$E:$E,B89,APR!$Q:$Q)</f>
        <v/>
      </c>
      <c r="O89" s="119">
        <f>SUMIF(APR!$E:$E,B89,APR!$R:$R)</f>
        <v/>
      </c>
      <c r="P89" s="118">
        <f>SUMIF(APR!$E:$E,B89,APR!$S:$S)</f>
        <v/>
      </c>
      <c r="Q89" s="119">
        <f>SUMIF(APR!$E:$E,B89,APR!$T:$T)</f>
        <v/>
      </c>
      <c r="R89" s="118">
        <f>SUMIF(APR!$E:$E,B89,APR!$U:$U)</f>
        <v/>
      </c>
      <c r="S89" s="119">
        <f>SUMIF(APR!$E:$E,B89,APR!$V:$V)</f>
        <v/>
      </c>
      <c r="T89" s="120">
        <f>SUMIF(APR!$E:$E,B89,APR!$W:$W)</f>
        <v/>
      </c>
      <c r="U89" s="74">
        <f>SUMIF(APR!$E:$E,B89,APR!$X:$X)</f>
        <v/>
      </c>
      <c r="V89" s="75">
        <f>SUMIF(APR!$E:$E,B89,APR!$Y:$Y)</f>
        <v/>
      </c>
      <c r="W89" s="74">
        <f>SUMIF(APR!$E:$E,B89,APR!$Z:$Z)</f>
        <v/>
      </c>
      <c r="X89" s="75">
        <f>SUMIF(APR!$E:$E,B89,APR!$AA:$AA)</f>
        <v/>
      </c>
      <c r="Y89" s="74">
        <f>ABS(SUMIF(APR!$E:$E,B89,APR!$AF:$AF))</f>
        <v/>
      </c>
      <c r="Z89" s="80">
        <f>SUMIF(APR!$E:$E,B89,APR!$AG:$AG)</f>
        <v/>
      </c>
      <c r="AA89" s="52" t="n"/>
      <c r="AB89" s="52" t="n"/>
      <c r="AC89" s="52" t="n"/>
      <c r="AD89" s="52" t="n"/>
      <c r="AE89" s="52" t="n"/>
      <c r="AF89" s="52" t="n"/>
      <c r="AG89" s="52" t="n"/>
      <c r="AH89" s="52" t="n"/>
      <c r="AI89" s="52" t="n"/>
      <c r="AJ89" s="52" t="n"/>
      <c r="AK89" s="52" t="n"/>
    </row>
    <row r="90">
      <c r="A90" s="304" t="inlineStr">
        <is>
          <t>BillBox</t>
        </is>
      </c>
      <c r="B90" s="101" t="inlineStr">
        <is>
          <t>BB MIGs</t>
        </is>
      </c>
      <c r="C90" s="25">
        <f>SUMIF(APR!$E:$E,B90,APR!$F:$F)</f>
        <v/>
      </c>
      <c r="D90" s="26">
        <f>SUMIF(APR!$E:$E,B90,APR!$G:$G)</f>
        <v/>
      </c>
      <c r="E90" s="25">
        <f>SUMIF(APR!$E:$E,B90,APR!$H:$H)</f>
        <v/>
      </c>
      <c r="F90" s="26">
        <f>SUMIF(APR!$E:$E,B90,APR!$I:$I)</f>
        <v/>
      </c>
      <c r="G90" s="26">
        <f>C90-E90</f>
        <v/>
      </c>
      <c r="H90" s="33">
        <f>D90-F90</f>
        <v/>
      </c>
      <c r="I90" s="25">
        <f>SUMIF(APR!$E:$E,B90,APR!$L:$L)</f>
        <v/>
      </c>
      <c r="J90" s="27">
        <f>SUMIF(APR!$E:$E,B90,APR!$M:$M)</f>
        <v/>
      </c>
      <c r="K90" s="32">
        <f>SUMIF(APR!$E:$E,B90,APR!$N:$N)</f>
        <v/>
      </c>
      <c r="L90" s="27">
        <f>SUMIF(APR!$E:$E,B90,APR!$O:$O)</f>
        <v/>
      </c>
      <c r="M90" s="32">
        <f>SUMIF(APR!$E:$E,B90,APR!$P:$P)</f>
        <v/>
      </c>
      <c r="N90" s="27">
        <f>SUMIF(APR!$E:$E,B90,APR!$Q:$Q)</f>
        <v/>
      </c>
      <c r="O90" s="32">
        <f>SUMIF(APR!$E:$E,B90,APR!$R:$R)</f>
        <v/>
      </c>
      <c r="P90" s="27">
        <f>SUMIF(APR!$E:$E,B90,APR!$S:$S)</f>
        <v/>
      </c>
      <c r="Q90" s="32">
        <f>SUMIF(APR!$E:$E,B90,APR!$T:$T)</f>
        <v/>
      </c>
      <c r="R90" s="27">
        <f>SUMIF(APR!$E:$E,B90,APR!$U:$U)</f>
        <v/>
      </c>
      <c r="S90" s="32">
        <f>SUMIF(APR!$E:$E,B90,APR!$V:$V)</f>
        <v/>
      </c>
      <c r="T90" s="115">
        <f>SUMIF(APR!$E:$E,B90,APR!$W:$W)</f>
        <v/>
      </c>
      <c r="U90" s="25">
        <f>SUMIF(APR!$E:$E,B90,APR!$X:$X)</f>
        <v/>
      </c>
      <c r="V90" s="33">
        <f>SUMIF(APR!$E:$E,B90,APR!$Y:$Y)</f>
        <v/>
      </c>
      <c r="W90" s="25">
        <f>SUMIF(APR!$E:$E,B90,APR!$Z:$Z)</f>
        <v/>
      </c>
      <c r="X90" s="33">
        <f>SUMIF(APR!$E:$E,B90,APR!$AA:$AA)</f>
        <v/>
      </c>
      <c r="Y90" s="25">
        <f>ABS(SUMIF(APR!$E:$E,B90,APR!$AF:$AF))</f>
        <v/>
      </c>
      <c r="Z90" s="34">
        <f>SUMIF(APR!$E:$E,B90,APR!$AG:$AG)</f>
        <v/>
      </c>
      <c r="AA90" s="41" t="n"/>
      <c r="AB90" s="52" t="n"/>
      <c r="AC90" s="52" t="n"/>
      <c r="AD90" s="52" t="n"/>
      <c r="AE90" s="52" t="n"/>
      <c r="AF90" s="52" t="n"/>
      <c r="AG90" s="52" t="n"/>
      <c r="AH90" s="52" t="n"/>
      <c r="AI90" s="52" t="n"/>
      <c r="AJ90" s="52" t="n"/>
      <c r="AK90" s="52" t="n"/>
    </row>
    <row r="91">
      <c r="A91" s="301" t="n"/>
      <c r="B91" s="37" t="inlineStr">
        <is>
          <t>MTN BillBox CR - (Send)</t>
        </is>
      </c>
      <c r="C91" s="25">
        <f>SUMIF(APR!$E:$E,B91,APR!$F:$F)</f>
        <v/>
      </c>
      <c r="D91" s="26">
        <f>SUMIF(APR!$E:$E,B91,APR!$G:$G)</f>
        <v/>
      </c>
      <c r="E91" s="25">
        <f>SUMIF(APR!$E:$E,B91,APR!$H:$H)</f>
        <v/>
      </c>
      <c r="F91" s="26">
        <f>SUMIF(APR!$E:$E,B91,APR!$I:$I)</f>
        <v/>
      </c>
      <c r="G91" s="26">
        <f>C91-E91</f>
        <v/>
      </c>
      <c r="H91" s="33">
        <f>D91-F91</f>
        <v/>
      </c>
      <c r="I91" s="25">
        <f>SUMIF(APR!$E:$E,B91,APR!$L:$L)</f>
        <v/>
      </c>
      <c r="J91" s="27">
        <f>SUMIF(APR!$E:$E,B91,APR!$M:$M)</f>
        <v/>
      </c>
      <c r="K91" s="32">
        <f>SUMIF(APR!$E:$E,B91,APR!$N:$N)</f>
        <v/>
      </c>
      <c r="L91" s="27">
        <f>SUMIF(APR!$E:$E,B91,APR!$O:$O)</f>
        <v/>
      </c>
      <c r="M91" s="32">
        <f>SUMIF(APR!$E:$E,B91,APR!$P:$P)</f>
        <v/>
      </c>
      <c r="N91" s="27">
        <f>SUMIF(APR!$E:$E,B91,APR!$Q:$Q)</f>
        <v/>
      </c>
      <c r="O91" s="32">
        <f>SUMIF(APR!$E:$E,B91,APR!$R:$R)</f>
        <v/>
      </c>
      <c r="P91" s="27">
        <f>SUMIF(APR!$E:$E,B91,APR!$S:$S)</f>
        <v/>
      </c>
      <c r="Q91" s="32">
        <f>SUMIF(APR!$E:$E,B91,APR!$T:$T)</f>
        <v/>
      </c>
      <c r="R91" s="27">
        <f>SUMIF(APR!$E:$E,B91,APR!$U:$U)</f>
        <v/>
      </c>
      <c r="S91" s="32">
        <f>SUMIF(APR!$E:$E,B91,APR!$V:$V)</f>
        <v/>
      </c>
      <c r="T91" s="115">
        <f>SUMIF(APR!$E:$E,B91,APR!$W:$W)</f>
        <v/>
      </c>
      <c r="U91" s="25">
        <f>SUMIF(APR!$E:$E,B91,APR!$X:$X)</f>
        <v/>
      </c>
      <c r="V91" s="33">
        <f>SUMIF(APR!$E:$E,B91,APR!$Y:$Y)</f>
        <v/>
      </c>
      <c r="W91" s="25">
        <f>SUMIF(APR!$E:$E,B91,APR!$Z:$Z)</f>
        <v/>
      </c>
      <c r="X91" s="33">
        <f>SUMIF(APR!$E:$E,B91,APR!$AA:$AA)</f>
        <v/>
      </c>
      <c r="Y91" s="25">
        <f>ABS(SUMIF(APR!$E:$E,B91,APR!$AF:$AF))</f>
        <v/>
      </c>
      <c r="Z91" s="34">
        <f>SUMIF(APR!$E:$E,B91,APR!$AG:$AG)</f>
        <v/>
      </c>
      <c r="AA91" s="52" t="n"/>
      <c r="AB91" s="52" t="n"/>
      <c r="AC91" s="52" t="n"/>
      <c r="AD91" s="52" t="n"/>
      <c r="AE91" s="52" t="n"/>
      <c r="AF91" s="52" t="n"/>
      <c r="AG91" s="52" t="n"/>
      <c r="AH91" s="52" t="n"/>
      <c r="AI91" s="52" t="n"/>
      <c r="AJ91" s="52" t="n"/>
      <c r="AK91" s="52" t="n"/>
    </row>
    <row r="92">
      <c r="A92" s="301" t="n"/>
      <c r="B92" s="37" t="inlineStr">
        <is>
          <t>MTN BillBox DR - (Payment)</t>
        </is>
      </c>
      <c r="C92" s="25">
        <f>SUMIF(APR!$E:$E,B92,APR!$F:$F)</f>
        <v/>
      </c>
      <c r="D92" s="26">
        <f>SUMIF(APR!$E:$E,B92,APR!$G:$G)</f>
        <v/>
      </c>
      <c r="E92" s="25">
        <f>SUMIF(APR!$E:$E,B92,APR!$H:$H)</f>
        <v/>
      </c>
      <c r="F92" s="26">
        <f>SUMIF(APR!$E:$E,B92,APR!$I:$I)</f>
        <v/>
      </c>
      <c r="G92" s="26">
        <f>C92-E92</f>
        <v/>
      </c>
      <c r="H92" s="33">
        <f>D92-F92</f>
        <v/>
      </c>
      <c r="I92" s="25">
        <f>SUMIF(APR!$E:$E,B92,APR!$L:$L)</f>
        <v/>
      </c>
      <c r="J92" s="27">
        <f>SUMIF(APR!$E:$E,B92,APR!$M:$M)</f>
        <v/>
      </c>
      <c r="K92" s="32">
        <f>SUMIF(APR!$E:$E,B92,APR!$N:$N)</f>
        <v/>
      </c>
      <c r="L92" s="27">
        <f>SUMIF(APR!$E:$E,B92,APR!$O:$O)</f>
        <v/>
      </c>
      <c r="M92" s="32">
        <f>SUMIF(APR!$E:$E,B92,APR!$P:$P)</f>
        <v/>
      </c>
      <c r="N92" s="27">
        <f>SUMIF(APR!$E:$E,B92,APR!$Q:$Q)</f>
        <v/>
      </c>
      <c r="O92" s="32">
        <f>SUMIF(APR!$E:$E,B92,APR!$R:$R)</f>
        <v/>
      </c>
      <c r="P92" s="27">
        <f>SUMIF(APR!$E:$E,B92,APR!$S:$S)</f>
        <v/>
      </c>
      <c r="Q92" s="32">
        <f>SUMIF(APR!$E:$E,B92,APR!$T:$T)</f>
        <v/>
      </c>
      <c r="R92" s="27">
        <f>SUMIF(APR!$E:$E,B92,APR!$U:$U)</f>
        <v/>
      </c>
      <c r="S92" s="32">
        <f>SUMIF(APR!$E:$E,B92,APR!$V:$V)</f>
        <v/>
      </c>
      <c r="T92" s="115">
        <f>SUMIF(APR!$E:$E,B92,APR!$W:$W)</f>
        <v/>
      </c>
      <c r="U92" s="25">
        <f>SUMIF(APR!$E:$E,B92,APR!$X:$X)</f>
        <v/>
      </c>
      <c r="V92" s="33">
        <f>SUMIF(APR!$E:$E,B92,APR!$Y:$Y)</f>
        <v/>
      </c>
      <c r="W92" s="25">
        <f>SUMIF(APR!$E:$E,B92,APR!$Z:$Z)</f>
        <v/>
      </c>
      <c r="X92" s="33">
        <f>SUMIF(APR!$E:$E,B92,APR!$AA:$AA)</f>
        <v/>
      </c>
      <c r="Y92" s="25">
        <f>ABS(SUMIF(APR!$E:$E,B92,APR!$AF:$AF))</f>
        <v/>
      </c>
      <c r="Z92" s="34">
        <f>SUMIF(APR!$E:$E,B92,APR!$AG:$AG)</f>
        <v/>
      </c>
      <c r="AA92" s="52" t="n"/>
      <c r="AB92" s="52" t="n"/>
      <c r="AC92" s="52" t="n"/>
      <c r="AD92" s="52" t="n"/>
      <c r="AE92" s="52" t="n"/>
      <c r="AF92" s="52" t="n"/>
      <c r="AG92" s="52" t="n"/>
      <c r="AH92" s="52" t="n"/>
      <c r="AI92" s="52" t="n"/>
      <c r="AJ92" s="52" t="n"/>
      <c r="AK92" s="52" t="n"/>
    </row>
    <row r="93">
      <c r="A93" s="301" t="n"/>
      <c r="B93" s="101" t="inlineStr">
        <is>
          <t>BB Airtel Cash In</t>
        </is>
      </c>
      <c r="C93" s="25">
        <f>SUMIF(APR!$E:$E,B93,APR!$F:$F)</f>
        <v/>
      </c>
      <c r="D93" s="26">
        <f>SUMIF(APR!$E:$E,B93,APR!$G:$G)</f>
        <v/>
      </c>
      <c r="E93" s="25">
        <f>SUMIF(APR!$E:$E,B93,APR!$H:$H)</f>
        <v/>
      </c>
      <c r="F93" s="26">
        <f>SUMIF(APR!$E:$E,B93,APR!$I:$I)</f>
        <v/>
      </c>
      <c r="G93" s="26">
        <f>C93-E93</f>
        <v/>
      </c>
      <c r="H93" s="33">
        <f>D93-F93</f>
        <v/>
      </c>
      <c r="I93" s="25">
        <f>SUMIF(APR!$E:$E,B93,APR!$L:$L)</f>
        <v/>
      </c>
      <c r="J93" s="27">
        <f>SUMIF(APR!$E:$E,B93,APR!$M:$M)</f>
        <v/>
      </c>
      <c r="K93" s="32">
        <f>SUMIF(APR!$E:$E,B93,APR!$N:$N)</f>
        <v/>
      </c>
      <c r="L93" s="27">
        <f>SUMIF(APR!$E:$E,B93,APR!$O:$O)</f>
        <v/>
      </c>
      <c r="M93" s="32">
        <f>SUMIF(APR!$E:$E,B93,APR!$P:$P)</f>
        <v/>
      </c>
      <c r="N93" s="27">
        <f>SUMIF(APR!$E:$E,B93,APR!$Q:$Q)</f>
        <v/>
      </c>
      <c r="O93" s="32">
        <f>SUMIF(APR!$E:$E,B93,APR!$R:$R)</f>
        <v/>
      </c>
      <c r="P93" s="27">
        <f>SUMIF(APR!$E:$E,B93,APR!$S:$S)</f>
        <v/>
      </c>
      <c r="Q93" s="32">
        <f>SUMIF(APR!$E:$E,B93,APR!$T:$T)</f>
        <v/>
      </c>
      <c r="R93" s="27">
        <f>SUMIF(APR!$E:$E,B93,APR!$U:$U)</f>
        <v/>
      </c>
      <c r="S93" s="32">
        <f>SUMIF(APR!$E:$E,B93,APR!$V:$V)</f>
        <v/>
      </c>
      <c r="T93" s="115">
        <f>SUMIF(APR!$E:$E,B93,APR!$W:$W)</f>
        <v/>
      </c>
      <c r="U93" s="25">
        <f>SUMIF(APR!$E:$E,B93,APR!$X:$X)</f>
        <v/>
      </c>
      <c r="V93" s="33">
        <f>SUMIF(APR!$E:$E,B93,APR!$Y:$Y)</f>
        <v/>
      </c>
      <c r="W93" s="25">
        <f>SUMIF(APR!$E:$E,B93,APR!$Z:$Z)</f>
        <v/>
      </c>
      <c r="X93" s="33">
        <f>SUMIF(APR!$E:$E,B93,APR!$AA:$AA)</f>
        <v/>
      </c>
      <c r="Y93" s="25">
        <f>ABS(SUMIF(APR!$E:$E,B93,APR!$AF:$AF))</f>
        <v/>
      </c>
      <c r="Z93" s="34">
        <f>SUMIF(APR!$E:$E,B93,APR!$AG:$AG)</f>
        <v/>
      </c>
      <c r="AA93" s="52" t="n"/>
      <c r="AB93" s="52" t="n"/>
      <c r="AC93" s="52" t="n"/>
      <c r="AD93" s="52" t="n"/>
      <c r="AE93" s="52" t="n"/>
      <c r="AF93" s="52" t="n"/>
      <c r="AG93" s="52" t="n"/>
      <c r="AH93" s="52" t="n"/>
      <c r="AI93" s="52" t="n"/>
      <c r="AJ93" s="52" t="n"/>
      <c r="AK93" s="52" t="n"/>
    </row>
    <row r="94">
      <c r="A94" s="305" t="n"/>
      <c r="B94" s="104" t="inlineStr">
        <is>
          <t>BB Airtel Cash Out</t>
        </is>
      </c>
      <c r="C94" s="74">
        <f>SUMIF(APR!$E:$E,B94,APR!$F:$F)</f>
        <v/>
      </c>
      <c r="D94" s="73">
        <f>SUMIF(APR!$E:$E,B94,APR!$G:$G)</f>
        <v/>
      </c>
      <c r="E94" s="74">
        <f>SUMIF(APR!$E:$E,B94,APR!$H:$H)</f>
        <v/>
      </c>
      <c r="F94" s="73">
        <f>SUMIF(APR!$E:$E,B94,APR!$I:$I)</f>
        <v/>
      </c>
      <c r="G94" s="73">
        <f>C94-E94</f>
        <v/>
      </c>
      <c r="H94" s="75">
        <f>D94-F94</f>
        <v/>
      </c>
      <c r="I94" s="74">
        <f>SUMIF(APR!$E:$E,B94,APR!$L:$L)</f>
        <v/>
      </c>
      <c r="J94" s="118">
        <f>SUMIF(APR!$E:$E,B94,APR!$M:$M)</f>
        <v/>
      </c>
      <c r="K94" s="119">
        <f>SUMIF(APR!$E:$E,B94,APR!$N:$N)</f>
        <v/>
      </c>
      <c r="L94" s="118">
        <f>SUMIF(APR!$E:$E,B94,APR!$O:$O)</f>
        <v/>
      </c>
      <c r="M94" s="119">
        <f>SUMIF(APR!$E:$E,B94,APR!$P:$P)</f>
        <v/>
      </c>
      <c r="N94" s="118">
        <f>SUMIF(APR!$E:$E,B94,APR!$Q:$Q)</f>
        <v/>
      </c>
      <c r="O94" s="119">
        <f>SUMIF(APR!$E:$E,B94,APR!$R:$R)</f>
        <v/>
      </c>
      <c r="P94" s="118">
        <f>SUMIF(APR!$E:$E,B94,APR!$S:$S)</f>
        <v/>
      </c>
      <c r="Q94" s="119">
        <f>SUMIF(APR!$E:$E,B94,APR!$T:$T)</f>
        <v/>
      </c>
      <c r="R94" s="118">
        <f>SUMIF(APR!$E:$E,B94,APR!$U:$U)</f>
        <v/>
      </c>
      <c r="S94" s="119">
        <f>SUMIF(APR!$E:$E,B94,APR!$V:$V)</f>
        <v/>
      </c>
      <c r="T94" s="120">
        <f>SUMIF(APR!$E:$E,B94,APR!$W:$W)</f>
        <v/>
      </c>
      <c r="U94" s="74">
        <f>SUMIF(APR!$E:$E,B94,APR!$X:$X)</f>
        <v/>
      </c>
      <c r="V94" s="75">
        <f>SUMIF(APR!$E:$E,B94,APR!$Y:$Y)</f>
        <v/>
      </c>
      <c r="W94" s="74">
        <f>SUMIF(APR!$E:$E,B94,APR!$Z:$Z)</f>
        <v/>
      </c>
      <c r="X94" s="75">
        <f>SUMIF(APR!$E:$E,B94,APR!$AA:$AA)</f>
        <v/>
      </c>
      <c r="Y94" s="74">
        <f>ABS(SUMIF(APR!$E:$E,B94,APR!$AF:$AF))</f>
        <v/>
      </c>
      <c r="Z94" s="80">
        <f>SUMIF(APR!$E:$E,B94,APR!$AG:$AG)</f>
        <v/>
      </c>
      <c r="AA94" s="52" t="n"/>
      <c r="AB94" s="52" t="n"/>
      <c r="AC94" s="52" t="n"/>
      <c r="AD94" s="52" t="n"/>
      <c r="AE94" s="52" t="n"/>
      <c r="AF94" s="52" t="n"/>
      <c r="AG94" s="52" t="n"/>
      <c r="AH94" s="52" t="n"/>
      <c r="AI94" s="52" t="n"/>
      <c r="AJ94" s="52" t="n"/>
      <c r="AK94" s="52" t="n"/>
    </row>
    <row r="95">
      <c r="A95" s="52" t="n"/>
      <c r="B95" s="82" t="n"/>
      <c r="C95" s="83" t="n"/>
      <c r="D95" s="84" t="n"/>
      <c r="E95" s="83" t="n"/>
      <c r="F95" s="84" t="n"/>
      <c r="G95" s="84" t="n"/>
      <c r="H95" s="84" t="n"/>
      <c r="I95" s="83" t="n"/>
      <c r="J95" s="84" t="n"/>
      <c r="K95" s="83" t="n"/>
      <c r="L95" s="84" t="n"/>
      <c r="M95" s="83" t="n"/>
      <c r="N95" s="84" t="n"/>
      <c r="O95" s="83" t="n"/>
      <c r="P95" s="84" t="n"/>
      <c r="Q95" s="83" t="n"/>
      <c r="R95" s="84" t="n"/>
      <c r="S95" s="83" t="n"/>
      <c r="T95" s="84" t="n"/>
      <c r="U95" s="83" t="n"/>
      <c r="V95" s="84" t="n"/>
      <c r="W95" s="83" t="n"/>
      <c r="X95" s="84" t="n"/>
      <c r="Y95" s="83" t="n"/>
      <c r="Z95" s="85" t="n"/>
      <c r="AA95" s="52" t="n"/>
      <c r="AB95" s="52" t="n"/>
      <c r="AC95" s="52" t="n"/>
      <c r="AD95" s="52" t="n"/>
      <c r="AE95" s="52" t="n"/>
      <c r="AF95" s="52" t="n"/>
      <c r="AG95" s="52" t="n"/>
      <c r="AH95" s="52" t="n"/>
      <c r="AI95" s="52" t="n"/>
      <c r="AJ95" s="52" t="n"/>
      <c r="AK95" s="52" t="n"/>
    </row>
    <row r="96">
      <c r="A96" s="52" t="n"/>
      <c r="B96" s="108" t="inlineStr">
        <is>
          <t>SlydePay Totals</t>
        </is>
      </c>
      <c r="C96" s="25">
        <f>SUM(C79:C89)</f>
        <v/>
      </c>
      <c r="D96" s="26">
        <f>SUM(D79:D89)</f>
        <v/>
      </c>
      <c r="E96" s="25">
        <f>SUM(E79:E89)</f>
        <v/>
      </c>
      <c r="F96" s="26">
        <f>SUM(F79:F89)</f>
        <v/>
      </c>
      <c r="G96" s="26">
        <f>SUM(G79:G89)</f>
        <v/>
      </c>
      <c r="H96" s="33">
        <f>SUM(H79:H89)</f>
        <v/>
      </c>
      <c r="I96" s="25">
        <f>SUM(I79:I89)</f>
        <v/>
      </c>
      <c r="J96" s="26">
        <f>SUM(J79:J89)</f>
        <v/>
      </c>
      <c r="K96" s="25">
        <f>SUM(K79:K89)</f>
        <v/>
      </c>
      <c r="L96" s="26">
        <f>SUM(L79:L89)</f>
        <v/>
      </c>
      <c r="M96" s="25">
        <f>SUM(M79:M89)</f>
        <v/>
      </c>
      <c r="N96" s="26">
        <f>SUM(N79:N89)</f>
        <v/>
      </c>
      <c r="O96" s="25">
        <f>SUM(O79:O89)</f>
        <v/>
      </c>
      <c r="P96" s="26">
        <f>SUM(P79:P89)</f>
        <v/>
      </c>
      <c r="Q96" s="25">
        <f>SUM(Q79:Q89)</f>
        <v/>
      </c>
      <c r="R96" s="26">
        <f>SUM(R79:R89)</f>
        <v/>
      </c>
      <c r="S96" s="25">
        <f>SUM(S79:S89)</f>
        <v/>
      </c>
      <c r="T96" s="102">
        <f>SUM(T79:T89)</f>
        <v/>
      </c>
      <c r="U96" s="25">
        <f>SUM(I96,K96,M96,O96,Q96)</f>
        <v/>
      </c>
      <c r="V96" s="33">
        <f>SUM(J96,L96,N96,P96,R96)</f>
        <v/>
      </c>
      <c r="W96" s="25">
        <f>SUM(W79:W89)</f>
        <v/>
      </c>
      <c r="X96" s="33">
        <f>SUM(X79:X89)</f>
        <v/>
      </c>
      <c r="Y96" s="25">
        <f>SUM(Y79:Y89)</f>
        <v/>
      </c>
      <c r="Z96" s="34">
        <f>SUM(Z79:Z89)</f>
        <v/>
      </c>
      <c r="AA96" s="52" t="n"/>
      <c r="AB96" s="52" t="n"/>
      <c r="AC96" s="52" t="n"/>
      <c r="AD96" s="52" t="n"/>
      <c r="AE96" s="52" t="n"/>
      <c r="AF96" s="52" t="n"/>
      <c r="AG96" s="52" t="n"/>
      <c r="AH96" s="52" t="n"/>
      <c r="AI96" s="52" t="n"/>
      <c r="AJ96" s="52" t="n"/>
      <c r="AK96" s="52" t="n"/>
    </row>
    <row r="97">
      <c r="A97" s="52" t="n"/>
      <c r="B97" s="109" t="inlineStr">
        <is>
          <t>BillBox Totals</t>
        </is>
      </c>
      <c r="C97" s="74">
        <f>SUM(C90:C94)</f>
        <v/>
      </c>
      <c r="D97" s="73">
        <f>SUM(D90:D94)</f>
        <v/>
      </c>
      <c r="E97" s="74">
        <f>SUM(E90:E94)</f>
        <v/>
      </c>
      <c r="F97" s="73">
        <f>SUM(F90:F94)</f>
        <v/>
      </c>
      <c r="G97" s="73">
        <f>SUM(G90:G94)</f>
        <v/>
      </c>
      <c r="H97" s="75">
        <f>SUM(H90:H94)</f>
        <v/>
      </c>
      <c r="I97" s="74">
        <f>SUM(I90:I94)</f>
        <v/>
      </c>
      <c r="J97" s="73">
        <f>SUM(J90:J94)</f>
        <v/>
      </c>
      <c r="K97" s="74">
        <f>SUM(K90:K94)</f>
        <v/>
      </c>
      <c r="L97" s="73">
        <f>SUM(L90:L94)</f>
        <v/>
      </c>
      <c r="M97" s="74">
        <f>SUM(M90:M94)</f>
        <v/>
      </c>
      <c r="N97" s="73">
        <f>SUM(N90:N94)</f>
        <v/>
      </c>
      <c r="O97" s="74">
        <f>SUM(O90:O94)</f>
        <v/>
      </c>
      <c r="P97" s="73">
        <f>SUM(P90:P94)</f>
        <v/>
      </c>
      <c r="Q97" s="74">
        <f>SUM(Q90:Q94)</f>
        <v/>
      </c>
      <c r="R97" s="73">
        <f>SUM(R90:R94)</f>
        <v/>
      </c>
      <c r="S97" s="74">
        <f>SUM(S90:S94)</f>
        <v/>
      </c>
      <c r="T97" s="105">
        <f>SUM(T90:T94)</f>
        <v/>
      </c>
      <c r="U97" s="74">
        <f>SUM(I97,K97,M97,O97,Q97)</f>
        <v/>
      </c>
      <c r="V97" s="75">
        <f>SUM(J97,L97,N97,P97,R97)</f>
        <v/>
      </c>
      <c r="W97" s="74">
        <f>SUM(W90:W94)</f>
        <v/>
      </c>
      <c r="X97" s="75">
        <f>SUM(X90:X94)</f>
        <v/>
      </c>
      <c r="Y97" s="74">
        <f>SUM(Y90:Y94)</f>
        <v/>
      </c>
      <c r="Z97" s="80">
        <f>SUM(Z90:Z94)</f>
        <v/>
      </c>
      <c r="AA97" s="52" t="n"/>
      <c r="AB97" s="52" t="n"/>
      <c r="AC97" s="52" t="n"/>
      <c r="AD97" s="52" t="n"/>
      <c r="AE97" s="52" t="n"/>
      <c r="AF97" s="52" t="n"/>
      <c r="AG97" s="52" t="n"/>
      <c r="AH97" s="52" t="n"/>
      <c r="AI97" s="52" t="n"/>
      <c r="AJ97" s="52" t="n"/>
      <c r="AK97" s="52" t="n"/>
    </row>
    <row r="98">
      <c r="A98" s="52" t="n"/>
      <c r="B98" s="82" t="n"/>
      <c r="C98" s="83" t="n"/>
      <c r="D98" s="82" t="n"/>
      <c r="E98" s="83" t="n"/>
      <c r="F98" s="82" t="n"/>
      <c r="G98" s="82" t="n"/>
      <c r="H98" s="82" t="n"/>
      <c r="I98" s="83" t="n"/>
      <c r="J98" s="82" t="n"/>
      <c r="K98" s="83" t="n"/>
      <c r="L98" s="82" t="n"/>
      <c r="M98" s="83" t="n"/>
      <c r="N98" s="82" t="n"/>
      <c r="O98" s="83" t="n"/>
      <c r="P98" s="82" t="n"/>
      <c r="Q98" s="83" t="n"/>
      <c r="R98" s="82" t="n"/>
      <c r="S98" s="83" t="n"/>
      <c r="T98" s="82" t="n"/>
      <c r="U98" s="83" t="n"/>
      <c r="V98" s="82" t="n"/>
      <c r="W98" s="83" t="n"/>
      <c r="X98" s="52" t="n"/>
      <c r="Y98" s="97" t="n"/>
      <c r="Z98" s="245" t="n"/>
      <c r="AA98" s="52" t="n"/>
      <c r="AB98" s="52" t="n"/>
      <c r="AC98" s="52" t="n"/>
      <c r="AD98" s="52" t="n"/>
      <c r="AE98" s="52" t="n"/>
      <c r="AF98" s="52" t="n"/>
      <c r="AG98" s="52" t="n"/>
      <c r="AH98" s="52" t="n"/>
      <c r="AI98" s="52" t="n"/>
      <c r="AJ98" s="52" t="n"/>
      <c r="AK98" s="52" t="n"/>
    </row>
    <row r="99">
      <c r="A99" s="89" t="n"/>
      <c r="B99" s="90" t="inlineStr">
        <is>
          <t>Grand Total</t>
        </is>
      </c>
      <c r="C99" s="110">
        <f>SUM(C96:C97)</f>
        <v/>
      </c>
      <c r="D99" s="92">
        <f>SUM(D96:D97)</f>
        <v/>
      </c>
      <c r="E99" s="91">
        <f>SUM(E96:E97)</f>
        <v/>
      </c>
      <c r="F99" s="92">
        <f>SUM(F96:F97)</f>
        <v/>
      </c>
      <c r="G99" s="92">
        <f>SUM(G96:G97)</f>
        <v/>
      </c>
      <c r="H99" s="93">
        <f>SUM(H96:H97)</f>
        <v/>
      </c>
      <c r="I99" s="111">
        <f>SUM(I96:I97)</f>
        <v/>
      </c>
      <c r="J99" s="92">
        <f>SUM(J96:J97)</f>
        <v/>
      </c>
      <c r="K99" s="91">
        <f>SUM(K96:K97)</f>
        <v/>
      </c>
      <c r="L99" s="92">
        <f>SUM(L96:L97)</f>
        <v/>
      </c>
      <c r="M99" s="91">
        <f>SUM(M96:M97)</f>
        <v/>
      </c>
      <c r="N99" s="92">
        <f>SUM(N96:N97)</f>
        <v/>
      </c>
      <c r="O99" s="91">
        <f>SUM(O96:O97)</f>
        <v/>
      </c>
      <c r="P99" s="92">
        <f>SUM(P96:P97)</f>
        <v/>
      </c>
      <c r="Q99" s="91">
        <f>SUM(Q96:Q97)</f>
        <v/>
      </c>
      <c r="R99" s="92">
        <f>SUM(R96:R97)</f>
        <v/>
      </c>
      <c r="S99" s="91">
        <f>SUM(S96:S97)</f>
        <v/>
      </c>
      <c r="T99" s="95">
        <f>SUM(T96:T97)</f>
        <v/>
      </c>
      <c r="U99" s="91">
        <f>SUM(I99,K99,M99,O99,Q99)</f>
        <v/>
      </c>
      <c r="V99" s="93">
        <f>SUM(J99,L99,N99,P99,R99)</f>
        <v/>
      </c>
      <c r="W99" s="91">
        <f>SUM(W96:W97)</f>
        <v/>
      </c>
      <c r="X99" s="112">
        <f>SUM(X96:X97)</f>
        <v/>
      </c>
      <c r="Y99" s="113">
        <f>SUM(Y96:Y97)</f>
        <v/>
      </c>
      <c r="Z99" s="114">
        <f>SUM(Z96:Z97)</f>
        <v/>
      </c>
      <c r="AA99" s="52" t="n"/>
      <c r="AB99" s="52" t="n"/>
      <c r="AC99" s="52" t="n"/>
      <c r="AD99" s="52" t="n"/>
      <c r="AE99" s="52" t="n"/>
      <c r="AF99" s="52" t="n"/>
      <c r="AG99" s="52" t="n"/>
      <c r="AH99" s="52" t="n"/>
      <c r="AI99" s="52" t="n"/>
      <c r="AJ99" s="52" t="n"/>
      <c r="AK99" s="52" t="n"/>
    </row>
    <row r="100">
      <c r="A100" s="52" t="n"/>
      <c r="B100" s="52" t="n"/>
      <c r="C100" s="97" t="n"/>
      <c r="D100" s="52" t="n"/>
      <c r="E100" s="97" t="n"/>
      <c r="F100" s="52" t="n"/>
      <c r="G100" s="52" t="n"/>
      <c r="H100" s="52" t="n"/>
      <c r="I100" s="97" t="n"/>
      <c r="J100" s="52" t="n"/>
      <c r="K100" s="97" t="n"/>
      <c r="L100" s="52" t="n"/>
      <c r="M100" s="97" t="n"/>
      <c r="N100" s="52" t="n"/>
      <c r="O100" s="97" t="n"/>
      <c r="P100" s="52" t="n"/>
      <c r="Q100" s="97" t="n"/>
      <c r="R100" s="52" t="n"/>
      <c r="S100" s="97" t="n"/>
      <c r="T100" s="52" t="n"/>
      <c r="U100" s="97" t="n"/>
      <c r="V100" s="52" t="n"/>
      <c r="W100" s="97" t="n"/>
      <c r="X100" s="52" t="n"/>
      <c r="Y100" s="97" t="n"/>
      <c r="Z100" s="245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  <c r="AI100" s="52" t="n"/>
      <c r="AJ100" s="52" t="n"/>
      <c r="AK100" s="52" t="n"/>
    </row>
    <row r="101">
      <c r="A101" s="16" t="n"/>
      <c r="B101" s="99" t="inlineStr">
        <is>
          <t>MAY</t>
        </is>
      </c>
      <c r="C101" s="18" t="n"/>
      <c r="D101" s="21" t="n"/>
      <c r="E101" s="18" t="n"/>
      <c r="F101" s="21" t="n"/>
      <c r="G101" s="21" t="n"/>
      <c r="H101" s="21" t="n"/>
      <c r="I101" s="18" t="n"/>
      <c r="J101" s="21" t="n"/>
      <c r="K101" s="18" t="n"/>
      <c r="L101" s="21" t="n"/>
      <c r="M101" s="18" t="n"/>
      <c r="N101" s="21" t="n"/>
      <c r="O101" s="18" t="n"/>
      <c r="P101" s="21" t="n"/>
      <c r="Q101" s="18" t="n"/>
      <c r="R101" s="21" t="n"/>
      <c r="S101" s="18" t="n"/>
      <c r="T101" s="21" t="n"/>
      <c r="U101" s="18" t="n"/>
      <c r="V101" s="21" t="n"/>
      <c r="W101" s="18" t="n"/>
      <c r="X101" s="21" t="n"/>
      <c r="Y101" s="18" t="n"/>
      <c r="Z101" s="2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  <c r="AI101" s="52" t="n"/>
      <c r="AJ101" s="52" t="n"/>
      <c r="AK101" s="52" t="n"/>
    </row>
    <row r="102">
      <c r="A102" s="302" t="inlineStr">
        <is>
          <t>SlydePay</t>
        </is>
      </c>
      <c r="B102" s="101" t="inlineStr">
        <is>
          <t>MIGS (Slydepay01)</t>
        </is>
      </c>
      <c r="C102" s="25">
        <f>SUMIF(MAY!$E:$E,B102,MAY!$F:$F)</f>
        <v/>
      </c>
      <c r="D102" s="26">
        <f>SUMIF(MAY!$E:$E,B102,MAY!$G:$G)</f>
        <v/>
      </c>
      <c r="E102" s="25">
        <f>SUMIF(MAY!$E:$E,B102,MAY!$H:$H)</f>
        <v/>
      </c>
      <c r="F102" s="26">
        <f>SUMIF(MAY!$E:$E,B102,MAY!$I:$I)</f>
        <v/>
      </c>
      <c r="G102" s="26">
        <f>C102-E102</f>
        <v/>
      </c>
      <c r="H102" s="33">
        <f>D102-F102</f>
        <v/>
      </c>
      <c r="I102" s="25">
        <f>SUMIF(MAY!$E:$E,B102,MAY!$L:$L)</f>
        <v/>
      </c>
      <c r="J102" s="27">
        <f>SUMIF(MAY!$E:$E,B102,MAY!$M:$M)</f>
        <v/>
      </c>
      <c r="K102" s="32">
        <f>SUMIF(MAY!$E:$E,B102,MAY!$N:$N)</f>
        <v/>
      </c>
      <c r="L102" s="27">
        <f>SUMIF(MAY!$E:$E,B102,MAY!$O:$O)</f>
        <v/>
      </c>
      <c r="M102" s="32">
        <f>SUMIF(MAY!$E:$E,B102,MAY!$P:$P)</f>
        <v/>
      </c>
      <c r="N102" s="27">
        <f>SUMIF(MAY!$E:$E,B102,MAY!$Q:$Q)</f>
        <v/>
      </c>
      <c r="O102" s="32">
        <f>SUMIF(MAY!$E:$E,B102,MAY!$R:$R)</f>
        <v/>
      </c>
      <c r="P102" s="27">
        <f>SUMIF(MAY!$E:$E,B102,MAY!$S:$S)</f>
        <v/>
      </c>
      <c r="Q102" s="32">
        <f>SUMIF(MAY!$E:$E,B102,MAY!$T:$T)</f>
        <v/>
      </c>
      <c r="R102" s="27">
        <f>SUMIF(MAY!$E:$E,B102,MAY!$U:$U)</f>
        <v/>
      </c>
      <c r="S102" s="32">
        <f>SUMIF(MAY!$E:$E,B102,MAY!$V:$V)</f>
        <v/>
      </c>
      <c r="T102" s="115">
        <f>SUMIF(MAY!$E:$E,B102,MAY!$W:$W)</f>
        <v/>
      </c>
      <c r="U102" s="32">
        <f>SUMIF(MAY!$E:$E,B102,MAY!$X:$X)</f>
        <v/>
      </c>
      <c r="V102" s="28">
        <f>SUMIF(MAY!$E:$E,B102,MAY!$Y:$Y)</f>
        <v/>
      </c>
      <c r="W102" s="25">
        <f>SUMIF(MAY!$E:$E,B102,MAY!$Z:$Z)</f>
        <v/>
      </c>
      <c r="X102" s="33">
        <f>SUMIF(MAY!$E:$E,B102,MAY!$AA:$AA)</f>
        <v/>
      </c>
      <c r="Y102" s="25">
        <f>ABS(SUMIF(MAY!$E:$E,B102,MAY!$AF:$AF))</f>
        <v/>
      </c>
      <c r="Z102" s="34">
        <f>SUMIF(MAY!$E:$E,B102,MAY!$AG:$AG)</f>
        <v/>
      </c>
      <c r="AA102" s="41" t="n"/>
      <c r="AB102" s="52" t="n"/>
      <c r="AC102" s="52" t="n"/>
      <c r="AD102" s="52" t="n"/>
      <c r="AE102" s="52" t="n"/>
      <c r="AF102" s="52" t="n"/>
      <c r="AG102" s="52" t="n"/>
      <c r="AH102" s="52" t="n"/>
      <c r="AI102" s="52" t="n"/>
      <c r="AJ102" s="52" t="n"/>
      <c r="AK102" s="52" t="n"/>
    </row>
    <row r="103">
      <c r="A103" s="300" t="n"/>
      <c r="B103" s="37" t="inlineStr">
        <is>
          <t>MTN - Slydepull (Prompts)</t>
        </is>
      </c>
      <c r="C103" s="25">
        <f>SUMIF(MAY!$E:$E,B103,MAY!$F:$F)</f>
        <v/>
      </c>
      <c r="D103" s="26">
        <f>SUMIF(MAY!$E:$E,B103,MAY!$G:$G)</f>
        <v/>
      </c>
      <c r="E103" s="25">
        <f>SUMIF(MAY!$E:$E,B103,MAY!$H:$H)</f>
        <v/>
      </c>
      <c r="F103" s="26">
        <f>SUMIF(MAY!$E:$E,B103,MAY!$I:$I)</f>
        <v/>
      </c>
      <c r="G103" s="26">
        <f>C103-E103</f>
        <v/>
      </c>
      <c r="H103" s="33">
        <f>D103-F103</f>
        <v/>
      </c>
      <c r="I103" s="25">
        <f>SUMIF(MAY!$E:$E,B103,MAY!$L:$L)</f>
        <v/>
      </c>
      <c r="J103" s="27">
        <f>SUMIF(MAY!$E:$E,B103,MAY!$M:$M)</f>
        <v/>
      </c>
      <c r="K103" s="32">
        <f>SUMIF(MAY!$E:$E,B103,MAY!$N:$N)</f>
        <v/>
      </c>
      <c r="L103" s="27">
        <f>SUMIF(MAY!$E:$E,B103,MAY!$O:$O)</f>
        <v/>
      </c>
      <c r="M103" s="32">
        <f>SUMIF(MAY!$E:$E,B103,MAY!$P:$P)</f>
        <v/>
      </c>
      <c r="N103" s="27">
        <f>SUMIF(MAY!$E:$E,B103,MAY!$Q:$Q)</f>
        <v/>
      </c>
      <c r="O103" s="32">
        <f>SUMIF(MAY!$E:$E,B103,MAY!$R:$R)</f>
        <v/>
      </c>
      <c r="P103" s="27">
        <f>SUMIF(MAY!$E:$E,B103,MAY!$S:$S)</f>
        <v/>
      </c>
      <c r="Q103" s="32">
        <f>SUMIF(MAY!$E:$E,B103,MAY!$T:$T)</f>
        <v/>
      </c>
      <c r="R103" s="27">
        <f>SUMIF(MAY!$E:$E,B103,MAY!$U:$U)</f>
        <v/>
      </c>
      <c r="S103" s="32">
        <f>SUMIF(MAY!$E:$E,B103,MAY!$V:$V)</f>
        <v/>
      </c>
      <c r="T103" s="115">
        <f>SUMIF(MAY!$E:$E,B103,MAY!$W:$W)</f>
        <v/>
      </c>
      <c r="U103" s="25">
        <f>SUMIF(MAY!$E:$E,B103,MAY!$X:$X)</f>
        <v/>
      </c>
      <c r="V103" s="33">
        <f>SUMIF(MAY!$E:$E,B103,MAY!$Y:$Y)</f>
        <v/>
      </c>
      <c r="W103" s="25">
        <f>SUMIF(MAY!$E:$E,B103,MAY!$Z:$Z)</f>
        <v/>
      </c>
      <c r="X103" s="33">
        <f>SUMIF(MAY!$E:$E,B103,MAY!$AA:$AA)</f>
        <v/>
      </c>
      <c r="Y103" s="25">
        <f>ABS(SUMIF(MAY!$E:$E,B103,MAY!$AF:$AF))</f>
        <v/>
      </c>
      <c r="Z103" s="34">
        <f>SUMIF(MAY!$E:$E,B103,MAY!$AG:$AG)</f>
        <v/>
      </c>
      <c r="AA103" s="52" t="n"/>
      <c r="AB103" s="52" t="n"/>
      <c r="AC103" s="52" t="n"/>
      <c r="AD103" s="52" t="n"/>
      <c r="AE103" s="52" t="n"/>
      <c r="AF103" s="52" t="n"/>
      <c r="AG103" s="52" t="n"/>
      <c r="AH103" s="52" t="n"/>
      <c r="AI103" s="52" t="n"/>
      <c r="AJ103" s="52" t="n"/>
      <c r="AK103" s="52" t="n"/>
    </row>
    <row r="104">
      <c r="A104" s="300" t="n"/>
      <c r="B104" s="37" t="inlineStr">
        <is>
          <t>MTN - Sydepush( Approvals)</t>
        </is>
      </c>
      <c r="C104" s="25">
        <f>SUMIF(MAY!$E:$E,B104,MAY!$F:$F)</f>
        <v/>
      </c>
      <c r="D104" s="26">
        <f>SUMIF(MAY!$E:$E,B104,MAY!$G:$G)</f>
        <v/>
      </c>
      <c r="E104" s="25">
        <f>SUMIF(MAY!$E:$E,B104,MAY!$H:$H)</f>
        <v/>
      </c>
      <c r="F104" s="26">
        <f>SUMIF(MAY!$E:$E,B104,MAY!$I:$I)</f>
        <v/>
      </c>
      <c r="G104" s="26">
        <f>C104-E104</f>
        <v/>
      </c>
      <c r="H104" s="33">
        <f>D104-F104</f>
        <v/>
      </c>
      <c r="I104" s="25">
        <f>SUMIF(MAY!$E:$E,B104,MAY!$L:$L)</f>
        <v/>
      </c>
      <c r="J104" s="27">
        <f>SUMIF(MAY!$E:$E,B104,MAY!$M:$M)</f>
        <v/>
      </c>
      <c r="K104" s="32">
        <f>SUMIF(MAY!$E:$E,B104,MAY!$N:$N)</f>
        <v/>
      </c>
      <c r="L104" s="27">
        <f>SUMIF(MAY!$E:$E,B104,MAY!$O:$O)</f>
        <v/>
      </c>
      <c r="M104" s="32">
        <f>SUMIF(MAY!$E:$E,B104,MAY!$P:$P)</f>
        <v/>
      </c>
      <c r="N104" s="27">
        <f>SUMIF(MAY!$E:$E,B104,MAY!$Q:$Q)</f>
        <v/>
      </c>
      <c r="O104" s="32">
        <f>SUMIF(MAY!$E:$E,B104,MAY!$R:$R)</f>
        <v/>
      </c>
      <c r="P104" s="27">
        <f>SUMIF(MAY!$E:$E,B104,MAY!$S:$S)</f>
        <v/>
      </c>
      <c r="Q104" s="32">
        <f>SUMIF(MAY!$E:$E,B104,MAY!$T:$T)</f>
        <v/>
      </c>
      <c r="R104" s="27">
        <f>SUMIF(MAY!$E:$E,B104,MAY!$U:$U)</f>
        <v/>
      </c>
      <c r="S104" s="32">
        <f>SUMIF(MAY!$E:$E,B104,MAY!$V:$V)</f>
        <v/>
      </c>
      <c r="T104" s="115">
        <f>SUMIF(MAY!$E:$E,B104,MAY!$W:$W)</f>
        <v/>
      </c>
      <c r="U104" s="25">
        <f>SUMIF(MAY!$E:$E,B104,MAY!$X:$X)</f>
        <v/>
      </c>
      <c r="V104" s="33">
        <f>SUMIF(MAY!$E:$E,B104,MAY!$Y:$Y)</f>
        <v/>
      </c>
      <c r="W104" s="25">
        <f>SUMIF(MAY!$E:$E,B104,MAY!$Z:$Z)</f>
        <v/>
      </c>
      <c r="X104" s="33">
        <f>SUMIF(MAY!$E:$E,B104,MAY!$AA:$AA)</f>
        <v/>
      </c>
      <c r="Y104" s="25">
        <f>ABS(SUMIF(MAY!$E:$E,B104,MAY!$AF:$AF))</f>
        <v/>
      </c>
      <c r="Z104" s="34">
        <f>SUMIF(MAY!$E:$E,B104,MAY!$AG:$AG)</f>
        <v/>
      </c>
      <c r="AA104" s="52" t="n"/>
      <c r="AB104" s="52" t="n"/>
      <c r="AC104" s="52" t="n"/>
      <c r="AD104" s="52" t="n"/>
      <c r="AE104" s="52" t="n"/>
      <c r="AF104" s="52" t="n"/>
      <c r="AG104" s="52" t="n"/>
      <c r="AH104" s="52" t="n"/>
      <c r="AI104" s="52" t="n"/>
      <c r="AJ104" s="52" t="n"/>
      <c r="AK104" s="52" t="n"/>
    </row>
    <row r="105">
      <c r="A105" s="300" t="n"/>
      <c r="B105" s="37" t="inlineStr">
        <is>
          <t>MTN - Portal</t>
        </is>
      </c>
      <c r="C105" s="25">
        <f>SUMIF(MAY!$E:$E,B105,MAY!$F:$F)</f>
        <v/>
      </c>
      <c r="D105" s="26">
        <f>SUMIF(MAY!$E:$E,B105,MAY!$G:$G)</f>
        <v/>
      </c>
      <c r="E105" s="25">
        <f>SUMIF(MAY!$E:$E,B105,MAY!$H:$H)</f>
        <v/>
      </c>
      <c r="F105" s="26">
        <f>SUMIF(MAY!$E:$E,B105,MAY!$I:$I)</f>
        <v/>
      </c>
      <c r="G105" s="26">
        <f>C105-E105</f>
        <v/>
      </c>
      <c r="H105" s="33">
        <f>D105-F105</f>
        <v/>
      </c>
      <c r="I105" s="25">
        <f>SUMIF(MAY!$E:$E,B105,MAY!$L:$L)</f>
        <v/>
      </c>
      <c r="J105" s="27">
        <f>SUMIF(MAY!$E:$E,B105,MAY!$M:$M)</f>
        <v/>
      </c>
      <c r="K105" s="32">
        <f>SUMIF(MAY!$E:$E,B105,MAY!$N:$N)</f>
        <v/>
      </c>
      <c r="L105" s="27">
        <f>SUMIF(MAY!$E:$E,B105,MAY!$O:$O)</f>
        <v/>
      </c>
      <c r="M105" s="32">
        <f>SUMIF(MAY!$E:$E,B105,MAY!$P:$P)</f>
        <v/>
      </c>
      <c r="N105" s="27">
        <f>SUMIF(MAY!$E:$E,B105,MAY!$Q:$Q)</f>
        <v/>
      </c>
      <c r="O105" s="32">
        <f>SUMIF(MAY!$E:$E,B105,MAY!$R:$R)</f>
        <v/>
      </c>
      <c r="P105" s="27">
        <f>SUMIF(MAY!$E:$E,B105,MAY!$S:$S)</f>
        <v/>
      </c>
      <c r="Q105" s="32">
        <f>SUMIF(MAY!$E:$E,B105,MAY!$T:$T)</f>
        <v/>
      </c>
      <c r="R105" s="27">
        <f>SUMIF(MAY!$E:$E,B105,MAY!$U:$U)</f>
        <v/>
      </c>
      <c r="S105" s="32">
        <f>SUMIF(MAY!$E:$E,B105,MAY!$V:$V)</f>
        <v/>
      </c>
      <c r="T105" s="115">
        <f>SUMIF(MAY!$E:$E,B105,MAY!$W:$W)</f>
        <v/>
      </c>
      <c r="U105" s="25">
        <f>SUMIF(MAY!$E:$E,B105,MAY!$X:$X)</f>
        <v/>
      </c>
      <c r="V105" s="33">
        <f>SUMIF(MAY!$E:$E,B105,MAY!$Y:$Y)</f>
        <v/>
      </c>
      <c r="W105" s="25">
        <f>SUMIF(MAY!$E:$E,B105,MAY!$Z:$Z)</f>
        <v/>
      </c>
      <c r="X105" s="33">
        <f>SUMIF(MAY!$E:$E,B105,MAY!$AA:$AA)</f>
        <v/>
      </c>
      <c r="Y105" s="25">
        <f>ABS(SUMIF(MAY!$E:$E,B105,MAY!$AF:$AF))</f>
        <v/>
      </c>
      <c r="Z105" s="34">
        <f>SUMIF(MAY!$E:$E,B105,MAY!$AG:$AG)</f>
        <v/>
      </c>
      <c r="AA105" s="52" t="n"/>
      <c r="AB105" s="52" t="n"/>
      <c r="AC105" s="52" t="n"/>
      <c r="AD105" s="52" t="n"/>
      <c r="AE105" s="52" t="n"/>
      <c r="AF105" s="52" t="n"/>
      <c r="AG105" s="52" t="n"/>
      <c r="AH105" s="52" t="n"/>
      <c r="AI105" s="52" t="n"/>
      <c r="AJ105" s="52" t="n"/>
      <c r="AK105" s="52" t="n"/>
    </row>
    <row r="106">
      <c r="A106" s="300" t="n"/>
      <c r="B106" s="37" t="inlineStr">
        <is>
          <t>Airtel Top Up (Cash In)</t>
        </is>
      </c>
      <c r="C106" s="25">
        <f>SUMIF(MAY!$E:$E,B106,MAY!$F:$F)</f>
        <v/>
      </c>
      <c r="D106" s="26">
        <f>SUMIF(MAY!$E:$E,B106,MAY!$G:$G)</f>
        <v/>
      </c>
      <c r="E106" s="25">
        <f>SUMIF(MAY!$E:$E,B106,MAY!$H:$H)</f>
        <v/>
      </c>
      <c r="F106" s="26">
        <f>SUMIF(MAY!$E:$E,B106,MAY!$I:$I)</f>
        <v/>
      </c>
      <c r="G106" s="26">
        <f>C106-E106</f>
        <v/>
      </c>
      <c r="H106" s="33">
        <f>D106-F106</f>
        <v/>
      </c>
      <c r="I106" s="25">
        <f>SUMIF(MAY!$E:$E,B106,MAY!$L:$L)</f>
        <v/>
      </c>
      <c r="J106" s="27">
        <f>SUMIF(MAY!$E:$E,B106,MAY!$M:$M)</f>
        <v/>
      </c>
      <c r="K106" s="32">
        <f>SUMIF(MAY!$E:$E,B106,MAY!$N:$N)</f>
        <v/>
      </c>
      <c r="L106" s="27">
        <f>SUMIF(MAY!$E:$E,B106,MAY!$O:$O)</f>
        <v/>
      </c>
      <c r="M106" s="32">
        <f>SUMIF(MAY!$E:$E,B106,MAY!$P:$P)</f>
        <v/>
      </c>
      <c r="N106" s="27">
        <f>SUMIF(MAY!$E:$E,B106,MAY!$Q:$Q)</f>
        <v/>
      </c>
      <c r="O106" s="32">
        <f>SUMIF(MAY!$E:$E,B106,MAY!$R:$R)</f>
        <v/>
      </c>
      <c r="P106" s="27">
        <f>SUMIF(MAY!$E:$E,B106,MAY!$S:$S)</f>
        <v/>
      </c>
      <c r="Q106" s="32">
        <f>SUMIF(MAY!$E:$E,B106,MAY!$T:$T)</f>
        <v/>
      </c>
      <c r="R106" s="27">
        <f>SUMIF(MAY!$E:$E,B106,MAY!$U:$U)</f>
        <v/>
      </c>
      <c r="S106" s="32">
        <f>SUMIF(MAY!$E:$E,B106,MAY!$V:$V)</f>
        <v/>
      </c>
      <c r="T106" s="115">
        <f>SUMIF(MAY!$E:$E,B106,MAY!$W:$W)</f>
        <v/>
      </c>
      <c r="U106" s="25">
        <f>SUMIF(MAY!$E:$E,B106,MAY!$X:$X)</f>
        <v/>
      </c>
      <c r="V106" s="33">
        <f>SUMIF(MAY!$E:$E,B106,MAY!$Y:$Y)</f>
        <v/>
      </c>
      <c r="W106" s="25">
        <f>SUMIF(MAY!$E:$E,B106,MAY!$Z:$Z)</f>
        <v/>
      </c>
      <c r="X106" s="33">
        <f>SUMIF(MAY!$E:$E,B106,MAY!$AA:$AA)</f>
        <v/>
      </c>
      <c r="Y106" s="25">
        <f>ABS(SUMIF(MAY!$E:$E,B106,MAY!$AF:$AF))</f>
        <v/>
      </c>
      <c r="Z106" s="34">
        <f>SUMIF(MAY!$E:$E,B106,MAY!$AG:$AG)</f>
        <v/>
      </c>
      <c r="AA106" s="52" t="n"/>
      <c r="AB106" s="52" t="n"/>
      <c r="AC106" s="52" t="n"/>
      <c r="AD106" s="52" t="n"/>
      <c r="AE106" s="52" t="n"/>
      <c r="AF106" s="52" t="n"/>
      <c r="AG106" s="52" t="n"/>
      <c r="AH106" s="52" t="n"/>
      <c r="AI106" s="52" t="n"/>
      <c r="AJ106" s="52" t="n"/>
      <c r="AK106" s="52" t="n"/>
    </row>
    <row r="107">
      <c r="A107" s="300" t="n"/>
      <c r="B107" s="37" t="inlineStr">
        <is>
          <t>Airtel Online Send Money</t>
        </is>
      </c>
      <c r="C107" s="25">
        <f>SUMIF(MAY!$E:$E,B107,MAY!$F:$F)</f>
        <v/>
      </c>
      <c r="D107" s="26">
        <f>SUMIF(MAY!$E:$E,B107,MAY!$G:$G)</f>
        <v/>
      </c>
      <c r="E107" s="25">
        <f>SUMIF(MAY!$E:$E,B107,MAY!$H:$H)</f>
        <v/>
      </c>
      <c r="F107" s="26">
        <f>SUMIF(MAY!$E:$E,B107,MAY!$I:$I)</f>
        <v/>
      </c>
      <c r="G107" s="26">
        <f>C107-E107</f>
        <v/>
      </c>
      <c r="H107" s="33">
        <f>D107-F107</f>
        <v/>
      </c>
      <c r="I107" s="25">
        <f>SUMIF(MAY!$E:$E,B107,MAY!$L:$L)</f>
        <v/>
      </c>
      <c r="J107" s="27">
        <f>SUMIF(MAY!$E:$E,B107,MAY!$M:$M)</f>
        <v/>
      </c>
      <c r="K107" s="32">
        <f>SUMIF(MAY!$E:$E,B107,MAY!$N:$N)</f>
        <v/>
      </c>
      <c r="L107" s="27">
        <f>SUMIF(MAY!$E:$E,B107,MAY!$O:$O)</f>
        <v/>
      </c>
      <c r="M107" s="32">
        <f>SUMIF(MAY!$E:$E,B107,MAY!$P:$P)</f>
        <v/>
      </c>
      <c r="N107" s="27">
        <f>SUMIF(MAY!$E:$E,B107,MAY!$Q:$Q)</f>
        <v/>
      </c>
      <c r="O107" s="32">
        <f>SUMIF(MAY!$E:$E,B107,MAY!$R:$R)</f>
        <v/>
      </c>
      <c r="P107" s="27">
        <f>SUMIF(MAY!$E:$E,B107,MAY!$S:$S)</f>
        <v/>
      </c>
      <c r="Q107" s="32">
        <f>SUMIF(MAY!$E:$E,B107,MAY!$T:$T)</f>
        <v/>
      </c>
      <c r="R107" s="27">
        <f>SUMIF(MAY!$E:$E,B107,MAY!$U:$U)</f>
        <v/>
      </c>
      <c r="S107" s="32">
        <f>SUMIF(MAY!$E:$E,B107,MAY!$V:$V)</f>
        <v/>
      </c>
      <c r="T107" s="115">
        <f>SUMIF(MAY!$E:$E,B107,MAY!$W:$W)</f>
        <v/>
      </c>
      <c r="U107" s="25">
        <f>SUMIF(MAY!$E:$E,B107,MAY!$X:$X)</f>
        <v/>
      </c>
      <c r="V107" s="33">
        <f>SUMIF(MAY!$E:$E,B107,MAY!$Y:$Y)</f>
        <v/>
      </c>
      <c r="W107" s="25">
        <f>SUMIF(MAY!$E:$E,B107,MAY!$Z:$Z)</f>
        <v/>
      </c>
      <c r="X107" s="33">
        <f>SUMIF(MAY!$E:$E,B107,MAY!$AA:$AA)</f>
        <v/>
      </c>
      <c r="Y107" s="25">
        <f>ABS(SUMIF(MAY!$E:$E,B107,MAY!$AF:$AF))</f>
        <v/>
      </c>
      <c r="Z107" s="34">
        <f>SUMIF(MAY!$E:$E,B107,MAY!$AG:$AG)</f>
        <v/>
      </c>
      <c r="AA107" s="52" t="n"/>
      <c r="AB107" s="52" t="n"/>
      <c r="AC107" s="52" t="n"/>
      <c r="AD107" s="52" t="n"/>
      <c r="AE107" s="52" t="n"/>
      <c r="AF107" s="52" t="n"/>
      <c r="AG107" s="52" t="n"/>
      <c r="AH107" s="52" t="n"/>
      <c r="AI107" s="52" t="n"/>
      <c r="AJ107" s="52" t="n"/>
      <c r="AK107" s="52" t="n"/>
    </row>
    <row r="108">
      <c r="A108" s="300" t="n"/>
      <c r="B108" s="37" t="inlineStr">
        <is>
          <t>Vodafone Cashin</t>
        </is>
      </c>
      <c r="C108" s="25">
        <f>SUMIF(MAY!$E:$E,B108,MAY!$F:$F)</f>
        <v/>
      </c>
      <c r="D108" s="26">
        <f>SUMIF(MAY!$E:$E,B108,MAY!$G:$G)</f>
        <v/>
      </c>
      <c r="E108" s="25">
        <f>SUMIF(MAY!$E:$E,B108,MAY!$H:$H)</f>
        <v/>
      </c>
      <c r="F108" s="26">
        <f>SUMIF(MAY!$E:$E,B108,MAY!$I:$I)</f>
        <v/>
      </c>
      <c r="G108" s="26">
        <f>C108-E108</f>
        <v/>
      </c>
      <c r="H108" s="33">
        <f>D108-F108</f>
        <v/>
      </c>
      <c r="I108" s="25">
        <f>SUMIF(MAY!$E:$E,B108,MAY!$L:$L)</f>
        <v/>
      </c>
      <c r="J108" s="27">
        <f>SUMIF(MAY!$E:$E,B108,MAY!$M:$M)</f>
        <v/>
      </c>
      <c r="K108" s="32">
        <f>SUMIF(MAY!$E:$E,B108,MAY!$N:$N)</f>
        <v/>
      </c>
      <c r="L108" s="27">
        <f>SUMIF(MAY!$E:$E,B108,MAY!$O:$O)</f>
        <v/>
      </c>
      <c r="M108" s="32">
        <f>SUMIF(MAY!$E:$E,B108,MAY!$P:$P)</f>
        <v/>
      </c>
      <c r="N108" s="27">
        <f>SUMIF(MAY!$E:$E,B108,MAY!$Q:$Q)</f>
        <v/>
      </c>
      <c r="O108" s="32">
        <f>SUMIF(MAY!$E:$E,B108,MAY!$R:$R)</f>
        <v/>
      </c>
      <c r="P108" s="27">
        <f>SUMIF(MAY!$E:$E,B108,MAY!$S:$S)</f>
        <v/>
      </c>
      <c r="Q108" s="32">
        <f>SUMIF(MAY!$E:$E,B108,MAY!$T:$T)</f>
        <v/>
      </c>
      <c r="R108" s="27">
        <f>SUMIF(MAY!$E:$E,B108,MAY!$U:$U)</f>
        <v/>
      </c>
      <c r="S108" s="32">
        <f>SUMIF(MAY!$E:$E,B108,MAY!$V:$V)</f>
        <v/>
      </c>
      <c r="T108" s="115">
        <f>SUMIF(MAY!$E:$E,B108,MAY!$W:$W)</f>
        <v/>
      </c>
      <c r="U108" s="25">
        <f>SUMIF(MAY!$E:$E,B108,MAY!$X:$X)</f>
        <v/>
      </c>
      <c r="V108" s="33">
        <f>SUMIF(MAY!$E:$E,B108,MAY!$Y:$Y)</f>
        <v/>
      </c>
      <c r="W108" s="25">
        <f>SUMIF(MAY!$E:$E,B108,MAY!$Z:$Z)</f>
        <v/>
      </c>
      <c r="X108" s="33">
        <f>SUMIF(MAY!$E:$E,B108,MAY!$AA:$AA)</f>
        <v/>
      </c>
      <c r="Y108" s="25">
        <f>ABS(SUMIF(MAY!$E:$E,B108,MAY!$AF:$AF))</f>
        <v/>
      </c>
      <c r="Z108" s="34">
        <f>SUMIF(MAY!$E:$E,B108,MAY!$AG:$AG)</f>
        <v/>
      </c>
      <c r="AA108" s="52" t="n"/>
      <c r="AB108" s="52" t="n"/>
      <c r="AC108" s="52" t="n"/>
      <c r="AD108" s="52" t="n"/>
      <c r="AE108" s="52" t="n"/>
      <c r="AF108" s="52" t="n"/>
      <c r="AG108" s="52" t="n"/>
      <c r="AH108" s="52" t="n"/>
      <c r="AI108" s="52" t="n"/>
      <c r="AJ108" s="52" t="n"/>
      <c r="AK108" s="52" t="n"/>
    </row>
    <row r="109">
      <c r="A109" s="300" t="n"/>
      <c r="B109" s="37" t="inlineStr">
        <is>
          <t>Vodafone Cashout</t>
        </is>
      </c>
      <c r="C109" s="25">
        <f>SUMIF(MAY!$E:$E,B109,MAY!$F:$F)</f>
        <v/>
      </c>
      <c r="D109" s="26">
        <f>SUMIF(MAY!$E:$E,B109,MAY!$G:$G)</f>
        <v/>
      </c>
      <c r="E109" s="25">
        <f>SUMIF(MAY!$E:$E,B109,MAY!$H:$H)</f>
        <v/>
      </c>
      <c r="F109" s="26">
        <f>SUMIF(MAY!$E:$E,B109,MAY!$I:$I)</f>
        <v/>
      </c>
      <c r="G109" s="26">
        <f>C109-E109</f>
        <v/>
      </c>
      <c r="H109" s="33">
        <f>D109-F109</f>
        <v/>
      </c>
      <c r="I109" s="25">
        <f>SUMIF(MAY!$E:$E,B109,MAY!$L:$L)</f>
        <v/>
      </c>
      <c r="J109" s="27">
        <f>SUMIF(MAY!$E:$E,B109,MAY!$M:$M)</f>
        <v/>
      </c>
      <c r="K109" s="32">
        <f>SUMIF(MAY!$E:$E,B109,MAY!$N:$N)</f>
        <v/>
      </c>
      <c r="L109" s="27">
        <f>SUMIF(MAY!$E:$E,B109,MAY!$O:$O)</f>
        <v/>
      </c>
      <c r="M109" s="32">
        <f>SUMIF(MAY!$E:$E,B109,MAY!$P:$P)</f>
        <v/>
      </c>
      <c r="N109" s="27">
        <f>SUMIF(MAY!$E:$E,B109,MAY!$Q:$Q)</f>
        <v/>
      </c>
      <c r="O109" s="32">
        <f>SUMIF(MAY!$E:$E,B109,MAY!$R:$R)</f>
        <v/>
      </c>
      <c r="P109" s="27">
        <f>SUMIF(MAY!$E:$E,B109,MAY!$S:$S)</f>
        <v/>
      </c>
      <c r="Q109" s="32">
        <f>SUMIF(MAY!$E:$E,B109,MAY!$T:$T)</f>
        <v/>
      </c>
      <c r="R109" s="27">
        <f>SUMIF(MAY!$E:$E,B109,MAY!$U:$U)</f>
        <v/>
      </c>
      <c r="S109" s="32">
        <f>SUMIF(MAY!$E:$E,B109,MAY!$V:$V)</f>
        <v/>
      </c>
      <c r="T109" s="115">
        <f>SUMIF(MAY!$E:$E,B109,MAY!$W:$W)</f>
        <v/>
      </c>
      <c r="U109" s="25">
        <f>SUMIF(MAY!$E:$E,B109,MAY!$X:$X)</f>
        <v/>
      </c>
      <c r="V109" s="33">
        <f>SUMIF(MAY!$E:$E,B109,MAY!$Y:$Y)</f>
        <v/>
      </c>
      <c r="W109" s="25">
        <f>SUMIF(MAY!$E:$E,B109,MAY!$Z:$Z)</f>
        <v/>
      </c>
      <c r="X109" s="33">
        <f>SUMIF(MAY!$E:$E,B109,MAY!$AA:$AA)</f>
        <v/>
      </c>
      <c r="Y109" s="25">
        <f>ABS(SUMIF(MAY!$E:$E,B109,MAY!$AF:$AF))</f>
        <v/>
      </c>
      <c r="Z109" s="34">
        <f>SUMIF(MAY!$E:$E,B109,MAY!$AG:$AG)</f>
        <v/>
      </c>
      <c r="AA109" s="41" t="n"/>
      <c r="AB109" s="52" t="n"/>
      <c r="AC109" s="52" t="n"/>
      <c r="AD109" s="52" t="n"/>
      <c r="AE109" s="52" t="n"/>
      <c r="AF109" s="52" t="n"/>
      <c r="AG109" s="52" t="n"/>
      <c r="AH109" s="52" t="n"/>
      <c r="AI109" s="52" t="n"/>
      <c r="AJ109" s="52" t="n"/>
      <c r="AK109" s="52" t="n"/>
    </row>
    <row r="110">
      <c r="A110" s="300" t="n"/>
      <c r="B110" s="37" t="inlineStr">
        <is>
          <t>Stanbic FI CR</t>
        </is>
      </c>
      <c r="C110" s="25">
        <f>SUMIF(MAY!$E:$E,B110,MAY!$F:$F)</f>
        <v/>
      </c>
      <c r="D110" s="26">
        <f>SUMIF(MAY!$E:$E,B110,MAY!$G:$G)</f>
        <v/>
      </c>
      <c r="E110" s="25">
        <f>SUMIF(MAY!$E:$E,B110,MAY!$H:$H)</f>
        <v/>
      </c>
      <c r="F110" s="26">
        <f>SUMIF(MAY!$E:$E,B110,MAY!$I:$I)</f>
        <v/>
      </c>
      <c r="G110" s="26">
        <f>C110-E110</f>
        <v/>
      </c>
      <c r="H110" s="33">
        <f>D110-F110</f>
        <v/>
      </c>
      <c r="I110" s="25">
        <f>SUMIF(MAY!$E:$E,B110,MAY!$L:$L)</f>
        <v/>
      </c>
      <c r="J110" s="27">
        <f>SUMIF(MAY!$E:$E,B110,MAY!$M:$M)</f>
        <v/>
      </c>
      <c r="K110" s="32">
        <f>SUMIF(MAY!$E:$E,B110,MAY!$N:$N)</f>
        <v/>
      </c>
      <c r="L110" s="27">
        <f>SUMIF(MAY!$E:$E,B110,MAY!$O:$O)</f>
        <v/>
      </c>
      <c r="M110" s="32">
        <f>SUMIF(MAY!$E:$E,B110,MAY!$P:$P)</f>
        <v/>
      </c>
      <c r="N110" s="27">
        <f>SUMIF(MAY!$E:$E,B110,MAY!$Q:$Q)</f>
        <v/>
      </c>
      <c r="O110" s="32">
        <f>SUMIF(MAY!$E:$E,B110,MAY!$R:$R)</f>
        <v/>
      </c>
      <c r="P110" s="27">
        <f>SUMIF(MAY!$E:$E,B110,MAY!$S:$S)</f>
        <v/>
      </c>
      <c r="Q110" s="32">
        <f>SUMIF(MAY!$E:$E,B110,MAY!$T:$T)</f>
        <v/>
      </c>
      <c r="R110" s="27">
        <f>SUMIF(MAY!$E:$E,B110,MAY!$U:$U)</f>
        <v/>
      </c>
      <c r="S110" s="32">
        <f>SUMIF(MAY!$E:$E,B110,MAY!$V:$V)</f>
        <v/>
      </c>
      <c r="T110" s="115">
        <f>SUMIF(MAY!$E:$E,B110,MAY!$W:$W)</f>
        <v/>
      </c>
      <c r="U110" s="25">
        <f>SUMIF(MAY!$E:$E,B110,MAY!$X:$X)</f>
        <v/>
      </c>
      <c r="V110" s="33">
        <f>SUMIF(MAY!$E:$E,B110,MAY!$Y:$Y)</f>
        <v/>
      </c>
      <c r="W110" s="25">
        <f>SUMIF(MAY!$E:$E,B110,MAY!$Z:$Z)</f>
        <v/>
      </c>
      <c r="X110" s="33">
        <f>SUMIF(MAY!$E:$E,B110,MAY!$AA:$AA)</f>
        <v/>
      </c>
      <c r="Y110" s="25">
        <f>ABS(SUMIF(MAY!$E:$E,B110,MAY!$AF:$AF))</f>
        <v/>
      </c>
      <c r="Z110" s="34">
        <f>SUMIF(MAY!$E:$E,B110,MAY!$AG:$AG)</f>
        <v/>
      </c>
      <c r="AA110" s="52" t="n"/>
      <c r="AB110" s="52" t="n"/>
      <c r="AC110" s="52" t="n"/>
      <c r="AD110" s="52" t="n"/>
      <c r="AE110" s="52" t="n"/>
      <c r="AF110" s="52" t="n"/>
      <c r="AG110" s="52" t="n"/>
      <c r="AH110" s="52" t="n"/>
      <c r="AI110" s="52" t="n"/>
      <c r="AJ110" s="52" t="n"/>
      <c r="AK110" s="52" t="n"/>
    </row>
    <row r="111">
      <c r="A111" s="300" t="n"/>
      <c r="B111" s="37" t="inlineStr">
        <is>
          <t>Stanbic FI DR</t>
        </is>
      </c>
      <c r="C111" s="25">
        <f>SUMIF(MAY!$E:$E,B111,MAY!$F:$F)</f>
        <v/>
      </c>
      <c r="D111" s="26">
        <f>SUMIF(MAY!$E:$E,B111,MAY!$G:$G)</f>
        <v/>
      </c>
      <c r="E111" s="25">
        <f>SUMIF(MAY!$E:$E,B111,MAY!$H:$H)</f>
        <v/>
      </c>
      <c r="F111" s="26">
        <f>SUMIF(MAY!$E:$E,B111,MAY!$I:$I)</f>
        <v/>
      </c>
      <c r="G111" s="26">
        <f>C111-E111</f>
        <v/>
      </c>
      <c r="H111" s="33">
        <f>D111-F111</f>
        <v/>
      </c>
      <c r="I111" s="25">
        <f>SUMIF(MAY!$E:$E,B111,MAY!$L:$L)</f>
        <v/>
      </c>
      <c r="J111" s="27">
        <f>SUMIF(MAY!$E:$E,B111,MAY!$M:$M)</f>
        <v/>
      </c>
      <c r="K111" s="32">
        <f>SUMIF(MAY!$E:$E,B111,MAY!$N:$N)</f>
        <v/>
      </c>
      <c r="L111" s="27">
        <f>SUMIF(MAY!$E:$E,B111,MAY!$O:$O)</f>
        <v/>
      </c>
      <c r="M111" s="32">
        <f>SUMIF(MAY!$E:$E,B111,MAY!$P:$P)</f>
        <v/>
      </c>
      <c r="N111" s="27">
        <f>SUMIF(MAY!$E:$E,B111,MAY!$Q:$Q)</f>
        <v/>
      </c>
      <c r="O111" s="32">
        <f>SUMIF(MAY!$E:$E,B111,MAY!$R:$R)</f>
        <v/>
      </c>
      <c r="P111" s="27">
        <f>SUMIF(MAY!$E:$E,B111,MAY!$S:$S)</f>
        <v/>
      </c>
      <c r="Q111" s="32">
        <f>SUMIF(MAY!$E:$E,B111,MAY!$T:$T)</f>
        <v/>
      </c>
      <c r="R111" s="27">
        <f>SUMIF(MAY!$E:$E,B111,MAY!$U:$U)</f>
        <v/>
      </c>
      <c r="S111" s="32">
        <f>SUMIF(MAY!$E:$E,B111,MAY!$V:$V)</f>
        <v/>
      </c>
      <c r="T111" s="115">
        <f>SUMIF(MAY!$E:$E,B111,MAY!$W:$W)</f>
        <v/>
      </c>
      <c r="U111" s="25">
        <f>SUMIF(MAY!$E:$E,B111,MAY!$X:$X)</f>
        <v/>
      </c>
      <c r="V111" s="33">
        <f>SUMIF(MAY!$E:$E,B111,MAY!$Y:$Y)</f>
        <v/>
      </c>
      <c r="W111" s="25">
        <f>SUMIF(MAY!$E:$E,B111,MAY!$Z:$Z)</f>
        <v/>
      </c>
      <c r="X111" s="33">
        <f>SUMIF(MAY!$E:$E,B111,MAY!$AA:$AA)</f>
        <v/>
      </c>
      <c r="Y111" s="25">
        <f>ABS(SUMIF(MAY!$E:$E,B111,MAY!$AF:$AF))</f>
        <v/>
      </c>
      <c r="Z111" s="34">
        <f>SUMIF(MAY!$E:$E,B111,MAY!$AG:$AG)</f>
        <v/>
      </c>
      <c r="AA111" s="52" t="n"/>
      <c r="AB111" s="52" t="n"/>
      <c r="AC111" s="52" t="n"/>
      <c r="AD111" s="52" t="n"/>
      <c r="AE111" s="52" t="n"/>
      <c r="AF111" s="52" t="n"/>
      <c r="AG111" s="52" t="n"/>
      <c r="AH111" s="52" t="n"/>
      <c r="AI111" s="52" t="n"/>
      <c r="AJ111" s="52" t="n"/>
      <c r="AK111" s="52" t="n"/>
    </row>
    <row r="112">
      <c r="A112" s="303" t="n"/>
      <c r="B112" s="104" t="inlineStr">
        <is>
          <t>GIP</t>
        </is>
      </c>
      <c r="C112" s="74">
        <f>SUMIF(MAY!$E:$E,B112,MAY!$F:$F)</f>
        <v/>
      </c>
      <c r="D112" s="73">
        <f>SUMIF(MAY!$E:$E,B112,MAY!$G:$G)</f>
        <v/>
      </c>
      <c r="E112" s="74">
        <f>SUMIF(MAY!$E:$E,B112,MAY!$H:$H)</f>
        <v/>
      </c>
      <c r="F112" s="73">
        <f>SUMIF(MAY!$E:$E,B112,MAY!$I:$I)</f>
        <v/>
      </c>
      <c r="G112" s="73">
        <f>C112-E112</f>
        <v/>
      </c>
      <c r="H112" s="75">
        <f>D112-F112</f>
        <v/>
      </c>
      <c r="I112" s="74">
        <f>SUMIF(MAY!$E:$E,B112,MAY!$L:$L)</f>
        <v/>
      </c>
      <c r="J112" s="118">
        <f>SUMIF(MAY!$E:$E,B112,MAY!$M:$M)</f>
        <v/>
      </c>
      <c r="K112" s="119">
        <f>SUMIF(MAY!$E:$E,B112,MAY!$N:$N)</f>
        <v/>
      </c>
      <c r="L112" s="118">
        <f>SUMIF(MAY!$E:$E,B112,MAY!$O:$O)</f>
        <v/>
      </c>
      <c r="M112" s="119">
        <f>SUMIF(MAY!$E:$E,B112,MAY!$P:$P)</f>
        <v/>
      </c>
      <c r="N112" s="118">
        <f>SUMIF(MAY!$E:$E,B112,MAY!$Q:$Q)</f>
        <v/>
      </c>
      <c r="O112" s="119">
        <f>SUMIF(MAY!$E:$E,B112,MAY!$R:$R)</f>
        <v/>
      </c>
      <c r="P112" s="118">
        <f>SUMIF(MAY!$E:$E,B112,MAY!$S:$S)</f>
        <v/>
      </c>
      <c r="Q112" s="119">
        <f>SUMIF(MAY!$E:$E,B112,MAY!$T:$T)</f>
        <v/>
      </c>
      <c r="R112" s="118">
        <f>SUMIF(MAY!$E:$E,B112,MAY!$U:$U)</f>
        <v/>
      </c>
      <c r="S112" s="119">
        <f>SUMIF(MAY!$E:$E,B112,MAY!$V:$V)</f>
        <v/>
      </c>
      <c r="T112" s="120">
        <f>SUMIF(MAY!$E:$E,B112,MAY!$W:$W)</f>
        <v/>
      </c>
      <c r="U112" s="74">
        <f>SUMIF(MAY!$E:$E,B112,MAY!$X:$X)</f>
        <v/>
      </c>
      <c r="V112" s="75">
        <f>SUMIF(MAY!$E:$E,B112,MAY!$Y:$Y)</f>
        <v/>
      </c>
      <c r="W112" s="74">
        <f>SUMIF(MAY!$E:$E,B112,MAY!$Z:$Z)</f>
        <v/>
      </c>
      <c r="X112" s="75">
        <f>SUMIF(MAY!$E:$E,B112,MAY!$AA:$AA)</f>
        <v/>
      </c>
      <c r="Y112" s="74">
        <f>ABS(SUMIF(MAY!$E:$E,B112,MAY!$AF:$AF))</f>
        <v/>
      </c>
      <c r="Z112" s="80">
        <f>SUMIF(MAY!$E:$E,B112,MAY!$AG:$AG)</f>
        <v/>
      </c>
      <c r="AA112" s="52" t="n"/>
      <c r="AB112" s="52" t="n"/>
      <c r="AC112" s="52" t="n"/>
      <c r="AD112" s="52" t="n"/>
      <c r="AE112" s="52" t="n"/>
      <c r="AF112" s="52" t="n"/>
      <c r="AG112" s="52" t="n"/>
      <c r="AH112" s="52" t="n"/>
      <c r="AI112" s="52" t="n"/>
      <c r="AJ112" s="52" t="n"/>
      <c r="AK112" s="52" t="n"/>
    </row>
    <row r="113">
      <c r="A113" s="304" t="inlineStr">
        <is>
          <t>BillBox</t>
        </is>
      </c>
      <c r="B113" s="101" t="inlineStr">
        <is>
          <t>BB MIGs</t>
        </is>
      </c>
      <c r="C113" s="25">
        <f>SUMIF(MAY!$E:$E,B113,MAY!$F:$F)</f>
        <v/>
      </c>
      <c r="D113" s="26">
        <f>SUMIF(MAY!$E:$E,B113,MAY!$G:$G)</f>
        <v/>
      </c>
      <c r="E113" s="25">
        <f>SUMIF(MAY!$E:$E,B113,MAY!$H:$H)</f>
        <v/>
      </c>
      <c r="F113" s="26">
        <f>SUMIF(MAY!$E:$E,B113,MAY!$I:$I)</f>
        <v/>
      </c>
      <c r="G113" s="26">
        <f>C113-E113</f>
        <v/>
      </c>
      <c r="H113" s="33">
        <f>D113-F113</f>
        <v/>
      </c>
      <c r="I113" s="25">
        <f>SUMIF(MAY!$E:$E,B113,MAY!$L:$L)</f>
        <v/>
      </c>
      <c r="J113" s="27">
        <f>SUMIF(MAY!$E:$E,B113,MAY!$M:$M)</f>
        <v/>
      </c>
      <c r="K113" s="32">
        <f>SUMIF(MAY!$E:$E,B113,MAY!$N:$N)</f>
        <v/>
      </c>
      <c r="L113" s="27">
        <f>SUMIF(MAY!$E:$E,B113,MAY!$O:$O)</f>
        <v/>
      </c>
      <c r="M113" s="32">
        <f>SUMIF(MAY!$E:$E,B113,MAY!$P:$P)</f>
        <v/>
      </c>
      <c r="N113" s="27">
        <f>SUMIF(MAY!$E:$E,B113,MAY!$Q:$Q)</f>
        <v/>
      </c>
      <c r="O113" s="32">
        <f>SUMIF(MAY!$E:$E,B113,MAY!$R:$R)</f>
        <v/>
      </c>
      <c r="P113" s="27">
        <f>SUMIF(MAY!$E:$E,B113,MAY!$S:$S)</f>
        <v/>
      </c>
      <c r="Q113" s="32">
        <f>SUMIF(MAY!$E:$E,B113,MAY!$T:$T)</f>
        <v/>
      </c>
      <c r="R113" s="27">
        <f>SUMIF(MAY!$E:$E,B113,MAY!$U:$U)</f>
        <v/>
      </c>
      <c r="S113" s="32">
        <f>SUMIF(MAY!$E:$E,B113,MAY!$V:$V)</f>
        <v/>
      </c>
      <c r="T113" s="115">
        <f>SUMIF(MAY!$E:$E,B113,MAY!$W:$W)</f>
        <v/>
      </c>
      <c r="U113" s="25">
        <f>SUMIF(MAY!$E:$E,B113,MAY!$X:$X)</f>
        <v/>
      </c>
      <c r="V113" s="33">
        <f>SUMIF(MAY!$E:$E,B113,MAY!$Y:$Y)</f>
        <v/>
      </c>
      <c r="W113" s="25">
        <f>SUMIF(MAY!$E:$E,B113,MAY!$Z:$Z)</f>
        <v/>
      </c>
      <c r="X113" s="33">
        <f>SUMIF(MAY!$E:$E,B113,MAY!$AA:$AA)</f>
        <v/>
      </c>
      <c r="Y113" s="25">
        <f>ABS(SUMIF(MAY!$E:$E,B113,MAY!$AF:$AF))</f>
        <v/>
      </c>
      <c r="Z113" s="34">
        <f>SUMIF(MAY!$E:$E,B113,MAY!$AG:$AG)</f>
        <v/>
      </c>
      <c r="AA113" s="41" t="n"/>
      <c r="AB113" s="52" t="n"/>
      <c r="AC113" s="52" t="n"/>
      <c r="AD113" s="52" t="n"/>
      <c r="AE113" s="52" t="n"/>
      <c r="AF113" s="52" t="n"/>
      <c r="AG113" s="52" t="n"/>
      <c r="AH113" s="52" t="n"/>
      <c r="AI113" s="52" t="n"/>
      <c r="AJ113" s="52" t="n"/>
      <c r="AK113" s="52" t="n"/>
    </row>
    <row r="114">
      <c r="A114" s="301" t="n"/>
      <c r="B114" s="37" t="inlineStr">
        <is>
          <t>MTN BillBox CR - (Send)</t>
        </is>
      </c>
      <c r="C114" s="25">
        <f>SUMIF(MAY!$E:$E,B114,MAY!$F:$F)</f>
        <v/>
      </c>
      <c r="D114" s="26">
        <f>SUMIF(MAY!$E:$E,B114,MAY!$G:$G)</f>
        <v/>
      </c>
      <c r="E114" s="25">
        <f>SUMIF(MAY!$E:$E,B114,MAY!$H:$H)</f>
        <v/>
      </c>
      <c r="F114" s="26">
        <f>SUMIF(MAY!$E:$E,B114,MAY!$I:$I)</f>
        <v/>
      </c>
      <c r="G114" s="26">
        <f>C114-E114</f>
        <v/>
      </c>
      <c r="H114" s="33">
        <f>D114-F114</f>
        <v/>
      </c>
      <c r="I114" s="25">
        <f>SUMIF(MAY!$E:$E,B114,MAY!$L:$L)</f>
        <v/>
      </c>
      <c r="J114" s="27">
        <f>SUMIF(MAY!$E:$E,B114,MAY!$M:$M)</f>
        <v/>
      </c>
      <c r="K114" s="32">
        <f>SUMIF(MAY!$E:$E,B114,MAY!$N:$N)</f>
        <v/>
      </c>
      <c r="L114" s="27">
        <f>SUMIF(MAY!$E:$E,B114,MAY!$O:$O)</f>
        <v/>
      </c>
      <c r="M114" s="32">
        <f>SUMIF(MAY!$E:$E,B114,MAY!$P:$P)</f>
        <v/>
      </c>
      <c r="N114" s="27">
        <f>SUMIF(MAY!$E:$E,B114,MAY!$Q:$Q)</f>
        <v/>
      </c>
      <c r="O114" s="32">
        <f>SUMIF(MAY!$E:$E,B114,MAY!$R:$R)</f>
        <v/>
      </c>
      <c r="P114" s="27">
        <f>SUMIF(MAY!$E:$E,B114,MAY!$S:$S)</f>
        <v/>
      </c>
      <c r="Q114" s="32">
        <f>SUMIF(MAY!$E:$E,B114,MAY!$T:$T)</f>
        <v/>
      </c>
      <c r="R114" s="27">
        <f>SUMIF(MAY!$E:$E,B114,MAY!$U:$U)</f>
        <v/>
      </c>
      <c r="S114" s="32">
        <f>SUMIF(MAY!$E:$E,B114,MAY!$V:$V)</f>
        <v/>
      </c>
      <c r="T114" s="115">
        <f>SUMIF(MAY!$E:$E,B114,MAY!$W:$W)</f>
        <v/>
      </c>
      <c r="U114" s="25">
        <f>SUMIF(MAY!$E:$E,B114,MAY!$X:$X)</f>
        <v/>
      </c>
      <c r="V114" s="33">
        <f>SUMIF(MAY!$E:$E,B114,MAY!$Y:$Y)</f>
        <v/>
      </c>
      <c r="W114" s="25">
        <f>SUMIF(MAY!$E:$E,B114,MAY!$Z:$Z)</f>
        <v/>
      </c>
      <c r="X114" s="33">
        <f>SUMIF(MAY!$E:$E,B114,MAY!$AA:$AA)</f>
        <v/>
      </c>
      <c r="Y114" s="25">
        <f>ABS(SUMIF(MAY!$E:$E,B114,MAY!$AF:$AF))</f>
        <v/>
      </c>
      <c r="Z114" s="34">
        <f>SUMIF(MAY!$E:$E,B114,MAY!$AG:$AG)</f>
        <v/>
      </c>
      <c r="AA114" s="52" t="n"/>
      <c r="AB114" s="52" t="n"/>
      <c r="AC114" s="52" t="n"/>
      <c r="AD114" s="52" t="n"/>
      <c r="AE114" s="52" t="n"/>
      <c r="AF114" s="52" t="n"/>
      <c r="AG114" s="52" t="n"/>
      <c r="AH114" s="52" t="n"/>
      <c r="AI114" s="52" t="n"/>
      <c r="AJ114" s="52" t="n"/>
      <c r="AK114" s="52" t="n"/>
    </row>
    <row r="115">
      <c r="A115" s="301" t="n"/>
      <c r="B115" s="37" t="inlineStr">
        <is>
          <t>MTN BillBox DR - (Payment)</t>
        </is>
      </c>
      <c r="C115" s="25">
        <f>SUMIF(MAY!$E:$E,B115,MAY!$F:$F)</f>
        <v/>
      </c>
      <c r="D115" s="26">
        <f>SUMIF(MAY!$E:$E,B115,MAY!$G:$G)</f>
        <v/>
      </c>
      <c r="E115" s="25">
        <f>SUMIF(MAY!$E:$E,B115,MAY!$H:$H)</f>
        <v/>
      </c>
      <c r="F115" s="26">
        <f>SUMIF(MAY!$E:$E,B115,MAY!$I:$I)</f>
        <v/>
      </c>
      <c r="G115" s="26">
        <f>C115-E115</f>
        <v/>
      </c>
      <c r="H115" s="33">
        <f>D115-F115</f>
        <v/>
      </c>
      <c r="I115" s="25">
        <f>SUMIF(MAY!$E:$E,B115,MAY!$L:$L)</f>
        <v/>
      </c>
      <c r="J115" s="27">
        <f>SUMIF(MAY!$E:$E,B115,MAY!$M:$M)</f>
        <v/>
      </c>
      <c r="K115" s="32">
        <f>SUMIF(MAY!$E:$E,B115,MAY!$N:$N)</f>
        <v/>
      </c>
      <c r="L115" s="27">
        <f>SUMIF(MAY!$E:$E,B115,MAY!$O:$O)</f>
        <v/>
      </c>
      <c r="M115" s="32">
        <f>SUMIF(MAY!$E:$E,B115,MAY!$P:$P)</f>
        <v/>
      </c>
      <c r="N115" s="27">
        <f>SUMIF(MAY!$E:$E,B115,MAY!$Q:$Q)</f>
        <v/>
      </c>
      <c r="O115" s="32">
        <f>SUMIF(MAY!$E:$E,B115,MAY!$R:$R)</f>
        <v/>
      </c>
      <c r="P115" s="27">
        <f>SUMIF(MAY!$E:$E,B115,MAY!$S:$S)</f>
        <v/>
      </c>
      <c r="Q115" s="32">
        <f>SUMIF(MAY!$E:$E,B115,MAY!$T:$T)</f>
        <v/>
      </c>
      <c r="R115" s="27">
        <f>SUMIF(MAY!$E:$E,B115,MAY!$U:$U)</f>
        <v/>
      </c>
      <c r="S115" s="32">
        <f>SUMIF(MAY!$E:$E,B115,MAY!$V:$V)</f>
        <v/>
      </c>
      <c r="T115" s="115">
        <f>SUMIF(MAY!$E:$E,B115,MAY!$W:$W)</f>
        <v/>
      </c>
      <c r="U115" s="25">
        <f>SUMIF(MAY!$E:$E,B115,MAY!$X:$X)</f>
        <v/>
      </c>
      <c r="V115" s="33">
        <f>SUMIF(MAY!$E:$E,B115,MAY!$Y:$Y)</f>
        <v/>
      </c>
      <c r="W115" s="25">
        <f>SUMIF(MAY!$E:$E,B115,MAY!$Z:$Z)</f>
        <v/>
      </c>
      <c r="X115" s="33">
        <f>SUMIF(MAY!$E:$E,B115,MAY!$AA:$AA)</f>
        <v/>
      </c>
      <c r="Y115" s="25">
        <f>ABS(SUMIF(MAY!$E:$E,B115,MAY!$AF:$AF))</f>
        <v/>
      </c>
      <c r="Z115" s="34">
        <f>SUMIF(MAY!$E:$E,B115,MAY!$AG:$AG)</f>
        <v/>
      </c>
      <c r="AA115" s="52" t="n"/>
      <c r="AB115" s="52" t="n"/>
      <c r="AC115" s="52" t="n"/>
      <c r="AD115" s="52" t="n"/>
      <c r="AE115" s="52" t="n"/>
      <c r="AF115" s="52" t="n"/>
      <c r="AG115" s="52" t="n"/>
      <c r="AH115" s="52" t="n"/>
      <c r="AI115" s="52" t="n"/>
      <c r="AJ115" s="52" t="n"/>
      <c r="AK115" s="52" t="n"/>
    </row>
    <row r="116">
      <c r="A116" s="301" t="n"/>
      <c r="B116" s="101" t="inlineStr">
        <is>
          <t>BB Airtel Cash In</t>
        </is>
      </c>
      <c r="C116" s="25">
        <f>SUMIF(MAY!$E:$E,B116,MAY!$F:$F)</f>
        <v/>
      </c>
      <c r="D116" s="26">
        <f>SUMIF(MAY!$E:$E,B116,MAY!$G:$G)</f>
        <v/>
      </c>
      <c r="E116" s="25">
        <f>SUMIF(MAY!$E:$E,B116,MAY!$H:$H)</f>
        <v/>
      </c>
      <c r="F116" s="26">
        <f>SUMIF(MAY!$E:$E,B116,MAY!$I:$I)</f>
        <v/>
      </c>
      <c r="G116" s="26">
        <f>C116-E116</f>
        <v/>
      </c>
      <c r="H116" s="33">
        <f>D116-F116</f>
        <v/>
      </c>
      <c r="I116" s="25">
        <f>SUMIF(MAY!$E:$E,B116,MAY!$L:$L)</f>
        <v/>
      </c>
      <c r="J116" s="27">
        <f>SUMIF(MAY!$E:$E,B116,MAY!$M:$M)</f>
        <v/>
      </c>
      <c r="K116" s="32">
        <f>SUMIF(MAY!$E:$E,B116,MAY!$N:$N)</f>
        <v/>
      </c>
      <c r="L116" s="27">
        <f>SUMIF(MAY!$E:$E,B116,MAY!$O:$O)</f>
        <v/>
      </c>
      <c r="M116" s="32">
        <f>SUMIF(MAY!$E:$E,B116,MAY!$P:$P)</f>
        <v/>
      </c>
      <c r="N116" s="27">
        <f>SUMIF(MAY!$E:$E,B116,MAY!$Q:$Q)</f>
        <v/>
      </c>
      <c r="O116" s="32">
        <f>SUMIF(MAY!$E:$E,B116,MAY!$R:$R)</f>
        <v/>
      </c>
      <c r="P116" s="27">
        <f>SUMIF(MAY!$E:$E,B116,MAY!$S:$S)</f>
        <v/>
      </c>
      <c r="Q116" s="32">
        <f>SUMIF(MAY!$E:$E,B116,MAY!$T:$T)</f>
        <v/>
      </c>
      <c r="R116" s="27">
        <f>SUMIF(MAY!$E:$E,B116,MAY!$U:$U)</f>
        <v/>
      </c>
      <c r="S116" s="32">
        <f>SUMIF(MAY!$E:$E,B116,MAY!$V:$V)</f>
        <v/>
      </c>
      <c r="T116" s="115">
        <f>SUMIF(MAY!$E:$E,B116,MAY!$W:$W)</f>
        <v/>
      </c>
      <c r="U116" s="25">
        <f>SUMIF(MAY!$E:$E,B116,MAY!$X:$X)</f>
        <v/>
      </c>
      <c r="V116" s="33">
        <f>SUMIF(MAY!$E:$E,B116,MAY!$Y:$Y)</f>
        <v/>
      </c>
      <c r="W116" s="25">
        <f>SUMIF(MAY!$E:$E,B116,MAY!$Z:$Z)</f>
        <v/>
      </c>
      <c r="X116" s="33">
        <f>SUMIF(MAY!$E:$E,B116,MAY!$AA:$AA)</f>
        <v/>
      </c>
      <c r="Y116" s="25">
        <f>ABS(SUMIF(MAY!$E:$E,B116,MAY!$AF:$AF))</f>
        <v/>
      </c>
      <c r="Z116" s="34">
        <f>SUMIF(MAY!$E:$E,B116,MAY!$AG:$AG)</f>
        <v/>
      </c>
      <c r="AA116" s="52" t="n"/>
      <c r="AB116" s="52" t="n"/>
      <c r="AC116" s="52" t="n"/>
      <c r="AD116" s="52" t="n"/>
      <c r="AE116" s="52" t="n"/>
      <c r="AF116" s="52" t="n"/>
      <c r="AG116" s="52" t="n"/>
      <c r="AH116" s="52" t="n"/>
      <c r="AI116" s="52" t="n"/>
      <c r="AJ116" s="52" t="n"/>
      <c r="AK116" s="52" t="n"/>
    </row>
    <row r="117">
      <c r="A117" s="305" t="n"/>
      <c r="B117" s="104" t="inlineStr">
        <is>
          <t>BB Airtel Cash Out</t>
        </is>
      </c>
      <c r="C117" s="74">
        <f>SUMIF(MAY!$E:$E,B117,MAY!$F:$F)</f>
        <v/>
      </c>
      <c r="D117" s="73">
        <f>SUMIF(MAY!$E:$E,B117,MAY!$G:$G)</f>
        <v/>
      </c>
      <c r="E117" s="74">
        <f>SUMIF(MAY!$E:$E,B117,MAY!$H:$H)</f>
        <v/>
      </c>
      <c r="F117" s="73">
        <f>SUMIF(MAY!$E:$E,B117,MAY!$I:$I)</f>
        <v/>
      </c>
      <c r="G117" s="73">
        <f>C117-E117</f>
        <v/>
      </c>
      <c r="H117" s="75">
        <f>D117-F117</f>
        <v/>
      </c>
      <c r="I117" s="74">
        <f>SUMIF(MAY!$E:$E,B117,MAY!$L:$L)</f>
        <v/>
      </c>
      <c r="J117" s="118">
        <f>SUMIF(MAY!$E:$E,B117,MAY!$M:$M)</f>
        <v/>
      </c>
      <c r="K117" s="119">
        <f>SUMIF(MAY!$E:$E,B117,MAY!$N:$N)</f>
        <v/>
      </c>
      <c r="L117" s="118">
        <f>SUMIF(MAY!$E:$E,B117,MAY!$O:$O)</f>
        <v/>
      </c>
      <c r="M117" s="119">
        <f>SUMIF(MAY!$E:$E,B117,MAY!$P:$P)</f>
        <v/>
      </c>
      <c r="N117" s="118">
        <f>SUMIF(MAY!$E:$E,B117,MAY!$Q:$Q)</f>
        <v/>
      </c>
      <c r="O117" s="119">
        <f>SUMIF(MAY!$E:$E,B117,MAY!$R:$R)</f>
        <v/>
      </c>
      <c r="P117" s="118">
        <f>SUMIF(MAY!$E:$E,B117,MAY!$S:$S)</f>
        <v/>
      </c>
      <c r="Q117" s="119">
        <f>SUMIF(MAY!$E:$E,B117,MAY!$T:$T)</f>
        <v/>
      </c>
      <c r="R117" s="118">
        <f>SUMIF(MAY!$E:$E,B117,MAY!$U:$U)</f>
        <v/>
      </c>
      <c r="S117" s="119">
        <f>SUMIF(MAY!$E:$E,B117,MAY!$V:$V)</f>
        <v/>
      </c>
      <c r="T117" s="120">
        <f>SUMIF(MAY!$E:$E,B117,MAY!$W:$W)</f>
        <v/>
      </c>
      <c r="U117" s="74">
        <f>SUMIF(MAY!$E:$E,B117,MAY!$X:$X)</f>
        <v/>
      </c>
      <c r="V117" s="75">
        <f>SUMIF(MAY!$E:$E,B117,MAY!$Y:$Y)</f>
        <v/>
      </c>
      <c r="W117" s="74">
        <f>SUMIF(MAY!$E:$E,B117,MAY!$Z:$Z)</f>
        <v/>
      </c>
      <c r="X117" s="75">
        <f>SUMIF(MAY!$E:$E,B117,MAY!$AA:$AA)</f>
        <v/>
      </c>
      <c r="Y117" s="74">
        <f>ABS(SUMIF(MAY!$E:$E,B117,MAY!$AF:$AF))</f>
        <v/>
      </c>
      <c r="Z117" s="80">
        <f>SUMIF(MAY!$E:$E,B117,MAY!$AG:$AG)</f>
        <v/>
      </c>
      <c r="AA117" s="52" t="n"/>
      <c r="AB117" s="52" t="n"/>
      <c r="AC117" s="52" t="n"/>
      <c r="AD117" s="52" t="n"/>
      <c r="AE117" s="52" t="n"/>
      <c r="AF117" s="52" t="n"/>
      <c r="AG117" s="52" t="n"/>
      <c r="AH117" s="52" t="n"/>
      <c r="AI117" s="52" t="n"/>
      <c r="AJ117" s="52" t="n"/>
      <c r="AK117" s="52" t="n"/>
    </row>
    <row r="118">
      <c r="A118" s="52" t="n"/>
      <c r="B118" s="82" t="n"/>
      <c r="C118" s="83" t="n"/>
      <c r="D118" s="84" t="n"/>
      <c r="E118" s="83" t="n"/>
      <c r="F118" s="84" t="n"/>
      <c r="G118" s="84" t="n"/>
      <c r="H118" s="84" t="n"/>
      <c r="I118" s="83" t="n"/>
      <c r="J118" s="84" t="n"/>
      <c r="K118" s="83" t="n"/>
      <c r="L118" s="84" t="n"/>
      <c r="M118" s="83" t="n"/>
      <c r="N118" s="84" t="n"/>
      <c r="O118" s="83" t="n"/>
      <c r="P118" s="84" t="n"/>
      <c r="Q118" s="83" t="n"/>
      <c r="R118" s="84" t="n"/>
      <c r="S118" s="83" t="n"/>
      <c r="T118" s="84" t="n"/>
      <c r="U118" s="83" t="n"/>
      <c r="V118" s="84" t="n"/>
      <c r="W118" s="83" t="n"/>
      <c r="X118" s="84" t="n"/>
      <c r="Y118" s="83" t="n"/>
      <c r="Z118" s="85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  <c r="AI118" s="52" t="n"/>
      <c r="AJ118" s="52" t="n"/>
      <c r="AK118" s="52" t="n"/>
    </row>
    <row r="119">
      <c r="A119" s="52" t="n"/>
      <c r="B119" s="108" t="inlineStr">
        <is>
          <t>SlydePay Totals</t>
        </is>
      </c>
      <c r="C119" s="25">
        <f>SUM(C102:C112)</f>
        <v/>
      </c>
      <c r="D119" s="26">
        <f>SUM(D102:D112)</f>
        <v/>
      </c>
      <c r="E119" s="25">
        <f>SUM(E102:E112)</f>
        <v/>
      </c>
      <c r="F119" s="26">
        <f>SUM(F102:F112)</f>
        <v/>
      </c>
      <c r="G119" s="26">
        <f>SUM(G102:G112)</f>
        <v/>
      </c>
      <c r="H119" s="33">
        <f>SUM(H102:H112)</f>
        <v/>
      </c>
      <c r="I119" s="25">
        <f>SUM(I102:I112)</f>
        <v/>
      </c>
      <c r="J119" s="26">
        <f>SUM(J102:J112)</f>
        <v/>
      </c>
      <c r="K119" s="25">
        <f>SUM(K102:K112)</f>
        <v/>
      </c>
      <c r="L119" s="26">
        <f>SUM(L102:L112)</f>
        <v/>
      </c>
      <c r="M119" s="25">
        <f>SUM(M102:M112)</f>
        <v/>
      </c>
      <c r="N119" s="26">
        <f>SUM(N102:N112)</f>
        <v/>
      </c>
      <c r="O119" s="25">
        <f>SUM(O102:O112)</f>
        <v/>
      </c>
      <c r="P119" s="26">
        <f>SUM(P102:P112)</f>
        <v/>
      </c>
      <c r="Q119" s="25">
        <f>SUM(Q102:Q112)</f>
        <v/>
      </c>
      <c r="R119" s="26">
        <f>SUM(R102:R112)</f>
        <v/>
      </c>
      <c r="S119" s="25">
        <f>SUM(S102:S112)</f>
        <v/>
      </c>
      <c r="T119" s="102">
        <f>SUM(T102:T112)</f>
        <v/>
      </c>
      <c r="U119" s="25">
        <f>SUM(I119,K119,M119,O119,Q119)</f>
        <v/>
      </c>
      <c r="V119" s="33">
        <f>SUM(J119,L119,N119,P119,R119)</f>
        <v/>
      </c>
      <c r="W119" s="25">
        <f>SUM(W102:W112)</f>
        <v/>
      </c>
      <c r="X119" s="33">
        <f>SUM(X102:X112)</f>
        <v/>
      </c>
      <c r="Y119" s="25">
        <f>SUM(Y102:Y112)</f>
        <v/>
      </c>
      <c r="Z119" s="34">
        <f>SUM(Z102:Z112)</f>
        <v/>
      </c>
      <c r="AA119" s="52" t="n"/>
      <c r="AB119" s="52" t="n"/>
      <c r="AC119" s="52" t="n"/>
      <c r="AD119" s="52" t="n"/>
      <c r="AE119" s="52" t="n"/>
      <c r="AF119" s="52" t="n"/>
      <c r="AG119" s="52" t="n"/>
      <c r="AH119" s="52" t="n"/>
      <c r="AI119" s="52" t="n"/>
      <c r="AJ119" s="52" t="n"/>
      <c r="AK119" s="52" t="n"/>
    </row>
    <row r="120">
      <c r="A120" s="52" t="n"/>
      <c r="B120" s="109" t="inlineStr">
        <is>
          <t>BillBox Totals</t>
        </is>
      </c>
      <c r="C120" s="74">
        <f>SUM(C113:C117)</f>
        <v/>
      </c>
      <c r="D120" s="73">
        <f>SUM(D113:D117)</f>
        <v/>
      </c>
      <c r="E120" s="74">
        <f>SUM(E113:E117)</f>
        <v/>
      </c>
      <c r="F120" s="73">
        <f>SUM(F113:F117)</f>
        <v/>
      </c>
      <c r="G120" s="73">
        <f>SUM(G113:G117)</f>
        <v/>
      </c>
      <c r="H120" s="75">
        <f>SUM(H113:H117)</f>
        <v/>
      </c>
      <c r="I120" s="74">
        <f>SUM(I113:I117)</f>
        <v/>
      </c>
      <c r="J120" s="73">
        <f>SUM(J113:J117)</f>
        <v/>
      </c>
      <c r="K120" s="74">
        <f>SUM(K113:K117)</f>
        <v/>
      </c>
      <c r="L120" s="73">
        <f>SUM(L113:L117)</f>
        <v/>
      </c>
      <c r="M120" s="74">
        <f>SUM(M113:M117)</f>
        <v/>
      </c>
      <c r="N120" s="73">
        <f>SUM(N113:N117)</f>
        <v/>
      </c>
      <c r="O120" s="74">
        <f>SUM(O113:O117)</f>
        <v/>
      </c>
      <c r="P120" s="73">
        <f>SUM(P113:P117)</f>
        <v/>
      </c>
      <c r="Q120" s="74">
        <f>SUM(Q113:Q117)</f>
        <v/>
      </c>
      <c r="R120" s="73">
        <f>SUM(R113:R117)</f>
        <v/>
      </c>
      <c r="S120" s="74">
        <f>SUM(S113:S117)</f>
        <v/>
      </c>
      <c r="T120" s="105">
        <f>SUM(T113:T117)</f>
        <v/>
      </c>
      <c r="U120" s="74">
        <f>SUM(I120,K120,M120,O120,Q120)</f>
        <v/>
      </c>
      <c r="V120" s="75">
        <f>SUM(J120,L120,N120,P120,R120)</f>
        <v/>
      </c>
      <c r="W120" s="74">
        <f>SUM(W113:W117)</f>
        <v/>
      </c>
      <c r="X120" s="75">
        <f>SUM(X113:X117)</f>
        <v/>
      </c>
      <c r="Y120" s="74">
        <f>SUM(Y113:Y117)</f>
        <v/>
      </c>
      <c r="Z120" s="80">
        <f>SUM(Z113:Z117)</f>
        <v/>
      </c>
      <c r="AA120" s="52" t="n"/>
      <c r="AB120" s="52" t="n"/>
      <c r="AC120" s="52" t="n"/>
      <c r="AD120" s="52" t="n"/>
      <c r="AE120" s="52" t="n"/>
      <c r="AF120" s="52" t="n"/>
      <c r="AG120" s="52" t="n"/>
      <c r="AH120" s="52" t="n"/>
      <c r="AI120" s="52" t="n"/>
      <c r="AJ120" s="52" t="n"/>
      <c r="AK120" s="52" t="n"/>
    </row>
    <row r="121">
      <c r="A121" s="52" t="n"/>
      <c r="B121" s="82" t="n"/>
      <c r="C121" s="83" t="n"/>
      <c r="D121" s="82" t="n"/>
      <c r="E121" s="83" t="n"/>
      <c r="F121" s="82" t="n"/>
      <c r="G121" s="82" t="n"/>
      <c r="H121" s="82" t="n"/>
      <c r="I121" s="83" t="n"/>
      <c r="J121" s="82" t="n"/>
      <c r="K121" s="83" t="n"/>
      <c r="L121" s="82" t="n"/>
      <c r="M121" s="83" t="n"/>
      <c r="N121" s="82" t="n"/>
      <c r="O121" s="83" t="n"/>
      <c r="P121" s="82" t="n"/>
      <c r="Q121" s="83" t="n"/>
      <c r="R121" s="82" t="n"/>
      <c r="S121" s="83" t="n"/>
      <c r="T121" s="82" t="n"/>
      <c r="U121" s="83" t="n"/>
      <c r="V121" s="82" t="n"/>
      <c r="W121" s="83" t="n"/>
      <c r="X121" s="52" t="n"/>
      <c r="Y121" s="97" t="n"/>
      <c r="Z121" s="245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  <c r="AI121" s="52" t="n"/>
      <c r="AJ121" s="52" t="n"/>
      <c r="AK121" s="52" t="n"/>
    </row>
    <row r="122">
      <c r="A122" s="89" t="n"/>
      <c r="B122" s="90" t="inlineStr">
        <is>
          <t>Grand Total</t>
        </is>
      </c>
      <c r="C122" s="110">
        <f>SUM(C119:C120)</f>
        <v/>
      </c>
      <c r="D122" s="92">
        <f>SUM(D119:D120)</f>
        <v/>
      </c>
      <c r="E122" s="91">
        <f>SUM(E119:E120)</f>
        <v/>
      </c>
      <c r="F122" s="92">
        <f>SUM(F119:F120)</f>
        <v/>
      </c>
      <c r="G122" s="92">
        <f>SUM(G119:G120)</f>
        <v/>
      </c>
      <c r="H122" s="93">
        <f>SUM(H119:H120)</f>
        <v/>
      </c>
      <c r="I122" s="111">
        <f>SUM(I119:I120)</f>
        <v/>
      </c>
      <c r="J122" s="92">
        <f>SUM(J119:J120)</f>
        <v/>
      </c>
      <c r="K122" s="91">
        <f>SUM(K119:K120)</f>
        <v/>
      </c>
      <c r="L122" s="92">
        <f>SUM(L119:L120)</f>
        <v/>
      </c>
      <c r="M122" s="91">
        <f>SUM(M119:M120)</f>
        <v/>
      </c>
      <c r="N122" s="92">
        <f>SUM(N119:N120)</f>
        <v/>
      </c>
      <c r="O122" s="91">
        <f>SUM(O119:O120)</f>
        <v/>
      </c>
      <c r="P122" s="92">
        <f>SUM(P119:P120)</f>
        <v/>
      </c>
      <c r="Q122" s="91">
        <f>SUM(Q119:Q120)</f>
        <v/>
      </c>
      <c r="R122" s="92">
        <f>SUM(R119:R120)</f>
        <v/>
      </c>
      <c r="S122" s="91">
        <f>SUM(S119:S120)</f>
        <v/>
      </c>
      <c r="T122" s="95">
        <f>SUM(T119:T120)</f>
        <v/>
      </c>
      <c r="U122" s="91">
        <f>SUM(I122,K122,M122,O122,Q122)</f>
        <v/>
      </c>
      <c r="V122" s="93">
        <f>SUM(J122,L122,N122,P122,R122)</f>
        <v/>
      </c>
      <c r="W122" s="91">
        <f>SUM(W119:W120)</f>
        <v/>
      </c>
      <c r="X122" s="112">
        <f>SUM(X119:X120)</f>
        <v/>
      </c>
      <c r="Y122" s="113">
        <f>SUM(Y119:Y120)</f>
        <v/>
      </c>
      <c r="Z122" s="114">
        <f>SUM(Z119:Z120)</f>
        <v/>
      </c>
      <c r="AA122" s="52" t="n"/>
      <c r="AB122" s="52" t="n"/>
      <c r="AC122" s="52" t="n"/>
      <c r="AD122" s="52" t="n"/>
      <c r="AE122" s="52" t="n"/>
      <c r="AF122" s="52" t="n"/>
      <c r="AG122" s="52" t="n"/>
      <c r="AH122" s="52" t="n"/>
      <c r="AI122" s="52" t="n"/>
      <c r="AJ122" s="52" t="n"/>
      <c r="AK122" s="52" t="n"/>
    </row>
    <row r="123">
      <c r="A123" s="52" t="n"/>
      <c r="B123" s="52" t="n"/>
      <c r="C123" s="97" t="n"/>
      <c r="D123" s="52" t="n"/>
      <c r="E123" s="97" t="n"/>
      <c r="F123" s="52" t="n"/>
      <c r="G123" s="52" t="n"/>
      <c r="H123" s="52" t="n"/>
      <c r="I123" s="97" t="n"/>
      <c r="J123" s="52" t="n"/>
      <c r="K123" s="97" t="n"/>
      <c r="L123" s="52" t="n"/>
      <c r="M123" s="97" t="n"/>
      <c r="N123" s="52" t="n"/>
      <c r="O123" s="97" t="n"/>
      <c r="P123" s="52" t="n"/>
      <c r="Q123" s="97" t="n"/>
      <c r="R123" s="52" t="n"/>
      <c r="S123" s="97" t="n"/>
      <c r="T123" s="52" t="n"/>
      <c r="U123" s="97" t="n"/>
      <c r="V123" s="52" t="n"/>
      <c r="W123" s="97" t="n"/>
      <c r="X123" s="52" t="n"/>
      <c r="Y123" s="97" t="n"/>
      <c r="Z123" s="245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  <c r="AI123" s="52" t="n"/>
      <c r="AJ123" s="52" t="n"/>
      <c r="AK123" s="52" t="n"/>
    </row>
    <row r="124">
      <c r="A124" s="16" t="n"/>
      <c r="B124" s="121" t="inlineStr">
        <is>
          <t>JUN</t>
        </is>
      </c>
      <c r="C124" s="18" t="n"/>
      <c r="D124" s="21" t="n"/>
      <c r="E124" s="18" t="n"/>
      <c r="F124" s="21" t="n"/>
      <c r="G124" s="21" t="n"/>
      <c r="H124" s="21" t="n"/>
      <c r="I124" s="18" t="n"/>
      <c r="J124" s="21" t="n"/>
      <c r="K124" s="18" t="n"/>
      <c r="L124" s="21" t="n"/>
      <c r="M124" s="18" t="n"/>
      <c r="N124" s="21" t="n"/>
      <c r="O124" s="18" t="n"/>
      <c r="P124" s="21" t="n"/>
      <c r="Q124" s="18" t="n"/>
      <c r="R124" s="21" t="n"/>
      <c r="S124" s="18" t="n"/>
      <c r="T124" s="21" t="n"/>
      <c r="U124" s="18" t="n"/>
      <c r="V124" s="21" t="n"/>
      <c r="W124" s="18" t="n"/>
      <c r="X124" s="21" t="n"/>
      <c r="Y124" s="18" t="n"/>
      <c r="Z124" s="2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  <c r="AI124" s="52" t="n"/>
      <c r="AJ124" s="52" t="n"/>
      <c r="AK124" s="52" t="n"/>
    </row>
    <row r="125">
      <c r="A125" s="302" t="inlineStr">
        <is>
          <t>SlydePay</t>
        </is>
      </c>
      <c r="B125" s="101" t="inlineStr">
        <is>
          <t>MIGS (Slydepay01)</t>
        </is>
      </c>
      <c r="C125" s="25">
        <f>SUMIF(JUN!$E:$E,B125,JUN!$F:$F)</f>
        <v/>
      </c>
      <c r="D125" s="26">
        <f>SUMIF(JUN!$E:$E,B125,JUN!$G:$G)</f>
        <v/>
      </c>
      <c r="E125" s="25">
        <f>SUMIF(JUN!$E:$E,B125,JUN!$H:$H)</f>
        <v/>
      </c>
      <c r="F125" s="26">
        <f>SUMIF(JUN!$E:$E,B125,JUN!$I:$I)</f>
        <v/>
      </c>
      <c r="G125" s="26">
        <f>C125-E125</f>
        <v/>
      </c>
      <c r="H125" s="33">
        <f>D125-F125</f>
        <v/>
      </c>
      <c r="I125" s="25">
        <f>SUMIF(JUN!$E:$E,B125,JUN!$L:$L)</f>
        <v/>
      </c>
      <c r="J125" s="27">
        <f>SUMIF(JUN!$E:$E,B125,JUN!$M:$M)</f>
        <v/>
      </c>
      <c r="K125" s="32">
        <f>SUMIF(JUN!$E:$E,B125,JUN!$N:$N)</f>
        <v/>
      </c>
      <c r="L125" s="27">
        <f>SUMIF(JUN!$E:$E,B125,JUN!$O:$O)</f>
        <v/>
      </c>
      <c r="M125" s="32">
        <f>SUMIF(JUN!$E:$E,B125,JUN!$P:$P)</f>
        <v/>
      </c>
      <c r="N125" s="27">
        <f>SUMIF(JUN!$E:$E,B125,JUN!$Q:$Q)</f>
        <v/>
      </c>
      <c r="O125" s="32">
        <f>SUMIF(JUN!$E:$E,B125,JUN!$R:$R)</f>
        <v/>
      </c>
      <c r="P125" s="27">
        <f>SUMIF(JUN!$E:$E,B125,JUN!$S:$S)</f>
        <v/>
      </c>
      <c r="Q125" s="32">
        <f>SUMIF(JUN!$E:$E,B125,JUN!$T:$T)</f>
        <v/>
      </c>
      <c r="R125" s="27">
        <f>SUMIF(JUN!$E:$E,B125,JUN!$U:$U)</f>
        <v/>
      </c>
      <c r="S125" s="32">
        <f>SUMIF(JUN!$E:$E,B125,JUN!$V:$V)</f>
        <v/>
      </c>
      <c r="T125" s="115">
        <f>SUMIF(JUN!$E:$E,B125,JUN!$W:$W)</f>
        <v/>
      </c>
      <c r="U125" s="32">
        <f>SUMIF(JUN!$E:$E,B125,JUN!$X:$X)</f>
        <v/>
      </c>
      <c r="V125" s="28">
        <f>SUMIF(JUN!$E:$E,B125,JUN!$Y:$Y)</f>
        <v/>
      </c>
      <c r="W125" s="25">
        <f>SUMIF(JUN!$E:$E,B125,JUN!$Z:$Z)</f>
        <v/>
      </c>
      <c r="X125" s="33">
        <f>SUMIF(JUN!$E:$E,B125,JUN!$AA:$AA)</f>
        <v/>
      </c>
      <c r="Y125" s="25">
        <f>ABS(SUMIF(JUN!$E:$E,B125,JUN!$AF:$AF))</f>
        <v/>
      </c>
      <c r="Z125" s="34">
        <f>SUMIF(JUN!$E:$E,B125,JUN!$AG:$AG)</f>
        <v/>
      </c>
      <c r="AA125" s="41" t="n"/>
      <c r="AB125" s="52" t="n"/>
      <c r="AC125" s="52" t="n"/>
      <c r="AD125" s="52" t="n"/>
      <c r="AE125" s="52" t="n"/>
      <c r="AF125" s="52" t="n"/>
      <c r="AG125" s="52" t="n"/>
      <c r="AH125" s="52" t="n"/>
      <c r="AI125" s="52" t="n"/>
      <c r="AJ125" s="52" t="n"/>
      <c r="AK125" s="52" t="n"/>
    </row>
    <row r="126">
      <c r="A126" s="300" t="n"/>
      <c r="B126" s="37" t="inlineStr">
        <is>
          <t>MTN - Slydepull (Prompts)</t>
        </is>
      </c>
      <c r="C126" s="25">
        <f>SUMIF(JUN!$E:$E,B126,JUN!$F:$F)</f>
        <v/>
      </c>
      <c r="D126" s="26">
        <f>SUMIF(JUN!$E:$E,B126,JUN!$G:$G)</f>
        <v/>
      </c>
      <c r="E126" s="25">
        <f>SUMIF(JUN!$E:$E,B126,JUN!$H:$H)</f>
        <v/>
      </c>
      <c r="F126" s="26">
        <f>SUMIF(JUN!$E:$E,B126,JUN!$I:$I)</f>
        <v/>
      </c>
      <c r="G126" s="26">
        <f>C126-E126</f>
        <v/>
      </c>
      <c r="H126" s="33">
        <f>D126-F126</f>
        <v/>
      </c>
      <c r="I126" s="25">
        <f>SUMIF(JUN!$E:$E,B126,JUN!$L:$L)</f>
        <v/>
      </c>
      <c r="J126" s="27">
        <f>SUMIF(JUN!$E:$E,B126,JUN!$M:$M)</f>
        <v/>
      </c>
      <c r="K126" s="32">
        <f>SUMIF(JUN!$E:$E,B126,JUN!$N:$N)</f>
        <v/>
      </c>
      <c r="L126" s="27">
        <f>SUMIF(JUN!$E:$E,B126,JUN!$O:$O)</f>
        <v/>
      </c>
      <c r="M126" s="32">
        <f>SUMIF(JUN!$E:$E,B126,JUN!$P:$P)</f>
        <v/>
      </c>
      <c r="N126" s="27">
        <f>SUMIF(JUN!$E:$E,B126,JUN!$Q:$Q)</f>
        <v/>
      </c>
      <c r="O126" s="32">
        <f>SUMIF(JUN!$E:$E,B126,JUN!$R:$R)</f>
        <v/>
      </c>
      <c r="P126" s="27">
        <f>SUMIF(JUN!$E:$E,B126,JUN!$S:$S)</f>
        <v/>
      </c>
      <c r="Q126" s="32">
        <f>SUMIF(JUN!$E:$E,B126,JUN!$T:$T)</f>
        <v/>
      </c>
      <c r="R126" s="27">
        <f>SUMIF(JUN!$E:$E,B126,JUN!$U:$U)</f>
        <v/>
      </c>
      <c r="S126" s="32">
        <f>SUMIF(JUN!$E:$E,B126,JUN!$V:$V)</f>
        <v/>
      </c>
      <c r="T126" s="115">
        <f>SUMIF(JUN!$E:$E,B126,JUN!$W:$W)</f>
        <v/>
      </c>
      <c r="U126" s="25">
        <f>SUMIF(JUN!$E:$E,B126,JUN!$X:$X)</f>
        <v/>
      </c>
      <c r="V126" s="33">
        <f>SUMIF(JUN!$E:$E,B126,JUN!$Y:$Y)</f>
        <v/>
      </c>
      <c r="W126" s="25">
        <f>SUMIF(JUN!$E:$E,B126,JUN!$Z:$Z)</f>
        <v/>
      </c>
      <c r="X126" s="33">
        <f>SUMIF(JUN!$E:$E,B126,JUN!$AA:$AA)</f>
        <v/>
      </c>
      <c r="Y126" s="25">
        <f>ABS(SUMIF(JUN!$E:$E,B126,JUN!$AF:$AF))</f>
        <v/>
      </c>
      <c r="Z126" s="34">
        <f>SUMIF(JUN!$E:$E,B126,JUN!$AG:$AG)</f>
        <v/>
      </c>
      <c r="AA126" s="52" t="n"/>
      <c r="AB126" s="52" t="n"/>
      <c r="AC126" s="52" t="n"/>
      <c r="AD126" s="52" t="n"/>
      <c r="AE126" s="52" t="n"/>
      <c r="AF126" s="52" t="n"/>
      <c r="AG126" s="52" t="n"/>
      <c r="AH126" s="52" t="n"/>
      <c r="AI126" s="52" t="n"/>
      <c r="AJ126" s="52" t="n"/>
      <c r="AK126" s="52" t="n"/>
    </row>
    <row r="127">
      <c r="A127" s="300" t="n"/>
      <c r="B127" s="37" t="inlineStr">
        <is>
          <t>MTN - Sydepush( Approvals)</t>
        </is>
      </c>
      <c r="C127" s="25">
        <f>SUMIF(JUN!$E:$E,B127,JUN!$F:$F)</f>
        <v/>
      </c>
      <c r="D127" s="26">
        <f>SUMIF(JUN!$E:$E,B127,JUN!$G:$G)</f>
        <v/>
      </c>
      <c r="E127" s="25">
        <f>SUMIF(JUN!$E:$E,B127,JUN!$H:$H)</f>
        <v/>
      </c>
      <c r="F127" s="26">
        <f>SUMIF(JUN!$E:$E,B127,JUN!$I:$I)</f>
        <v/>
      </c>
      <c r="G127" s="26">
        <f>C127-E127</f>
        <v/>
      </c>
      <c r="H127" s="33">
        <f>D127-F127</f>
        <v/>
      </c>
      <c r="I127" s="25">
        <f>SUMIF(JUN!$E:$E,B127,JUN!$L:$L)</f>
        <v/>
      </c>
      <c r="J127" s="27">
        <f>SUMIF(JUN!$E:$E,B127,JUN!$M:$M)</f>
        <v/>
      </c>
      <c r="K127" s="32">
        <f>SUMIF(JUN!$E:$E,B127,JUN!$N:$N)</f>
        <v/>
      </c>
      <c r="L127" s="27">
        <f>SUMIF(JUN!$E:$E,B127,JUN!$O:$O)</f>
        <v/>
      </c>
      <c r="M127" s="32">
        <f>SUMIF(JUN!$E:$E,B127,JUN!$P:$P)</f>
        <v/>
      </c>
      <c r="N127" s="27">
        <f>SUMIF(JUN!$E:$E,B127,JUN!$Q:$Q)</f>
        <v/>
      </c>
      <c r="O127" s="32">
        <f>SUMIF(JUN!$E:$E,B127,JUN!$R:$R)</f>
        <v/>
      </c>
      <c r="P127" s="27">
        <f>SUMIF(JUN!$E:$E,B127,JUN!$S:$S)</f>
        <v/>
      </c>
      <c r="Q127" s="32">
        <f>SUMIF(JUN!$E:$E,B127,JUN!$T:$T)</f>
        <v/>
      </c>
      <c r="R127" s="27">
        <f>SUMIF(JUN!$E:$E,B127,JUN!$U:$U)</f>
        <v/>
      </c>
      <c r="S127" s="32">
        <f>SUMIF(JUN!$E:$E,B127,JUN!$V:$V)</f>
        <v/>
      </c>
      <c r="T127" s="115">
        <f>SUMIF(JUN!$E:$E,B127,JUN!$W:$W)</f>
        <v/>
      </c>
      <c r="U127" s="25">
        <f>SUMIF(JUN!$E:$E,B127,JUN!$X:$X)</f>
        <v/>
      </c>
      <c r="V127" s="33">
        <f>SUMIF(JUN!$E:$E,B127,JUN!$Y:$Y)</f>
        <v/>
      </c>
      <c r="W127" s="25">
        <f>SUMIF(JUN!$E:$E,B127,JUN!$Z:$Z)</f>
        <v/>
      </c>
      <c r="X127" s="33">
        <f>SUMIF(JUN!$E:$E,B127,JUN!$AA:$AA)</f>
        <v/>
      </c>
      <c r="Y127" s="25">
        <f>ABS(SUMIF(JUN!$E:$E,B127,JUN!$AF:$AF))</f>
        <v/>
      </c>
      <c r="Z127" s="34">
        <f>SUMIF(JUN!$E:$E,B127,JUN!$AG:$AG)</f>
        <v/>
      </c>
      <c r="AA127" s="52" t="n"/>
      <c r="AB127" s="52" t="n"/>
      <c r="AC127" s="52" t="n"/>
      <c r="AD127" s="52" t="n"/>
      <c r="AE127" s="52" t="n"/>
      <c r="AF127" s="52" t="n"/>
      <c r="AG127" s="52" t="n"/>
      <c r="AH127" s="52" t="n"/>
      <c r="AI127" s="52" t="n"/>
      <c r="AJ127" s="52" t="n"/>
      <c r="AK127" s="52" t="n"/>
    </row>
    <row r="128">
      <c r="A128" s="300" t="n"/>
      <c r="B128" s="37" t="inlineStr">
        <is>
          <t>MTN - Portal</t>
        </is>
      </c>
      <c r="C128" s="25">
        <f>SUMIF(JUN!$E:$E,B128,JUN!$F:$F)</f>
        <v/>
      </c>
      <c r="D128" s="26">
        <f>SUMIF(JUN!$E:$E,B128,JUN!$G:$G)</f>
        <v/>
      </c>
      <c r="E128" s="25">
        <f>SUMIF(JUN!$E:$E,B128,JUN!$H:$H)</f>
        <v/>
      </c>
      <c r="F128" s="26">
        <f>SUMIF(JUN!$E:$E,B128,JUN!$I:$I)</f>
        <v/>
      </c>
      <c r="G128" s="26">
        <f>C128-E128</f>
        <v/>
      </c>
      <c r="H128" s="33">
        <f>D128-F128</f>
        <v/>
      </c>
      <c r="I128" s="25">
        <f>SUMIF(JUN!$E:$E,B128,JUN!$L:$L)</f>
        <v/>
      </c>
      <c r="J128" s="27">
        <f>SUMIF(JUN!$E:$E,B128,JUN!$M:$M)</f>
        <v/>
      </c>
      <c r="K128" s="32">
        <f>SUMIF(JUN!$E:$E,B128,JUN!$N:$N)</f>
        <v/>
      </c>
      <c r="L128" s="27">
        <f>SUMIF(JUN!$E:$E,B128,JUN!$O:$O)</f>
        <v/>
      </c>
      <c r="M128" s="32">
        <f>SUMIF(JUN!$E:$E,B128,JUN!$P:$P)</f>
        <v/>
      </c>
      <c r="N128" s="27">
        <f>SUMIF(JUN!$E:$E,B128,JUN!$Q:$Q)</f>
        <v/>
      </c>
      <c r="O128" s="32">
        <f>SUMIF(JUN!$E:$E,B128,JUN!$R:$R)</f>
        <v/>
      </c>
      <c r="P128" s="27">
        <f>SUMIF(JUN!$E:$E,B128,JUN!$S:$S)</f>
        <v/>
      </c>
      <c r="Q128" s="32">
        <f>SUMIF(JUN!$E:$E,B128,JUN!$T:$T)</f>
        <v/>
      </c>
      <c r="R128" s="27">
        <f>SUMIF(JUN!$E:$E,B128,JUN!$U:$U)</f>
        <v/>
      </c>
      <c r="S128" s="32">
        <f>SUMIF(JUN!$E:$E,B128,JUN!$V:$V)</f>
        <v/>
      </c>
      <c r="T128" s="115">
        <f>SUMIF(JUN!$E:$E,B128,JUN!$W:$W)</f>
        <v/>
      </c>
      <c r="U128" s="25">
        <f>SUMIF(JUN!$E:$E,B128,JUN!$X:$X)</f>
        <v/>
      </c>
      <c r="V128" s="33">
        <f>SUMIF(JUN!$E:$E,B128,JUN!$Y:$Y)</f>
        <v/>
      </c>
      <c r="W128" s="25">
        <f>SUMIF(JUN!$E:$E,B128,JUN!$Z:$Z)</f>
        <v/>
      </c>
      <c r="X128" s="33">
        <f>SUMIF(JUN!$E:$E,B128,JUN!$AA:$AA)</f>
        <v/>
      </c>
      <c r="Y128" s="25">
        <f>ABS(SUMIF(JUN!$E:$E,B128,JUN!$AF:$AF))</f>
        <v/>
      </c>
      <c r="Z128" s="34">
        <f>SUMIF(JUN!$E:$E,B128,JUN!$AG:$AG)</f>
        <v/>
      </c>
      <c r="AA128" s="52" t="n"/>
      <c r="AB128" s="52" t="n"/>
      <c r="AC128" s="52" t="n"/>
      <c r="AD128" s="52" t="n"/>
      <c r="AE128" s="52" t="n"/>
      <c r="AF128" s="52" t="n"/>
      <c r="AG128" s="52" t="n"/>
      <c r="AH128" s="52" t="n"/>
      <c r="AI128" s="52" t="n"/>
      <c r="AJ128" s="52" t="n"/>
      <c r="AK128" s="52" t="n"/>
    </row>
    <row r="129">
      <c r="A129" s="300" t="n"/>
      <c r="B129" s="37" t="inlineStr">
        <is>
          <t>Airtel Top Up (Cash In)</t>
        </is>
      </c>
      <c r="C129" s="25">
        <f>SUMIF(JUN!$E:$E,B129,JUN!$F:$F)</f>
        <v/>
      </c>
      <c r="D129" s="26">
        <f>SUMIF(JUN!$E:$E,B129,JUN!$G:$G)</f>
        <v/>
      </c>
      <c r="E129" s="25">
        <f>SUMIF(JUN!$E:$E,B129,JUN!$H:$H)</f>
        <v/>
      </c>
      <c r="F129" s="26">
        <f>SUMIF(JUN!$E:$E,B129,JUN!$I:$I)</f>
        <v/>
      </c>
      <c r="G129" s="26">
        <f>C129-E129</f>
        <v/>
      </c>
      <c r="H129" s="33">
        <f>D129-F129</f>
        <v/>
      </c>
      <c r="I129" s="25">
        <f>SUMIF(JUN!$E:$E,B129,JUN!$L:$L)</f>
        <v/>
      </c>
      <c r="J129" s="27">
        <f>SUMIF(JUN!$E:$E,B129,JUN!$M:$M)</f>
        <v/>
      </c>
      <c r="K129" s="32">
        <f>SUMIF(JUN!$E:$E,B129,JUN!$N:$N)</f>
        <v/>
      </c>
      <c r="L129" s="27">
        <f>SUMIF(JUN!$E:$E,B129,JUN!$O:$O)</f>
        <v/>
      </c>
      <c r="M129" s="32">
        <f>SUMIF(JUN!$E:$E,B129,JUN!$P:$P)</f>
        <v/>
      </c>
      <c r="N129" s="27">
        <f>SUMIF(JUN!$E:$E,B129,JUN!$Q:$Q)</f>
        <v/>
      </c>
      <c r="O129" s="32">
        <f>SUMIF(JUN!$E:$E,B129,JUN!$R:$R)</f>
        <v/>
      </c>
      <c r="P129" s="27">
        <f>SUMIF(JUN!$E:$E,B129,JUN!$S:$S)</f>
        <v/>
      </c>
      <c r="Q129" s="32">
        <f>SUMIF(JUN!$E:$E,B129,JUN!$T:$T)</f>
        <v/>
      </c>
      <c r="R129" s="27">
        <f>SUMIF(JUN!$E:$E,B129,JUN!$U:$U)</f>
        <v/>
      </c>
      <c r="S129" s="32">
        <f>SUMIF(JUN!$E:$E,B129,JUN!$V:$V)</f>
        <v/>
      </c>
      <c r="T129" s="115">
        <f>SUMIF(JUN!$E:$E,B129,JUN!$W:$W)</f>
        <v/>
      </c>
      <c r="U129" s="25">
        <f>SUMIF(JUN!$E:$E,B129,JUN!$X:$X)</f>
        <v/>
      </c>
      <c r="V129" s="33">
        <f>SUMIF(JUN!$E:$E,B129,JUN!$Y:$Y)</f>
        <v/>
      </c>
      <c r="W129" s="25">
        <f>SUMIF(JUN!$E:$E,B129,JUN!$Z:$Z)</f>
        <v/>
      </c>
      <c r="X129" s="33">
        <f>SUMIF(JUN!$E:$E,B129,JUN!$AA:$AA)</f>
        <v/>
      </c>
      <c r="Y129" s="25">
        <f>ABS(SUMIF(JUN!$E:$E,B129,JUN!$AF:$AF))</f>
        <v/>
      </c>
      <c r="Z129" s="34">
        <f>SUMIF(JUN!$E:$E,B129,JUN!$AG:$AG)</f>
        <v/>
      </c>
      <c r="AA129" s="52" t="n"/>
      <c r="AB129" s="52" t="n"/>
      <c r="AC129" s="52" t="n"/>
      <c r="AD129" s="52" t="n"/>
      <c r="AE129" s="52" t="n"/>
      <c r="AF129" s="52" t="n"/>
      <c r="AG129" s="52" t="n"/>
      <c r="AH129" s="52" t="n"/>
      <c r="AI129" s="52" t="n"/>
      <c r="AJ129" s="52" t="n"/>
      <c r="AK129" s="52" t="n"/>
    </row>
    <row r="130">
      <c r="A130" s="300" t="n"/>
      <c r="B130" s="37" t="inlineStr">
        <is>
          <t>Airtel Online Send Money</t>
        </is>
      </c>
      <c r="C130" s="25">
        <f>SUMIF(JUN!$E:$E,B130,JUN!$F:$F)</f>
        <v/>
      </c>
      <c r="D130" s="26">
        <f>SUMIF(JUN!$E:$E,B130,JUN!$G:$G)</f>
        <v/>
      </c>
      <c r="E130" s="25">
        <f>SUMIF(JUN!$E:$E,B130,JUN!$H:$H)</f>
        <v/>
      </c>
      <c r="F130" s="26">
        <f>SUMIF(JUN!$E:$E,B130,JUN!$I:$I)</f>
        <v/>
      </c>
      <c r="G130" s="26">
        <f>C130-E130</f>
        <v/>
      </c>
      <c r="H130" s="33">
        <f>D130-F130</f>
        <v/>
      </c>
      <c r="I130" s="25">
        <f>SUMIF(JUN!$E:$E,B130,JUN!$L:$L)</f>
        <v/>
      </c>
      <c r="J130" s="27">
        <f>SUMIF(JUN!$E:$E,B130,JUN!$M:$M)</f>
        <v/>
      </c>
      <c r="K130" s="32">
        <f>SUMIF(JUN!$E:$E,B130,JUN!$N:$N)</f>
        <v/>
      </c>
      <c r="L130" s="27">
        <f>SUMIF(JUN!$E:$E,B130,JUN!$O:$O)</f>
        <v/>
      </c>
      <c r="M130" s="32">
        <f>SUMIF(JUN!$E:$E,B130,JUN!$P:$P)</f>
        <v/>
      </c>
      <c r="N130" s="27">
        <f>SUMIF(JUN!$E:$E,B130,JUN!$Q:$Q)</f>
        <v/>
      </c>
      <c r="O130" s="32">
        <f>SUMIF(JUN!$E:$E,B130,JUN!$R:$R)</f>
        <v/>
      </c>
      <c r="P130" s="27">
        <f>SUMIF(JUN!$E:$E,B130,JUN!$S:$S)</f>
        <v/>
      </c>
      <c r="Q130" s="32">
        <f>SUMIF(JUN!$E:$E,B130,JUN!$T:$T)</f>
        <v/>
      </c>
      <c r="R130" s="27">
        <f>SUMIF(JUN!$E:$E,B130,JUN!$U:$U)</f>
        <v/>
      </c>
      <c r="S130" s="32">
        <f>SUMIF(JUN!$E:$E,B130,JUN!$V:$V)</f>
        <v/>
      </c>
      <c r="T130" s="115">
        <f>SUMIF(JUN!$E:$E,B130,JUN!$W:$W)</f>
        <v/>
      </c>
      <c r="U130" s="25">
        <f>SUMIF(JUN!$E:$E,B130,JUN!$X:$X)</f>
        <v/>
      </c>
      <c r="V130" s="33">
        <f>SUMIF(JUN!$E:$E,B130,JUN!$Y:$Y)</f>
        <v/>
      </c>
      <c r="W130" s="25">
        <f>SUMIF(JUN!$E:$E,B130,JUN!$Z:$Z)</f>
        <v/>
      </c>
      <c r="X130" s="33">
        <f>SUMIF(JUN!$E:$E,B130,JUN!$AA:$AA)</f>
        <v/>
      </c>
      <c r="Y130" s="25">
        <f>ABS(SUMIF(JUN!$E:$E,B130,JUN!$AF:$AF))</f>
        <v/>
      </c>
      <c r="Z130" s="34">
        <f>SUMIF(JUN!$E:$E,B130,JUN!$AG:$AG)</f>
        <v/>
      </c>
      <c r="AA130" s="52" t="n"/>
      <c r="AB130" s="52" t="n"/>
      <c r="AC130" s="52" t="n"/>
      <c r="AD130" s="52" t="n"/>
      <c r="AE130" s="52" t="n"/>
      <c r="AF130" s="52" t="n"/>
      <c r="AG130" s="52" t="n"/>
      <c r="AH130" s="52" t="n"/>
      <c r="AI130" s="52" t="n"/>
      <c r="AJ130" s="52" t="n"/>
      <c r="AK130" s="52" t="n"/>
    </row>
    <row r="131">
      <c r="A131" s="300" t="n"/>
      <c r="B131" s="37" t="inlineStr">
        <is>
          <t>Vodafone Cashin</t>
        </is>
      </c>
      <c r="C131" s="25">
        <f>SUMIF(JUN!$E:$E,B131,JUN!$F:$F)</f>
        <v/>
      </c>
      <c r="D131" s="26">
        <f>SUMIF(JUN!$E:$E,B131,JUN!$G:$G)</f>
        <v/>
      </c>
      <c r="E131" s="25">
        <f>SUMIF(JUN!$E:$E,B131,JUN!$H:$H)</f>
        <v/>
      </c>
      <c r="F131" s="26">
        <f>SUMIF(JUN!$E:$E,B131,JUN!$I:$I)</f>
        <v/>
      </c>
      <c r="G131" s="26">
        <f>C131-E131</f>
        <v/>
      </c>
      <c r="H131" s="33">
        <f>D131-F131</f>
        <v/>
      </c>
      <c r="I131" s="25">
        <f>SUMIF(JUN!$E:$E,B131,JUN!$L:$L)</f>
        <v/>
      </c>
      <c r="J131" s="27">
        <f>SUMIF(JUN!$E:$E,B131,JUN!$M:$M)</f>
        <v/>
      </c>
      <c r="K131" s="32">
        <f>SUMIF(JUN!$E:$E,B131,JUN!$N:$N)</f>
        <v/>
      </c>
      <c r="L131" s="27">
        <f>SUMIF(JUN!$E:$E,B131,JUN!$O:$O)</f>
        <v/>
      </c>
      <c r="M131" s="32">
        <f>SUMIF(JUN!$E:$E,B131,JUN!$P:$P)</f>
        <v/>
      </c>
      <c r="N131" s="27">
        <f>SUMIF(JUN!$E:$E,B131,JUN!$Q:$Q)</f>
        <v/>
      </c>
      <c r="O131" s="32">
        <f>SUMIF(JUN!$E:$E,B131,JUN!$R:$R)</f>
        <v/>
      </c>
      <c r="P131" s="27">
        <f>SUMIF(JUN!$E:$E,B131,JUN!$S:$S)</f>
        <v/>
      </c>
      <c r="Q131" s="32">
        <f>SUMIF(JUN!$E:$E,B131,JUN!$T:$T)</f>
        <v/>
      </c>
      <c r="R131" s="27">
        <f>SUMIF(JUN!$E:$E,B131,JUN!$U:$U)</f>
        <v/>
      </c>
      <c r="S131" s="32">
        <f>SUMIF(JUN!$E:$E,B131,JUN!$V:$V)</f>
        <v/>
      </c>
      <c r="T131" s="115">
        <f>SUMIF(JUN!$E:$E,B131,JUN!$W:$W)</f>
        <v/>
      </c>
      <c r="U131" s="25">
        <f>SUMIF(JUN!$E:$E,B131,JUN!$X:$X)</f>
        <v/>
      </c>
      <c r="V131" s="33">
        <f>SUMIF(JUN!$E:$E,B131,JUN!$Y:$Y)</f>
        <v/>
      </c>
      <c r="W131" s="25">
        <f>SUMIF(JUN!$E:$E,B131,JUN!$Z:$Z)</f>
        <v/>
      </c>
      <c r="X131" s="33">
        <f>SUMIF(JUN!$E:$E,B131,JUN!$AA:$AA)</f>
        <v/>
      </c>
      <c r="Y131" s="25">
        <f>ABS(SUMIF(JUN!$E:$E,B131,JUN!$AF:$AF))</f>
        <v/>
      </c>
      <c r="Z131" s="34">
        <f>SUMIF(JUN!$E:$E,B131,JUN!$AG:$AG)</f>
        <v/>
      </c>
      <c r="AA131" s="52" t="n"/>
      <c r="AB131" s="52" t="n"/>
      <c r="AC131" s="52" t="n"/>
      <c r="AD131" s="52" t="n"/>
      <c r="AE131" s="52" t="n"/>
      <c r="AF131" s="52" t="n"/>
      <c r="AG131" s="52" t="n"/>
      <c r="AH131" s="52" t="n"/>
      <c r="AI131" s="52" t="n"/>
      <c r="AJ131" s="52" t="n"/>
      <c r="AK131" s="52" t="n"/>
    </row>
    <row r="132">
      <c r="A132" s="300" t="n"/>
      <c r="B132" s="37" t="inlineStr">
        <is>
          <t>Vodafone Cashout</t>
        </is>
      </c>
      <c r="C132" s="25">
        <f>SUMIF(JUN!$E:$E,B132,JUN!$F:$F)</f>
        <v/>
      </c>
      <c r="D132" s="26">
        <f>SUMIF(JUN!$E:$E,B132,JUN!$G:$G)</f>
        <v/>
      </c>
      <c r="E132" s="25">
        <f>SUMIF(JUN!$E:$E,B132,JUN!$H:$H)</f>
        <v/>
      </c>
      <c r="F132" s="26">
        <f>SUMIF(JUN!$E:$E,B132,JUN!$I:$I)</f>
        <v/>
      </c>
      <c r="G132" s="26">
        <f>C132-E132</f>
        <v/>
      </c>
      <c r="H132" s="33">
        <f>D132-F132</f>
        <v/>
      </c>
      <c r="I132" s="25">
        <f>SUMIF(JUN!$E:$E,B132,JUN!$L:$L)</f>
        <v/>
      </c>
      <c r="J132" s="27">
        <f>SUMIF(JUN!$E:$E,B132,JUN!$M:$M)</f>
        <v/>
      </c>
      <c r="K132" s="32">
        <f>SUMIF(JUN!$E:$E,B132,JUN!$N:$N)</f>
        <v/>
      </c>
      <c r="L132" s="27">
        <f>SUMIF(JUN!$E:$E,B132,JUN!$O:$O)</f>
        <v/>
      </c>
      <c r="M132" s="32">
        <f>SUMIF(JUN!$E:$E,B132,JUN!$P:$P)</f>
        <v/>
      </c>
      <c r="N132" s="27">
        <f>SUMIF(JUN!$E:$E,B132,JUN!$Q:$Q)</f>
        <v/>
      </c>
      <c r="O132" s="32">
        <f>SUMIF(JUN!$E:$E,B132,JUN!$R:$R)</f>
        <v/>
      </c>
      <c r="P132" s="27">
        <f>SUMIF(JUN!$E:$E,B132,JUN!$S:$S)</f>
        <v/>
      </c>
      <c r="Q132" s="32">
        <f>SUMIF(JUN!$E:$E,B132,JUN!$T:$T)</f>
        <v/>
      </c>
      <c r="R132" s="27">
        <f>SUMIF(JUN!$E:$E,B132,JUN!$U:$U)</f>
        <v/>
      </c>
      <c r="S132" s="32">
        <f>SUMIF(JUN!$E:$E,B132,JUN!$V:$V)</f>
        <v/>
      </c>
      <c r="T132" s="115">
        <f>SUMIF(JUN!$E:$E,B132,JUN!$W:$W)</f>
        <v/>
      </c>
      <c r="U132" s="25">
        <f>SUMIF(JUN!$E:$E,B132,JUN!$X:$X)</f>
        <v/>
      </c>
      <c r="V132" s="33">
        <f>SUMIF(JUN!$E:$E,B132,JUN!$Y:$Y)</f>
        <v/>
      </c>
      <c r="W132" s="25">
        <f>SUMIF(JUN!$E:$E,B132,JUN!$Z:$Z)</f>
        <v/>
      </c>
      <c r="X132" s="33">
        <f>SUMIF(JUN!$E:$E,B132,JUN!$AA:$AA)</f>
        <v/>
      </c>
      <c r="Y132" s="25">
        <f>ABS(SUMIF(JUN!$E:$E,B132,JUN!$AF:$AF))</f>
        <v/>
      </c>
      <c r="Z132" s="34">
        <f>SUMIF(JUN!$E:$E,B132,JUN!$AG:$AG)</f>
        <v/>
      </c>
      <c r="AA132" s="41" t="n"/>
      <c r="AB132" s="52" t="n"/>
      <c r="AC132" s="52" t="n"/>
      <c r="AD132" s="52" t="n"/>
      <c r="AE132" s="52" t="n"/>
      <c r="AF132" s="52" t="n"/>
      <c r="AG132" s="52" t="n"/>
      <c r="AH132" s="52" t="n"/>
      <c r="AI132" s="52" t="n"/>
      <c r="AJ132" s="52" t="n"/>
      <c r="AK132" s="52" t="n"/>
    </row>
    <row r="133">
      <c r="A133" s="300" t="n"/>
      <c r="B133" s="37" t="inlineStr">
        <is>
          <t>Stanbic FI CR</t>
        </is>
      </c>
      <c r="C133" s="25">
        <f>SUMIF(JUN!$E:$E,B133,JUN!$F:$F)</f>
        <v/>
      </c>
      <c r="D133" s="26">
        <f>SUMIF(JUN!$E:$E,B133,JUN!$G:$G)</f>
        <v/>
      </c>
      <c r="E133" s="25">
        <f>SUMIF(JUN!$E:$E,B133,JUN!$H:$H)</f>
        <v/>
      </c>
      <c r="F133" s="26">
        <f>SUMIF(JUN!$E:$E,B133,JUN!$I:$I)</f>
        <v/>
      </c>
      <c r="G133" s="26">
        <f>C133-E133</f>
        <v/>
      </c>
      <c r="H133" s="33">
        <f>D133-F133</f>
        <v/>
      </c>
      <c r="I133" s="25">
        <f>SUMIF(JUN!$E:$E,B133,JUN!$L:$L)</f>
        <v/>
      </c>
      <c r="J133" s="27">
        <f>SUMIF(JUN!$E:$E,B133,JUN!$M:$M)</f>
        <v/>
      </c>
      <c r="K133" s="32">
        <f>SUMIF(JUN!$E:$E,B133,JUN!$N:$N)</f>
        <v/>
      </c>
      <c r="L133" s="27">
        <f>SUMIF(JUN!$E:$E,B133,JUN!$O:$O)</f>
        <v/>
      </c>
      <c r="M133" s="32">
        <f>SUMIF(JUN!$E:$E,B133,JUN!$P:$P)</f>
        <v/>
      </c>
      <c r="N133" s="27">
        <f>SUMIF(JUN!$E:$E,B133,JUN!$Q:$Q)</f>
        <v/>
      </c>
      <c r="O133" s="32">
        <f>SUMIF(JUN!$E:$E,B133,JUN!$R:$R)</f>
        <v/>
      </c>
      <c r="P133" s="27">
        <f>SUMIF(JUN!$E:$E,B133,JUN!$S:$S)</f>
        <v/>
      </c>
      <c r="Q133" s="32">
        <f>SUMIF(JUN!$E:$E,B133,JUN!$T:$T)</f>
        <v/>
      </c>
      <c r="R133" s="27">
        <f>SUMIF(JUN!$E:$E,B133,JUN!$U:$U)</f>
        <v/>
      </c>
      <c r="S133" s="32">
        <f>SUMIF(JUN!$E:$E,B133,JUN!$V:$V)</f>
        <v/>
      </c>
      <c r="T133" s="115">
        <f>SUMIF(JUN!$E:$E,B133,JUN!$W:$W)</f>
        <v/>
      </c>
      <c r="U133" s="25">
        <f>SUMIF(JUN!$E:$E,B133,JUN!$X:$X)</f>
        <v/>
      </c>
      <c r="V133" s="33">
        <f>SUMIF(JUN!$E:$E,B133,JUN!$Y:$Y)</f>
        <v/>
      </c>
      <c r="W133" s="25">
        <f>SUMIF(JUN!$E:$E,B133,JUN!$Z:$Z)</f>
        <v/>
      </c>
      <c r="X133" s="33">
        <f>SUMIF(JUN!$E:$E,B133,JUN!$AA:$AA)</f>
        <v/>
      </c>
      <c r="Y133" s="25">
        <f>ABS(SUMIF(JUN!$E:$E,B133,JUN!$AF:$AF))</f>
        <v/>
      </c>
      <c r="Z133" s="34">
        <f>SUMIF(JUN!$E:$E,B133,JUN!$AG:$AG)</f>
        <v/>
      </c>
      <c r="AA133" s="52" t="n"/>
      <c r="AB133" s="52" t="n"/>
      <c r="AC133" s="52" t="n"/>
      <c r="AD133" s="52" t="n"/>
      <c r="AE133" s="52" t="n"/>
      <c r="AF133" s="52" t="n"/>
      <c r="AG133" s="52" t="n"/>
      <c r="AH133" s="52" t="n"/>
      <c r="AI133" s="52" t="n"/>
      <c r="AJ133" s="52" t="n"/>
      <c r="AK133" s="52" t="n"/>
    </row>
    <row r="134">
      <c r="A134" s="300" t="n"/>
      <c r="B134" s="37" t="inlineStr">
        <is>
          <t>Stanbic FI DR</t>
        </is>
      </c>
      <c r="C134" s="25">
        <f>SUMIF(JUN!$E:$E,B134,JUN!$F:$F)</f>
        <v/>
      </c>
      <c r="D134" s="26">
        <f>SUMIF(JUN!$E:$E,B134,JUN!$G:$G)</f>
        <v/>
      </c>
      <c r="E134" s="25">
        <f>SUMIF(JUN!$E:$E,B134,JUN!$H:$H)</f>
        <v/>
      </c>
      <c r="F134" s="26">
        <f>SUMIF(JUN!$E:$E,B134,JUN!$I:$I)</f>
        <v/>
      </c>
      <c r="G134" s="26">
        <f>C134-E134</f>
        <v/>
      </c>
      <c r="H134" s="33">
        <f>D134-F134</f>
        <v/>
      </c>
      <c r="I134" s="25">
        <f>SUMIF(JUN!$E:$E,B134,JUN!$L:$L)</f>
        <v/>
      </c>
      <c r="J134" s="27">
        <f>SUMIF(JUN!$E:$E,B134,JUN!$M:$M)</f>
        <v/>
      </c>
      <c r="K134" s="32">
        <f>SUMIF(JUN!$E:$E,B134,JUN!$N:$N)</f>
        <v/>
      </c>
      <c r="L134" s="27">
        <f>SUMIF(JUN!$E:$E,B134,JUN!$O:$O)</f>
        <v/>
      </c>
      <c r="M134" s="32">
        <f>SUMIF(JUN!$E:$E,B134,JUN!$P:$P)</f>
        <v/>
      </c>
      <c r="N134" s="27">
        <f>SUMIF(JUN!$E:$E,B134,JUN!$Q:$Q)</f>
        <v/>
      </c>
      <c r="O134" s="32">
        <f>SUMIF(JUN!$E:$E,B134,JUN!$R:$R)</f>
        <v/>
      </c>
      <c r="P134" s="27">
        <f>SUMIF(JUN!$E:$E,B134,JUN!$S:$S)</f>
        <v/>
      </c>
      <c r="Q134" s="32">
        <f>SUMIF(JUN!$E:$E,B134,JUN!$T:$T)</f>
        <v/>
      </c>
      <c r="R134" s="27">
        <f>SUMIF(JUN!$E:$E,B134,JUN!$U:$U)</f>
        <v/>
      </c>
      <c r="S134" s="32">
        <f>SUMIF(JUN!$E:$E,B134,JUN!$V:$V)</f>
        <v/>
      </c>
      <c r="T134" s="115">
        <f>SUMIF(JUN!$E:$E,B134,JUN!$W:$W)</f>
        <v/>
      </c>
      <c r="U134" s="25">
        <f>SUMIF(JUN!$E:$E,B134,JUN!$X:$X)</f>
        <v/>
      </c>
      <c r="V134" s="33">
        <f>SUMIF(JUN!$E:$E,B134,JUN!$Y:$Y)</f>
        <v/>
      </c>
      <c r="W134" s="25">
        <f>SUMIF(JUN!$E:$E,B134,JUN!$Z:$Z)</f>
        <v/>
      </c>
      <c r="X134" s="33">
        <f>SUMIF(JUN!$E:$E,B134,JUN!$AA:$AA)</f>
        <v/>
      </c>
      <c r="Y134" s="25">
        <f>ABS(SUMIF(JUN!$E:$E,B134,JUN!$AF:$AF))</f>
        <v/>
      </c>
      <c r="Z134" s="34">
        <f>SUMIF(JUN!$E:$E,B134,JUN!$AG:$AG)</f>
        <v/>
      </c>
      <c r="AA134" s="52" t="n"/>
      <c r="AB134" s="52" t="n"/>
      <c r="AC134" s="52" t="n"/>
      <c r="AD134" s="52" t="n"/>
      <c r="AE134" s="52" t="n"/>
      <c r="AF134" s="52" t="n"/>
      <c r="AG134" s="52" t="n"/>
      <c r="AH134" s="52" t="n"/>
      <c r="AI134" s="52" t="n"/>
      <c r="AJ134" s="52" t="n"/>
      <c r="AK134" s="52" t="n"/>
    </row>
    <row r="135">
      <c r="A135" s="303" t="n"/>
      <c r="B135" s="104" t="inlineStr">
        <is>
          <t>GIP</t>
        </is>
      </c>
      <c r="C135" s="74">
        <f>SUMIF(JUN!$E:$E,B135,JUN!$F:$F)</f>
        <v/>
      </c>
      <c r="D135" s="73">
        <f>SUMIF(JUN!$E:$E,B135,JUN!$G:$G)</f>
        <v/>
      </c>
      <c r="E135" s="74">
        <f>SUMIF(JUN!$E:$E,B135,JUN!$H:$H)</f>
        <v/>
      </c>
      <c r="F135" s="73">
        <f>SUMIF(JUN!$E:$E,B135,JUN!$I:$I)</f>
        <v/>
      </c>
      <c r="G135" s="73">
        <f>C135-E135</f>
        <v/>
      </c>
      <c r="H135" s="75">
        <f>D135-F135</f>
        <v/>
      </c>
      <c r="I135" s="74">
        <f>SUMIF(JUN!$E:$E,B135,JUN!$L:$L)</f>
        <v/>
      </c>
      <c r="J135" s="118">
        <f>SUMIF(JUN!$E:$E,B135,JUN!$M:$M)</f>
        <v/>
      </c>
      <c r="K135" s="119">
        <f>SUMIF(JUN!$E:$E,B135,JUN!$N:$N)</f>
        <v/>
      </c>
      <c r="L135" s="118">
        <f>SUMIF(JUN!$E:$E,B135,JUN!$O:$O)</f>
        <v/>
      </c>
      <c r="M135" s="119">
        <f>SUMIF(JUN!$E:$E,B135,JUN!$P:$P)</f>
        <v/>
      </c>
      <c r="N135" s="118">
        <f>SUMIF(JUN!$E:$E,B135,JUN!$Q:$Q)</f>
        <v/>
      </c>
      <c r="O135" s="119">
        <f>SUMIF(JUN!$E:$E,B135,JUN!$R:$R)</f>
        <v/>
      </c>
      <c r="P135" s="118">
        <f>SUMIF(JUN!$E:$E,B135,JUN!$S:$S)</f>
        <v/>
      </c>
      <c r="Q135" s="119">
        <f>SUMIF(JUN!$E:$E,B135,JUN!$T:$T)</f>
        <v/>
      </c>
      <c r="R135" s="118">
        <f>SUMIF(JUN!$E:$E,B135,JUN!$U:$U)</f>
        <v/>
      </c>
      <c r="S135" s="119">
        <f>SUMIF(JUN!$E:$E,B135,JUN!$V:$V)</f>
        <v/>
      </c>
      <c r="T135" s="120">
        <f>SUMIF(JUN!$E:$E,B135,JUN!$W:$W)</f>
        <v/>
      </c>
      <c r="U135" s="74">
        <f>SUMIF(JUN!$E:$E,B135,JUN!$X:$X)</f>
        <v/>
      </c>
      <c r="V135" s="75">
        <f>SUMIF(JUN!$E:$E,B135,JUN!$Y:$Y)</f>
        <v/>
      </c>
      <c r="W135" s="74">
        <f>SUMIF(JUN!$E:$E,B135,JUN!$Z:$Z)</f>
        <v/>
      </c>
      <c r="X135" s="75">
        <f>SUMIF(JUN!$E:$E,B135,JUN!$AA:$AA)</f>
        <v/>
      </c>
      <c r="Y135" s="74">
        <f>ABS(SUMIF(JUN!$E:$E,B135,JUN!$AF:$AF))</f>
        <v/>
      </c>
      <c r="Z135" s="80">
        <f>SUMIF(JUN!$E:$E,B135,JUN!$AG:$AG)</f>
        <v/>
      </c>
      <c r="AA135" s="52" t="n"/>
      <c r="AB135" s="52" t="n"/>
      <c r="AC135" s="52" t="n"/>
      <c r="AD135" s="52" t="n"/>
      <c r="AE135" s="52" t="n"/>
      <c r="AF135" s="52" t="n"/>
      <c r="AG135" s="52" t="n"/>
      <c r="AH135" s="52" t="n"/>
      <c r="AI135" s="52" t="n"/>
      <c r="AJ135" s="52" t="n"/>
      <c r="AK135" s="52" t="n"/>
    </row>
    <row r="136">
      <c r="A136" s="306" t="inlineStr">
        <is>
          <t>KOWRI</t>
        </is>
      </c>
      <c r="B136" s="101" t="inlineStr">
        <is>
          <t>BB MIGs</t>
        </is>
      </c>
      <c r="C136" s="25">
        <f>SUMIF(JUN!$E:$E,B136,JUN!$F:$F)</f>
        <v/>
      </c>
      <c r="D136" s="26">
        <f>SUMIF(JUN!$E:$E,B136,JUN!$G:$G)</f>
        <v/>
      </c>
      <c r="E136" s="25">
        <f>SUMIF(JUN!$E:$E,B136,JUN!$H:$H)</f>
        <v/>
      </c>
      <c r="F136" s="26">
        <f>SUMIF(JUN!$E:$E,B136,JUN!$I:$I)</f>
        <v/>
      </c>
      <c r="G136" s="26">
        <f>C136-E136</f>
        <v/>
      </c>
      <c r="H136" s="33">
        <f>D136-F136</f>
        <v/>
      </c>
      <c r="I136" s="25">
        <f>SUMIF(JUN!$E:$E,B136,JUN!$L:$L)</f>
        <v/>
      </c>
      <c r="J136" s="27">
        <f>SUMIF(JUN!$E:$E,B136,JUN!$M:$M)</f>
        <v/>
      </c>
      <c r="K136" s="32">
        <f>SUMIF(JUN!$E:$E,B136,JUN!$N:$N)</f>
        <v/>
      </c>
      <c r="L136" s="27">
        <f>SUMIF(JUN!$E:$E,B136,JUN!$O:$O)</f>
        <v/>
      </c>
      <c r="M136" s="32">
        <f>SUMIF(JUN!$E:$E,B136,JUN!$P:$P)</f>
        <v/>
      </c>
      <c r="N136" s="27">
        <f>SUMIF(JUN!$E:$E,B136,JUN!$Q:$Q)</f>
        <v/>
      </c>
      <c r="O136" s="32">
        <f>SUMIF(JUN!$E:$E,B136,JUN!$R:$R)</f>
        <v/>
      </c>
      <c r="P136" s="27">
        <f>SUMIF(JUN!$E:$E,B136,JUN!$S:$S)</f>
        <v/>
      </c>
      <c r="Q136" s="32">
        <f>SUMIF(JUN!$E:$E,B136,JUN!$T:$T)</f>
        <v/>
      </c>
      <c r="R136" s="27">
        <f>SUMIF(JUN!$E:$E,B136,JUN!$U:$U)</f>
        <v/>
      </c>
      <c r="S136" s="32">
        <f>SUMIF(JUN!$E:$E,B136,JUN!$V:$V)</f>
        <v/>
      </c>
      <c r="T136" s="115">
        <f>SUMIF(JUN!$E:$E,B136,JUN!$W:$W)</f>
        <v/>
      </c>
      <c r="U136" s="25">
        <f>SUMIF(JUN!$E:$E,B136,JUN!$X:$X)</f>
        <v/>
      </c>
      <c r="V136" s="33">
        <f>SUMIF(JUN!$E:$E,B136,JUN!$Y:$Y)</f>
        <v/>
      </c>
      <c r="W136" s="25">
        <f>SUMIF(JUN!$E:$E,B136,JUN!$Z:$Z)</f>
        <v/>
      </c>
      <c r="X136" s="33">
        <f>SUMIF(JUN!$E:$E,B136,JUN!$AA:$AA)</f>
        <v/>
      </c>
      <c r="Y136" s="25">
        <f>ABS(SUMIF(JUN!$E:$E,B136,JUN!$AF:$AF))</f>
        <v/>
      </c>
      <c r="Z136" s="34">
        <f>SUMIF(JUN!$E:$E,B136,JUN!$AG:$AG)</f>
        <v/>
      </c>
      <c r="AA136" s="41" t="n"/>
      <c r="AB136" s="52" t="n"/>
      <c r="AC136" s="52" t="n"/>
      <c r="AD136" s="52" t="n"/>
      <c r="AE136" s="52" t="n"/>
      <c r="AF136" s="52" t="n"/>
      <c r="AG136" s="52" t="n"/>
      <c r="AH136" s="52" t="n"/>
      <c r="AI136" s="52" t="n"/>
      <c r="AJ136" s="52" t="n"/>
      <c r="AK136" s="52" t="n"/>
    </row>
    <row r="137">
      <c r="A137" s="301" t="n"/>
      <c r="B137" s="101" t="inlineStr">
        <is>
          <t>KR MTN Credit</t>
        </is>
      </c>
      <c r="C137" s="25">
        <f>SUMIF(JUN!$E:$E,B137,JUN!$F:$F)</f>
        <v/>
      </c>
      <c r="D137" s="26">
        <f>SUMIF(JUN!$E:$E,B137,JUN!$G:$G)</f>
        <v/>
      </c>
      <c r="E137" s="25">
        <f>SUMIF(JUN!$E:$E,B137,JUN!$H:$H)</f>
        <v/>
      </c>
      <c r="F137" s="26">
        <f>SUMIF(JUN!$E:$E,B137,JUN!$I:$I)</f>
        <v/>
      </c>
      <c r="G137" s="26">
        <f>C137-E137</f>
        <v/>
      </c>
      <c r="H137" s="33">
        <f>D137-F137</f>
        <v/>
      </c>
      <c r="I137" s="25">
        <f>SUMIF(JUN!$E:$E,B137,JUN!$L:$L)</f>
        <v/>
      </c>
      <c r="J137" s="27">
        <f>SUMIF(JUN!$E:$E,B137,JUN!$M:$M)</f>
        <v/>
      </c>
      <c r="K137" s="32">
        <f>SUMIF(JUN!$E:$E,B137,JUN!$N:$N)</f>
        <v/>
      </c>
      <c r="L137" s="27">
        <f>SUMIF(JUN!$E:$E,B137,JUN!$O:$O)</f>
        <v/>
      </c>
      <c r="M137" s="32">
        <f>SUMIF(JUN!$E:$E,B137,JUN!$P:$P)</f>
        <v/>
      </c>
      <c r="N137" s="27">
        <f>SUMIF(JUN!$E:$E,B137,JUN!$Q:$Q)</f>
        <v/>
      </c>
      <c r="O137" s="32">
        <f>SUMIF(JUN!$E:$E,B137,JUN!$R:$R)</f>
        <v/>
      </c>
      <c r="P137" s="27">
        <f>SUMIF(JUN!$E:$E,B137,JUN!$S:$S)</f>
        <v/>
      </c>
      <c r="Q137" s="32">
        <f>SUMIF(JUN!$E:$E,B137,JUN!$T:$T)</f>
        <v/>
      </c>
      <c r="R137" s="27">
        <f>SUMIF(JUN!$E:$E,B137,JUN!$U:$U)</f>
        <v/>
      </c>
      <c r="S137" s="32">
        <f>SUMIF(JUN!$E:$E,B137,JUN!$V:$V)</f>
        <v/>
      </c>
      <c r="T137" s="115">
        <f>SUMIF(JUN!$E:$E,B137,JUN!$W:$W)</f>
        <v/>
      </c>
      <c r="U137" s="25">
        <f>SUMIF(JUN!$E:$E,B137,JUN!$X:$X)</f>
        <v/>
      </c>
      <c r="V137" s="33">
        <f>SUMIF(JUN!$E:$E,B137,JUN!$Y:$Y)</f>
        <v/>
      </c>
      <c r="W137" s="25">
        <f>SUMIF(JUN!$E:$E,B137,JUN!$Z:$Z)</f>
        <v/>
      </c>
      <c r="X137" s="33">
        <f>SUMIF(JUN!$E:$E,B137,JUN!$AA:$AA)</f>
        <v/>
      </c>
      <c r="Y137" s="25">
        <f>ABS(SUMIF(JUN!$E:$E,B137,JUN!$AF:$AF))</f>
        <v/>
      </c>
      <c r="Z137" s="34">
        <f>SUMIF(JUN!$E:$E,B137,JUN!$AG:$AG)</f>
        <v/>
      </c>
      <c r="AA137" s="52" t="n"/>
      <c r="AB137" s="52" t="n"/>
      <c r="AC137" s="52" t="n"/>
      <c r="AD137" s="52" t="n"/>
      <c r="AE137" s="52" t="n"/>
      <c r="AF137" s="52" t="n"/>
      <c r="AG137" s="52" t="n"/>
      <c r="AH137" s="52" t="n"/>
      <c r="AI137" s="52" t="n"/>
      <c r="AJ137" s="52" t="n"/>
      <c r="AK137" s="52" t="n"/>
    </row>
    <row r="138">
      <c r="A138" s="301" t="n"/>
      <c r="B138" s="101" t="inlineStr">
        <is>
          <t>KR MTN Debit</t>
        </is>
      </c>
      <c r="C138" s="25">
        <f>SUMIF(JUN!$E:$E,B138,JUN!$F:$F)</f>
        <v/>
      </c>
      <c r="D138" s="26">
        <f>SUMIF(JUN!$E:$E,B138,JUN!$G:$G)</f>
        <v/>
      </c>
      <c r="E138" s="25">
        <f>SUMIF(JUN!$E:$E,B138,JUN!$H:$H)</f>
        <v/>
      </c>
      <c r="F138" s="26">
        <f>SUMIF(JUN!$E:$E,B138,JUN!$I:$I)</f>
        <v/>
      </c>
      <c r="G138" s="26">
        <f>C138-E138</f>
        <v/>
      </c>
      <c r="H138" s="33">
        <f>D138-F138</f>
        <v/>
      </c>
      <c r="I138" s="25">
        <f>SUMIF(JUN!$E:$E,B138,JUN!$L:$L)</f>
        <v/>
      </c>
      <c r="J138" s="27">
        <f>SUMIF(JUN!$E:$E,B138,JUN!$M:$M)</f>
        <v/>
      </c>
      <c r="K138" s="32">
        <f>SUMIF(JUN!$E:$E,B138,JUN!$N:$N)</f>
        <v/>
      </c>
      <c r="L138" s="27">
        <f>SUMIF(JUN!$E:$E,B138,JUN!$O:$O)</f>
        <v/>
      </c>
      <c r="M138" s="32">
        <f>SUMIF(JUN!$E:$E,B138,JUN!$P:$P)</f>
        <v/>
      </c>
      <c r="N138" s="27">
        <f>SUMIF(JUN!$E:$E,B138,JUN!$Q:$Q)</f>
        <v/>
      </c>
      <c r="O138" s="32">
        <f>SUMIF(JUN!$E:$E,B138,JUN!$R:$R)</f>
        <v/>
      </c>
      <c r="P138" s="27">
        <f>SUMIF(JUN!$E:$E,B138,JUN!$S:$S)</f>
        <v/>
      </c>
      <c r="Q138" s="32">
        <f>SUMIF(JUN!$E:$E,B138,JUN!$T:$T)</f>
        <v/>
      </c>
      <c r="R138" s="27">
        <f>SUMIF(JUN!$E:$E,B138,JUN!$U:$U)</f>
        <v/>
      </c>
      <c r="S138" s="32">
        <f>SUMIF(JUN!$E:$E,B138,JUN!$V:$V)</f>
        <v/>
      </c>
      <c r="T138" s="115">
        <f>SUMIF(JUN!$E:$E,B138,JUN!$W:$W)</f>
        <v/>
      </c>
      <c r="U138" s="25">
        <f>SUMIF(JUN!$E:$E,B138,JUN!$X:$X)</f>
        <v/>
      </c>
      <c r="V138" s="33">
        <f>SUMIF(JUN!$E:$E,B138,JUN!$Y:$Y)</f>
        <v/>
      </c>
      <c r="W138" s="25">
        <f>SUMIF(JUN!$E:$E,B138,JUN!$Z:$Z)</f>
        <v/>
      </c>
      <c r="X138" s="33">
        <f>SUMIF(JUN!$E:$E,B138,JUN!$AA:$AA)</f>
        <v/>
      </c>
      <c r="Y138" s="25">
        <f>ABS(SUMIF(JUN!$E:$E,B138,JUN!$AF:$AF))</f>
        <v/>
      </c>
      <c r="Z138" s="34">
        <f>SUMIF(JUN!$E:$E,B138,JUN!$AG:$AG)</f>
        <v/>
      </c>
      <c r="AA138" s="52" t="n"/>
      <c r="AB138" s="52" t="n"/>
      <c r="AC138" s="52" t="n"/>
      <c r="AD138" s="52" t="n"/>
      <c r="AE138" s="52" t="n"/>
      <c r="AF138" s="52" t="n"/>
      <c r="AG138" s="52" t="n"/>
      <c r="AH138" s="52" t="n"/>
      <c r="AI138" s="52" t="n"/>
      <c r="AJ138" s="52" t="n"/>
      <c r="AK138" s="52" t="n"/>
    </row>
    <row r="139">
      <c r="A139" s="301" t="n"/>
      <c r="B139" s="101" t="inlineStr">
        <is>
          <t>KR Airtel Cash In</t>
        </is>
      </c>
      <c r="C139" s="25">
        <f>SUMIF(JUN!$E:$E,B139,JUN!$F:$F)</f>
        <v/>
      </c>
      <c r="D139" s="26">
        <f>SUMIF(JUN!$E:$E,B139,JUN!$G:$G)</f>
        <v/>
      </c>
      <c r="E139" s="25">
        <f>SUMIF(JUN!$E:$E,B139,JUN!$H:$H)</f>
        <v/>
      </c>
      <c r="F139" s="26">
        <f>SUMIF(JUN!$E:$E,B139,JUN!$I:$I)</f>
        <v/>
      </c>
      <c r="G139" s="26">
        <f>C139-E139</f>
        <v/>
      </c>
      <c r="H139" s="33">
        <f>D139-F139</f>
        <v/>
      </c>
      <c r="I139" s="25">
        <f>SUMIF(JUN!$E:$E,B139,JUN!$L:$L)</f>
        <v/>
      </c>
      <c r="J139" s="27">
        <f>SUMIF(JUN!$E:$E,B139,JUN!$M:$M)</f>
        <v/>
      </c>
      <c r="K139" s="32">
        <f>SUMIF(JUN!$E:$E,B139,JUN!$N:$N)</f>
        <v/>
      </c>
      <c r="L139" s="27">
        <f>SUMIF(JUN!$E:$E,B139,JUN!$O:$O)</f>
        <v/>
      </c>
      <c r="M139" s="32">
        <f>SUMIF(JUN!$E:$E,B139,JUN!$P:$P)</f>
        <v/>
      </c>
      <c r="N139" s="27">
        <f>SUMIF(JUN!$E:$E,B139,JUN!$Q:$Q)</f>
        <v/>
      </c>
      <c r="O139" s="32">
        <f>SUMIF(JUN!$E:$E,B139,JUN!$R:$R)</f>
        <v/>
      </c>
      <c r="P139" s="27">
        <f>SUMIF(JUN!$E:$E,B139,JUN!$S:$S)</f>
        <v/>
      </c>
      <c r="Q139" s="32">
        <f>SUMIF(JUN!$E:$E,B139,JUN!$T:$T)</f>
        <v/>
      </c>
      <c r="R139" s="27">
        <f>SUMIF(JUN!$E:$E,B139,JUN!$U:$U)</f>
        <v/>
      </c>
      <c r="S139" s="32">
        <f>SUMIF(JUN!$E:$E,B139,JUN!$V:$V)</f>
        <v/>
      </c>
      <c r="T139" s="115">
        <f>SUMIF(JUN!$E:$E,B139,JUN!$W:$W)</f>
        <v/>
      </c>
      <c r="U139" s="25">
        <f>SUMIF(JUN!$E:$E,B139,JUN!$X:$X)</f>
        <v/>
      </c>
      <c r="V139" s="33">
        <f>SUMIF(JUN!$E:$E,B139,JUN!$Y:$Y)</f>
        <v/>
      </c>
      <c r="W139" s="25">
        <f>SUMIF(JUN!$E:$E,B139,JUN!$Z:$Z)</f>
        <v/>
      </c>
      <c r="X139" s="33">
        <f>SUMIF(JUN!$E:$E,B139,JUN!$AA:$AA)</f>
        <v/>
      </c>
      <c r="Y139" s="25">
        <f>ABS(SUMIF(JUN!$E:$E,B139,JUN!$AF:$AF))</f>
        <v/>
      </c>
      <c r="Z139" s="34">
        <f>SUMIF(JUN!$E:$E,B139,JUN!$AG:$AG)</f>
        <v/>
      </c>
      <c r="AA139" s="52" t="n"/>
      <c r="AB139" s="52" t="n"/>
      <c r="AC139" s="52" t="n"/>
      <c r="AD139" s="52" t="n"/>
      <c r="AE139" s="52" t="n"/>
      <c r="AF139" s="52" t="n"/>
      <c r="AG139" s="52" t="n"/>
      <c r="AH139" s="52" t="n"/>
      <c r="AI139" s="52" t="n"/>
      <c r="AJ139" s="52" t="n"/>
      <c r="AK139" s="52" t="n"/>
    </row>
    <row r="140">
      <c r="A140" s="301" t="n"/>
      <c r="B140" s="101" t="inlineStr">
        <is>
          <t>KR Airtel Cash Out</t>
        </is>
      </c>
      <c r="C140" s="25">
        <f>SUMIF(JUN!$E:$E,B140,JUN!$F:$F)</f>
        <v/>
      </c>
      <c r="D140" s="26">
        <f>SUMIF(JUN!$E:$E,B140,JUN!$G:$G)</f>
        <v/>
      </c>
      <c r="E140" s="25">
        <f>SUMIF(JUN!$E:$E,B140,JUN!$H:$H)</f>
        <v/>
      </c>
      <c r="F140" s="26">
        <f>SUMIF(JUN!$E:$E,B140,JUN!$I:$I)</f>
        <v/>
      </c>
      <c r="G140" s="26">
        <f>C140-E140</f>
        <v/>
      </c>
      <c r="H140" s="33">
        <f>D140-F140</f>
        <v/>
      </c>
      <c r="I140" s="25">
        <f>SUMIF(JUN!$E:$E,B140,JUN!$L:$L)</f>
        <v/>
      </c>
      <c r="J140" s="27">
        <f>SUMIF(JUN!$E:$E,B140,JUN!$M:$M)</f>
        <v/>
      </c>
      <c r="K140" s="32">
        <f>SUMIF(JUN!$E:$E,B140,JUN!$N:$N)</f>
        <v/>
      </c>
      <c r="L140" s="27">
        <f>SUMIF(JUN!$E:$E,B140,JUN!$O:$O)</f>
        <v/>
      </c>
      <c r="M140" s="32">
        <f>SUMIF(JUN!$E:$E,B140,JUN!$P:$P)</f>
        <v/>
      </c>
      <c r="N140" s="27">
        <f>SUMIF(JUN!$E:$E,B140,JUN!$Q:$Q)</f>
        <v/>
      </c>
      <c r="O140" s="32">
        <f>SUMIF(JUN!$E:$E,B140,JUN!$R:$R)</f>
        <v/>
      </c>
      <c r="P140" s="27">
        <f>SUMIF(JUN!$E:$E,B140,JUN!$S:$S)</f>
        <v/>
      </c>
      <c r="Q140" s="32">
        <f>SUMIF(JUN!$E:$E,B140,JUN!$T:$T)</f>
        <v/>
      </c>
      <c r="R140" s="27">
        <f>SUMIF(JUN!$E:$E,B140,JUN!$U:$U)</f>
        <v/>
      </c>
      <c r="S140" s="32">
        <f>SUMIF(JUN!$E:$E,B140,JUN!$V:$V)</f>
        <v/>
      </c>
      <c r="T140" s="115">
        <f>SUMIF(JUN!$E:$E,B140,JUN!$W:$W)</f>
        <v/>
      </c>
      <c r="U140" s="25">
        <f>SUMIF(JUN!$E:$E,B140,JUN!$X:$X)</f>
        <v/>
      </c>
      <c r="V140" s="33">
        <f>SUMIF(JUN!$E:$E,B140,JUN!$Y:$Y)</f>
        <v/>
      </c>
      <c r="W140" s="25">
        <f>SUMIF(JUN!$E:$E,B140,JUN!$Z:$Z)</f>
        <v/>
      </c>
      <c r="X140" s="33">
        <f>SUMIF(JUN!$E:$E,B140,JUN!$AA:$AA)</f>
        <v/>
      </c>
      <c r="Y140" s="25">
        <f>ABS(SUMIF(JUN!$E:$E,B140,JUN!$AF:$AF))</f>
        <v/>
      </c>
      <c r="Z140" s="34">
        <f>SUMIF(JUN!$E:$E,B140,JUN!$AG:$AG)</f>
        <v/>
      </c>
      <c r="AA140" s="52" t="n"/>
      <c r="AB140" s="52" t="n"/>
      <c r="AC140" s="52" t="n"/>
      <c r="AD140" s="52" t="n"/>
      <c r="AE140" s="52" t="n"/>
      <c r="AF140" s="52" t="n"/>
      <c r="AG140" s="52" t="n"/>
      <c r="AH140" s="52" t="n"/>
      <c r="AI140" s="52" t="n"/>
      <c r="AJ140" s="52" t="n"/>
      <c r="AK140" s="52" t="n"/>
    </row>
    <row r="141">
      <c r="A141" s="301" t="n"/>
      <c r="B141" s="101" t="inlineStr">
        <is>
          <t xml:space="preserve">KR Vodafone Cash In </t>
        </is>
      </c>
      <c r="C141" s="25">
        <f>SUMIF(JUN!$E:$E,B141,JUN!$F:$F)</f>
        <v/>
      </c>
      <c r="D141" s="26">
        <f>SUMIF(JUN!$E:$E,B141,JUN!$G:$G)</f>
        <v/>
      </c>
      <c r="E141" s="25">
        <f>SUMIF(JUN!$E:$E,B141,JUN!$H:$H)</f>
        <v/>
      </c>
      <c r="F141" s="26">
        <f>SUMIF(JUN!$E:$E,B141,JUN!$I:$I)</f>
        <v/>
      </c>
      <c r="G141" s="26">
        <f>C141-E141</f>
        <v/>
      </c>
      <c r="H141" s="33">
        <f>D141-F141</f>
        <v/>
      </c>
      <c r="I141" s="25">
        <f>SUMIF(JUN!$E:$E,B141,JUN!$L:$L)</f>
        <v/>
      </c>
      <c r="J141" s="27">
        <f>SUMIF(JUN!$E:$E,B141,JUN!$M:$M)</f>
        <v/>
      </c>
      <c r="K141" s="32">
        <f>SUMIF(JUN!$E:$E,B141,JUN!$N:$N)</f>
        <v/>
      </c>
      <c r="L141" s="27">
        <f>SUMIF(JUN!$E:$E,B141,JUN!$O:$O)</f>
        <v/>
      </c>
      <c r="M141" s="32">
        <f>SUMIF(JUN!$E:$E,B141,JUN!$P:$P)</f>
        <v/>
      </c>
      <c r="N141" s="27">
        <f>SUMIF(JUN!$E:$E,B141,JUN!$Q:$Q)</f>
        <v/>
      </c>
      <c r="O141" s="32">
        <f>SUMIF(JUN!$E:$E,B141,JUN!$R:$R)</f>
        <v/>
      </c>
      <c r="P141" s="27">
        <f>SUMIF(JUN!$E:$E,B141,JUN!$S:$S)</f>
        <v/>
      </c>
      <c r="Q141" s="32">
        <f>SUMIF(JUN!$E:$E,B141,JUN!$T:$T)</f>
        <v/>
      </c>
      <c r="R141" s="27">
        <f>SUMIF(JUN!$E:$E,B141,JUN!$U:$U)</f>
        <v/>
      </c>
      <c r="S141" s="32">
        <f>SUMIF(JUN!$E:$E,B141,JUN!$V:$V)</f>
        <v/>
      </c>
      <c r="T141" s="115">
        <f>SUMIF(JUN!$E:$E,B141,JUN!$W:$W)</f>
        <v/>
      </c>
      <c r="U141" s="25">
        <f>SUMIF(JUN!$E:$E,B141,JUN!$X:$X)</f>
        <v/>
      </c>
      <c r="V141" s="33">
        <f>SUMIF(JUN!$E:$E,B141,JUN!$Y:$Y)</f>
        <v/>
      </c>
      <c r="W141" s="25">
        <f>SUMIF(JUN!$E:$E,B141,JUN!$Z:$Z)</f>
        <v/>
      </c>
      <c r="X141" s="33">
        <f>SUMIF(JUN!$E:$E,B141,JUN!$AA:$AA)</f>
        <v/>
      </c>
      <c r="Y141" s="25">
        <f>ABS(SUMIF(JUN!$E:$E,B141,JUN!$AF:$AF))</f>
        <v/>
      </c>
      <c r="Z141" s="34">
        <f>SUMIF(JUN!$E:$E,B141,JUN!$AG:$AG)</f>
        <v/>
      </c>
      <c r="AA141" s="52" t="n"/>
      <c r="AB141" s="52" t="n"/>
      <c r="AC141" s="52" t="n"/>
      <c r="AD141" s="52" t="n"/>
      <c r="AE141" s="52" t="n"/>
      <c r="AF141" s="52" t="n"/>
      <c r="AG141" s="52" t="n"/>
      <c r="AH141" s="52" t="n"/>
      <c r="AI141" s="52" t="n"/>
      <c r="AJ141" s="52" t="n"/>
      <c r="AK141" s="52" t="n"/>
    </row>
    <row r="142">
      <c r="A142" s="305" t="n"/>
      <c r="B142" s="104" t="inlineStr">
        <is>
          <t>KR Vodafone Cash Out</t>
        </is>
      </c>
      <c r="C142" s="74">
        <f>SUMIF(JUN!$E:$E,B142,JUN!$F:$F)</f>
        <v/>
      </c>
      <c r="D142" s="73">
        <f>SUMIF(JUN!$E:$E,B142,JUN!$G:$G)</f>
        <v/>
      </c>
      <c r="E142" s="74">
        <f>SUMIF(JUN!$E:$E,B142,JUN!$H:$H)</f>
        <v/>
      </c>
      <c r="F142" s="73">
        <f>SUMIF(JUN!$E:$E,B142,JUN!$I:$I)</f>
        <v/>
      </c>
      <c r="G142" s="73">
        <f>C142-E142</f>
        <v/>
      </c>
      <c r="H142" s="75">
        <f>D142-F142</f>
        <v/>
      </c>
      <c r="I142" s="74">
        <f>SUMIF(JUN!$E:$E,B142,JUN!$L:$L)</f>
        <v/>
      </c>
      <c r="J142" s="118">
        <f>SUMIF(JUN!$E:$E,B142,JUN!$M:$M)</f>
        <v/>
      </c>
      <c r="K142" s="119">
        <f>SUMIF(JUN!$E:$E,B142,JUN!$N:$N)</f>
        <v/>
      </c>
      <c r="L142" s="118">
        <f>SUMIF(JUN!$E:$E,B142,JUN!$O:$O)</f>
        <v/>
      </c>
      <c r="M142" s="119">
        <f>SUMIF(JUN!$E:$E,B142,JUN!$P:$P)</f>
        <v/>
      </c>
      <c r="N142" s="118">
        <f>SUMIF(JUN!$E:$E,B142,JUN!$Q:$Q)</f>
        <v/>
      </c>
      <c r="O142" s="119">
        <f>SUMIF(JUN!$E:$E,B142,JUN!$R:$R)</f>
        <v/>
      </c>
      <c r="P142" s="118">
        <f>SUMIF(JUN!$E:$E,B142,JUN!$S:$S)</f>
        <v/>
      </c>
      <c r="Q142" s="119">
        <f>SUMIF(JUN!$E:$E,B142,JUN!$T:$T)</f>
        <v/>
      </c>
      <c r="R142" s="118">
        <f>SUMIF(JUN!$E:$E,B142,JUN!$U:$U)</f>
        <v/>
      </c>
      <c r="S142" s="119">
        <f>SUMIF(JUN!$E:$E,B142,JUN!$V:$V)</f>
        <v/>
      </c>
      <c r="T142" s="120">
        <f>SUMIF(JUN!$E:$E,B142,JUN!$W:$W)</f>
        <v/>
      </c>
      <c r="U142" s="74">
        <f>SUMIF(JUN!$E:$E,B142,JUN!$X:$X)</f>
        <v/>
      </c>
      <c r="V142" s="75">
        <f>SUMIF(JUN!$E:$E,B142,JUN!$Y:$Y)</f>
        <v/>
      </c>
      <c r="W142" s="74">
        <f>SUMIF(JUN!$E:$E,B142,JUN!$Z:$Z)</f>
        <v/>
      </c>
      <c r="X142" s="75">
        <f>SUMIF(JUN!$E:$E,B142,JUN!$AA:$AA)</f>
        <v/>
      </c>
      <c r="Y142" s="74">
        <f>ABS(SUMIF(JUN!$E:$E,B142,JUN!$AF:$AF))</f>
        <v/>
      </c>
      <c r="Z142" s="80">
        <f>SUMIF(JUN!$E:$E,B142,JUN!$AG:$AG)</f>
        <v/>
      </c>
      <c r="AA142" s="52" t="n"/>
      <c r="AB142" s="52" t="n"/>
      <c r="AC142" s="52" t="n"/>
      <c r="AD142" s="52" t="n"/>
      <c r="AE142" s="52" t="n"/>
      <c r="AF142" s="52" t="n"/>
      <c r="AG142" s="52" t="n"/>
      <c r="AH142" s="52" t="n"/>
      <c r="AI142" s="52" t="n"/>
      <c r="AJ142" s="52" t="n"/>
      <c r="AK142" s="52" t="n"/>
    </row>
    <row r="143">
      <c r="A143" s="52" t="n"/>
      <c r="B143" s="82" t="n"/>
      <c r="C143" s="83" t="n"/>
      <c r="D143" s="84" t="n"/>
      <c r="E143" s="83" t="n"/>
      <c r="F143" s="84" t="n"/>
      <c r="G143" s="84" t="n"/>
      <c r="H143" s="84" t="n"/>
      <c r="I143" s="83" t="n"/>
      <c r="J143" s="84" t="n"/>
      <c r="K143" s="83" t="n"/>
      <c r="L143" s="84" t="n"/>
      <c r="M143" s="83" t="n"/>
      <c r="N143" s="84" t="n"/>
      <c r="O143" s="83" t="n"/>
      <c r="P143" s="84" t="n"/>
      <c r="Q143" s="83" t="n"/>
      <c r="R143" s="84" t="n"/>
      <c r="S143" s="83" t="n"/>
      <c r="T143" s="84" t="n"/>
      <c r="U143" s="83" t="n"/>
      <c r="V143" s="84" t="n"/>
      <c r="W143" s="83" t="n"/>
      <c r="X143" s="84" t="n"/>
      <c r="Y143" s="83" t="n"/>
      <c r="Z143" s="85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  <c r="AI143" s="52" t="n"/>
      <c r="AJ143" s="52" t="n"/>
      <c r="AK143" s="52" t="n"/>
    </row>
    <row r="144">
      <c r="A144" s="52" t="n"/>
      <c r="B144" s="108" t="inlineStr">
        <is>
          <t>SlydePay Totals</t>
        </is>
      </c>
      <c r="C144" s="25">
        <f>SUM(C125:C135)</f>
        <v/>
      </c>
      <c r="D144" s="26">
        <f>SUM(D125:D135)</f>
        <v/>
      </c>
      <c r="E144" s="25">
        <f>SUM(E125:E135)</f>
        <v/>
      </c>
      <c r="F144" s="26">
        <f>SUM(F125:F135)</f>
        <v/>
      </c>
      <c r="G144" s="26">
        <f>SUM(G125:G135)</f>
        <v/>
      </c>
      <c r="H144" s="33">
        <f>SUM(H125:H135)</f>
        <v/>
      </c>
      <c r="I144" s="25">
        <f>SUM(I125:I135)</f>
        <v/>
      </c>
      <c r="J144" s="26">
        <f>SUM(J125:J135)</f>
        <v/>
      </c>
      <c r="K144" s="25">
        <f>SUM(K125:K135)</f>
        <v/>
      </c>
      <c r="L144" s="26">
        <f>SUM(L125:L135)</f>
        <v/>
      </c>
      <c r="M144" s="25">
        <f>SUM(M125:M135)</f>
        <v/>
      </c>
      <c r="N144" s="26">
        <f>SUM(N125:N135)</f>
        <v/>
      </c>
      <c r="O144" s="25">
        <f>SUM(O125:O135)</f>
        <v/>
      </c>
      <c r="P144" s="26">
        <f>SUM(P125:P135)</f>
        <v/>
      </c>
      <c r="Q144" s="25">
        <f>SUM(Q125:Q135)</f>
        <v/>
      </c>
      <c r="R144" s="26">
        <f>SUM(R125:R135)</f>
        <v/>
      </c>
      <c r="S144" s="25">
        <f>SUM(S125:S135)</f>
        <v/>
      </c>
      <c r="T144" s="102">
        <f>SUM(T125:T135)</f>
        <v/>
      </c>
      <c r="U144" s="25">
        <f>SUM(I144,K144,M144,O144,Q144)</f>
        <v/>
      </c>
      <c r="V144" s="33">
        <f>SUM(J144,L144,N144,P144,R144)</f>
        <v/>
      </c>
      <c r="W144" s="25">
        <f>SUM(W125:W135)</f>
        <v/>
      </c>
      <c r="X144" s="33">
        <f>SUM(X125:X135)</f>
        <v/>
      </c>
      <c r="Y144" s="25">
        <f>SUM(Y125:Y135)</f>
        <v/>
      </c>
      <c r="Z144" s="34">
        <f>SUM(Z125:Z135)</f>
        <v/>
      </c>
      <c r="AA144" s="52" t="n"/>
      <c r="AB144" s="52" t="n"/>
      <c r="AC144" s="52" t="n"/>
      <c r="AD144" s="52" t="n"/>
      <c r="AE144" s="52" t="n"/>
      <c r="AF144" s="52" t="n"/>
      <c r="AG144" s="52" t="n"/>
      <c r="AH144" s="52" t="n"/>
      <c r="AI144" s="52" t="n"/>
      <c r="AJ144" s="52" t="n"/>
      <c r="AK144" s="52" t="n"/>
    </row>
    <row r="145">
      <c r="A145" s="52" t="n"/>
      <c r="B145" s="123" t="inlineStr">
        <is>
          <t>KOWRI</t>
        </is>
      </c>
      <c r="C145" s="74">
        <f>SUM(C136:C142)</f>
        <v/>
      </c>
      <c r="D145" s="73">
        <f>SUM(D136:D142)</f>
        <v/>
      </c>
      <c r="E145" s="74">
        <f>SUM(E136:E142)</f>
        <v/>
      </c>
      <c r="F145" s="73">
        <f>SUM(F136:F142)</f>
        <v/>
      </c>
      <c r="G145" s="73">
        <f>SUM(G136:G142)</f>
        <v/>
      </c>
      <c r="H145" s="75">
        <f>SUM(H136:H142)</f>
        <v/>
      </c>
      <c r="I145" s="74">
        <f>SUM(I136:I142)</f>
        <v/>
      </c>
      <c r="J145" s="73">
        <f>SUM(J136:J142)</f>
        <v/>
      </c>
      <c r="K145" s="74">
        <f>SUM(K136:K142)</f>
        <v/>
      </c>
      <c r="L145" s="73">
        <f>SUM(L136:L142)</f>
        <v/>
      </c>
      <c r="M145" s="74">
        <f>SUM(M136:M142)</f>
        <v/>
      </c>
      <c r="N145" s="73">
        <f>SUM(N136:N142)</f>
        <v/>
      </c>
      <c r="O145" s="74">
        <f>SUM(O136:O142)</f>
        <v/>
      </c>
      <c r="P145" s="73">
        <f>SUM(P136:P142)</f>
        <v/>
      </c>
      <c r="Q145" s="74">
        <f>SUM(Q136:Q142)</f>
        <v/>
      </c>
      <c r="R145" s="73">
        <f>SUM(R136:R142)</f>
        <v/>
      </c>
      <c r="S145" s="74">
        <f>SUM(S136:S142)</f>
        <v/>
      </c>
      <c r="T145" s="105">
        <f>SUM(T136:T142)</f>
        <v/>
      </c>
      <c r="U145" s="74">
        <f>SUM(I145,K145,M145,O145,Q145)</f>
        <v/>
      </c>
      <c r="V145" s="75">
        <f>SUM(J145,L145,N145,P145,R145)</f>
        <v/>
      </c>
      <c r="W145" s="74">
        <f>SUM(W136:W142)</f>
        <v/>
      </c>
      <c r="X145" s="75">
        <f>SUM(X136:X142)</f>
        <v/>
      </c>
      <c r="Y145" s="74">
        <f>SUM(Y136:Y142)</f>
        <v/>
      </c>
      <c r="Z145" s="80">
        <f>SUM(Z136:Z142)</f>
        <v/>
      </c>
      <c r="AA145" s="52" t="n"/>
      <c r="AB145" s="52" t="n"/>
      <c r="AC145" s="52" t="n"/>
      <c r="AD145" s="52" t="n"/>
      <c r="AE145" s="52" t="n"/>
      <c r="AF145" s="52" t="n"/>
      <c r="AG145" s="52" t="n"/>
      <c r="AH145" s="52" t="n"/>
      <c r="AI145" s="52" t="n"/>
      <c r="AJ145" s="52" t="n"/>
      <c r="AK145" s="52" t="n"/>
    </row>
    <row r="146">
      <c r="A146" s="52" t="n"/>
      <c r="B146" s="82" t="n"/>
      <c r="C146" s="83" t="n"/>
      <c r="D146" s="82" t="n"/>
      <c r="E146" s="83" t="n"/>
      <c r="F146" s="82" t="n"/>
      <c r="G146" s="82" t="n"/>
      <c r="H146" s="82" t="n"/>
      <c r="I146" s="83" t="n"/>
      <c r="J146" s="82" t="n"/>
      <c r="K146" s="83" t="n"/>
      <c r="L146" s="82" t="n"/>
      <c r="M146" s="83" t="n"/>
      <c r="N146" s="82" t="n"/>
      <c r="O146" s="83" t="n"/>
      <c r="P146" s="82" t="n"/>
      <c r="Q146" s="83" t="n"/>
      <c r="R146" s="82" t="n"/>
      <c r="S146" s="83" t="n"/>
      <c r="T146" s="82" t="n"/>
      <c r="U146" s="83" t="n"/>
      <c r="V146" s="82" t="n"/>
      <c r="W146" s="83" t="n"/>
      <c r="X146" s="52" t="n"/>
      <c r="Y146" s="97" t="n"/>
      <c r="Z146" s="245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  <c r="AI146" s="52" t="n"/>
      <c r="AJ146" s="52" t="n"/>
      <c r="AK146" s="52" t="n"/>
    </row>
    <row r="147">
      <c r="A147" s="89" t="n"/>
      <c r="B147" s="90" t="inlineStr">
        <is>
          <t>Grand Total</t>
        </is>
      </c>
      <c r="C147" s="110">
        <f>SUM(C144:C145)</f>
        <v/>
      </c>
      <c r="D147" s="92">
        <f>SUM(D144:D145)</f>
        <v/>
      </c>
      <c r="E147" s="91">
        <f>SUM(E144:E145)</f>
        <v/>
      </c>
      <c r="F147" s="92">
        <f>SUM(F144:F145)</f>
        <v/>
      </c>
      <c r="G147" s="92">
        <f>SUM(G144:G145)</f>
        <v/>
      </c>
      <c r="H147" s="93">
        <f>SUM(H144:H145)</f>
        <v/>
      </c>
      <c r="I147" s="111">
        <f>SUM(I144:I145)</f>
        <v/>
      </c>
      <c r="J147" s="92">
        <f>SUM(J144:J145)</f>
        <v/>
      </c>
      <c r="K147" s="91">
        <f>SUM(K144:K145)</f>
        <v/>
      </c>
      <c r="L147" s="92">
        <f>SUM(L144:L145)</f>
        <v/>
      </c>
      <c r="M147" s="91">
        <f>SUM(M144:M145)</f>
        <v/>
      </c>
      <c r="N147" s="92">
        <f>SUM(N144:N145)</f>
        <v/>
      </c>
      <c r="O147" s="91">
        <f>SUM(O144:O145)</f>
        <v/>
      </c>
      <c r="P147" s="92">
        <f>SUM(P144:P145)</f>
        <v/>
      </c>
      <c r="Q147" s="91">
        <f>SUM(Q144:Q145)</f>
        <v/>
      </c>
      <c r="R147" s="92">
        <f>SUM(R144:R145)</f>
        <v/>
      </c>
      <c r="S147" s="91">
        <f>SUM(S144:S145)</f>
        <v/>
      </c>
      <c r="T147" s="95">
        <f>SUM(T144:T145)</f>
        <v/>
      </c>
      <c r="U147" s="91">
        <f>SUM(I147,K147,M147,O147,Q147)</f>
        <v/>
      </c>
      <c r="V147" s="93">
        <f>SUM(J147,L147,N147,P147,R147)</f>
        <v/>
      </c>
      <c r="W147" s="91">
        <f>SUM(W144:W145)</f>
        <v/>
      </c>
      <c r="X147" s="112">
        <f>SUM(X144:X145)</f>
        <v/>
      </c>
      <c r="Y147" s="113">
        <f>SUM(Y144:Y145)</f>
        <v/>
      </c>
      <c r="Z147" s="114">
        <f>SUM(Z144:Z145)</f>
        <v/>
      </c>
      <c r="AA147" s="52" t="n"/>
      <c r="AB147" s="52" t="n"/>
      <c r="AC147" s="52" t="n"/>
      <c r="AD147" s="52" t="n"/>
      <c r="AE147" s="52" t="n"/>
      <c r="AF147" s="52" t="n"/>
      <c r="AG147" s="52" t="n"/>
      <c r="AH147" s="52" t="n"/>
      <c r="AI147" s="52" t="n"/>
      <c r="AJ147" s="52" t="n"/>
      <c r="AK147" s="52" t="n"/>
    </row>
    <row r="148">
      <c r="A148" s="52" t="n"/>
      <c r="B148" s="52" t="n"/>
      <c r="C148" s="97" t="n"/>
      <c r="D148" s="52" t="n"/>
      <c r="E148" s="97" t="n"/>
      <c r="F148" s="52" t="n"/>
      <c r="G148" s="52" t="n"/>
      <c r="H148" s="52" t="n"/>
      <c r="I148" s="97" t="n"/>
      <c r="J148" s="52" t="n"/>
      <c r="K148" s="97" t="n"/>
      <c r="L148" s="52" t="n"/>
      <c r="M148" s="97" t="n"/>
      <c r="N148" s="52" t="n"/>
      <c r="O148" s="97" t="n"/>
      <c r="P148" s="52" t="n"/>
      <c r="Q148" s="97" t="n"/>
      <c r="R148" s="52" t="n"/>
      <c r="S148" s="97" t="n"/>
      <c r="T148" s="52" t="n"/>
      <c r="U148" s="97" t="n"/>
      <c r="V148" s="52" t="n"/>
      <c r="W148" s="97" t="n"/>
      <c r="X148" s="52" t="n"/>
      <c r="Y148" s="97" t="n"/>
      <c r="Z148" s="245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  <c r="AI148" s="52" t="n"/>
      <c r="AJ148" s="52" t="n"/>
      <c r="AK148" s="52" t="n"/>
    </row>
    <row r="149">
      <c r="A149" s="16" t="n"/>
      <c r="B149" s="121" t="inlineStr">
        <is>
          <t>JUL</t>
        </is>
      </c>
      <c r="C149" s="18" t="n"/>
      <c r="D149" s="21" t="n"/>
      <c r="E149" s="18" t="n"/>
      <c r="F149" s="21" t="n"/>
      <c r="G149" s="21" t="n"/>
      <c r="H149" s="21" t="n"/>
      <c r="I149" s="18" t="n"/>
      <c r="J149" s="21" t="n"/>
      <c r="K149" s="18" t="n"/>
      <c r="L149" s="21" t="n"/>
      <c r="M149" s="18" t="n"/>
      <c r="N149" s="21" t="n"/>
      <c r="O149" s="18" t="n"/>
      <c r="P149" s="21" t="n"/>
      <c r="Q149" s="18" t="n"/>
      <c r="R149" s="21" t="n"/>
      <c r="S149" s="18" t="n"/>
      <c r="T149" s="21" t="n"/>
      <c r="U149" s="18" t="n"/>
      <c r="V149" s="21" t="n"/>
      <c r="W149" s="18" t="n"/>
      <c r="X149" s="21" t="n"/>
      <c r="Y149" s="18" t="n"/>
      <c r="Z149" s="2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  <c r="AI149" s="52" t="n"/>
      <c r="AJ149" s="52" t="n"/>
      <c r="AK149" s="52" t="n"/>
    </row>
    <row r="150">
      <c r="A150" s="302" t="inlineStr">
        <is>
          <t>SlydePay</t>
        </is>
      </c>
      <c r="B150" s="101" t="inlineStr">
        <is>
          <t>MIGS (Slydepay01)</t>
        </is>
      </c>
      <c r="C150" s="25">
        <f>SUMIF(JUL!$E:$E,B150,JUL!$F:$F)</f>
        <v/>
      </c>
      <c r="D150" s="26">
        <f>SUMIF(JUL!$E:$E,B150,JUL!$G:$G)</f>
        <v/>
      </c>
      <c r="E150" s="25">
        <f>SUMIF(JUL!$E:$E,B150,JUL!$H:$H)</f>
        <v/>
      </c>
      <c r="F150" s="26">
        <f>SUMIF(JUL!$E:$E,B150,JUL!$I:$I)</f>
        <v/>
      </c>
      <c r="G150" s="26">
        <f>C150-E150</f>
        <v/>
      </c>
      <c r="H150" s="33">
        <f>D150-F150</f>
        <v/>
      </c>
      <c r="I150" s="25">
        <f>SUMIF(JUL!$E:$E,B150,JUL!$L:$L)</f>
        <v/>
      </c>
      <c r="J150" s="27">
        <f>SUMIF(JUL!$E:$E,B150,JUL!$M:$M)</f>
        <v/>
      </c>
      <c r="K150" s="32">
        <f>SUMIF(JUL!$E:$E,B150,JUL!$N:$N)</f>
        <v/>
      </c>
      <c r="L150" s="27">
        <f>SUMIF(JUL!$E:$E,B150,JUL!$O:$O)</f>
        <v/>
      </c>
      <c r="M150" s="32">
        <f>SUMIF(JUL!$E:$E,B150,JUL!$P:$P)</f>
        <v/>
      </c>
      <c r="N150" s="27">
        <f>SUMIF(JUL!$E:$E,B150,JUL!$Q:$Q)</f>
        <v/>
      </c>
      <c r="O150" s="32">
        <f>SUMIF(JUL!$E:$E,B150,JUL!$R:$R)</f>
        <v/>
      </c>
      <c r="P150" s="27">
        <f>SUMIF(JUL!$E:$E,B150,JUL!$S:$S)</f>
        <v/>
      </c>
      <c r="Q150" s="32">
        <f>SUMIF(JUL!$E:$E,B150,JUL!$T:$T)</f>
        <v/>
      </c>
      <c r="R150" s="27">
        <f>SUMIF(JUL!$E:$E,B150,JUL!$U:$U)</f>
        <v/>
      </c>
      <c r="S150" s="32">
        <f>SUMIF(JUL!$E:$E,B150,JUL!$V:$V)</f>
        <v/>
      </c>
      <c r="T150" s="115">
        <f>SUMIF(JUL!$E:$E,B150,JUL!$W:$W)</f>
        <v/>
      </c>
      <c r="U150" s="32">
        <f>SUMIF(JUL!$E:$E,B150,JUL!$X:$X)</f>
        <v/>
      </c>
      <c r="V150" s="28">
        <f>SUMIF(JUL!$E:$E,B150,JUL!$Y:$Y)</f>
        <v/>
      </c>
      <c r="W150" s="25">
        <f>SUMIF(JUL!$E:$E,B150,JUL!$Z:$Z)</f>
        <v/>
      </c>
      <c r="X150" s="33">
        <f>SUMIF(JUL!$E:$E,B150,JUL!$AA:$AA)</f>
        <v/>
      </c>
      <c r="Y150" s="25">
        <f>ABS(SUMIF(JUL!$E:$E,B150,JUL!$AF:$AF))</f>
        <v/>
      </c>
      <c r="Z150" s="34">
        <f>SUMIF(JUL!$E:$E,B150,JUL!$AG:$AG)</f>
        <v/>
      </c>
      <c r="AA150" s="41" t="n"/>
      <c r="AB150" s="52" t="n"/>
      <c r="AC150" s="52" t="n"/>
      <c r="AD150" s="52" t="n"/>
      <c r="AE150" s="52" t="n"/>
      <c r="AF150" s="52" t="n"/>
      <c r="AG150" s="52" t="n"/>
      <c r="AH150" s="52" t="n"/>
      <c r="AI150" s="52" t="n"/>
      <c r="AJ150" s="52" t="n"/>
      <c r="AK150" s="52" t="n"/>
    </row>
    <row r="151">
      <c r="A151" s="300" t="n"/>
      <c r="B151" s="37" t="inlineStr">
        <is>
          <t>MTN - Slydepull (Prompts)</t>
        </is>
      </c>
      <c r="C151" s="25">
        <f>SUMIF(JUL!$E:$E,B151,JUL!$F:$F)</f>
        <v/>
      </c>
      <c r="D151" s="26">
        <f>SUMIF(JUL!$E:$E,B151,JUL!$G:$G)</f>
        <v/>
      </c>
      <c r="E151" s="25">
        <f>SUMIF(JUL!$E:$E,B151,JUL!$H:$H)</f>
        <v/>
      </c>
      <c r="F151" s="26">
        <f>SUMIF(JUL!$E:$E,B151,JUL!$I:$I)</f>
        <v/>
      </c>
      <c r="G151" s="26">
        <f>C151-E151</f>
        <v/>
      </c>
      <c r="H151" s="33">
        <f>D151-F151</f>
        <v/>
      </c>
      <c r="I151" s="25">
        <f>SUMIF(JUL!$E:$E,B151,JUL!$L:$L)</f>
        <v/>
      </c>
      <c r="J151" s="27">
        <f>SUMIF(JUL!$E:$E,B151,JUL!$M:$M)</f>
        <v/>
      </c>
      <c r="K151" s="32">
        <f>SUMIF(JUL!$E:$E,B151,JUL!$N:$N)</f>
        <v/>
      </c>
      <c r="L151" s="27">
        <f>SUMIF(JUL!$E:$E,B151,JUL!$O:$O)</f>
        <v/>
      </c>
      <c r="M151" s="32">
        <f>SUMIF(JUL!$E:$E,B151,JUL!$P:$P)</f>
        <v/>
      </c>
      <c r="N151" s="27">
        <f>SUMIF(JUL!$E:$E,B151,JUL!$Q:$Q)</f>
        <v/>
      </c>
      <c r="O151" s="32">
        <f>SUMIF(JUL!$E:$E,B151,JUL!$R:$R)</f>
        <v/>
      </c>
      <c r="P151" s="27">
        <f>SUMIF(JUL!$E:$E,B151,JUL!$S:$S)</f>
        <v/>
      </c>
      <c r="Q151" s="32">
        <f>SUMIF(JUL!$E:$E,B151,JUL!$T:$T)</f>
        <v/>
      </c>
      <c r="R151" s="27">
        <f>SUMIF(JUL!$E:$E,B151,JUL!$U:$U)</f>
        <v/>
      </c>
      <c r="S151" s="32">
        <f>SUMIF(JUL!$E:$E,B151,JUL!$V:$V)</f>
        <v/>
      </c>
      <c r="T151" s="115">
        <f>SUMIF(JUL!$E:$E,B151,JUL!$W:$W)</f>
        <v/>
      </c>
      <c r="U151" s="25">
        <f>SUMIF(JUL!$E:$E,B151,JUL!$X:$X)</f>
        <v/>
      </c>
      <c r="V151" s="33">
        <f>SUMIF(JUL!$E:$E,B151,JUL!$Y:$Y)</f>
        <v/>
      </c>
      <c r="W151" s="25">
        <f>SUMIF(JUL!$E:$E,B151,JUL!$Z:$Z)</f>
        <v/>
      </c>
      <c r="X151" s="33">
        <f>SUMIF(JUL!$E:$E,B151,JUL!$AA:$AA)</f>
        <v/>
      </c>
      <c r="Y151" s="25">
        <f>ABS(SUMIF(JUL!$E:$E,B151,JUL!$AF:$AF))</f>
        <v/>
      </c>
      <c r="Z151" s="34">
        <f>SUMIF(JUL!$E:$E,B151,JUL!$AG:$AG)</f>
        <v/>
      </c>
      <c r="AA151" s="52" t="n"/>
      <c r="AB151" s="52" t="n"/>
      <c r="AC151" s="52" t="n"/>
      <c r="AD151" s="52" t="n"/>
      <c r="AE151" s="52" t="n"/>
      <c r="AF151" s="52" t="n"/>
      <c r="AG151" s="52" t="n"/>
      <c r="AH151" s="52" t="n"/>
      <c r="AI151" s="52" t="n"/>
      <c r="AJ151" s="52" t="n"/>
      <c r="AK151" s="52" t="n"/>
    </row>
    <row r="152">
      <c r="A152" s="300" t="n"/>
      <c r="B152" s="37" t="inlineStr">
        <is>
          <t>MTN - Sydepush( Approvals)</t>
        </is>
      </c>
      <c r="C152" s="25">
        <f>SUMIF(JUL!$E:$E,B152,JUL!$F:$F)</f>
        <v/>
      </c>
      <c r="D152" s="26">
        <f>SUMIF(JUL!$E:$E,B152,JUL!$G:$G)</f>
        <v/>
      </c>
      <c r="E152" s="25">
        <f>SUMIF(JUL!$E:$E,B152,JUL!$H:$H)</f>
        <v/>
      </c>
      <c r="F152" s="26">
        <f>SUMIF(JUL!$E:$E,B152,JUL!$I:$I)</f>
        <v/>
      </c>
      <c r="G152" s="26">
        <f>C152-E152</f>
        <v/>
      </c>
      <c r="H152" s="33">
        <f>D152-F152</f>
        <v/>
      </c>
      <c r="I152" s="25">
        <f>SUMIF(JUL!$E:$E,B152,JUL!$L:$L)</f>
        <v/>
      </c>
      <c r="J152" s="27">
        <f>SUMIF(JUL!$E:$E,B152,JUL!$M:$M)</f>
        <v/>
      </c>
      <c r="K152" s="32">
        <f>SUMIF(JUL!$E:$E,B152,JUL!$N:$N)</f>
        <v/>
      </c>
      <c r="L152" s="27">
        <f>SUMIF(JUL!$E:$E,B152,JUL!$O:$O)</f>
        <v/>
      </c>
      <c r="M152" s="32">
        <f>SUMIF(JUL!$E:$E,B152,JUL!$P:$P)</f>
        <v/>
      </c>
      <c r="N152" s="27">
        <f>SUMIF(JUL!$E:$E,B152,JUL!$Q:$Q)</f>
        <v/>
      </c>
      <c r="O152" s="32">
        <f>SUMIF(JUL!$E:$E,B152,JUL!$R:$R)</f>
        <v/>
      </c>
      <c r="P152" s="27">
        <f>SUMIF(JUL!$E:$E,B152,JUL!$S:$S)</f>
        <v/>
      </c>
      <c r="Q152" s="32">
        <f>SUMIF(JUL!$E:$E,B152,JUL!$T:$T)</f>
        <v/>
      </c>
      <c r="R152" s="27">
        <f>SUMIF(JUL!$E:$E,B152,JUL!$U:$U)</f>
        <v/>
      </c>
      <c r="S152" s="32">
        <f>SUMIF(JUL!$E:$E,B152,JUL!$V:$V)</f>
        <v/>
      </c>
      <c r="T152" s="115">
        <f>SUMIF(JUL!$E:$E,B152,JUL!$W:$W)</f>
        <v/>
      </c>
      <c r="U152" s="25">
        <f>SUMIF(JUL!$E:$E,B152,JUL!$X:$X)</f>
        <v/>
      </c>
      <c r="V152" s="33">
        <f>SUMIF(JUL!$E:$E,B152,JUL!$Y:$Y)</f>
        <v/>
      </c>
      <c r="W152" s="25">
        <f>SUMIF(JUL!$E:$E,B152,JUL!$Z:$Z)</f>
        <v/>
      </c>
      <c r="X152" s="33">
        <f>SUMIF(JUL!$E:$E,B152,JUL!$AA:$AA)</f>
        <v/>
      </c>
      <c r="Y152" s="25">
        <f>ABS(SUMIF(JUL!$E:$E,B152,JUL!$AF:$AF))</f>
        <v/>
      </c>
      <c r="Z152" s="34">
        <f>SUMIF(JUL!$E:$E,B152,JUL!$AG:$AG)</f>
        <v/>
      </c>
      <c r="AA152" s="52" t="n"/>
      <c r="AB152" s="52" t="n"/>
      <c r="AC152" s="52" t="n"/>
      <c r="AD152" s="52" t="n"/>
      <c r="AE152" s="52" t="n"/>
      <c r="AF152" s="52" t="n"/>
      <c r="AG152" s="52" t="n"/>
      <c r="AH152" s="52" t="n"/>
      <c r="AI152" s="52" t="n"/>
      <c r="AJ152" s="52" t="n"/>
      <c r="AK152" s="52" t="n"/>
    </row>
    <row r="153">
      <c r="A153" s="300" t="n"/>
      <c r="B153" s="37" t="inlineStr">
        <is>
          <t>MTN - Portal</t>
        </is>
      </c>
      <c r="C153" s="25">
        <f>SUMIF(JUL!$E:$E,B153,JUL!$F:$F)</f>
        <v/>
      </c>
      <c r="D153" s="26">
        <f>SUMIF(JUL!$E:$E,B153,JUL!$G:$G)</f>
        <v/>
      </c>
      <c r="E153" s="25">
        <f>SUMIF(JUL!$E:$E,B153,JUL!$H:$H)</f>
        <v/>
      </c>
      <c r="F153" s="26">
        <f>SUMIF(JUL!$E:$E,B153,JUL!$I:$I)</f>
        <v/>
      </c>
      <c r="G153" s="26">
        <f>C153-E153</f>
        <v/>
      </c>
      <c r="H153" s="33">
        <f>D153-F153</f>
        <v/>
      </c>
      <c r="I153" s="25">
        <f>SUMIF(JUL!$E:$E,B153,JUL!$L:$L)</f>
        <v/>
      </c>
      <c r="J153" s="27">
        <f>SUMIF(JUL!$E:$E,B153,JUL!$M:$M)</f>
        <v/>
      </c>
      <c r="K153" s="32">
        <f>SUMIF(JUL!$E:$E,B153,JUL!$N:$N)</f>
        <v/>
      </c>
      <c r="L153" s="27">
        <f>SUMIF(JUL!$E:$E,B153,JUL!$O:$O)</f>
        <v/>
      </c>
      <c r="M153" s="32">
        <f>SUMIF(JUL!$E:$E,B153,JUL!$P:$P)</f>
        <v/>
      </c>
      <c r="N153" s="27">
        <f>SUMIF(JUL!$E:$E,B153,JUL!$Q:$Q)</f>
        <v/>
      </c>
      <c r="O153" s="32">
        <f>SUMIF(JUL!$E:$E,B153,JUL!$R:$R)</f>
        <v/>
      </c>
      <c r="P153" s="27">
        <f>SUMIF(JUL!$E:$E,B153,JUL!$S:$S)</f>
        <v/>
      </c>
      <c r="Q153" s="32">
        <f>SUMIF(JUL!$E:$E,B153,JUL!$T:$T)</f>
        <v/>
      </c>
      <c r="R153" s="27">
        <f>SUMIF(JUL!$E:$E,B153,JUL!$U:$U)</f>
        <v/>
      </c>
      <c r="S153" s="32">
        <f>SUMIF(JUL!$E:$E,B153,JUL!$V:$V)</f>
        <v/>
      </c>
      <c r="T153" s="115">
        <f>SUMIF(JUL!$E:$E,B153,JUL!$W:$W)</f>
        <v/>
      </c>
      <c r="U153" s="25">
        <f>SUMIF(JUL!$E:$E,B153,JUL!$X:$X)</f>
        <v/>
      </c>
      <c r="V153" s="33">
        <f>SUMIF(JUL!$E:$E,B153,JUL!$Y:$Y)</f>
        <v/>
      </c>
      <c r="W153" s="25">
        <f>SUMIF(JUL!$E:$E,B153,JUL!$Z:$Z)</f>
        <v/>
      </c>
      <c r="X153" s="33">
        <f>SUMIF(JUL!$E:$E,B153,JUL!$AA:$AA)</f>
        <v/>
      </c>
      <c r="Y153" s="25">
        <f>ABS(SUMIF(JUL!$E:$E,B153,JUL!$AF:$AF))</f>
        <v/>
      </c>
      <c r="Z153" s="34">
        <f>SUMIF(JUL!$E:$E,B153,JUL!$AG:$AG)</f>
        <v/>
      </c>
      <c r="AA153" s="52" t="n"/>
      <c r="AB153" s="52" t="n"/>
      <c r="AC153" s="52" t="n"/>
      <c r="AD153" s="52" t="n"/>
      <c r="AE153" s="52" t="n"/>
      <c r="AF153" s="52" t="n"/>
      <c r="AG153" s="52" t="n"/>
      <c r="AH153" s="52" t="n"/>
      <c r="AI153" s="52" t="n"/>
      <c r="AJ153" s="52" t="n"/>
      <c r="AK153" s="52" t="n"/>
    </row>
    <row r="154">
      <c r="A154" s="300" t="n"/>
      <c r="B154" s="37" t="inlineStr">
        <is>
          <t>Airtel Top Up (Cash In)</t>
        </is>
      </c>
      <c r="C154" s="25">
        <f>SUMIF(JUL!$E:$E,B154,JUL!$F:$F)</f>
        <v/>
      </c>
      <c r="D154" s="26">
        <f>SUMIF(JUL!$E:$E,B154,JUL!$G:$G)</f>
        <v/>
      </c>
      <c r="E154" s="25">
        <f>SUMIF(JUL!$E:$E,B154,JUL!$H:$H)</f>
        <v/>
      </c>
      <c r="F154" s="26">
        <f>SUMIF(JUL!$E:$E,B154,JUL!$I:$I)</f>
        <v/>
      </c>
      <c r="G154" s="26">
        <f>C154-E154</f>
        <v/>
      </c>
      <c r="H154" s="33">
        <f>D154-F154</f>
        <v/>
      </c>
      <c r="I154" s="25">
        <f>SUMIF(JUL!$E:$E,B154,JUL!$L:$L)</f>
        <v/>
      </c>
      <c r="J154" s="27">
        <f>SUMIF(JUL!$E:$E,B154,JUL!$M:$M)</f>
        <v/>
      </c>
      <c r="K154" s="32">
        <f>SUMIF(JUL!$E:$E,B154,JUL!$N:$N)</f>
        <v/>
      </c>
      <c r="L154" s="27">
        <f>SUMIF(JUL!$E:$E,B154,JUL!$O:$O)</f>
        <v/>
      </c>
      <c r="M154" s="32">
        <f>SUMIF(JUL!$E:$E,B154,JUL!$P:$P)</f>
        <v/>
      </c>
      <c r="N154" s="27">
        <f>SUMIF(JUL!$E:$E,B154,JUL!$Q:$Q)</f>
        <v/>
      </c>
      <c r="O154" s="32">
        <f>SUMIF(JUL!$E:$E,B154,JUL!$R:$R)</f>
        <v/>
      </c>
      <c r="P154" s="27">
        <f>SUMIF(JUL!$E:$E,B154,JUL!$S:$S)</f>
        <v/>
      </c>
      <c r="Q154" s="32">
        <f>SUMIF(JUL!$E:$E,B154,JUL!$T:$T)</f>
        <v/>
      </c>
      <c r="R154" s="27">
        <f>SUMIF(JUL!$E:$E,B154,JUL!$U:$U)</f>
        <v/>
      </c>
      <c r="S154" s="32">
        <f>SUMIF(JUL!$E:$E,B154,JUL!$V:$V)</f>
        <v/>
      </c>
      <c r="T154" s="115">
        <f>SUMIF(JUL!$E:$E,B154,JUL!$W:$W)</f>
        <v/>
      </c>
      <c r="U154" s="25">
        <f>SUMIF(JUL!$E:$E,B154,JUL!$X:$X)</f>
        <v/>
      </c>
      <c r="V154" s="33">
        <f>SUMIF(JUL!$E:$E,B154,JUL!$Y:$Y)</f>
        <v/>
      </c>
      <c r="W154" s="25">
        <f>SUMIF(JUL!$E:$E,B154,JUL!$Z:$Z)</f>
        <v/>
      </c>
      <c r="X154" s="33">
        <f>SUMIF(JUL!$E:$E,B154,JUL!$AA:$AA)</f>
        <v/>
      </c>
      <c r="Y154" s="25">
        <f>ABS(SUMIF(JUL!$E:$E,B154,JUL!$AF:$AF))</f>
        <v/>
      </c>
      <c r="Z154" s="34">
        <f>SUMIF(JUL!$E:$E,B154,JUL!$AG:$AG)</f>
        <v/>
      </c>
      <c r="AA154" s="52" t="n"/>
      <c r="AB154" s="52" t="n"/>
      <c r="AC154" s="52" t="n"/>
      <c r="AD154" s="52" t="n"/>
      <c r="AE154" s="52" t="n"/>
      <c r="AF154" s="52" t="n"/>
      <c r="AG154" s="52" t="n"/>
      <c r="AH154" s="52" t="n"/>
      <c r="AI154" s="52" t="n"/>
      <c r="AJ154" s="52" t="n"/>
      <c r="AK154" s="52" t="n"/>
    </row>
    <row r="155">
      <c r="A155" s="300" t="n"/>
      <c r="B155" s="37" t="inlineStr">
        <is>
          <t>Airtel Online Send Money</t>
        </is>
      </c>
      <c r="C155" s="25">
        <f>SUMIF(JUL!$E:$E,B155,JUL!$F:$F)</f>
        <v/>
      </c>
      <c r="D155" s="26">
        <f>SUMIF(JUL!$E:$E,B155,JUL!$G:$G)</f>
        <v/>
      </c>
      <c r="E155" s="25">
        <f>SUMIF(JUL!$E:$E,B155,JUL!$H:$H)</f>
        <v/>
      </c>
      <c r="F155" s="26">
        <f>SUMIF(JUL!$E:$E,B155,JUL!$I:$I)</f>
        <v/>
      </c>
      <c r="G155" s="26">
        <f>C155-E155</f>
        <v/>
      </c>
      <c r="H155" s="33">
        <f>D155-F155</f>
        <v/>
      </c>
      <c r="I155" s="25">
        <f>SUMIF(JUL!$E:$E,B155,JUL!$L:$L)</f>
        <v/>
      </c>
      <c r="J155" s="27">
        <f>SUMIF(JUL!$E:$E,B155,JUL!$M:$M)</f>
        <v/>
      </c>
      <c r="K155" s="32">
        <f>SUMIF(JUL!$E:$E,B155,JUL!$N:$N)</f>
        <v/>
      </c>
      <c r="L155" s="27">
        <f>SUMIF(JUL!$E:$E,B155,JUL!$O:$O)</f>
        <v/>
      </c>
      <c r="M155" s="32">
        <f>SUMIF(JUL!$E:$E,B155,JUL!$P:$P)</f>
        <v/>
      </c>
      <c r="N155" s="27">
        <f>SUMIF(JUL!$E:$E,B155,JUL!$Q:$Q)</f>
        <v/>
      </c>
      <c r="O155" s="32">
        <f>SUMIF(JUL!$E:$E,B155,JUL!$R:$R)</f>
        <v/>
      </c>
      <c r="P155" s="27">
        <f>SUMIF(JUL!$E:$E,B155,JUL!$S:$S)</f>
        <v/>
      </c>
      <c r="Q155" s="32">
        <f>SUMIF(JUL!$E:$E,B155,JUL!$T:$T)</f>
        <v/>
      </c>
      <c r="R155" s="27">
        <f>SUMIF(JUL!$E:$E,B155,JUL!$U:$U)</f>
        <v/>
      </c>
      <c r="S155" s="32">
        <f>SUMIF(JUL!$E:$E,B155,JUL!$V:$V)</f>
        <v/>
      </c>
      <c r="T155" s="115">
        <f>SUMIF(JUL!$E:$E,B155,JUL!$W:$W)</f>
        <v/>
      </c>
      <c r="U155" s="25">
        <f>SUMIF(JUL!$E:$E,B155,JUL!$X:$X)</f>
        <v/>
      </c>
      <c r="V155" s="33">
        <f>SUMIF(JUL!$E:$E,B155,JUL!$Y:$Y)</f>
        <v/>
      </c>
      <c r="W155" s="25">
        <f>SUMIF(JUL!$E:$E,B155,JUL!$Z:$Z)</f>
        <v/>
      </c>
      <c r="X155" s="33">
        <f>SUMIF(JUL!$E:$E,B155,JUL!$AA:$AA)</f>
        <v/>
      </c>
      <c r="Y155" s="25">
        <f>ABS(SUMIF(JUL!$E:$E,B155,JUL!$AF:$AF))</f>
        <v/>
      </c>
      <c r="Z155" s="34">
        <f>SUMIF(JUL!$E:$E,B155,JUL!$AG:$AG)</f>
        <v/>
      </c>
      <c r="AA155" s="52" t="n"/>
      <c r="AB155" s="52" t="n"/>
      <c r="AC155" s="52" t="n"/>
      <c r="AD155" s="52" t="n"/>
      <c r="AE155" s="52" t="n"/>
      <c r="AF155" s="52" t="n"/>
      <c r="AG155" s="52" t="n"/>
      <c r="AH155" s="52" t="n"/>
      <c r="AI155" s="52" t="n"/>
      <c r="AJ155" s="52" t="n"/>
      <c r="AK155" s="52" t="n"/>
    </row>
    <row r="156">
      <c r="A156" s="300" t="n"/>
      <c r="B156" s="37" t="inlineStr">
        <is>
          <t>Vodafone Cashin</t>
        </is>
      </c>
      <c r="C156" s="25">
        <f>SUMIF(JUL!$E:$E,B156,JUL!$F:$F)</f>
        <v/>
      </c>
      <c r="D156" s="26">
        <f>SUMIF(JUL!$E:$E,B156,JUL!$G:$G)</f>
        <v/>
      </c>
      <c r="E156" s="25">
        <f>SUMIF(JUL!$E:$E,B156,JUL!$H:$H)</f>
        <v/>
      </c>
      <c r="F156" s="26">
        <f>SUMIF(JUL!$E:$E,B156,JUL!$I:$I)</f>
        <v/>
      </c>
      <c r="G156" s="26">
        <f>C156-E156</f>
        <v/>
      </c>
      <c r="H156" s="33">
        <f>D156-F156</f>
        <v/>
      </c>
      <c r="I156" s="25">
        <f>SUMIF(JUL!$E:$E,B156,JUL!$L:$L)</f>
        <v/>
      </c>
      <c r="J156" s="27">
        <f>SUMIF(JUL!$E:$E,B156,JUL!$M:$M)</f>
        <v/>
      </c>
      <c r="K156" s="32">
        <f>SUMIF(JUL!$E:$E,B156,JUL!$N:$N)</f>
        <v/>
      </c>
      <c r="L156" s="27">
        <f>SUMIF(JUL!$E:$E,B156,JUL!$O:$O)</f>
        <v/>
      </c>
      <c r="M156" s="32">
        <f>SUMIF(JUL!$E:$E,B156,JUL!$P:$P)</f>
        <v/>
      </c>
      <c r="N156" s="27">
        <f>SUMIF(JUL!$E:$E,B156,JUL!$Q:$Q)</f>
        <v/>
      </c>
      <c r="O156" s="32">
        <f>SUMIF(JUL!$E:$E,B156,JUL!$R:$R)</f>
        <v/>
      </c>
      <c r="P156" s="27">
        <f>SUMIF(JUL!$E:$E,B156,JUL!$S:$S)</f>
        <v/>
      </c>
      <c r="Q156" s="32">
        <f>SUMIF(JUL!$E:$E,B156,JUL!$T:$T)</f>
        <v/>
      </c>
      <c r="R156" s="27">
        <f>SUMIF(JUL!$E:$E,B156,JUL!$U:$U)</f>
        <v/>
      </c>
      <c r="S156" s="32">
        <f>SUMIF(JUL!$E:$E,B156,JUL!$V:$V)</f>
        <v/>
      </c>
      <c r="T156" s="115">
        <f>SUMIF(JUL!$E:$E,B156,JUL!$W:$W)</f>
        <v/>
      </c>
      <c r="U156" s="25">
        <f>SUMIF(JUL!$E:$E,B156,JUL!$X:$X)</f>
        <v/>
      </c>
      <c r="V156" s="33">
        <f>SUMIF(JUL!$E:$E,B156,JUL!$Y:$Y)</f>
        <v/>
      </c>
      <c r="W156" s="25">
        <f>SUMIF(JUL!$E:$E,B156,JUL!$Z:$Z)</f>
        <v/>
      </c>
      <c r="X156" s="33">
        <f>SUMIF(JUL!$E:$E,B156,JUL!$AA:$AA)</f>
        <v/>
      </c>
      <c r="Y156" s="25">
        <f>ABS(SUMIF(JUL!$E:$E,B156,JUL!$AF:$AF))</f>
        <v/>
      </c>
      <c r="Z156" s="34">
        <f>SUMIF(JUL!$E:$E,B156,JUL!$AG:$AG)</f>
        <v/>
      </c>
      <c r="AA156" s="52" t="n"/>
      <c r="AB156" s="52" t="n"/>
      <c r="AC156" s="52" t="n"/>
      <c r="AD156" s="52" t="n"/>
      <c r="AE156" s="52" t="n"/>
      <c r="AF156" s="52" t="n"/>
      <c r="AG156" s="52" t="n"/>
      <c r="AH156" s="52" t="n"/>
      <c r="AI156" s="52" t="n"/>
      <c r="AJ156" s="52" t="n"/>
      <c r="AK156" s="52" t="n"/>
    </row>
    <row r="157">
      <c r="A157" s="300" t="n"/>
      <c r="B157" s="37" t="inlineStr">
        <is>
          <t>Vodafone Cashout</t>
        </is>
      </c>
      <c r="C157" s="25">
        <f>SUMIF(JUL!$E:$E,B157,JUL!$F:$F)</f>
        <v/>
      </c>
      <c r="D157" s="26">
        <f>SUMIF(JUL!$E:$E,B157,JUL!$G:$G)</f>
        <v/>
      </c>
      <c r="E157" s="25">
        <f>SUMIF(JUL!$E:$E,B157,JUL!$H:$H)</f>
        <v/>
      </c>
      <c r="F157" s="26">
        <f>SUMIF(JUL!$E:$E,B157,JUL!$I:$I)</f>
        <v/>
      </c>
      <c r="G157" s="26">
        <f>C157-E157</f>
        <v/>
      </c>
      <c r="H157" s="33">
        <f>D157-F157</f>
        <v/>
      </c>
      <c r="I157" s="25">
        <f>SUMIF(JUL!$E:$E,B157,JUL!$L:$L)</f>
        <v/>
      </c>
      <c r="J157" s="27">
        <f>SUMIF(JUL!$E:$E,B157,JUL!$M:$M)</f>
        <v/>
      </c>
      <c r="K157" s="32">
        <f>SUMIF(JUL!$E:$E,B157,JUL!$N:$N)</f>
        <v/>
      </c>
      <c r="L157" s="27">
        <f>SUMIF(JUL!$E:$E,B157,JUL!$O:$O)</f>
        <v/>
      </c>
      <c r="M157" s="32">
        <f>SUMIF(JUL!$E:$E,B157,JUL!$P:$P)</f>
        <v/>
      </c>
      <c r="N157" s="27">
        <f>SUMIF(JUL!$E:$E,B157,JUL!$Q:$Q)</f>
        <v/>
      </c>
      <c r="O157" s="32">
        <f>SUMIF(JUL!$E:$E,B157,JUL!$R:$R)</f>
        <v/>
      </c>
      <c r="P157" s="27">
        <f>SUMIF(JUL!$E:$E,B157,JUL!$S:$S)</f>
        <v/>
      </c>
      <c r="Q157" s="32">
        <f>SUMIF(JUL!$E:$E,B157,JUL!$T:$T)</f>
        <v/>
      </c>
      <c r="R157" s="27">
        <f>SUMIF(JUL!$E:$E,B157,JUL!$U:$U)</f>
        <v/>
      </c>
      <c r="S157" s="32">
        <f>SUMIF(JUL!$E:$E,B157,JUL!$V:$V)</f>
        <v/>
      </c>
      <c r="T157" s="115">
        <f>SUMIF(JUL!$E:$E,B157,JUL!$W:$W)</f>
        <v/>
      </c>
      <c r="U157" s="25">
        <f>SUMIF(JUL!$E:$E,B157,JUL!$X:$X)</f>
        <v/>
      </c>
      <c r="V157" s="33">
        <f>SUMIF(JUL!$E:$E,B157,JUL!$Y:$Y)</f>
        <v/>
      </c>
      <c r="W157" s="25">
        <f>SUMIF(JUL!$E:$E,B157,JUL!$Z:$Z)</f>
        <v/>
      </c>
      <c r="X157" s="33">
        <f>SUMIF(JUL!$E:$E,B157,JUL!$AA:$AA)</f>
        <v/>
      </c>
      <c r="Y157" s="25">
        <f>ABS(SUMIF(JUL!$E:$E,B157,JUL!$AF:$AF))</f>
        <v/>
      </c>
      <c r="Z157" s="34">
        <f>SUMIF(JUL!$E:$E,B157,JUL!$AG:$AG)</f>
        <v/>
      </c>
      <c r="AA157" s="41" t="n"/>
      <c r="AB157" s="52" t="n"/>
      <c r="AC157" s="52" t="n"/>
      <c r="AD157" s="52" t="n"/>
      <c r="AE157" s="52" t="n"/>
      <c r="AF157" s="52" t="n"/>
      <c r="AG157" s="52" t="n"/>
      <c r="AH157" s="52" t="n"/>
      <c r="AI157" s="52" t="n"/>
      <c r="AJ157" s="52" t="n"/>
      <c r="AK157" s="52" t="n"/>
    </row>
    <row r="158">
      <c r="A158" s="300" t="n"/>
      <c r="B158" s="37" t="inlineStr">
        <is>
          <t>Stanbic FI CR</t>
        </is>
      </c>
      <c r="C158" s="25">
        <f>SUMIF(JUL!$E:$E,B158,JUL!$F:$F)</f>
        <v/>
      </c>
      <c r="D158" s="26">
        <f>SUMIF(JUL!$E:$E,B158,JUL!$G:$G)</f>
        <v/>
      </c>
      <c r="E158" s="25">
        <f>SUMIF(JUL!$E:$E,B158,JUL!$H:$H)</f>
        <v/>
      </c>
      <c r="F158" s="26">
        <f>SUMIF(JUL!$E:$E,B158,JUL!$I:$I)</f>
        <v/>
      </c>
      <c r="G158" s="26">
        <f>C158-E158</f>
        <v/>
      </c>
      <c r="H158" s="33">
        <f>D158-F158</f>
        <v/>
      </c>
      <c r="I158" s="25">
        <f>SUMIF(JUL!$E:$E,B158,JUL!$L:$L)</f>
        <v/>
      </c>
      <c r="J158" s="27">
        <f>SUMIF(JUL!$E:$E,B158,JUL!$M:$M)</f>
        <v/>
      </c>
      <c r="K158" s="32">
        <f>SUMIF(JUL!$E:$E,B158,JUL!$N:$N)</f>
        <v/>
      </c>
      <c r="L158" s="27">
        <f>SUMIF(JUL!$E:$E,B158,JUL!$O:$O)</f>
        <v/>
      </c>
      <c r="M158" s="32">
        <f>SUMIF(JUL!$E:$E,B158,JUL!$P:$P)</f>
        <v/>
      </c>
      <c r="N158" s="27">
        <f>SUMIF(JUL!$E:$E,B158,JUL!$Q:$Q)</f>
        <v/>
      </c>
      <c r="O158" s="32">
        <f>SUMIF(JUL!$E:$E,B158,JUL!$R:$R)</f>
        <v/>
      </c>
      <c r="P158" s="27">
        <f>SUMIF(JUL!$E:$E,B158,JUL!$S:$S)</f>
        <v/>
      </c>
      <c r="Q158" s="32">
        <f>SUMIF(JUL!$E:$E,B158,JUL!$T:$T)</f>
        <v/>
      </c>
      <c r="R158" s="27">
        <f>SUMIF(JUL!$E:$E,B158,JUL!$U:$U)</f>
        <v/>
      </c>
      <c r="S158" s="32">
        <f>SUMIF(JUL!$E:$E,B158,JUL!$V:$V)</f>
        <v/>
      </c>
      <c r="T158" s="115">
        <f>SUMIF(JUL!$E:$E,B158,JUL!$W:$W)</f>
        <v/>
      </c>
      <c r="U158" s="25">
        <f>SUMIF(JUL!$E:$E,B158,JUL!$X:$X)</f>
        <v/>
      </c>
      <c r="V158" s="33">
        <f>SUMIF(JUL!$E:$E,B158,JUL!$Y:$Y)</f>
        <v/>
      </c>
      <c r="W158" s="25">
        <f>SUMIF(JUL!$E:$E,B158,JUL!$Z:$Z)</f>
        <v/>
      </c>
      <c r="X158" s="33">
        <f>SUMIF(JUL!$E:$E,B158,JUL!$AA:$AA)</f>
        <v/>
      </c>
      <c r="Y158" s="25">
        <f>ABS(SUMIF(JUL!$E:$E,B158,JUL!$AF:$AF))</f>
        <v/>
      </c>
      <c r="Z158" s="34">
        <f>SUMIF(JUL!$E:$E,B158,JUL!$AG:$AG)</f>
        <v/>
      </c>
      <c r="AA158" s="52" t="n"/>
      <c r="AB158" s="52" t="n"/>
      <c r="AC158" s="52" t="n"/>
      <c r="AD158" s="52" t="n"/>
      <c r="AE158" s="52" t="n"/>
      <c r="AF158" s="52" t="n"/>
      <c r="AG158" s="52" t="n"/>
      <c r="AH158" s="52" t="n"/>
      <c r="AI158" s="52" t="n"/>
      <c r="AJ158" s="52" t="n"/>
      <c r="AK158" s="52" t="n"/>
    </row>
    <row r="159">
      <c r="A159" s="300" t="n"/>
      <c r="B159" s="37" t="inlineStr">
        <is>
          <t>Stanbic FI DR</t>
        </is>
      </c>
      <c r="C159" s="25">
        <f>SUMIF(JUL!$E:$E,B159,JUL!$F:$F)</f>
        <v/>
      </c>
      <c r="D159" s="26">
        <f>SUMIF(JUL!$E:$E,B159,JUL!$G:$G)</f>
        <v/>
      </c>
      <c r="E159" s="25">
        <f>SUMIF(JUL!$E:$E,B159,JUL!$H:$H)</f>
        <v/>
      </c>
      <c r="F159" s="26">
        <f>SUMIF(JUL!$E:$E,B159,JUL!$I:$I)</f>
        <v/>
      </c>
      <c r="G159" s="26">
        <f>C159-E159</f>
        <v/>
      </c>
      <c r="H159" s="33">
        <f>D159-F159</f>
        <v/>
      </c>
      <c r="I159" s="25">
        <f>SUMIF(JUL!$E:$E,B159,JUL!$L:$L)</f>
        <v/>
      </c>
      <c r="J159" s="27">
        <f>SUMIF(JUL!$E:$E,B159,JUL!$M:$M)</f>
        <v/>
      </c>
      <c r="K159" s="32">
        <f>SUMIF(JUL!$E:$E,B159,JUL!$N:$N)</f>
        <v/>
      </c>
      <c r="L159" s="27">
        <f>SUMIF(JUL!$E:$E,B159,JUL!$O:$O)</f>
        <v/>
      </c>
      <c r="M159" s="32">
        <f>SUMIF(JUL!$E:$E,B159,JUL!$P:$P)</f>
        <v/>
      </c>
      <c r="N159" s="27">
        <f>SUMIF(JUL!$E:$E,B159,JUL!$Q:$Q)</f>
        <v/>
      </c>
      <c r="O159" s="32">
        <f>SUMIF(JUL!$E:$E,B159,JUL!$R:$R)</f>
        <v/>
      </c>
      <c r="P159" s="27">
        <f>SUMIF(JUL!$E:$E,B159,JUL!$S:$S)</f>
        <v/>
      </c>
      <c r="Q159" s="32">
        <f>SUMIF(JUL!$E:$E,B159,JUL!$T:$T)</f>
        <v/>
      </c>
      <c r="R159" s="27">
        <f>SUMIF(JUL!$E:$E,B159,JUL!$U:$U)</f>
        <v/>
      </c>
      <c r="S159" s="32">
        <f>SUMIF(JUL!$E:$E,B159,JUL!$V:$V)</f>
        <v/>
      </c>
      <c r="T159" s="115">
        <f>SUMIF(JUL!$E:$E,B159,JUL!$W:$W)</f>
        <v/>
      </c>
      <c r="U159" s="25">
        <f>SUMIF(JUL!$E:$E,B159,JUL!$X:$X)</f>
        <v/>
      </c>
      <c r="V159" s="33">
        <f>SUMIF(JUL!$E:$E,B159,JUL!$Y:$Y)</f>
        <v/>
      </c>
      <c r="W159" s="25">
        <f>SUMIF(JUL!$E:$E,B159,JUL!$Z:$Z)</f>
        <v/>
      </c>
      <c r="X159" s="33">
        <f>SUMIF(JUL!$E:$E,B159,JUL!$AA:$AA)</f>
        <v/>
      </c>
      <c r="Y159" s="25">
        <f>ABS(SUMIF(JUL!$E:$E,B159,JUL!$AF:$AF))</f>
        <v/>
      </c>
      <c r="Z159" s="34">
        <f>SUMIF(JUL!$E:$E,B159,JUL!$AG:$AG)</f>
        <v/>
      </c>
      <c r="AA159" s="52" t="n"/>
      <c r="AB159" s="52" t="n"/>
      <c r="AC159" s="52" t="n"/>
      <c r="AD159" s="52" t="n"/>
      <c r="AE159" s="52" t="n"/>
      <c r="AF159" s="52" t="n"/>
      <c r="AG159" s="52" t="n"/>
      <c r="AH159" s="52" t="n"/>
      <c r="AI159" s="52" t="n"/>
      <c r="AJ159" s="52" t="n"/>
      <c r="AK159" s="52" t="n"/>
    </row>
    <row r="160">
      <c r="A160" s="303" t="n"/>
      <c r="B160" s="104" t="inlineStr">
        <is>
          <t>GIP</t>
        </is>
      </c>
      <c r="C160" s="74">
        <f>SUMIF(JUL!$E:$E,B160,JUL!$F:$F)</f>
        <v/>
      </c>
      <c r="D160" s="73">
        <f>SUMIF(JUL!$E:$E,B160,JUL!$G:$G)</f>
        <v/>
      </c>
      <c r="E160" s="74">
        <f>SUMIF(JUL!$E:$E,B160,JUL!$H:$H)</f>
        <v/>
      </c>
      <c r="F160" s="73">
        <f>SUMIF(JUL!$E:$E,B160,JUL!$I:$I)</f>
        <v/>
      </c>
      <c r="G160" s="73">
        <f>C160-E160</f>
        <v/>
      </c>
      <c r="H160" s="75">
        <f>D160-F160</f>
        <v/>
      </c>
      <c r="I160" s="74">
        <f>SUMIF(JUL!$E:$E,B160,JUL!$L:$L)</f>
        <v/>
      </c>
      <c r="J160" s="118">
        <f>SUMIF(JUL!$E:$E,B160,JUL!$M:$M)</f>
        <v/>
      </c>
      <c r="K160" s="119">
        <f>SUMIF(JUL!$E:$E,B160,JUL!$N:$N)</f>
        <v/>
      </c>
      <c r="L160" s="118">
        <f>SUMIF(JUL!$E:$E,B160,JUL!$O:$O)</f>
        <v/>
      </c>
      <c r="M160" s="119">
        <f>SUMIF(JUL!$E:$E,B160,JUL!$P:$P)</f>
        <v/>
      </c>
      <c r="N160" s="118">
        <f>SUMIF(JUL!$E:$E,B160,JUL!$Q:$Q)</f>
        <v/>
      </c>
      <c r="O160" s="119">
        <f>SUMIF(JUL!$E:$E,B160,JUL!$R:$R)</f>
        <v/>
      </c>
      <c r="P160" s="118">
        <f>SUMIF(JUL!$E:$E,B160,JUL!$S:$S)</f>
        <v/>
      </c>
      <c r="Q160" s="119">
        <f>SUMIF(JUL!$E:$E,B160,JUL!$T:$T)</f>
        <v/>
      </c>
      <c r="R160" s="118">
        <f>SUMIF(JUL!$E:$E,B160,JUL!$U:$U)</f>
        <v/>
      </c>
      <c r="S160" s="119">
        <f>SUMIF(JUL!$E:$E,B160,JUL!$V:$V)</f>
        <v/>
      </c>
      <c r="T160" s="120">
        <f>SUMIF(JUL!$E:$E,B160,JUL!$W:$W)</f>
        <v/>
      </c>
      <c r="U160" s="74">
        <f>SUMIF(JUL!$E:$E,B160,JUL!$X:$X)</f>
        <v/>
      </c>
      <c r="V160" s="75">
        <f>SUMIF(JUL!$E:$E,B160,JUL!$Y:$Y)</f>
        <v/>
      </c>
      <c r="W160" s="74">
        <f>SUMIF(JUL!$E:$E,B160,JUL!$Z:$Z)</f>
        <v/>
      </c>
      <c r="X160" s="75">
        <f>SUMIF(JUL!$E:$E,B160,JUL!$AA:$AA)</f>
        <v/>
      </c>
      <c r="Y160" s="74">
        <f>ABS(SUMIF(JUL!$E:$E,B160,JUL!$AF:$AF))</f>
        <v/>
      </c>
      <c r="Z160" s="80">
        <f>SUMIF(JUL!$E:$E,B160,JUL!$AG:$AG)</f>
        <v/>
      </c>
      <c r="AA160" s="52" t="n"/>
      <c r="AB160" s="52" t="n"/>
      <c r="AC160" s="52" t="n"/>
      <c r="AD160" s="52" t="n"/>
      <c r="AE160" s="52" t="n"/>
      <c r="AF160" s="52" t="n"/>
      <c r="AG160" s="52" t="n"/>
      <c r="AH160" s="52" t="n"/>
      <c r="AI160" s="52" t="n"/>
      <c r="AJ160" s="52" t="n"/>
      <c r="AK160" s="52" t="n"/>
    </row>
    <row r="161">
      <c r="A161" s="306" t="inlineStr">
        <is>
          <t>KOWRI</t>
        </is>
      </c>
      <c r="B161" s="101" t="inlineStr">
        <is>
          <t>BB MIGs</t>
        </is>
      </c>
      <c r="C161" s="25">
        <f>SUMIF(JUL!$E:$E,B161,JUL!$F:$F)</f>
        <v/>
      </c>
      <c r="D161" s="26">
        <f>SUMIF(JUL!$E:$E,B161,JUL!$G:$G)</f>
        <v/>
      </c>
      <c r="E161" s="25">
        <f>SUMIF(JUL!$E:$E,B161,JUL!$H:$H)</f>
        <v/>
      </c>
      <c r="F161" s="26">
        <f>SUMIF(JUL!$E:$E,B161,JUL!$I:$I)</f>
        <v/>
      </c>
      <c r="G161" s="26">
        <f>C161-E161</f>
        <v/>
      </c>
      <c r="H161" s="33">
        <f>D161-F161</f>
        <v/>
      </c>
      <c r="I161" s="25">
        <f>SUMIF(JUL!$E:$E,B161,JUL!$L:$L)</f>
        <v/>
      </c>
      <c r="J161" s="27">
        <f>SUMIF(JUL!$E:$E,B161,JUL!$M:$M)</f>
        <v/>
      </c>
      <c r="K161" s="32">
        <f>SUMIF(JUL!$E:$E,B161,JUL!$N:$N)</f>
        <v/>
      </c>
      <c r="L161" s="27">
        <f>SUMIF(JUL!$E:$E,B161,JUL!$O:$O)</f>
        <v/>
      </c>
      <c r="M161" s="32">
        <f>SUMIF(JUL!$E:$E,B161,JUL!$P:$P)</f>
        <v/>
      </c>
      <c r="N161" s="27">
        <f>SUMIF(JUL!$E:$E,B161,JUL!$Q:$Q)</f>
        <v/>
      </c>
      <c r="O161" s="32">
        <f>SUMIF(JUL!$E:$E,B161,JUL!$R:$R)</f>
        <v/>
      </c>
      <c r="P161" s="27">
        <f>SUMIF(JUL!$E:$E,B161,JUL!$S:$S)</f>
        <v/>
      </c>
      <c r="Q161" s="32">
        <f>SUMIF(JUL!$E:$E,B161,JUL!$T:$T)</f>
        <v/>
      </c>
      <c r="R161" s="27">
        <f>SUMIF(JUL!$E:$E,B161,JUL!$U:$U)</f>
        <v/>
      </c>
      <c r="S161" s="32">
        <f>SUMIF(JUL!$E:$E,B161,JUL!$V:$V)</f>
        <v/>
      </c>
      <c r="T161" s="115">
        <f>SUMIF(JUL!$E:$E,B161,JUL!$W:$W)</f>
        <v/>
      </c>
      <c r="U161" s="25">
        <f>SUMIF(JUL!$E:$E,B161,JUL!$X:$X)</f>
        <v/>
      </c>
      <c r="V161" s="33">
        <f>SUMIF(JUL!$E:$E,B161,JUL!$Y:$Y)</f>
        <v/>
      </c>
      <c r="W161" s="25">
        <f>SUMIF(JUL!$E:$E,B161,JUL!$Z:$Z)</f>
        <v/>
      </c>
      <c r="X161" s="33">
        <f>SUMIF(JUL!$E:$E,B161,JUL!$AA:$AA)</f>
        <v/>
      </c>
      <c r="Y161" s="25">
        <f>ABS(SUMIF(JUL!$E:$E,B161,JUL!$AF:$AF))</f>
        <v/>
      </c>
      <c r="Z161" s="34">
        <f>SUMIF(JUL!$E:$E,B161,JUL!$AG:$AG)</f>
        <v/>
      </c>
      <c r="AA161" s="41" t="n"/>
      <c r="AB161" s="52" t="n"/>
      <c r="AC161" s="52" t="n"/>
      <c r="AD161" s="52" t="n"/>
      <c r="AE161" s="52" t="n"/>
      <c r="AF161" s="52" t="n"/>
      <c r="AG161" s="52" t="n"/>
      <c r="AH161" s="52" t="n"/>
      <c r="AI161" s="52" t="n"/>
      <c r="AJ161" s="52" t="n"/>
      <c r="AK161" s="52" t="n"/>
    </row>
    <row r="162">
      <c r="A162" s="301" t="n"/>
      <c r="B162" s="101" t="inlineStr">
        <is>
          <t>KR MTN Credit</t>
        </is>
      </c>
      <c r="C162" s="25">
        <f>SUMIF(JUL!$E:$E,B162,JUL!$F:$F)</f>
        <v/>
      </c>
      <c r="D162" s="26">
        <f>SUMIF(JUL!$E:$E,B162,JUL!$G:$G)</f>
        <v/>
      </c>
      <c r="E162" s="25">
        <f>SUMIF(JUL!$E:$E,B162,JUL!$H:$H)</f>
        <v/>
      </c>
      <c r="F162" s="26">
        <f>SUMIF(JUL!$E:$E,B162,JUL!$I:$I)</f>
        <v/>
      </c>
      <c r="G162" s="26">
        <f>C162-E162</f>
        <v/>
      </c>
      <c r="H162" s="33">
        <f>D162-F162</f>
        <v/>
      </c>
      <c r="I162" s="25">
        <f>SUMIF(JUL!$E:$E,B162,JUL!$L:$L)</f>
        <v/>
      </c>
      <c r="J162" s="27">
        <f>SUMIF(JUL!$E:$E,B162,JUL!$M:$M)</f>
        <v/>
      </c>
      <c r="K162" s="32">
        <f>SUMIF(JUL!$E:$E,B162,JUL!$N:$N)</f>
        <v/>
      </c>
      <c r="L162" s="27">
        <f>SUMIF(JUL!$E:$E,B162,JUL!$O:$O)</f>
        <v/>
      </c>
      <c r="M162" s="32">
        <f>SUMIF(JUL!$E:$E,B162,JUL!$P:$P)</f>
        <v/>
      </c>
      <c r="N162" s="27">
        <f>SUMIF(JUL!$E:$E,B162,JUL!$Q:$Q)</f>
        <v/>
      </c>
      <c r="O162" s="32">
        <f>SUMIF(JUL!$E:$E,B162,JUL!$R:$R)</f>
        <v/>
      </c>
      <c r="P162" s="27">
        <f>SUMIF(JUL!$E:$E,B162,JUL!$S:$S)</f>
        <v/>
      </c>
      <c r="Q162" s="32">
        <f>SUMIF(JUL!$E:$E,B162,JUL!$T:$T)</f>
        <v/>
      </c>
      <c r="R162" s="27">
        <f>SUMIF(JUL!$E:$E,B162,JUL!$U:$U)</f>
        <v/>
      </c>
      <c r="S162" s="32">
        <f>SUMIF(JUL!$E:$E,B162,JUL!$V:$V)</f>
        <v/>
      </c>
      <c r="T162" s="115">
        <f>SUMIF(JUL!$E:$E,B162,JUL!$W:$W)</f>
        <v/>
      </c>
      <c r="U162" s="25">
        <f>SUMIF(JUL!$E:$E,B162,JUL!$X:$X)</f>
        <v/>
      </c>
      <c r="V162" s="33">
        <f>SUMIF(JUL!$E:$E,B162,JUL!$Y:$Y)</f>
        <v/>
      </c>
      <c r="W162" s="25">
        <f>SUMIF(JUL!$E:$E,B162,JUL!$Z:$Z)</f>
        <v/>
      </c>
      <c r="X162" s="33">
        <f>SUMIF(JUL!$E:$E,B162,JUL!$AA:$AA)</f>
        <v/>
      </c>
      <c r="Y162" s="25">
        <f>ABS(SUMIF(JUL!$E:$E,B162,JUL!$AF:$AF))</f>
        <v/>
      </c>
      <c r="Z162" s="34">
        <f>SUMIF(JUL!$E:$E,B162,JUL!$AG:$AG)</f>
        <v/>
      </c>
      <c r="AA162" s="52" t="n"/>
      <c r="AB162" s="52" t="n"/>
      <c r="AC162" s="52" t="n"/>
      <c r="AD162" s="52" t="n"/>
      <c r="AE162" s="52" t="n"/>
      <c r="AF162" s="52" t="n"/>
      <c r="AG162" s="52" t="n"/>
      <c r="AH162" s="52" t="n"/>
      <c r="AI162" s="52" t="n"/>
      <c r="AJ162" s="52" t="n"/>
      <c r="AK162" s="52" t="n"/>
    </row>
    <row r="163">
      <c r="A163" s="301" t="n"/>
      <c r="B163" s="101" t="inlineStr">
        <is>
          <t>KR MTN Debit</t>
        </is>
      </c>
      <c r="C163" s="25">
        <f>SUMIF(JUL!$E:$E,B163,JUL!$F:$F)</f>
        <v/>
      </c>
      <c r="D163" s="26">
        <f>SUMIF(JUL!$E:$E,B163,JUL!$G:$G)</f>
        <v/>
      </c>
      <c r="E163" s="25">
        <f>SUMIF(JUL!$E:$E,B163,JUL!$H:$H)</f>
        <v/>
      </c>
      <c r="F163" s="26">
        <f>SUMIF(JUL!$E:$E,B163,JUL!$I:$I)</f>
        <v/>
      </c>
      <c r="G163" s="26">
        <f>C163-E163</f>
        <v/>
      </c>
      <c r="H163" s="33">
        <f>D163-F163</f>
        <v/>
      </c>
      <c r="I163" s="25">
        <f>SUMIF(JUL!$E:$E,B163,JUL!$L:$L)</f>
        <v/>
      </c>
      <c r="J163" s="27">
        <f>SUMIF(JUL!$E:$E,B163,JUL!$M:$M)</f>
        <v/>
      </c>
      <c r="K163" s="32">
        <f>SUMIF(JUL!$E:$E,B163,JUL!$N:$N)</f>
        <v/>
      </c>
      <c r="L163" s="27">
        <f>SUMIF(JUL!$E:$E,B163,JUL!$O:$O)</f>
        <v/>
      </c>
      <c r="M163" s="32">
        <f>SUMIF(JUL!$E:$E,B163,JUL!$P:$P)</f>
        <v/>
      </c>
      <c r="N163" s="27">
        <f>SUMIF(JUL!$E:$E,B163,JUL!$Q:$Q)</f>
        <v/>
      </c>
      <c r="O163" s="32">
        <f>SUMIF(JUL!$E:$E,B163,JUL!$R:$R)</f>
        <v/>
      </c>
      <c r="P163" s="27">
        <f>SUMIF(JUL!$E:$E,B163,JUL!$S:$S)</f>
        <v/>
      </c>
      <c r="Q163" s="32">
        <f>SUMIF(JUL!$E:$E,B163,JUL!$T:$T)</f>
        <v/>
      </c>
      <c r="R163" s="27">
        <f>SUMIF(JUL!$E:$E,B163,JUL!$U:$U)</f>
        <v/>
      </c>
      <c r="S163" s="32">
        <f>SUMIF(JUL!$E:$E,B163,JUL!$V:$V)</f>
        <v/>
      </c>
      <c r="T163" s="115">
        <f>SUMIF(JUL!$E:$E,B163,JUL!$W:$W)</f>
        <v/>
      </c>
      <c r="U163" s="25">
        <f>SUMIF(JUL!$E:$E,B163,JUL!$X:$X)</f>
        <v/>
      </c>
      <c r="V163" s="33">
        <f>SUMIF(JUL!$E:$E,B163,JUL!$Y:$Y)</f>
        <v/>
      </c>
      <c r="W163" s="25">
        <f>SUMIF(JUL!$E:$E,B163,JUL!$Z:$Z)</f>
        <v/>
      </c>
      <c r="X163" s="33">
        <f>SUMIF(JUL!$E:$E,B163,JUL!$AA:$AA)</f>
        <v/>
      </c>
      <c r="Y163" s="25">
        <f>ABS(SUMIF(JUL!$E:$E,B163,JUL!$AF:$AF))</f>
        <v/>
      </c>
      <c r="Z163" s="34">
        <f>SUMIF(JUL!$E:$E,B163,JUL!$AG:$AG)</f>
        <v/>
      </c>
      <c r="AA163" s="52" t="n"/>
      <c r="AB163" s="52" t="n"/>
      <c r="AC163" s="52" t="n"/>
      <c r="AD163" s="52" t="n"/>
      <c r="AE163" s="52" t="n"/>
      <c r="AF163" s="52" t="n"/>
      <c r="AG163" s="52" t="n"/>
      <c r="AH163" s="52" t="n"/>
      <c r="AI163" s="52" t="n"/>
      <c r="AJ163" s="52" t="n"/>
      <c r="AK163" s="52" t="n"/>
    </row>
    <row r="164">
      <c r="A164" s="301" t="n"/>
      <c r="B164" s="101" t="inlineStr">
        <is>
          <t>KR Airtel Cash In</t>
        </is>
      </c>
      <c r="C164" s="25">
        <f>SUMIF(JUL!$E:$E,B164,JUL!$F:$F)</f>
        <v/>
      </c>
      <c r="D164" s="26">
        <f>SUMIF(JUL!$E:$E,B164,JUL!$G:$G)</f>
        <v/>
      </c>
      <c r="E164" s="25">
        <f>SUMIF(JUL!$E:$E,B164,JUL!$H:$H)</f>
        <v/>
      </c>
      <c r="F164" s="26">
        <f>SUMIF(JUL!$E:$E,B164,JUL!$I:$I)</f>
        <v/>
      </c>
      <c r="G164" s="26">
        <f>C164-E164</f>
        <v/>
      </c>
      <c r="H164" s="33">
        <f>D164-F164</f>
        <v/>
      </c>
      <c r="I164" s="25">
        <f>SUMIF(JUL!$E:$E,B164,JUL!$L:$L)</f>
        <v/>
      </c>
      <c r="J164" s="27">
        <f>SUMIF(JUL!$E:$E,B164,JUL!$M:$M)</f>
        <v/>
      </c>
      <c r="K164" s="32">
        <f>SUMIF(JUL!$E:$E,B164,JUL!$N:$N)</f>
        <v/>
      </c>
      <c r="L164" s="27">
        <f>SUMIF(JUL!$E:$E,B164,JUL!$O:$O)</f>
        <v/>
      </c>
      <c r="M164" s="32">
        <f>SUMIF(JUL!$E:$E,B164,JUL!$P:$P)</f>
        <v/>
      </c>
      <c r="N164" s="27">
        <f>SUMIF(JUL!$E:$E,B164,JUL!$Q:$Q)</f>
        <v/>
      </c>
      <c r="O164" s="32">
        <f>SUMIF(JUL!$E:$E,B164,JUL!$R:$R)</f>
        <v/>
      </c>
      <c r="P164" s="27">
        <f>SUMIF(JUL!$E:$E,B164,JUL!$S:$S)</f>
        <v/>
      </c>
      <c r="Q164" s="32">
        <f>SUMIF(JUL!$E:$E,B164,JUL!$T:$T)</f>
        <v/>
      </c>
      <c r="R164" s="27">
        <f>SUMIF(JUL!$E:$E,B164,JUL!$U:$U)</f>
        <v/>
      </c>
      <c r="S164" s="32">
        <f>SUMIF(JUL!$E:$E,B164,JUL!$V:$V)</f>
        <v/>
      </c>
      <c r="T164" s="115">
        <f>SUMIF(JUL!$E:$E,B164,JUL!$W:$W)</f>
        <v/>
      </c>
      <c r="U164" s="25">
        <f>SUMIF(JUL!$E:$E,B164,JUL!$X:$X)</f>
        <v/>
      </c>
      <c r="V164" s="33">
        <f>SUMIF(JUL!$E:$E,B164,JUL!$Y:$Y)</f>
        <v/>
      </c>
      <c r="W164" s="25">
        <f>SUMIF(JUL!$E:$E,B164,JUL!$Z:$Z)</f>
        <v/>
      </c>
      <c r="X164" s="33">
        <f>SUMIF(JUL!$E:$E,B164,JUL!$AA:$AA)</f>
        <v/>
      </c>
      <c r="Y164" s="25">
        <f>ABS(SUMIF(JUL!$E:$E,B164,JUL!$AF:$AF))</f>
        <v/>
      </c>
      <c r="Z164" s="34">
        <f>SUMIF(JUL!$E:$E,B164,JUL!$AG:$AG)</f>
        <v/>
      </c>
      <c r="AA164" s="52" t="n"/>
      <c r="AB164" s="52" t="n"/>
      <c r="AC164" s="52" t="n"/>
      <c r="AD164" s="52" t="n"/>
      <c r="AE164" s="52" t="n"/>
      <c r="AF164" s="52" t="n"/>
      <c r="AG164" s="52" t="n"/>
      <c r="AH164" s="52" t="n"/>
      <c r="AI164" s="52" t="n"/>
      <c r="AJ164" s="52" t="n"/>
      <c r="AK164" s="52" t="n"/>
    </row>
    <row r="165">
      <c r="A165" s="301" t="n"/>
      <c r="B165" s="101" t="inlineStr">
        <is>
          <t>KR Airtel Cash Out</t>
        </is>
      </c>
      <c r="C165" s="25">
        <f>SUMIF(JUL!$E:$E,B165,JUL!$F:$F)</f>
        <v/>
      </c>
      <c r="D165" s="26">
        <f>SUMIF(JUL!$E:$E,B165,JUL!$G:$G)</f>
        <v/>
      </c>
      <c r="E165" s="25">
        <f>SUMIF(JUL!$E:$E,B165,JUL!$H:$H)</f>
        <v/>
      </c>
      <c r="F165" s="26">
        <f>SUMIF(JUL!$E:$E,B165,JUL!$I:$I)</f>
        <v/>
      </c>
      <c r="G165" s="26">
        <f>C165-E165</f>
        <v/>
      </c>
      <c r="H165" s="33">
        <f>D165-F165</f>
        <v/>
      </c>
      <c r="I165" s="25">
        <f>SUMIF(JUL!$E:$E,B165,JUL!$L:$L)</f>
        <v/>
      </c>
      <c r="J165" s="27">
        <f>SUMIF(JUL!$E:$E,B165,JUL!$M:$M)</f>
        <v/>
      </c>
      <c r="K165" s="32">
        <f>SUMIF(JUL!$E:$E,B165,JUL!$N:$N)</f>
        <v/>
      </c>
      <c r="L165" s="27">
        <f>SUMIF(JUL!$E:$E,B165,JUL!$O:$O)</f>
        <v/>
      </c>
      <c r="M165" s="32">
        <f>SUMIF(JUL!$E:$E,B165,JUL!$P:$P)</f>
        <v/>
      </c>
      <c r="N165" s="27">
        <f>SUMIF(JUL!$E:$E,B165,JUL!$Q:$Q)</f>
        <v/>
      </c>
      <c r="O165" s="32">
        <f>SUMIF(JUL!$E:$E,B165,JUL!$R:$R)</f>
        <v/>
      </c>
      <c r="P165" s="27">
        <f>SUMIF(JUL!$E:$E,B165,JUL!$S:$S)</f>
        <v/>
      </c>
      <c r="Q165" s="32">
        <f>SUMIF(JUL!$E:$E,B165,JUL!$T:$T)</f>
        <v/>
      </c>
      <c r="R165" s="27">
        <f>SUMIF(JUL!$E:$E,B165,JUL!$U:$U)</f>
        <v/>
      </c>
      <c r="S165" s="32">
        <f>SUMIF(JUL!$E:$E,B165,JUL!$V:$V)</f>
        <v/>
      </c>
      <c r="T165" s="115">
        <f>SUMIF(JUL!$E:$E,B165,JUL!$W:$W)</f>
        <v/>
      </c>
      <c r="U165" s="25">
        <f>SUMIF(JUL!$E:$E,B165,JUL!$X:$X)</f>
        <v/>
      </c>
      <c r="V165" s="33">
        <f>SUMIF(JUL!$E:$E,B165,JUL!$Y:$Y)</f>
        <v/>
      </c>
      <c r="W165" s="25">
        <f>SUMIF(JUL!$E:$E,B165,JUL!$Z:$Z)</f>
        <v/>
      </c>
      <c r="X165" s="33">
        <f>SUMIF(JUL!$E:$E,B165,JUL!$AA:$AA)</f>
        <v/>
      </c>
      <c r="Y165" s="25">
        <f>ABS(SUMIF(JUL!$E:$E,B165,JUL!$AF:$AF))</f>
        <v/>
      </c>
      <c r="Z165" s="34">
        <f>SUMIF(JUL!$E:$E,B165,JUL!$AG:$AG)</f>
        <v/>
      </c>
      <c r="AA165" s="52" t="n"/>
      <c r="AB165" s="52" t="n"/>
      <c r="AC165" s="52" t="n"/>
      <c r="AD165" s="52" t="n"/>
      <c r="AE165" s="52" t="n"/>
      <c r="AF165" s="52" t="n"/>
      <c r="AG165" s="52" t="n"/>
      <c r="AH165" s="52" t="n"/>
      <c r="AI165" s="52" t="n"/>
      <c r="AJ165" s="52" t="n"/>
      <c r="AK165" s="52" t="n"/>
    </row>
    <row r="166">
      <c r="A166" s="301" t="n"/>
      <c r="B166" s="101" t="inlineStr">
        <is>
          <t xml:space="preserve">KR Vodafone Cash In </t>
        </is>
      </c>
      <c r="C166" s="25">
        <f>SUMIF(JUL!$E:$E,B166,JUL!$F:$F)</f>
        <v/>
      </c>
      <c r="D166" s="26">
        <f>SUMIF(JUL!$E:$E,B166,JUL!$G:$G)</f>
        <v/>
      </c>
      <c r="E166" s="25">
        <f>SUMIF(JUL!$E:$E,B166,JUL!$H:$H)</f>
        <v/>
      </c>
      <c r="F166" s="26">
        <f>SUMIF(JUL!$E:$E,B166,JUL!$I:$I)</f>
        <v/>
      </c>
      <c r="G166" s="26">
        <f>C166-E166</f>
        <v/>
      </c>
      <c r="H166" s="33">
        <f>D166-F166</f>
        <v/>
      </c>
      <c r="I166" s="25">
        <f>SUMIF(JUL!$E:$E,B166,JUL!$L:$L)</f>
        <v/>
      </c>
      <c r="J166" s="27">
        <f>SUMIF(JUL!$E:$E,B166,JUL!$M:$M)</f>
        <v/>
      </c>
      <c r="K166" s="32">
        <f>SUMIF(JUL!$E:$E,B166,JUL!$N:$N)</f>
        <v/>
      </c>
      <c r="L166" s="27">
        <f>SUMIF(JUL!$E:$E,B166,JUL!$O:$O)</f>
        <v/>
      </c>
      <c r="M166" s="32">
        <f>SUMIF(JUL!$E:$E,B166,JUL!$P:$P)</f>
        <v/>
      </c>
      <c r="N166" s="27">
        <f>SUMIF(JUL!$E:$E,B166,JUL!$Q:$Q)</f>
        <v/>
      </c>
      <c r="O166" s="32">
        <f>SUMIF(JUL!$E:$E,B166,JUL!$R:$R)</f>
        <v/>
      </c>
      <c r="P166" s="27">
        <f>SUMIF(JUL!$E:$E,B166,JUL!$S:$S)</f>
        <v/>
      </c>
      <c r="Q166" s="32">
        <f>SUMIF(JUL!$E:$E,B166,JUL!$T:$T)</f>
        <v/>
      </c>
      <c r="R166" s="27">
        <f>SUMIF(JUL!$E:$E,B166,JUL!$U:$U)</f>
        <v/>
      </c>
      <c r="S166" s="32">
        <f>SUMIF(JUL!$E:$E,B166,JUL!$V:$V)</f>
        <v/>
      </c>
      <c r="T166" s="115">
        <f>SUMIF(JUL!$E:$E,B166,JUL!$W:$W)</f>
        <v/>
      </c>
      <c r="U166" s="25">
        <f>SUMIF(JUL!$E:$E,B166,JUL!$X:$X)</f>
        <v/>
      </c>
      <c r="V166" s="33">
        <f>SUMIF(JUL!$E:$E,B166,JUL!$Y:$Y)</f>
        <v/>
      </c>
      <c r="W166" s="25">
        <f>SUMIF(JUL!$E:$E,B166,JUL!$Z:$Z)</f>
        <v/>
      </c>
      <c r="X166" s="33">
        <f>SUMIF(JUL!$E:$E,B166,JUL!$AA:$AA)</f>
        <v/>
      </c>
      <c r="Y166" s="25">
        <f>ABS(SUMIF(JUL!$E:$E,B166,JUL!$AF:$AF))</f>
        <v/>
      </c>
      <c r="Z166" s="34">
        <f>SUMIF(JUL!$E:$E,B166,JUL!$AG:$AG)</f>
        <v/>
      </c>
      <c r="AA166" s="52" t="n"/>
      <c r="AB166" s="52" t="n"/>
      <c r="AC166" s="52" t="n"/>
      <c r="AD166" s="52" t="n"/>
      <c r="AE166" s="52" t="n"/>
      <c r="AF166" s="52" t="n"/>
      <c r="AG166" s="52" t="n"/>
      <c r="AH166" s="52" t="n"/>
      <c r="AI166" s="52" t="n"/>
      <c r="AJ166" s="52" t="n"/>
      <c r="AK166" s="52" t="n"/>
    </row>
    <row r="167">
      <c r="A167" s="305" t="n"/>
      <c r="B167" s="104" t="inlineStr">
        <is>
          <t>KR Vodafone Cash Out</t>
        </is>
      </c>
      <c r="C167" s="74">
        <f>SUMIF(JUL!$E:$E,B167,JUL!$F:$F)</f>
        <v/>
      </c>
      <c r="D167" s="73">
        <f>SUMIF(JUL!$E:$E,B167,JUL!$G:$G)</f>
        <v/>
      </c>
      <c r="E167" s="74">
        <f>SUMIF(JUL!$E:$E,B167,JUL!$H:$H)</f>
        <v/>
      </c>
      <c r="F167" s="73">
        <f>SUMIF(JUL!$E:$E,B167,JUL!$I:$I)</f>
        <v/>
      </c>
      <c r="G167" s="73">
        <f>C167-E167</f>
        <v/>
      </c>
      <c r="H167" s="75">
        <f>D167-F167</f>
        <v/>
      </c>
      <c r="I167" s="74">
        <f>SUMIF(JUL!$E:$E,B167,JUL!$L:$L)</f>
        <v/>
      </c>
      <c r="J167" s="118">
        <f>SUMIF(JUL!$E:$E,B167,JUL!$M:$M)</f>
        <v/>
      </c>
      <c r="K167" s="119">
        <f>SUMIF(JUL!$E:$E,B167,JUL!$N:$N)</f>
        <v/>
      </c>
      <c r="L167" s="118">
        <f>SUMIF(JUL!$E:$E,B167,JUL!$O:$O)</f>
        <v/>
      </c>
      <c r="M167" s="119">
        <f>SUMIF(JUL!$E:$E,B167,JUL!$P:$P)</f>
        <v/>
      </c>
      <c r="N167" s="118">
        <f>SUMIF(JUL!$E:$E,B167,JUL!$Q:$Q)</f>
        <v/>
      </c>
      <c r="O167" s="119">
        <f>SUMIF(JUL!$E:$E,B167,JUL!$R:$R)</f>
        <v/>
      </c>
      <c r="P167" s="118">
        <f>SUMIF(JUL!$E:$E,B167,JUL!$S:$S)</f>
        <v/>
      </c>
      <c r="Q167" s="119">
        <f>SUMIF(JUL!$E:$E,B167,JUL!$T:$T)</f>
        <v/>
      </c>
      <c r="R167" s="118">
        <f>SUMIF(JUL!$E:$E,B167,JUL!$U:$U)</f>
        <v/>
      </c>
      <c r="S167" s="119">
        <f>SUMIF(JUL!$E:$E,B167,JUL!$V:$V)</f>
        <v/>
      </c>
      <c r="T167" s="120">
        <f>SUMIF(JUL!$E:$E,B167,JUL!$W:$W)</f>
        <v/>
      </c>
      <c r="U167" s="74">
        <f>SUMIF(JUL!$E:$E,B167,JUL!$X:$X)</f>
        <v/>
      </c>
      <c r="V167" s="75">
        <f>SUMIF(JUL!$E:$E,B167,JUL!$Y:$Y)</f>
        <v/>
      </c>
      <c r="W167" s="74">
        <f>SUMIF(JUL!$E:$E,B167,JUL!$Z:$Z)</f>
        <v/>
      </c>
      <c r="X167" s="75">
        <f>SUMIF(JUL!$E:$E,B167,JUL!$AA:$AA)</f>
        <v/>
      </c>
      <c r="Y167" s="74">
        <f>ABS(SUMIF(JUL!$E:$E,B167,JUL!$AF:$AF))</f>
        <v/>
      </c>
      <c r="Z167" s="80">
        <f>SUMIF(JUL!$E:$E,B167,JUL!$AG:$AG)</f>
        <v/>
      </c>
      <c r="AA167" s="52" t="n"/>
      <c r="AB167" s="52" t="n"/>
      <c r="AC167" s="52" t="n"/>
      <c r="AD167" s="52" t="n"/>
      <c r="AE167" s="52" t="n"/>
      <c r="AF167" s="52" t="n"/>
      <c r="AG167" s="52" t="n"/>
      <c r="AH167" s="52" t="n"/>
      <c r="AI167" s="52" t="n"/>
      <c r="AJ167" s="52" t="n"/>
      <c r="AK167" s="52" t="n"/>
    </row>
    <row r="168">
      <c r="A168" s="52" t="n"/>
      <c r="B168" s="82" t="n"/>
      <c r="C168" s="83" t="n"/>
      <c r="D168" s="84" t="n"/>
      <c r="E168" s="83" t="n"/>
      <c r="F168" s="84" t="n"/>
      <c r="G168" s="84" t="n"/>
      <c r="H168" s="84" t="n"/>
      <c r="I168" s="83" t="n"/>
      <c r="J168" s="84" t="n"/>
      <c r="K168" s="83" t="n"/>
      <c r="L168" s="84" t="n"/>
      <c r="M168" s="83" t="n"/>
      <c r="N168" s="84" t="n"/>
      <c r="O168" s="83" t="n"/>
      <c r="P168" s="84" t="n"/>
      <c r="Q168" s="83" t="n"/>
      <c r="R168" s="84" t="n"/>
      <c r="S168" s="83" t="n"/>
      <c r="T168" s="84" t="n"/>
      <c r="U168" s="83" t="n"/>
      <c r="V168" s="84" t="n"/>
      <c r="W168" s="83" t="n"/>
      <c r="X168" s="84" t="n"/>
      <c r="Y168" s="83" t="n"/>
      <c r="Z168" s="85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  <c r="AI168" s="52" t="n"/>
      <c r="AJ168" s="52" t="n"/>
      <c r="AK168" s="52" t="n"/>
    </row>
    <row r="169">
      <c r="A169" s="52" t="n"/>
      <c r="B169" s="108" t="inlineStr">
        <is>
          <t>SlydePay Totals</t>
        </is>
      </c>
      <c r="C169" s="25">
        <f>SUM(C150:C160)</f>
        <v/>
      </c>
      <c r="D169" s="26">
        <f>SUM(D150:D160)</f>
        <v/>
      </c>
      <c r="E169" s="25">
        <f>SUM(E150:E160)</f>
        <v/>
      </c>
      <c r="F169" s="26">
        <f>SUM(F150:F160)</f>
        <v/>
      </c>
      <c r="G169" s="26">
        <f>SUM(G150:G160)</f>
        <v/>
      </c>
      <c r="H169" s="33">
        <f>SUM(H150:H160)</f>
        <v/>
      </c>
      <c r="I169" s="25">
        <f>SUM(I150:I160)</f>
        <v/>
      </c>
      <c r="J169" s="26">
        <f>SUM(J150:J160)</f>
        <v/>
      </c>
      <c r="K169" s="25">
        <f>SUM(K150:K160)</f>
        <v/>
      </c>
      <c r="L169" s="26">
        <f>SUM(L150:L160)</f>
        <v/>
      </c>
      <c r="M169" s="25">
        <f>SUM(M150:M160)</f>
        <v/>
      </c>
      <c r="N169" s="26">
        <f>SUM(N150:N160)</f>
        <v/>
      </c>
      <c r="O169" s="25">
        <f>SUM(O150:O160)</f>
        <v/>
      </c>
      <c r="P169" s="26">
        <f>SUM(P150:P160)</f>
        <v/>
      </c>
      <c r="Q169" s="25">
        <f>SUM(Q150:Q160)</f>
        <v/>
      </c>
      <c r="R169" s="26">
        <f>SUM(R150:R160)</f>
        <v/>
      </c>
      <c r="S169" s="25">
        <f>SUM(S150:S160)</f>
        <v/>
      </c>
      <c r="T169" s="102">
        <f>SUM(T150:T160)</f>
        <v/>
      </c>
      <c r="U169" s="25">
        <f>SUM(I169,K169,M169,O169,Q169)</f>
        <v/>
      </c>
      <c r="V169" s="33">
        <f>SUM(J169,L169,N169,P169,R169)</f>
        <v/>
      </c>
      <c r="W169" s="25">
        <f>SUM(W150:W160)</f>
        <v/>
      </c>
      <c r="X169" s="33">
        <f>SUM(X150:X160)</f>
        <v/>
      </c>
      <c r="Y169" s="25">
        <f>SUM(Y150:Y160)</f>
        <v/>
      </c>
      <c r="Z169" s="34">
        <f>SUM(Z150:Z160)</f>
        <v/>
      </c>
      <c r="AA169" s="52" t="n"/>
      <c r="AB169" s="52" t="n"/>
      <c r="AC169" s="52" t="n"/>
      <c r="AD169" s="52" t="n"/>
      <c r="AE169" s="52" t="n"/>
      <c r="AF169" s="52" t="n"/>
      <c r="AG169" s="52" t="n"/>
      <c r="AH169" s="52" t="n"/>
      <c r="AI169" s="52" t="n"/>
      <c r="AJ169" s="52" t="n"/>
      <c r="AK169" s="52" t="n"/>
    </row>
    <row r="170">
      <c r="A170" s="52" t="n"/>
      <c r="B170" s="123" t="inlineStr">
        <is>
          <t>KOWRI</t>
        </is>
      </c>
      <c r="C170" s="74">
        <f>SUM(C161:C167)</f>
        <v/>
      </c>
      <c r="D170" s="73">
        <f>SUM(D161:D167)</f>
        <v/>
      </c>
      <c r="E170" s="74">
        <f>SUM(E161:E167)</f>
        <v/>
      </c>
      <c r="F170" s="73">
        <f>SUM(F161:F167)</f>
        <v/>
      </c>
      <c r="G170" s="73">
        <f>SUM(G161:G167)</f>
        <v/>
      </c>
      <c r="H170" s="75">
        <f>SUM(H161:H167)</f>
        <v/>
      </c>
      <c r="I170" s="74">
        <f>SUM(I161:I167)</f>
        <v/>
      </c>
      <c r="J170" s="73">
        <f>SUM(J161:J167)</f>
        <v/>
      </c>
      <c r="K170" s="74">
        <f>SUM(K161:K167)</f>
        <v/>
      </c>
      <c r="L170" s="73">
        <f>SUM(L161:L167)</f>
        <v/>
      </c>
      <c r="M170" s="74">
        <f>SUM(M161:M167)</f>
        <v/>
      </c>
      <c r="N170" s="73">
        <f>SUM(N161:N167)</f>
        <v/>
      </c>
      <c r="O170" s="74">
        <f>SUM(O161:O167)</f>
        <v/>
      </c>
      <c r="P170" s="73">
        <f>SUM(P161:P167)</f>
        <v/>
      </c>
      <c r="Q170" s="74">
        <f>SUM(Q161:Q167)</f>
        <v/>
      </c>
      <c r="R170" s="73">
        <f>SUM(R161:R167)</f>
        <v/>
      </c>
      <c r="S170" s="74">
        <f>SUM(S161:S167)</f>
        <v/>
      </c>
      <c r="T170" s="105">
        <f>SUM(T161:T167)</f>
        <v/>
      </c>
      <c r="U170" s="74">
        <f>SUM(I170,K170,M170,O170,Q170)</f>
        <v/>
      </c>
      <c r="V170" s="75">
        <f>SUM(J170,L170,N170,P170,R170)</f>
        <v/>
      </c>
      <c r="W170" s="74">
        <f>SUM(W161:W167)</f>
        <v/>
      </c>
      <c r="X170" s="75">
        <f>SUM(X161:X167)</f>
        <v/>
      </c>
      <c r="Y170" s="74">
        <f>SUM(Y161:Y167)</f>
        <v/>
      </c>
      <c r="Z170" s="80">
        <f>SUM(Z161:Z167)</f>
        <v/>
      </c>
      <c r="AA170" s="52" t="n"/>
      <c r="AB170" s="52" t="n"/>
      <c r="AC170" s="52" t="n"/>
      <c r="AD170" s="52" t="n"/>
      <c r="AE170" s="52" t="n"/>
      <c r="AF170" s="52" t="n"/>
      <c r="AG170" s="52" t="n"/>
      <c r="AH170" s="52" t="n"/>
      <c r="AI170" s="52" t="n"/>
      <c r="AJ170" s="52" t="n"/>
      <c r="AK170" s="52" t="n"/>
    </row>
    <row r="171">
      <c r="A171" s="52" t="n"/>
      <c r="B171" s="82" t="n"/>
      <c r="C171" s="83" t="n"/>
      <c r="D171" s="82" t="n"/>
      <c r="E171" s="83" t="n"/>
      <c r="F171" s="82" t="n"/>
      <c r="G171" s="82" t="n"/>
      <c r="H171" s="82" t="n"/>
      <c r="I171" s="83" t="n"/>
      <c r="J171" s="82" t="n"/>
      <c r="K171" s="83" t="n"/>
      <c r="L171" s="82" t="n"/>
      <c r="M171" s="83" t="n"/>
      <c r="N171" s="82" t="n"/>
      <c r="O171" s="83" t="n"/>
      <c r="P171" s="82" t="n"/>
      <c r="Q171" s="83" t="n"/>
      <c r="R171" s="82" t="n"/>
      <c r="S171" s="83" t="n"/>
      <c r="T171" s="82" t="n"/>
      <c r="U171" s="83" t="n"/>
      <c r="V171" s="82" t="n"/>
      <c r="W171" s="83" t="n"/>
      <c r="X171" s="52" t="n"/>
      <c r="Y171" s="97" t="n"/>
      <c r="Z171" s="245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  <c r="AI171" s="52" t="n"/>
      <c r="AJ171" s="52" t="n"/>
      <c r="AK171" s="52" t="n"/>
    </row>
    <row r="172">
      <c r="A172" s="89" t="n"/>
      <c r="B172" s="90" t="inlineStr">
        <is>
          <t>Grand Total</t>
        </is>
      </c>
      <c r="C172" s="110">
        <f>SUM(C169:C170)</f>
        <v/>
      </c>
      <c r="D172" s="92">
        <f>SUM(D169:D170)</f>
        <v/>
      </c>
      <c r="E172" s="91">
        <f>SUM(E169:E170)</f>
        <v/>
      </c>
      <c r="F172" s="92">
        <f>SUM(F169:F170)</f>
        <v/>
      </c>
      <c r="G172" s="92">
        <f>SUM(G169:G170)</f>
        <v/>
      </c>
      <c r="H172" s="93">
        <f>SUM(H169:H170)</f>
        <v/>
      </c>
      <c r="I172" s="111">
        <f>SUM(I169:I170)</f>
        <v/>
      </c>
      <c r="J172" s="92">
        <f>SUM(J169:J170)</f>
        <v/>
      </c>
      <c r="K172" s="91">
        <f>SUM(K169:K170)</f>
        <v/>
      </c>
      <c r="L172" s="92">
        <f>SUM(L169:L170)</f>
        <v/>
      </c>
      <c r="M172" s="91">
        <f>SUM(M169:M170)</f>
        <v/>
      </c>
      <c r="N172" s="92">
        <f>SUM(N169:N170)</f>
        <v/>
      </c>
      <c r="O172" s="91">
        <f>SUM(O169:O170)</f>
        <v/>
      </c>
      <c r="P172" s="92">
        <f>SUM(P169:P170)</f>
        <v/>
      </c>
      <c r="Q172" s="91">
        <f>SUM(Q169:Q170)</f>
        <v/>
      </c>
      <c r="R172" s="92">
        <f>SUM(R169:R170)</f>
        <v/>
      </c>
      <c r="S172" s="91">
        <f>SUM(S169:S170)</f>
        <v/>
      </c>
      <c r="T172" s="95">
        <f>SUM(T169:T170)</f>
        <v/>
      </c>
      <c r="U172" s="91">
        <f>SUM(I172,K172,M172,O172,Q172)</f>
        <v/>
      </c>
      <c r="V172" s="93">
        <f>SUM(J172,L172,N172,P172,R172)</f>
        <v/>
      </c>
      <c r="W172" s="91">
        <f>SUM(W169:W170)</f>
        <v/>
      </c>
      <c r="X172" s="112">
        <f>SUM(X169:X170)</f>
        <v/>
      </c>
      <c r="Y172" s="113">
        <f>SUM(Y169:Y170)</f>
        <v/>
      </c>
      <c r="Z172" s="114">
        <f>SUM(Z169:Z170)</f>
        <v/>
      </c>
      <c r="AA172" s="52" t="n"/>
      <c r="AB172" s="52" t="n"/>
      <c r="AC172" s="52" t="n"/>
      <c r="AD172" s="52" t="n"/>
      <c r="AE172" s="52" t="n"/>
      <c r="AF172" s="52" t="n"/>
      <c r="AG172" s="52" t="n"/>
      <c r="AH172" s="52" t="n"/>
      <c r="AI172" s="52" t="n"/>
      <c r="AJ172" s="52" t="n"/>
      <c r="AK172" s="52" t="n"/>
    </row>
    <row r="173">
      <c r="A173" s="52" t="n"/>
      <c r="B173" s="52" t="n"/>
      <c r="C173" s="97" t="n"/>
      <c r="D173" s="52" t="n"/>
      <c r="E173" s="97" t="n"/>
      <c r="F173" s="52" t="n"/>
      <c r="G173" s="52" t="n"/>
      <c r="H173" s="52" t="n"/>
      <c r="I173" s="97" t="n"/>
      <c r="J173" s="52" t="n"/>
      <c r="K173" s="97" t="n"/>
      <c r="L173" s="52" t="n"/>
      <c r="M173" s="97" t="n"/>
      <c r="N173" s="52" t="n"/>
      <c r="O173" s="97" t="n"/>
      <c r="P173" s="52" t="n"/>
      <c r="Q173" s="97" t="n"/>
      <c r="R173" s="52" t="n"/>
      <c r="S173" s="97" t="n"/>
      <c r="T173" s="52" t="n"/>
      <c r="U173" s="97" t="n"/>
      <c r="V173" s="52" t="n"/>
      <c r="W173" s="97" t="n"/>
      <c r="X173" s="52" t="n"/>
      <c r="Y173" s="97" t="n"/>
      <c r="Z173" s="245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  <c r="AI173" s="52" t="n"/>
      <c r="AJ173" s="52" t="n"/>
      <c r="AK173" s="52" t="n"/>
    </row>
    <row r="174">
      <c r="A174" s="52" t="n"/>
      <c r="B174" s="124" t="inlineStr">
        <is>
          <t>AUG</t>
        </is>
      </c>
      <c r="C174" s="18" t="n"/>
      <c r="D174" s="21" t="n"/>
      <c r="E174" s="18" t="n"/>
      <c r="F174" s="21" t="n"/>
      <c r="G174" s="21" t="n"/>
      <c r="H174" s="21" t="n"/>
      <c r="I174" s="18" t="n"/>
      <c r="J174" s="21" t="n"/>
      <c r="K174" s="18" t="n"/>
      <c r="L174" s="21" t="n"/>
      <c r="M174" s="18" t="n"/>
      <c r="N174" s="21" t="n"/>
      <c r="O174" s="18" t="n"/>
      <c r="P174" s="21" t="n"/>
      <c r="Q174" s="18" t="n"/>
      <c r="R174" s="21" t="n"/>
      <c r="S174" s="18" t="n"/>
      <c r="T174" s="21" t="n"/>
      <c r="U174" s="18" t="n"/>
      <c r="V174" s="21" t="n"/>
      <c r="W174" s="18" t="n"/>
      <c r="X174" s="21" t="n"/>
      <c r="Y174" s="18" t="n"/>
      <c r="Z174" s="2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  <c r="AI174" s="52" t="n"/>
      <c r="AJ174" s="52" t="n"/>
      <c r="AK174" s="52" t="n"/>
    </row>
    <row r="175">
      <c r="A175" s="307" t="inlineStr">
        <is>
          <t>SlydePay</t>
        </is>
      </c>
      <c r="B175" s="101" t="inlineStr">
        <is>
          <t>MIGS (Slydepay01)</t>
        </is>
      </c>
      <c r="C175" s="25">
        <f>SUMIF(AUG!$E:$E,B175,AUG!$F:$F)</f>
        <v/>
      </c>
      <c r="D175" s="26">
        <f>SUMIF(AUG!$E:$E,B175,AUG!$G:$G)</f>
        <v/>
      </c>
      <c r="E175" s="25">
        <f>SUMIF(AUG!$E:$E,B175,AUG!$H:$H)</f>
        <v/>
      </c>
      <c r="F175" s="26">
        <f>SUMIF(AUG!$E:$E,B175,AUG!$I:$I)</f>
        <v/>
      </c>
      <c r="G175" s="26">
        <f>C175-E175</f>
        <v/>
      </c>
      <c r="H175" s="33">
        <f>D175-F175</f>
        <v/>
      </c>
      <c r="I175" s="25">
        <f>SUMIF(AUG!$E:$E,B175,AUG!$L:$L)</f>
        <v/>
      </c>
      <c r="J175" s="27">
        <f>SUMIF(AUG!$E:$E,B175,AUG!$M:$M)</f>
        <v/>
      </c>
      <c r="K175" s="32">
        <f>SUMIF(AUG!$E:$E,B175,AUG!$N:$N)</f>
        <v/>
      </c>
      <c r="L175" s="27">
        <f>SUMIF(AUG!$E:$E,B175,AUG!$O:$O)</f>
        <v/>
      </c>
      <c r="M175" s="32">
        <f>SUMIF(AUG!$E:$E,B175,AUG!$P:$P)</f>
        <v/>
      </c>
      <c r="N175" s="27">
        <f>SUMIF(AUG!$E:$E,B175,AUG!$Q:$Q)</f>
        <v/>
      </c>
      <c r="O175" s="32">
        <f>SUMIF(AUG!$E:$E,B175,AUG!$R:$R)</f>
        <v/>
      </c>
      <c r="P175" s="27">
        <f>SUMIF(AUG!$E:$E,B175,AUG!$S:$S)</f>
        <v/>
      </c>
      <c r="Q175" s="32">
        <f>SUMIF(AUG!$E:$E,B175,AUG!$T:$T)</f>
        <v/>
      </c>
      <c r="R175" s="27">
        <f>SUMIF(AUG!$E:$E,B175,AUG!$U:$U)</f>
        <v/>
      </c>
      <c r="S175" s="32">
        <f>SUMIF(AUG!$E:$E,B175,AUG!$V:$V)</f>
        <v/>
      </c>
      <c r="T175" s="115">
        <f>SUMIF(AUG!$E:$E,B175,AUG!$W:$W)</f>
        <v/>
      </c>
      <c r="U175" s="32">
        <f>SUMIF(AUG!$E:$E,B175,AUG!$X:$X)</f>
        <v/>
      </c>
      <c r="V175" s="28">
        <f>SUMIF(AUG!$E:$E,B175,AUG!$Y:$Y)</f>
        <v/>
      </c>
      <c r="W175" s="25">
        <f>SUMIF(AUG!$E:$E,B175,AUG!$Z:$Z)</f>
        <v/>
      </c>
      <c r="X175" s="33">
        <f>SUMIF(AUG!$E:$E,B175,AUG!$AA:$AA)</f>
        <v/>
      </c>
      <c r="Y175" s="25">
        <f>ABS(SUMIF(AUG!$E:$E,B175,AUG!$AF:$AF))</f>
        <v/>
      </c>
      <c r="Z175" s="34">
        <f>SUMIF(AUG!$E:$E,B175,AUG!$AG:$AG)</f>
        <v/>
      </c>
      <c r="AA175" s="41" t="n"/>
      <c r="AB175" s="52" t="n"/>
      <c r="AC175" s="52" t="n"/>
      <c r="AD175" s="52" t="n"/>
      <c r="AE175" s="52" t="n"/>
      <c r="AF175" s="52" t="n"/>
      <c r="AG175" s="52" t="n"/>
      <c r="AH175" s="52" t="n"/>
      <c r="AI175" s="52" t="n"/>
      <c r="AJ175" s="52" t="n"/>
      <c r="AK175" s="52" t="n"/>
    </row>
    <row r="176">
      <c r="A176" s="300" t="n"/>
      <c r="B176" s="37" t="inlineStr">
        <is>
          <t>MTN - Slydepull (Prompts)</t>
        </is>
      </c>
      <c r="C176" s="25">
        <f>SUMIF(AUG!$E:$E,B176,AUG!$F:$F)</f>
        <v/>
      </c>
      <c r="D176" s="26">
        <f>SUMIF(AUG!$E:$E,B176,AUG!$G:$G)</f>
        <v/>
      </c>
      <c r="E176" s="25">
        <f>SUMIF(AUG!$E:$E,B176,AUG!$H:$H)</f>
        <v/>
      </c>
      <c r="F176" s="26">
        <f>SUMIF(AUG!$E:$E,B176,AUG!$I:$I)</f>
        <v/>
      </c>
      <c r="G176" s="26">
        <f>C176-E176</f>
        <v/>
      </c>
      <c r="H176" s="33">
        <f>D176-F176</f>
        <v/>
      </c>
      <c r="I176" s="25">
        <f>SUMIF(AUG!$E:$E,B176,AUG!$L:$L)</f>
        <v/>
      </c>
      <c r="J176" s="27">
        <f>SUMIF(AUG!$E:$E,B176,AUG!$M:$M)</f>
        <v/>
      </c>
      <c r="K176" s="32">
        <f>SUMIF(AUG!$E:$E,B176,AUG!$N:$N)</f>
        <v/>
      </c>
      <c r="L176" s="27">
        <f>SUMIF(AUG!$E:$E,B176,AUG!$O:$O)</f>
        <v/>
      </c>
      <c r="M176" s="32">
        <f>SUMIF(AUG!$E:$E,B176,AUG!$P:$P)</f>
        <v/>
      </c>
      <c r="N176" s="27">
        <f>SUMIF(AUG!$E:$E,B176,AUG!$Q:$Q)</f>
        <v/>
      </c>
      <c r="O176" s="32">
        <f>SUMIF(AUG!$E:$E,B176,AUG!$R:$R)</f>
        <v/>
      </c>
      <c r="P176" s="27">
        <f>SUMIF(AUG!$E:$E,B176,AUG!$S:$S)</f>
        <v/>
      </c>
      <c r="Q176" s="32">
        <f>SUMIF(AUG!$E:$E,B176,AUG!$T:$T)</f>
        <v/>
      </c>
      <c r="R176" s="27">
        <f>SUMIF(AUG!$E:$E,B176,AUG!$U:$U)</f>
        <v/>
      </c>
      <c r="S176" s="32">
        <f>SUMIF(AUG!$E:$E,B176,AUG!$V:$V)</f>
        <v/>
      </c>
      <c r="T176" s="115">
        <f>SUMIF(AUG!$E:$E,B176,AUG!$W:$W)</f>
        <v/>
      </c>
      <c r="U176" s="25">
        <f>SUMIF(AUG!$E:$E,B176,AUG!$X:$X)</f>
        <v/>
      </c>
      <c r="V176" s="33">
        <f>SUMIF(AUG!$E:$E,B176,AUG!$Y:$Y)</f>
        <v/>
      </c>
      <c r="W176" s="25">
        <f>SUMIF(AUG!$E:$E,B176,AUG!$Z:$Z)</f>
        <v/>
      </c>
      <c r="X176" s="33">
        <f>SUMIF(AUG!$E:$E,B176,AUG!$AA:$AA)</f>
        <v/>
      </c>
      <c r="Y176" s="25">
        <f>ABS(SUMIF(AUG!$E:$E,B176,AUG!$AF:$AF))</f>
        <v/>
      </c>
      <c r="Z176" s="34">
        <f>SUMIF(AUG!$E:$E,B176,AUG!$AG:$AG)</f>
        <v/>
      </c>
      <c r="AA176" s="52" t="n"/>
      <c r="AB176" s="52" t="n"/>
      <c r="AC176" s="52" t="n"/>
      <c r="AD176" s="52" t="n"/>
      <c r="AE176" s="52" t="n"/>
      <c r="AF176" s="52" t="n"/>
      <c r="AG176" s="52" t="n"/>
      <c r="AH176" s="52" t="n"/>
      <c r="AI176" s="52" t="n"/>
      <c r="AJ176" s="52" t="n"/>
      <c r="AK176" s="52" t="n"/>
    </row>
    <row r="177">
      <c r="A177" s="300" t="n"/>
      <c r="B177" s="37" t="inlineStr">
        <is>
          <t>MTN - Sydepush( Approvals)</t>
        </is>
      </c>
      <c r="C177" s="25">
        <f>SUMIF(AUG!$E:$E,B177,AUG!$F:$F)</f>
        <v/>
      </c>
      <c r="D177" s="26">
        <f>SUMIF(AUG!$E:$E,B177,AUG!$G:$G)</f>
        <v/>
      </c>
      <c r="E177" s="25">
        <f>SUMIF(AUG!$E:$E,B177,AUG!$H:$H)</f>
        <v/>
      </c>
      <c r="F177" s="26">
        <f>SUMIF(AUG!$E:$E,B177,AUG!$I:$I)</f>
        <v/>
      </c>
      <c r="G177" s="26">
        <f>C177-E177</f>
        <v/>
      </c>
      <c r="H177" s="33">
        <f>D177-F177</f>
        <v/>
      </c>
      <c r="I177" s="25">
        <f>SUMIF(AUG!$E:$E,B177,AUG!$L:$L)</f>
        <v/>
      </c>
      <c r="J177" s="27">
        <f>SUMIF(AUG!$E:$E,B177,AUG!$M:$M)</f>
        <v/>
      </c>
      <c r="K177" s="32">
        <f>SUMIF(AUG!$E:$E,B177,AUG!$N:$N)</f>
        <v/>
      </c>
      <c r="L177" s="27">
        <f>SUMIF(AUG!$E:$E,B177,AUG!$O:$O)</f>
        <v/>
      </c>
      <c r="M177" s="32">
        <f>SUMIF(AUG!$E:$E,B177,AUG!$P:$P)</f>
        <v/>
      </c>
      <c r="N177" s="27">
        <f>SUMIF(AUG!$E:$E,B177,AUG!$Q:$Q)</f>
        <v/>
      </c>
      <c r="O177" s="32">
        <f>SUMIF(AUG!$E:$E,B177,AUG!$R:$R)</f>
        <v/>
      </c>
      <c r="P177" s="27">
        <f>SUMIF(AUG!$E:$E,B177,AUG!$S:$S)</f>
        <v/>
      </c>
      <c r="Q177" s="32">
        <f>SUMIF(AUG!$E:$E,B177,AUG!$T:$T)</f>
        <v/>
      </c>
      <c r="R177" s="27">
        <f>SUMIF(AUG!$E:$E,B177,AUG!$U:$U)</f>
        <v/>
      </c>
      <c r="S177" s="32">
        <f>SUMIF(AUG!$E:$E,B177,AUG!$V:$V)</f>
        <v/>
      </c>
      <c r="T177" s="115">
        <f>SUMIF(AUG!$E:$E,B177,AUG!$W:$W)</f>
        <v/>
      </c>
      <c r="U177" s="25">
        <f>SUMIF(AUG!$E:$E,B177,AUG!$X:$X)</f>
        <v/>
      </c>
      <c r="V177" s="33">
        <f>SUMIF(AUG!$E:$E,B177,AUG!$Y:$Y)</f>
        <v/>
      </c>
      <c r="W177" s="25">
        <f>SUMIF(AUG!$E:$E,B177,AUG!$Z:$Z)</f>
        <v/>
      </c>
      <c r="X177" s="33">
        <f>SUMIF(AUG!$E:$E,B177,AUG!$AA:$AA)</f>
        <v/>
      </c>
      <c r="Y177" s="25">
        <f>ABS(SUMIF(AUG!$E:$E,B177,AUG!$AF:$AF))</f>
        <v/>
      </c>
      <c r="Z177" s="34">
        <f>SUMIF(AUG!$E:$E,B177,AUG!$AG:$AG)</f>
        <v/>
      </c>
      <c r="AA177" s="52" t="n"/>
      <c r="AB177" s="52" t="n"/>
      <c r="AC177" s="52" t="n"/>
      <c r="AD177" s="52" t="n"/>
      <c r="AE177" s="52" t="n"/>
      <c r="AF177" s="52" t="n"/>
      <c r="AG177" s="52" t="n"/>
      <c r="AH177" s="52" t="n"/>
      <c r="AI177" s="52" t="n"/>
      <c r="AJ177" s="52" t="n"/>
      <c r="AK177" s="52" t="n"/>
    </row>
    <row r="178">
      <c r="A178" s="300" t="n"/>
      <c r="B178" s="37" t="inlineStr">
        <is>
          <t>MTN - Portal</t>
        </is>
      </c>
      <c r="C178" s="25">
        <f>SUMIF(AUG!$E:$E,B178,AUG!$F:$F)</f>
        <v/>
      </c>
      <c r="D178" s="26">
        <f>SUMIF(AUG!$E:$E,B178,AUG!$G:$G)</f>
        <v/>
      </c>
      <c r="E178" s="25">
        <f>SUMIF(AUG!$E:$E,B178,AUG!$H:$H)</f>
        <v/>
      </c>
      <c r="F178" s="26">
        <f>SUMIF(AUG!$E:$E,B178,AUG!$I:$I)</f>
        <v/>
      </c>
      <c r="G178" s="26">
        <f>C178-E178</f>
        <v/>
      </c>
      <c r="H178" s="33">
        <f>D178-F178</f>
        <v/>
      </c>
      <c r="I178" s="25">
        <f>SUMIF(AUG!$E:$E,B178,AUG!$L:$L)</f>
        <v/>
      </c>
      <c r="J178" s="27">
        <f>SUMIF(AUG!$E:$E,B178,AUG!$M:$M)</f>
        <v/>
      </c>
      <c r="K178" s="32">
        <f>SUMIF(AUG!$E:$E,B178,AUG!$N:$N)</f>
        <v/>
      </c>
      <c r="L178" s="27">
        <f>SUMIF(AUG!$E:$E,B178,AUG!$O:$O)</f>
        <v/>
      </c>
      <c r="M178" s="32">
        <f>SUMIF(AUG!$E:$E,B178,AUG!$P:$P)</f>
        <v/>
      </c>
      <c r="N178" s="27">
        <f>SUMIF(AUG!$E:$E,B178,AUG!$Q:$Q)</f>
        <v/>
      </c>
      <c r="O178" s="32">
        <f>SUMIF(AUG!$E:$E,B178,AUG!$R:$R)</f>
        <v/>
      </c>
      <c r="P178" s="27">
        <f>SUMIF(AUG!$E:$E,B178,AUG!$S:$S)</f>
        <v/>
      </c>
      <c r="Q178" s="32">
        <f>SUMIF(AUG!$E:$E,B178,AUG!$T:$T)</f>
        <v/>
      </c>
      <c r="R178" s="27">
        <f>SUMIF(AUG!$E:$E,B178,AUG!$U:$U)</f>
        <v/>
      </c>
      <c r="S178" s="32">
        <f>SUMIF(AUG!$E:$E,B178,AUG!$V:$V)</f>
        <v/>
      </c>
      <c r="T178" s="115">
        <f>SUMIF(AUG!$E:$E,B178,AUG!$W:$W)</f>
        <v/>
      </c>
      <c r="U178" s="25">
        <f>SUMIF(AUG!$E:$E,B178,AUG!$X:$X)</f>
        <v/>
      </c>
      <c r="V178" s="33">
        <f>SUMIF(AUG!$E:$E,B178,AUG!$Y:$Y)</f>
        <v/>
      </c>
      <c r="W178" s="25">
        <f>SUMIF(AUG!$E:$E,B178,AUG!$Z:$Z)</f>
        <v/>
      </c>
      <c r="X178" s="33">
        <f>SUMIF(AUG!$E:$E,B178,AUG!$AA:$AA)</f>
        <v/>
      </c>
      <c r="Y178" s="25">
        <f>ABS(SUMIF(AUG!$E:$E,B178,AUG!$AF:$AF))</f>
        <v/>
      </c>
      <c r="Z178" s="34">
        <f>SUMIF(AUG!$E:$E,B178,AUG!$AG:$AG)</f>
        <v/>
      </c>
      <c r="AA178" s="52" t="n"/>
      <c r="AB178" s="52" t="n"/>
      <c r="AC178" s="52" t="n"/>
      <c r="AD178" s="52" t="n"/>
      <c r="AE178" s="52" t="n"/>
      <c r="AF178" s="52" t="n"/>
      <c r="AG178" s="52" t="n"/>
      <c r="AH178" s="52" t="n"/>
      <c r="AI178" s="52" t="n"/>
      <c r="AJ178" s="52" t="n"/>
      <c r="AK178" s="52" t="n"/>
    </row>
    <row r="179">
      <c r="A179" s="300" t="n"/>
      <c r="B179" s="37" t="inlineStr">
        <is>
          <t>Airtel Top Up (Cash In)</t>
        </is>
      </c>
      <c r="C179" s="25">
        <f>SUMIF(AUG!$E:$E,B179,AUG!$F:$F)</f>
        <v/>
      </c>
      <c r="D179" s="26">
        <f>SUMIF(AUG!$E:$E,B179,AUG!$G:$G)</f>
        <v/>
      </c>
      <c r="E179" s="25">
        <f>SUMIF(AUG!$E:$E,B179,AUG!$H:$H)</f>
        <v/>
      </c>
      <c r="F179" s="26">
        <f>SUMIF(AUG!$E:$E,B179,AUG!$I:$I)</f>
        <v/>
      </c>
      <c r="G179" s="26">
        <f>C179-E179</f>
        <v/>
      </c>
      <c r="H179" s="33">
        <f>D179-F179</f>
        <v/>
      </c>
      <c r="I179" s="25">
        <f>SUMIF(AUG!$E:$E,B179,AUG!$L:$L)</f>
        <v/>
      </c>
      <c r="J179" s="27">
        <f>SUMIF(AUG!$E:$E,B179,AUG!$M:$M)</f>
        <v/>
      </c>
      <c r="K179" s="32">
        <f>SUMIF(AUG!$E:$E,B179,AUG!$N:$N)</f>
        <v/>
      </c>
      <c r="L179" s="27">
        <f>SUMIF(AUG!$E:$E,B179,AUG!$O:$O)</f>
        <v/>
      </c>
      <c r="M179" s="32">
        <f>SUMIF(AUG!$E:$E,B179,AUG!$P:$P)</f>
        <v/>
      </c>
      <c r="N179" s="27">
        <f>SUMIF(AUG!$E:$E,B179,AUG!$Q:$Q)</f>
        <v/>
      </c>
      <c r="O179" s="32">
        <f>SUMIF(AUG!$E:$E,B179,AUG!$R:$R)</f>
        <v/>
      </c>
      <c r="P179" s="27">
        <f>SUMIF(AUG!$E:$E,B179,AUG!$S:$S)</f>
        <v/>
      </c>
      <c r="Q179" s="32">
        <f>SUMIF(AUG!$E:$E,B179,AUG!$T:$T)</f>
        <v/>
      </c>
      <c r="R179" s="27">
        <f>SUMIF(AUG!$E:$E,B179,AUG!$U:$U)</f>
        <v/>
      </c>
      <c r="S179" s="32">
        <f>SUMIF(AUG!$E:$E,B179,AUG!$V:$V)</f>
        <v/>
      </c>
      <c r="T179" s="115">
        <f>SUMIF(AUG!$E:$E,B179,AUG!$W:$W)</f>
        <v/>
      </c>
      <c r="U179" s="25">
        <f>SUMIF(AUG!$E:$E,B179,AUG!$X:$X)</f>
        <v/>
      </c>
      <c r="V179" s="33">
        <f>SUMIF(AUG!$E:$E,B179,AUG!$Y:$Y)</f>
        <v/>
      </c>
      <c r="W179" s="25">
        <f>SUMIF(AUG!$E:$E,B179,AUG!$Z:$Z)</f>
        <v/>
      </c>
      <c r="X179" s="33">
        <f>SUMIF(AUG!$E:$E,B179,AUG!$AA:$AA)</f>
        <v/>
      </c>
      <c r="Y179" s="25">
        <f>ABS(SUMIF(AUG!$E:$E,B179,AUG!$AF:$AF))</f>
        <v/>
      </c>
      <c r="Z179" s="34">
        <f>SUMIF(AUG!$E:$E,B179,AUG!$AG:$AG)</f>
        <v/>
      </c>
      <c r="AA179" s="52" t="n"/>
      <c r="AB179" s="52" t="n"/>
      <c r="AC179" s="52" t="n"/>
      <c r="AD179" s="52" t="n"/>
      <c r="AE179" s="52" t="n"/>
      <c r="AF179" s="52" t="n"/>
      <c r="AG179" s="52" t="n"/>
      <c r="AH179" s="52" t="n"/>
      <c r="AI179" s="52" t="n"/>
      <c r="AJ179" s="52" t="n"/>
      <c r="AK179" s="52" t="n"/>
    </row>
    <row r="180">
      <c r="A180" s="300" t="n"/>
      <c r="B180" s="37" t="inlineStr">
        <is>
          <t>Airtel Online Send Money</t>
        </is>
      </c>
      <c r="C180" s="25">
        <f>SUMIF(AUG!$E:$E,B180,AUG!$F:$F)</f>
        <v/>
      </c>
      <c r="D180" s="26">
        <f>SUMIF(AUG!$E:$E,B180,AUG!$G:$G)</f>
        <v/>
      </c>
      <c r="E180" s="25">
        <f>SUMIF(AUG!$E:$E,B180,AUG!$H:$H)</f>
        <v/>
      </c>
      <c r="F180" s="26">
        <f>SUMIF(AUG!$E:$E,B180,AUG!$I:$I)</f>
        <v/>
      </c>
      <c r="G180" s="26">
        <f>C180-E180</f>
        <v/>
      </c>
      <c r="H180" s="33">
        <f>D180-F180</f>
        <v/>
      </c>
      <c r="I180" s="25">
        <f>SUMIF(AUG!$E:$E,B180,AUG!$L:$L)</f>
        <v/>
      </c>
      <c r="J180" s="27">
        <f>SUMIF(AUG!$E:$E,B180,AUG!$M:$M)</f>
        <v/>
      </c>
      <c r="K180" s="32">
        <f>SUMIF(AUG!$E:$E,B180,AUG!$N:$N)</f>
        <v/>
      </c>
      <c r="L180" s="27">
        <f>SUMIF(AUG!$E:$E,B180,AUG!$O:$O)</f>
        <v/>
      </c>
      <c r="M180" s="32">
        <f>SUMIF(AUG!$E:$E,B180,AUG!$P:$P)</f>
        <v/>
      </c>
      <c r="N180" s="27">
        <f>SUMIF(AUG!$E:$E,B180,AUG!$Q:$Q)</f>
        <v/>
      </c>
      <c r="O180" s="32">
        <f>SUMIF(AUG!$E:$E,B180,AUG!$R:$R)</f>
        <v/>
      </c>
      <c r="P180" s="27">
        <f>SUMIF(AUG!$E:$E,B180,AUG!$S:$S)</f>
        <v/>
      </c>
      <c r="Q180" s="32">
        <f>SUMIF(AUG!$E:$E,B180,AUG!$T:$T)</f>
        <v/>
      </c>
      <c r="R180" s="27">
        <f>SUMIF(AUG!$E:$E,B180,AUG!$U:$U)</f>
        <v/>
      </c>
      <c r="S180" s="32">
        <f>SUMIF(AUG!$E:$E,B180,AUG!$V:$V)</f>
        <v/>
      </c>
      <c r="T180" s="115">
        <f>SUMIF(AUG!$E:$E,B180,AUG!$W:$W)</f>
        <v/>
      </c>
      <c r="U180" s="25">
        <f>SUMIF(AUG!$E:$E,B180,AUG!$X:$X)</f>
        <v/>
      </c>
      <c r="V180" s="33">
        <f>SUMIF(AUG!$E:$E,B180,AUG!$Y:$Y)</f>
        <v/>
      </c>
      <c r="W180" s="25">
        <f>SUMIF(AUG!$E:$E,B180,AUG!$Z:$Z)</f>
        <v/>
      </c>
      <c r="X180" s="33">
        <f>SUMIF(AUG!$E:$E,B180,AUG!$AA:$AA)</f>
        <v/>
      </c>
      <c r="Y180" s="25">
        <f>ABS(SUMIF(AUG!$E:$E,B180,AUG!$AF:$AF))</f>
        <v/>
      </c>
      <c r="Z180" s="34">
        <f>SUMIF(AUG!$E:$E,B180,AUG!$AG:$AG)</f>
        <v/>
      </c>
      <c r="AA180" s="52" t="n"/>
      <c r="AB180" s="52" t="n"/>
      <c r="AC180" s="52" t="n"/>
      <c r="AD180" s="52" t="n"/>
      <c r="AE180" s="52" t="n"/>
      <c r="AF180" s="52" t="n"/>
      <c r="AG180" s="52" t="n"/>
      <c r="AH180" s="52" t="n"/>
      <c r="AI180" s="52" t="n"/>
      <c r="AJ180" s="52" t="n"/>
      <c r="AK180" s="52" t="n"/>
    </row>
    <row r="181">
      <c r="A181" s="300" t="n"/>
      <c r="B181" s="37" t="inlineStr">
        <is>
          <t>Vodafone Cashin</t>
        </is>
      </c>
      <c r="C181" s="25">
        <f>SUMIF(AUG!$E:$E,B181,AUG!$F:$F)</f>
        <v/>
      </c>
      <c r="D181" s="26">
        <f>SUMIF(AUG!$E:$E,B181,AUG!$G:$G)</f>
        <v/>
      </c>
      <c r="E181" s="25">
        <f>SUMIF(AUG!$E:$E,B181,AUG!$H:$H)</f>
        <v/>
      </c>
      <c r="F181" s="26">
        <f>SUMIF(AUG!$E:$E,B181,AUG!$I:$I)</f>
        <v/>
      </c>
      <c r="G181" s="26">
        <f>C181-E181</f>
        <v/>
      </c>
      <c r="H181" s="33">
        <f>D181-F181</f>
        <v/>
      </c>
      <c r="I181" s="25">
        <f>SUMIF(AUG!$E:$E,B181,AUG!$L:$L)</f>
        <v/>
      </c>
      <c r="J181" s="27">
        <f>SUMIF(AUG!$E:$E,B181,AUG!$M:$M)</f>
        <v/>
      </c>
      <c r="K181" s="32">
        <f>SUMIF(AUG!$E:$E,B181,AUG!$N:$N)</f>
        <v/>
      </c>
      <c r="L181" s="27">
        <f>SUMIF(AUG!$E:$E,B181,AUG!$O:$O)</f>
        <v/>
      </c>
      <c r="M181" s="32">
        <f>SUMIF(AUG!$E:$E,B181,AUG!$P:$P)</f>
        <v/>
      </c>
      <c r="N181" s="27">
        <f>SUMIF(AUG!$E:$E,B181,AUG!$Q:$Q)</f>
        <v/>
      </c>
      <c r="O181" s="32">
        <f>SUMIF(AUG!$E:$E,B181,AUG!$R:$R)</f>
        <v/>
      </c>
      <c r="P181" s="27">
        <f>SUMIF(AUG!$E:$E,B181,AUG!$S:$S)</f>
        <v/>
      </c>
      <c r="Q181" s="32">
        <f>SUMIF(AUG!$E:$E,B181,AUG!$T:$T)</f>
        <v/>
      </c>
      <c r="R181" s="27">
        <f>SUMIF(AUG!$E:$E,B181,AUG!$U:$U)</f>
        <v/>
      </c>
      <c r="S181" s="32">
        <f>SUMIF(AUG!$E:$E,B181,AUG!$V:$V)</f>
        <v/>
      </c>
      <c r="T181" s="115">
        <f>SUMIF(AUG!$E:$E,B181,AUG!$W:$W)</f>
        <v/>
      </c>
      <c r="U181" s="25">
        <f>SUMIF(AUG!$E:$E,B181,AUG!$X:$X)</f>
        <v/>
      </c>
      <c r="V181" s="33">
        <f>SUMIF(AUG!$E:$E,B181,AUG!$Y:$Y)</f>
        <v/>
      </c>
      <c r="W181" s="25">
        <f>SUMIF(AUG!$E:$E,B181,AUG!$Z:$Z)</f>
        <v/>
      </c>
      <c r="X181" s="33">
        <f>SUMIF(AUG!$E:$E,B181,AUG!$AA:$AA)</f>
        <v/>
      </c>
      <c r="Y181" s="25">
        <f>ABS(SUMIF(AUG!$E:$E,B181,AUG!$AF:$AF))</f>
        <v/>
      </c>
      <c r="Z181" s="34">
        <f>SUMIF(AUG!$E:$E,B181,AUG!$AG:$AG)</f>
        <v/>
      </c>
      <c r="AA181" s="52" t="n"/>
      <c r="AB181" s="52" t="n"/>
      <c r="AC181" s="52" t="n"/>
      <c r="AD181" s="52" t="n"/>
      <c r="AE181" s="52" t="n"/>
      <c r="AF181" s="52" t="n"/>
      <c r="AG181" s="52" t="n"/>
      <c r="AH181" s="52" t="n"/>
      <c r="AI181" s="52" t="n"/>
      <c r="AJ181" s="52" t="n"/>
      <c r="AK181" s="52" t="n"/>
    </row>
    <row r="182">
      <c r="A182" s="300" t="n"/>
      <c r="B182" s="37" t="inlineStr">
        <is>
          <t>Vodafone Cashout</t>
        </is>
      </c>
      <c r="C182" s="25">
        <f>SUMIF(AUG!$E:$E,B182,AUG!$F:$F)</f>
        <v/>
      </c>
      <c r="D182" s="26">
        <f>SUMIF(AUG!$E:$E,B182,AUG!$G:$G)</f>
        <v/>
      </c>
      <c r="E182" s="25">
        <f>SUMIF(AUG!$E:$E,B182,AUG!$H:$H)</f>
        <v/>
      </c>
      <c r="F182" s="26">
        <f>SUMIF(AUG!$E:$E,B182,AUG!$I:$I)</f>
        <v/>
      </c>
      <c r="G182" s="26">
        <f>C182-E182</f>
        <v/>
      </c>
      <c r="H182" s="33">
        <f>D182-F182</f>
        <v/>
      </c>
      <c r="I182" s="25">
        <f>SUMIF(AUG!$E:$E,B182,AUG!$L:$L)</f>
        <v/>
      </c>
      <c r="J182" s="27">
        <f>SUMIF(AUG!$E:$E,B182,AUG!$M:$M)</f>
        <v/>
      </c>
      <c r="K182" s="32">
        <f>SUMIF(AUG!$E:$E,B182,AUG!$N:$N)</f>
        <v/>
      </c>
      <c r="L182" s="27">
        <f>SUMIF(AUG!$E:$E,B182,AUG!$O:$O)</f>
        <v/>
      </c>
      <c r="M182" s="32">
        <f>SUMIF(AUG!$E:$E,B182,AUG!$P:$P)</f>
        <v/>
      </c>
      <c r="N182" s="27">
        <f>SUMIF(AUG!$E:$E,B182,AUG!$Q:$Q)</f>
        <v/>
      </c>
      <c r="O182" s="32">
        <f>SUMIF(AUG!$E:$E,B182,AUG!$R:$R)</f>
        <v/>
      </c>
      <c r="P182" s="27">
        <f>SUMIF(AUG!$E:$E,B182,AUG!$S:$S)</f>
        <v/>
      </c>
      <c r="Q182" s="32">
        <f>SUMIF(AUG!$E:$E,B182,AUG!$T:$T)</f>
        <v/>
      </c>
      <c r="R182" s="27">
        <f>SUMIF(AUG!$E:$E,B182,AUG!$U:$U)</f>
        <v/>
      </c>
      <c r="S182" s="32">
        <f>SUMIF(AUG!$E:$E,B182,AUG!$V:$V)</f>
        <v/>
      </c>
      <c r="T182" s="115">
        <f>SUMIF(AUG!$E:$E,B182,AUG!$W:$W)</f>
        <v/>
      </c>
      <c r="U182" s="25">
        <f>SUMIF(AUG!$E:$E,B182,AUG!$X:$X)</f>
        <v/>
      </c>
      <c r="V182" s="33">
        <f>SUMIF(AUG!$E:$E,B182,AUG!$Y:$Y)</f>
        <v/>
      </c>
      <c r="W182" s="25">
        <f>SUMIF(AUG!$E:$E,B182,AUG!$Z:$Z)</f>
        <v/>
      </c>
      <c r="X182" s="33">
        <f>SUMIF(AUG!$E:$E,B182,AUG!$AA:$AA)</f>
        <v/>
      </c>
      <c r="Y182" s="25">
        <f>ABS(SUMIF(AUG!$E:$E,B182,AUG!$AF:$AF))</f>
        <v/>
      </c>
      <c r="Z182" s="34">
        <f>SUMIF(AUG!$E:$E,B182,AUG!$AG:$AG)</f>
        <v/>
      </c>
      <c r="AA182" s="52" t="n"/>
      <c r="AB182" s="52" t="n"/>
      <c r="AC182" s="52" t="n"/>
      <c r="AD182" s="52" t="n"/>
      <c r="AE182" s="52" t="n"/>
      <c r="AF182" s="52" t="n"/>
      <c r="AG182" s="52" t="n"/>
      <c r="AH182" s="52" t="n"/>
      <c r="AI182" s="52" t="n"/>
      <c r="AJ182" s="52" t="n"/>
      <c r="AK182" s="52" t="n"/>
    </row>
    <row r="183">
      <c r="A183" s="300" t="n"/>
      <c r="B183" s="37" t="inlineStr">
        <is>
          <t>Stanbic FI CR</t>
        </is>
      </c>
      <c r="C183" s="25">
        <f>SUMIF(AUG!$E:$E,B183,AUG!$F:$F)</f>
        <v/>
      </c>
      <c r="D183" s="26">
        <f>SUMIF(AUG!$E:$E,B183,AUG!$G:$G)</f>
        <v/>
      </c>
      <c r="E183" s="25">
        <f>SUMIF(AUG!$E:$E,B183,AUG!$H:$H)</f>
        <v/>
      </c>
      <c r="F183" s="26">
        <f>SUMIF(AUG!$E:$E,B183,AUG!$I:$I)</f>
        <v/>
      </c>
      <c r="G183" s="26">
        <f>C183-E183</f>
        <v/>
      </c>
      <c r="H183" s="33">
        <f>D183-F183</f>
        <v/>
      </c>
      <c r="I183" s="25">
        <f>SUMIF(AUG!$E:$E,B183,AUG!$L:$L)</f>
        <v/>
      </c>
      <c r="J183" s="27">
        <f>SUMIF(AUG!$E:$E,B183,AUG!$M:$M)</f>
        <v/>
      </c>
      <c r="K183" s="32">
        <f>SUMIF(AUG!$E:$E,B183,AUG!$N:$N)</f>
        <v/>
      </c>
      <c r="L183" s="27">
        <f>SUMIF(AUG!$E:$E,B183,AUG!$O:$O)</f>
        <v/>
      </c>
      <c r="M183" s="32">
        <f>SUMIF(AUG!$E:$E,B183,AUG!$P:$P)</f>
        <v/>
      </c>
      <c r="N183" s="27">
        <f>SUMIF(AUG!$E:$E,B183,AUG!$Q:$Q)</f>
        <v/>
      </c>
      <c r="O183" s="32">
        <f>SUMIF(AUG!$E:$E,B183,AUG!$R:$R)</f>
        <v/>
      </c>
      <c r="P183" s="27">
        <f>SUMIF(AUG!$E:$E,B183,AUG!$S:$S)</f>
        <v/>
      </c>
      <c r="Q183" s="32">
        <f>SUMIF(AUG!$E:$E,B183,AUG!$T:$T)</f>
        <v/>
      </c>
      <c r="R183" s="27">
        <f>SUMIF(AUG!$E:$E,B183,AUG!$U:$U)</f>
        <v/>
      </c>
      <c r="S183" s="32">
        <f>SUMIF(AUG!$E:$E,B183,AUG!$V:$V)</f>
        <v/>
      </c>
      <c r="T183" s="115">
        <f>SUMIF(AUG!$E:$E,B183,AUG!$W:$W)</f>
        <v/>
      </c>
      <c r="U183" s="25">
        <f>SUMIF(AUG!$E:$E,B183,AUG!$X:$X)</f>
        <v/>
      </c>
      <c r="V183" s="33">
        <f>SUMIF(AUG!$E:$E,B183,AUG!$Y:$Y)</f>
        <v/>
      </c>
      <c r="W183" s="25">
        <f>SUMIF(AUG!$E:$E,B183,AUG!$Z:$Z)</f>
        <v/>
      </c>
      <c r="X183" s="33">
        <f>SUMIF(AUG!$E:$E,B183,AUG!$AA:$AA)</f>
        <v/>
      </c>
      <c r="Y183" s="25">
        <f>ABS(SUMIF(AUG!$E:$E,B183,AUG!$AF:$AF))</f>
        <v/>
      </c>
      <c r="Z183" s="34">
        <f>SUMIF(AUG!$E:$E,B183,AUG!$AG:$AG)</f>
        <v/>
      </c>
      <c r="AA183" s="52" t="n"/>
      <c r="AB183" s="52" t="n"/>
      <c r="AC183" s="52" t="n"/>
      <c r="AD183" s="52" t="n"/>
      <c r="AE183" s="52" t="n"/>
      <c r="AF183" s="52" t="n"/>
      <c r="AG183" s="52" t="n"/>
      <c r="AH183" s="52" t="n"/>
      <c r="AI183" s="52" t="n"/>
      <c r="AJ183" s="52" t="n"/>
      <c r="AK183" s="52" t="n"/>
    </row>
    <row r="184">
      <c r="A184" s="300" t="n"/>
      <c r="B184" s="37" t="inlineStr">
        <is>
          <t>Stanbic FI DR</t>
        </is>
      </c>
      <c r="C184" s="25">
        <f>SUMIF(AUG!$E:$E,B184,AUG!$F:$F)</f>
        <v/>
      </c>
      <c r="D184" s="26">
        <f>SUMIF(AUG!$E:$E,B184,AUG!$G:$G)</f>
        <v/>
      </c>
      <c r="E184" s="25">
        <f>SUMIF(AUG!$E:$E,B184,AUG!$H:$H)</f>
        <v/>
      </c>
      <c r="F184" s="26">
        <f>SUMIF(AUG!$E:$E,B184,AUG!$I:$I)</f>
        <v/>
      </c>
      <c r="G184" s="26">
        <f>C184-E184</f>
        <v/>
      </c>
      <c r="H184" s="33">
        <f>D184-F184</f>
        <v/>
      </c>
      <c r="I184" s="25">
        <f>SUMIF(AUG!$E:$E,B184,AUG!$L:$L)</f>
        <v/>
      </c>
      <c r="J184" s="27">
        <f>SUMIF(AUG!$E:$E,B184,AUG!$M:$M)</f>
        <v/>
      </c>
      <c r="K184" s="32">
        <f>SUMIF(AUG!$E:$E,B184,AUG!$N:$N)</f>
        <v/>
      </c>
      <c r="L184" s="27">
        <f>SUMIF(AUG!$E:$E,B184,AUG!$O:$O)</f>
        <v/>
      </c>
      <c r="M184" s="32">
        <f>SUMIF(AUG!$E:$E,B184,AUG!$P:$P)</f>
        <v/>
      </c>
      <c r="N184" s="27">
        <f>SUMIF(AUG!$E:$E,B184,AUG!$Q:$Q)</f>
        <v/>
      </c>
      <c r="O184" s="32">
        <f>SUMIF(AUG!$E:$E,B184,AUG!$R:$R)</f>
        <v/>
      </c>
      <c r="P184" s="27">
        <f>SUMIF(AUG!$E:$E,B184,AUG!$S:$S)</f>
        <v/>
      </c>
      <c r="Q184" s="32">
        <f>SUMIF(AUG!$E:$E,B184,AUG!$T:$T)</f>
        <v/>
      </c>
      <c r="R184" s="27">
        <f>SUMIF(AUG!$E:$E,B184,AUG!$U:$U)</f>
        <v/>
      </c>
      <c r="S184" s="32">
        <f>SUMIF(AUG!$E:$E,B184,AUG!$V:$V)</f>
        <v/>
      </c>
      <c r="T184" s="115">
        <f>SUMIF(AUG!$E:$E,B184,AUG!$W:$W)</f>
        <v/>
      </c>
      <c r="U184" s="25">
        <f>SUMIF(AUG!$E:$E,B184,AUG!$X:$X)</f>
        <v/>
      </c>
      <c r="V184" s="33">
        <f>SUMIF(AUG!$E:$E,B184,AUG!$Y:$Y)</f>
        <v/>
      </c>
      <c r="W184" s="25">
        <f>SUMIF(AUG!$E:$E,B184,AUG!$Z:$Z)</f>
        <v/>
      </c>
      <c r="X184" s="33">
        <f>SUMIF(AUG!$E:$E,B184,AUG!$AA:$AA)</f>
        <v/>
      </c>
      <c r="Y184" s="25">
        <f>ABS(SUMIF(AUG!$E:$E,B184,AUG!$AF:$AF))</f>
        <v/>
      </c>
      <c r="Z184" s="34">
        <f>SUMIF(AUG!$E:$E,B184,AUG!$AG:$AG)</f>
        <v/>
      </c>
      <c r="AA184" s="52" t="n"/>
      <c r="AB184" s="52" t="n"/>
      <c r="AC184" s="52" t="n"/>
      <c r="AD184" s="52" t="n"/>
      <c r="AE184" s="52" t="n"/>
      <c r="AF184" s="52" t="n"/>
      <c r="AG184" s="52" t="n"/>
      <c r="AH184" s="52" t="n"/>
      <c r="AI184" s="52" t="n"/>
      <c r="AJ184" s="52" t="n"/>
      <c r="AK184" s="52" t="n"/>
    </row>
    <row r="185">
      <c r="A185" s="303" t="n"/>
      <c r="B185" s="104" t="inlineStr">
        <is>
          <t>GIP</t>
        </is>
      </c>
      <c r="C185" s="74">
        <f>SUMIF(AUG!$E:$E,B185,AUG!$F:$F)</f>
        <v/>
      </c>
      <c r="D185" s="73">
        <f>SUMIF(AUG!$E:$E,B185,AUG!$G:$G)</f>
        <v/>
      </c>
      <c r="E185" s="74">
        <f>SUMIF(AUG!$E:$E,B185,AUG!$H:$H)</f>
        <v/>
      </c>
      <c r="F185" s="73">
        <f>SUMIF(AUG!$E:$E,B185,AUG!$I:$I)</f>
        <v/>
      </c>
      <c r="G185" s="73">
        <f>C185-E185</f>
        <v/>
      </c>
      <c r="H185" s="75">
        <f>D185-F185</f>
        <v/>
      </c>
      <c r="I185" s="74">
        <f>SUMIF(AUG!$E:$E,B185,AUG!$L:$L)</f>
        <v/>
      </c>
      <c r="J185" s="118">
        <f>SUMIF(AUG!$E:$E,B185,AUG!$M:$M)</f>
        <v/>
      </c>
      <c r="K185" s="119">
        <f>SUMIF(AUG!$E:$E,B185,AUG!$N:$N)</f>
        <v/>
      </c>
      <c r="L185" s="118">
        <f>SUMIF(AUG!$E:$E,B185,AUG!$O:$O)</f>
        <v/>
      </c>
      <c r="M185" s="119">
        <f>SUMIF(AUG!$E:$E,B185,AUG!$P:$P)</f>
        <v/>
      </c>
      <c r="N185" s="118">
        <f>SUMIF(AUG!$E:$E,B185,AUG!$Q:$Q)</f>
        <v/>
      </c>
      <c r="O185" s="119">
        <f>SUMIF(AUG!$E:$E,B185,AUG!$R:$R)</f>
        <v/>
      </c>
      <c r="P185" s="118">
        <f>SUMIF(AUG!$E:$E,B185,AUG!$S:$S)</f>
        <v/>
      </c>
      <c r="Q185" s="119">
        <f>SUMIF(AUG!$E:$E,B185,AUG!$T:$T)</f>
        <v/>
      </c>
      <c r="R185" s="118">
        <f>SUMIF(AUG!$E:$E,B185,AUG!$U:$U)</f>
        <v/>
      </c>
      <c r="S185" s="119">
        <f>SUMIF(AUG!$E:$E,B185,AUG!$V:$V)</f>
        <v/>
      </c>
      <c r="T185" s="120">
        <f>SUMIF(AUG!$E:$E,B185,AUG!$W:$W)</f>
        <v/>
      </c>
      <c r="U185" s="74">
        <f>SUMIF(AUG!$E:$E,B185,AUG!$X:$X)</f>
        <v/>
      </c>
      <c r="V185" s="75">
        <f>SUMIF(AUG!$E:$E,B185,AUG!$Y:$Y)</f>
        <v/>
      </c>
      <c r="W185" s="74">
        <f>SUMIF(AUG!$E:$E,B185,AUG!$Z:$Z)</f>
        <v/>
      </c>
      <c r="X185" s="75">
        <f>SUMIF(AUG!$E:$E,B185,AUG!$AA:$AA)</f>
        <v/>
      </c>
      <c r="Y185" s="74">
        <f>ABS(SUMIF(AUG!$E:$E,B185,AUG!$AF:$AF))</f>
        <v/>
      </c>
      <c r="Z185" s="80">
        <f>SUMIF(AUG!$E:$E,B185,AUG!$AG:$AG)</f>
        <v/>
      </c>
      <c r="AA185" s="52" t="n"/>
      <c r="AB185" s="52" t="n"/>
      <c r="AC185" s="52" t="n"/>
      <c r="AD185" s="52" t="n"/>
      <c r="AE185" s="52" t="n"/>
      <c r="AF185" s="52" t="n"/>
      <c r="AG185" s="52" t="n"/>
      <c r="AH185" s="52" t="n"/>
      <c r="AI185" s="52" t="n"/>
      <c r="AJ185" s="52" t="n"/>
      <c r="AK185" s="52" t="n"/>
    </row>
    <row r="186">
      <c r="A186" s="308" t="inlineStr">
        <is>
          <t>KOWRI</t>
        </is>
      </c>
      <c r="B186" s="101" t="inlineStr">
        <is>
          <t>BB MIGs</t>
        </is>
      </c>
      <c r="C186" s="25">
        <f>SUMIF(AUG!$E:$E,B186,AUG!$F:$F)</f>
        <v/>
      </c>
      <c r="D186" s="26">
        <f>SUMIF(AUG!$E:$E,B186,AUG!$G:$G)</f>
        <v/>
      </c>
      <c r="E186" s="25">
        <f>SUMIF(AUG!$E:$E,B186,AUG!$H:$H)</f>
        <v/>
      </c>
      <c r="F186" s="26">
        <f>SUMIF(AUG!$E:$E,B186,AUG!$I:$I)</f>
        <v/>
      </c>
      <c r="G186" s="26">
        <f>C186-E186</f>
        <v/>
      </c>
      <c r="H186" s="33">
        <f>D186-F186</f>
        <v/>
      </c>
      <c r="I186" s="25">
        <f>SUMIF(AUG!$E:$E,B186,AUG!$L:$L)</f>
        <v/>
      </c>
      <c r="J186" s="27">
        <f>SUMIF(AUG!$E:$E,B186,AUG!$M:$M)</f>
        <v/>
      </c>
      <c r="K186" s="32">
        <f>SUMIF(AUG!$E:$E,B186,AUG!$N:$N)</f>
        <v/>
      </c>
      <c r="L186" s="27">
        <f>SUMIF(AUG!$E:$E,B186,AUG!$O:$O)</f>
        <v/>
      </c>
      <c r="M186" s="32">
        <f>SUMIF(AUG!$E:$E,B186,AUG!$P:$P)</f>
        <v/>
      </c>
      <c r="N186" s="27">
        <f>SUMIF(AUG!$E:$E,B186,AUG!$Q:$Q)</f>
        <v/>
      </c>
      <c r="O186" s="32">
        <f>SUMIF(AUG!$E:$E,B186,AUG!$R:$R)</f>
        <v/>
      </c>
      <c r="P186" s="27">
        <f>SUMIF(AUG!$E:$E,B186,AUG!$S:$S)</f>
        <v/>
      </c>
      <c r="Q186" s="32">
        <f>SUMIF(AUG!$E:$E,B186,AUG!$T:$T)</f>
        <v/>
      </c>
      <c r="R186" s="27">
        <f>SUMIF(AUG!$E:$E,B186,AUG!$U:$U)</f>
        <v/>
      </c>
      <c r="S186" s="32">
        <f>SUMIF(AUG!$E:$E,B186,AUG!$V:$V)</f>
        <v/>
      </c>
      <c r="T186" s="115">
        <f>SUMIF(AUG!$E:$E,B186,AUG!$W:$W)</f>
        <v/>
      </c>
      <c r="U186" s="25">
        <f>SUMIF(AUG!$E:$E,B186,AUG!$X:$X)</f>
        <v/>
      </c>
      <c r="V186" s="33">
        <f>SUMIF(AUG!$E:$E,B186,AUG!$Y:$Y)</f>
        <v/>
      </c>
      <c r="W186" s="25">
        <f>SUMIF(AUG!$E:$E,B186,AUG!$Z:$Z)</f>
        <v/>
      </c>
      <c r="X186" s="33">
        <f>SUMIF(AUG!$E:$E,B186,AUG!$AA:$AA)</f>
        <v/>
      </c>
      <c r="Y186" s="25">
        <f>ABS(SUMIF(AUG!$E:$E,B186,AUG!$AF:$AF))</f>
        <v/>
      </c>
      <c r="Z186" s="34">
        <f>SUMIF(AUG!$E:$E,B186,AUG!$AG:$AG)</f>
        <v/>
      </c>
      <c r="AA186" s="52" t="n"/>
      <c r="AB186" s="52" t="n"/>
      <c r="AC186" s="52" t="n"/>
      <c r="AD186" s="52" t="n"/>
      <c r="AE186" s="52" t="n"/>
      <c r="AF186" s="52" t="n"/>
      <c r="AG186" s="52" t="n"/>
      <c r="AH186" s="52" t="n"/>
      <c r="AI186" s="52" t="n"/>
      <c r="AJ186" s="52" t="n"/>
      <c r="AK186" s="52" t="n"/>
    </row>
    <row r="187">
      <c r="A187" s="301" t="n"/>
      <c r="B187" s="101" t="inlineStr">
        <is>
          <t>KR MTN Credit</t>
        </is>
      </c>
      <c r="C187" s="25">
        <f>SUMIF(AUG!$E:$E,B187,AUG!$F:$F)</f>
        <v/>
      </c>
      <c r="D187" s="26">
        <f>SUMIF(AUG!$E:$E,B187,AUG!$G:$G)</f>
        <v/>
      </c>
      <c r="E187" s="25">
        <f>SUMIF(AUG!$E:$E,B187,AUG!$H:$H)</f>
        <v/>
      </c>
      <c r="F187" s="26">
        <f>SUMIF(AUG!$E:$E,B187,AUG!$I:$I)</f>
        <v/>
      </c>
      <c r="G187" s="26">
        <f>C187-E187</f>
        <v/>
      </c>
      <c r="H187" s="33">
        <f>D187-F187</f>
        <v/>
      </c>
      <c r="I187" s="25">
        <f>SUMIF(AUG!$E:$E,B187,AUG!$L:$L)</f>
        <v/>
      </c>
      <c r="J187" s="27">
        <f>SUMIF(AUG!$E:$E,B187,AUG!$M:$M)</f>
        <v/>
      </c>
      <c r="K187" s="32">
        <f>SUMIF(AUG!$E:$E,B187,AUG!$N:$N)</f>
        <v/>
      </c>
      <c r="L187" s="27">
        <f>SUMIF(AUG!$E:$E,B187,AUG!$O:$O)</f>
        <v/>
      </c>
      <c r="M187" s="32">
        <f>SUMIF(AUG!$E:$E,B187,AUG!$P:$P)</f>
        <v/>
      </c>
      <c r="N187" s="27">
        <f>SUMIF(AUG!$E:$E,B187,AUG!$Q:$Q)</f>
        <v/>
      </c>
      <c r="O187" s="32">
        <f>SUMIF(AUG!$E:$E,B187,AUG!$R:$R)</f>
        <v/>
      </c>
      <c r="P187" s="27">
        <f>SUMIF(AUG!$E:$E,B187,AUG!$S:$S)</f>
        <v/>
      </c>
      <c r="Q187" s="32">
        <f>SUMIF(AUG!$E:$E,B187,AUG!$T:$T)</f>
        <v/>
      </c>
      <c r="R187" s="27">
        <f>SUMIF(AUG!$E:$E,B187,AUG!$U:$U)</f>
        <v/>
      </c>
      <c r="S187" s="32">
        <f>SUMIF(AUG!$E:$E,B187,AUG!$V:$V)</f>
        <v/>
      </c>
      <c r="T187" s="115">
        <f>SUMIF(AUG!$E:$E,B187,AUG!$W:$W)</f>
        <v/>
      </c>
      <c r="U187" s="25">
        <f>SUMIF(AUG!$E:$E,B187,AUG!$X:$X)</f>
        <v/>
      </c>
      <c r="V187" s="33">
        <f>SUMIF(AUG!$E:$E,B187,AUG!$Y:$Y)</f>
        <v/>
      </c>
      <c r="W187" s="25">
        <f>SUMIF(AUG!$E:$E,B187,AUG!$Z:$Z)</f>
        <v/>
      </c>
      <c r="X187" s="33">
        <f>SUMIF(AUG!$E:$E,B187,AUG!$AA:$AA)</f>
        <v/>
      </c>
      <c r="Y187" s="25">
        <f>ABS(SUMIF(AUG!$E:$E,B187,AUG!$AF:$AF))</f>
        <v/>
      </c>
      <c r="Z187" s="34">
        <f>SUMIF(AUG!$E:$E,B187,AUG!$AG:$AG)</f>
        <v/>
      </c>
      <c r="AA187" s="52" t="n"/>
      <c r="AB187" s="52" t="n"/>
      <c r="AC187" s="52" t="n"/>
      <c r="AD187" s="52" t="n"/>
      <c r="AE187" s="52" t="n"/>
      <c r="AF187" s="52" t="n"/>
      <c r="AG187" s="52" t="n"/>
      <c r="AH187" s="52" t="n"/>
      <c r="AI187" s="52" t="n"/>
      <c r="AJ187" s="52" t="n"/>
      <c r="AK187" s="52" t="n"/>
    </row>
    <row r="188">
      <c r="A188" s="301" t="n"/>
      <c r="B188" s="101" t="inlineStr">
        <is>
          <t>KR MTN Debit</t>
        </is>
      </c>
      <c r="C188" s="25">
        <f>SUMIF(AUG!$E:$E,B188,AUG!$F:$F)</f>
        <v/>
      </c>
      <c r="D188" s="26">
        <f>SUMIF(AUG!$E:$E,B188,AUG!$G:$G)</f>
        <v/>
      </c>
      <c r="E188" s="25">
        <f>SUMIF(AUG!$E:$E,B188,AUG!$H:$H)</f>
        <v/>
      </c>
      <c r="F188" s="26">
        <f>SUMIF(AUG!$E:$E,B188,AUG!$I:$I)</f>
        <v/>
      </c>
      <c r="G188" s="26">
        <f>C188-E188</f>
        <v/>
      </c>
      <c r="H188" s="33">
        <f>D188-F188</f>
        <v/>
      </c>
      <c r="I188" s="25">
        <f>SUMIF(AUG!$E:$E,B188,AUG!$L:$L)</f>
        <v/>
      </c>
      <c r="J188" s="27">
        <f>SUMIF(AUG!$E:$E,B188,AUG!$M:$M)</f>
        <v/>
      </c>
      <c r="K188" s="32">
        <f>SUMIF(AUG!$E:$E,B188,AUG!$N:$N)</f>
        <v/>
      </c>
      <c r="L188" s="27">
        <f>SUMIF(AUG!$E:$E,B188,AUG!$O:$O)</f>
        <v/>
      </c>
      <c r="M188" s="32">
        <f>SUMIF(AUG!$E:$E,B188,AUG!$P:$P)</f>
        <v/>
      </c>
      <c r="N188" s="27">
        <f>SUMIF(AUG!$E:$E,B188,AUG!$Q:$Q)</f>
        <v/>
      </c>
      <c r="O188" s="32">
        <f>SUMIF(AUG!$E:$E,B188,AUG!$R:$R)</f>
        <v/>
      </c>
      <c r="P188" s="27">
        <f>SUMIF(AUG!$E:$E,B188,AUG!$S:$S)</f>
        <v/>
      </c>
      <c r="Q188" s="32">
        <f>SUMIF(AUG!$E:$E,B188,AUG!$T:$T)</f>
        <v/>
      </c>
      <c r="R188" s="27">
        <f>SUMIF(AUG!$E:$E,B188,AUG!$U:$U)</f>
        <v/>
      </c>
      <c r="S188" s="32">
        <f>SUMIF(AUG!$E:$E,B188,AUG!$V:$V)</f>
        <v/>
      </c>
      <c r="T188" s="115">
        <f>SUMIF(AUG!$E:$E,B188,AUG!$W:$W)</f>
        <v/>
      </c>
      <c r="U188" s="25">
        <f>SUMIF(AUG!$E:$E,B188,AUG!$X:$X)</f>
        <v/>
      </c>
      <c r="V188" s="33">
        <f>SUMIF(AUG!$E:$E,B188,AUG!$Y:$Y)</f>
        <v/>
      </c>
      <c r="W188" s="25">
        <f>SUMIF(AUG!$E:$E,B188,AUG!$Z:$Z)</f>
        <v/>
      </c>
      <c r="X188" s="33">
        <f>SUMIF(AUG!$E:$E,B188,AUG!$AA:$AA)</f>
        <v/>
      </c>
      <c r="Y188" s="25">
        <f>ABS(SUMIF(AUG!$E:$E,B188,AUG!$AF:$AF))</f>
        <v/>
      </c>
      <c r="Z188" s="34">
        <f>SUMIF(AUG!$E:$E,B188,AUG!$AG:$AG)</f>
        <v/>
      </c>
      <c r="AA188" s="52" t="n"/>
      <c r="AB188" s="52" t="n"/>
      <c r="AC188" s="52" t="n"/>
      <c r="AD188" s="52" t="n"/>
      <c r="AE188" s="52" t="n"/>
      <c r="AF188" s="52" t="n"/>
      <c r="AG188" s="52" t="n"/>
      <c r="AH188" s="52" t="n"/>
      <c r="AI188" s="52" t="n"/>
      <c r="AJ188" s="52" t="n"/>
      <c r="AK188" s="52" t="n"/>
    </row>
    <row r="189">
      <c r="A189" s="301" t="n"/>
      <c r="B189" s="101" t="inlineStr">
        <is>
          <t>KR Airtel Cash In</t>
        </is>
      </c>
      <c r="C189" s="25">
        <f>SUMIF(AUG!$E:$E,B189,AUG!$F:$F)</f>
        <v/>
      </c>
      <c r="D189" s="26">
        <f>SUMIF(AUG!$E:$E,B189,AUG!$G:$G)</f>
        <v/>
      </c>
      <c r="E189" s="25">
        <f>SUMIF(AUG!$E:$E,B189,AUG!$H:$H)</f>
        <v/>
      </c>
      <c r="F189" s="26">
        <f>SUMIF(AUG!$E:$E,B189,AUG!$I:$I)</f>
        <v/>
      </c>
      <c r="G189" s="26">
        <f>C189-E189</f>
        <v/>
      </c>
      <c r="H189" s="33">
        <f>D189-F189</f>
        <v/>
      </c>
      <c r="I189" s="25">
        <f>SUMIF(AUG!$E:$E,B189,AUG!$L:$L)</f>
        <v/>
      </c>
      <c r="J189" s="27">
        <f>SUMIF(AUG!$E:$E,B189,AUG!$M:$M)</f>
        <v/>
      </c>
      <c r="K189" s="32">
        <f>SUMIF(AUG!$E:$E,B189,AUG!$N:$N)</f>
        <v/>
      </c>
      <c r="L189" s="27">
        <f>SUMIF(AUG!$E:$E,B189,AUG!$O:$O)</f>
        <v/>
      </c>
      <c r="M189" s="32">
        <f>SUMIF(AUG!$E:$E,B189,AUG!$P:$P)</f>
        <v/>
      </c>
      <c r="N189" s="27">
        <f>SUMIF(AUG!$E:$E,B189,AUG!$Q:$Q)</f>
        <v/>
      </c>
      <c r="O189" s="32">
        <f>SUMIF(AUG!$E:$E,B189,AUG!$R:$R)</f>
        <v/>
      </c>
      <c r="P189" s="27">
        <f>SUMIF(AUG!$E:$E,B189,AUG!$S:$S)</f>
        <v/>
      </c>
      <c r="Q189" s="32">
        <f>SUMIF(AUG!$E:$E,B189,AUG!$T:$T)</f>
        <v/>
      </c>
      <c r="R189" s="27">
        <f>SUMIF(AUG!$E:$E,B189,AUG!$U:$U)</f>
        <v/>
      </c>
      <c r="S189" s="32">
        <f>SUMIF(AUG!$E:$E,B189,AUG!$V:$V)</f>
        <v/>
      </c>
      <c r="T189" s="115">
        <f>SUMIF(AUG!$E:$E,B189,AUG!$W:$W)</f>
        <v/>
      </c>
      <c r="U189" s="25">
        <f>SUMIF(AUG!$E:$E,B189,AUG!$X:$X)</f>
        <v/>
      </c>
      <c r="V189" s="33">
        <f>SUMIF(AUG!$E:$E,B189,AUG!$Y:$Y)</f>
        <v/>
      </c>
      <c r="W189" s="25">
        <f>SUMIF(AUG!$E:$E,B189,AUG!$Z:$Z)</f>
        <v/>
      </c>
      <c r="X189" s="33">
        <f>SUMIF(AUG!$E:$E,B189,AUG!$AA:$AA)</f>
        <v/>
      </c>
      <c r="Y189" s="25">
        <f>ABS(SUMIF(AUG!$E:$E,B189,AUG!$AF:$AF))</f>
        <v/>
      </c>
      <c r="Z189" s="34">
        <f>SUMIF(AUG!$E:$E,B189,AUG!$AG:$AG)</f>
        <v/>
      </c>
      <c r="AA189" s="52" t="n"/>
      <c r="AB189" s="52" t="n"/>
      <c r="AC189" s="52" t="n"/>
      <c r="AD189" s="52" t="n"/>
      <c r="AE189" s="52" t="n"/>
      <c r="AF189" s="52" t="n"/>
      <c r="AG189" s="52" t="n"/>
      <c r="AH189" s="52" t="n"/>
      <c r="AI189" s="52" t="n"/>
      <c r="AJ189" s="52" t="n"/>
      <c r="AK189" s="52" t="n"/>
    </row>
    <row r="190">
      <c r="A190" s="301" t="n"/>
      <c r="B190" s="101" t="inlineStr">
        <is>
          <t>KR Airtel Cash Out</t>
        </is>
      </c>
      <c r="C190" s="25">
        <f>SUMIF(AUG!$E:$E,B190,AUG!$F:$F)</f>
        <v/>
      </c>
      <c r="D190" s="26">
        <f>SUMIF(AUG!$E:$E,B190,AUG!$G:$G)</f>
        <v/>
      </c>
      <c r="E190" s="25">
        <f>SUMIF(AUG!$E:$E,B190,AUG!$H:$H)</f>
        <v/>
      </c>
      <c r="F190" s="26">
        <f>SUMIF(AUG!$E:$E,B190,AUG!$I:$I)</f>
        <v/>
      </c>
      <c r="G190" s="26">
        <f>C190-E190</f>
        <v/>
      </c>
      <c r="H190" s="33">
        <f>D190-F190</f>
        <v/>
      </c>
      <c r="I190" s="25">
        <f>SUMIF(AUG!$E:$E,B190,AUG!$L:$L)</f>
        <v/>
      </c>
      <c r="J190" s="27">
        <f>SUMIF(AUG!$E:$E,B190,AUG!$M:$M)</f>
        <v/>
      </c>
      <c r="K190" s="32">
        <f>SUMIF(AUG!$E:$E,B190,AUG!$N:$N)</f>
        <v/>
      </c>
      <c r="L190" s="27">
        <f>SUMIF(AUG!$E:$E,B190,AUG!$O:$O)</f>
        <v/>
      </c>
      <c r="M190" s="32">
        <f>SUMIF(AUG!$E:$E,B190,AUG!$P:$P)</f>
        <v/>
      </c>
      <c r="N190" s="27">
        <f>SUMIF(AUG!$E:$E,B190,AUG!$Q:$Q)</f>
        <v/>
      </c>
      <c r="O190" s="32">
        <f>SUMIF(AUG!$E:$E,B190,AUG!$R:$R)</f>
        <v/>
      </c>
      <c r="P190" s="27">
        <f>SUMIF(AUG!$E:$E,B190,AUG!$S:$S)</f>
        <v/>
      </c>
      <c r="Q190" s="32">
        <f>SUMIF(AUG!$E:$E,B190,AUG!$T:$T)</f>
        <v/>
      </c>
      <c r="R190" s="27">
        <f>SUMIF(AUG!$E:$E,B190,AUG!$U:$U)</f>
        <v/>
      </c>
      <c r="S190" s="32">
        <f>SUMIF(AUG!$E:$E,B190,AUG!$V:$V)</f>
        <v/>
      </c>
      <c r="T190" s="115">
        <f>SUMIF(AUG!$E:$E,B190,AUG!$W:$W)</f>
        <v/>
      </c>
      <c r="U190" s="25">
        <f>SUMIF(AUG!$E:$E,B190,AUG!$X:$X)</f>
        <v/>
      </c>
      <c r="V190" s="33">
        <f>SUMIF(AUG!$E:$E,B190,AUG!$Y:$Y)</f>
        <v/>
      </c>
      <c r="W190" s="25">
        <f>SUMIF(AUG!$E:$E,B190,AUG!$Z:$Z)</f>
        <v/>
      </c>
      <c r="X190" s="33">
        <f>SUMIF(AUG!$E:$E,B190,AUG!$AA:$AA)</f>
        <v/>
      </c>
      <c r="Y190" s="25">
        <f>ABS(SUMIF(AUG!$E:$E,B190,AUG!$AF:$AF))</f>
        <v/>
      </c>
      <c r="Z190" s="34">
        <f>SUMIF(AUG!$E:$E,B190,AUG!$AG:$AG)</f>
        <v/>
      </c>
      <c r="AA190" s="52" t="n"/>
      <c r="AB190" s="52" t="n"/>
      <c r="AC190" s="52" t="n"/>
      <c r="AD190" s="52" t="n"/>
      <c r="AE190" s="52" t="n"/>
      <c r="AF190" s="52" t="n"/>
      <c r="AG190" s="52" t="n"/>
      <c r="AH190" s="52" t="n"/>
      <c r="AI190" s="52" t="n"/>
      <c r="AJ190" s="52" t="n"/>
      <c r="AK190" s="52" t="n"/>
    </row>
    <row r="191">
      <c r="A191" s="301" t="n"/>
      <c r="B191" s="101" t="inlineStr">
        <is>
          <t xml:space="preserve">KR Vodafone Cash In </t>
        </is>
      </c>
      <c r="C191" s="25">
        <f>SUMIF(AUG!$E:$E,B191,AUG!$F:$F)</f>
        <v/>
      </c>
      <c r="D191" s="26">
        <f>SUMIF(AUG!$E:$E,B191,AUG!$G:$G)</f>
        <v/>
      </c>
      <c r="E191" s="25">
        <f>SUMIF(AUG!$E:$E,B191,AUG!$H:$H)</f>
        <v/>
      </c>
      <c r="F191" s="26">
        <f>SUMIF(AUG!$E:$E,B191,AUG!$I:$I)</f>
        <v/>
      </c>
      <c r="G191" s="26">
        <f>C191-E191</f>
        <v/>
      </c>
      <c r="H191" s="33">
        <f>D191-F191</f>
        <v/>
      </c>
      <c r="I191" s="25">
        <f>SUMIF(AUG!$E:$E,B191,AUG!$L:$L)</f>
        <v/>
      </c>
      <c r="J191" s="27">
        <f>SUMIF(AUG!$E:$E,B191,AUG!$M:$M)</f>
        <v/>
      </c>
      <c r="K191" s="32">
        <f>SUMIF(AUG!$E:$E,B191,AUG!$N:$N)</f>
        <v/>
      </c>
      <c r="L191" s="27">
        <f>SUMIF(AUG!$E:$E,B191,AUG!$O:$O)</f>
        <v/>
      </c>
      <c r="M191" s="32">
        <f>SUMIF(AUG!$E:$E,B191,AUG!$P:$P)</f>
        <v/>
      </c>
      <c r="N191" s="27">
        <f>SUMIF(AUG!$E:$E,B191,AUG!$Q:$Q)</f>
        <v/>
      </c>
      <c r="O191" s="32">
        <f>SUMIF(AUG!$E:$E,B191,AUG!$R:$R)</f>
        <v/>
      </c>
      <c r="P191" s="27">
        <f>SUMIF(AUG!$E:$E,B191,AUG!$S:$S)</f>
        <v/>
      </c>
      <c r="Q191" s="32">
        <f>SUMIF(AUG!$E:$E,B191,AUG!$T:$T)</f>
        <v/>
      </c>
      <c r="R191" s="27">
        <f>SUMIF(AUG!$E:$E,B191,AUG!$U:$U)</f>
        <v/>
      </c>
      <c r="S191" s="32">
        <f>SUMIF(AUG!$E:$E,B191,AUG!$V:$V)</f>
        <v/>
      </c>
      <c r="T191" s="115">
        <f>SUMIF(AUG!$E:$E,B191,AUG!$W:$W)</f>
        <v/>
      </c>
      <c r="U191" s="25">
        <f>SUMIF(AUG!$E:$E,B191,AUG!$X:$X)</f>
        <v/>
      </c>
      <c r="V191" s="33">
        <f>SUMIF(AUG!$E:$E,B191,AUG!$Y:$Y)</f>
        <v/>
      </c>
      <c r="W191" s="25">
        <f>SUMIF(AUG!$E:$E,B191,AUG!$Z:$Z)</f>
        <v/>
      </c>
      <c r="X191" s="33">
        <f>SUMIF(AUG!$E:$E,B191,AUG!$AA:$AA)</f>
        <v/>
      </c>
      <c r="Y191" s="25">
        <f>ABS(SUMIF(AUG!$E:$E,B191,AUG!$AF:$AF))</f>
        <v/>
      </c>
      <c r="Z191" s="34">
        <f>SUMIF(AUG!$E:$E,B191,AUG!$AG:$AG)</f>
        <v/>
      </c>
      <c r="AA191" s="52" t="n"/>
      <c r="AB191" s="52" t="n"/>
      <c r="AC191" s="52" t="n"/>
      <c r="AD191" s="52" t="n"/>
      <c r="AE191" s="52" t="n"/>
      <c r="AF191" s="52" t="n"/>
      <c r="AG191" s="52" t="n"/>
      <c r="AH191" s="52" t="n"/>
      <c r="AI191" s="52" t="n"/>
      <c r="AJ191" s="52" t="n"/>
      <c r="AK191" s="52" t="n"/>
    </row>
    <row r="192">
      <c r="A192" s="305" t="n"/>
      <c r="B192" s="104" t="inlineStr">
        <is>
          <t>KR Vodafone Cash Out</t>
        </is>
      </c>
      <c r="C192" s="74">
        <f>SUMIF(AUG!$E:$E,B192,AUG!$F:$F)</f>
        <v/>
      </c>
      <c r="D192" s="73">
        <f>SUMIF(AUG!$E:$E,B192,AUG!$G:$G)</f>
        <v/>
      </c>
      <c r="E192" s="74">
        <f>SUMIF(AUG!$E:$E,B192,AUG!$H:$H)</f>
        <v/>
      </c>
      <c r="F192" s="73">
        <f>SUMIF(AUG!$E:$E,B192,AUG!$I:$I)</f>
        <v/>
      </c>
      <c r="G192" s="73">
        <f>C192-E192</f>
        <v/>
      </c>
      <c r="H192" s="75">
        <f>D192-F192</f>
        <v/>
      </c>
      <c r="I192" s="74">
        <f>SUMIF(AUG!$E:$E,B192,AUG!$L:$L)</f>
        <v/>
      </c>
      <c r="J192" s="118">
        <f>SUMIF(AUG!$E:$E,B192,AUG!$M:$M)</f>
        <v/>
      </c>
      <c r="K192" s="119">
        <f>SUMIF(AUG!$E:$E,B192,AUG!$N:$N)</f>
        <v/>
      </c>
      <c r="L192" s="118">
        <f>SUMIF(AUG!$E:$E,B192,AUG!$O:$O)</f>
        <v/>
      </c>
      <c r="M192" s="119">
        <f>SUMIF(AUG!$E:$E,B192,AUG!$P:$P)</f>
        <v/>
      </c>
      <c r="N192" s="118">
        <f>SUMIF(AUG!$E:$E,B192,AUG!$Q:$Q)</f>
        <v/>
      </c>
      <c r="O192" s="119">
        <f>SUMIF(AUG!$E:$E,B192,AUG!$R:$R)</f>
        <v/>
      </c>
      <c r="P192" s="118">
        <f>SUMIF(AUG!$E:$E,B192,AUG!$S:$S)</f>
        <v/>
      </c>
      <c r="Q192" s="119">
        <f>SUMIF(AUG!$E:$E,B192,AUG!$T:$T)</f>
        <v/>
      </c>
      <c r="R192" s="118">
        <f>SUMIF(AUG!$E:$E,B192,AUG!$U:$U)</f>
        <v/>
      </c>
      <c r="S192" s="119">
        <f>SUMIF(AUG!$E:$E,B192,AUG!$V:$V)</f>
        <v/>
      </c>
      <c r="T192" s="120">
        <f>SUMIF(AUG!$E:$E,B192,AUG!$W:$W)</f>
        <v/>
      </c>
      <c r="U192" s="74">
        <f>SUMIF(AUG!$E:$E,B192,AUG!$X:$X)</f>
        <v/>
      </c>
      <c r="V192" s="75">
        <f>SUMIF(AUG!$E:$E,B192,AUG!$Y:$Y)</f>
        <v/>
      </c>
      <c r="W192" s="74">
        <f>SUMIF(AUG!$E:$E,B192,AUG!$Z:$Z)</f>
        <v/>
      </c>
      <c r="X192" s="75">
        <f>SUMIF(AUG!$E:$E,B192,AUG!$AA:$AA)</f>
        <v/>
      </c>
      <c r="Y192" s="74">
        <f>ABS(SUMIF(AUG!$E:$E,B192,AUG!$AF:$AF))</f>
        <v/>
      </c>
      <c r="Z192" s="80">
        <f>SUMIF(AUG!$E:$E,B192,AUG!$AG:$AG)</f>
        <v/>
      </c>
      <c r="AA192" s="52" t="n"/>
      <c r="AB192" s="52" t="n"/>
      <c r="AC192" s="52" t="n"/>
      <c r="AD192" s="52" t="n"/>
      <c r="AE192" s="52" t="n"/>
      <c r="AF192" s="52" t="n"/>
      <c r="AG192" s="52" t="n"/>
      <c r="AH192" s="52" t="n"/>
      <c r="AI192" s="52" t="n"/>
      <c r="AJ192" s="52" t="n"/>
      <c r="AK192" s="52" t="n"/>
    </row>
    <row r="193">
      <c r="A193" s="52" t="n"/>
      <c r="B193" s="82" t="n"/>
      <c r="C193" s="83" t="n"/>
      <c r="D193" s="84" t="n"/>
      <c r="E193" s="83" t="n"/>
      <c r="F193" s="84" t="n"/>
      <c r="G193" s="84" t="n"/>
      <c r="H193" s="84" t="n"/>
      <c r="I193" s="83" t="n"/>
      <c r="J193" s="84" t="n"/>
      <c r="K193" s="83" t="n"/>
      <c r="L193" s="84" t="n"/>
      <c r="M193" s="83" t="n"/>
      <c r="N193" s="84" t="n"/>
      <c r="O193" s="83" t="n"/>
      <c r="P193" s="84" t="n"/>
      <c r="Q193" s="83" t="n"/>
      <c r="R193" s="84" t="n"/>
      <c r="S193" s="83" t="n"/>
      <c r="T193" s="84" t="n"/>
      <c r="U193" s="83" t="n"/>
      <c r="V193" s="84" t="n"/>
      <c r="W193" s="83" t="n"/>
      <c r="X193" s="84" t="n"/>
      <c r="Y193" s="83" t="n"/>
      <c r="Z193" s="85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  <c r="AI193" s="52" t="n"/>
      <c r="AJ193" s="52" t="n"/>
      <c r="AK193" s="52" t="n"/>
    </row>
    <row r="194">
      <c r="A194" s="52" t="n"/>
      <c r="B194" s="108" t="inlineStr">
        <is>
          <t>SlydePay Totals</t>
        </is>
      </c>
      <c r="C194" s="25">
        <f>SUM(C175:C185)</f>
        <v/>
      </c>
      <c r="D194" s="26">
        <f>SUM(D175:D185)</f>
        <v/>
      </c>
      <c r="E194" s="25">
        <f>SUM(E175:E185)</f>
        <v/>
      </c>
      <c r="F194" s="26">
        <f>SUM(F175:F185)</f>
        <v/>
      </c>
      <c r="G194" s="26">
        <f>SUM(G175:G185)</f>
        <v/>
      </c>
      <c r="H194" s="33">
        <f>SUM(H175:H185)</f>
        <v/>
      </c>
      <c r="I194" s="25">
        <f>SUM(I175:I185)</f>
        <v/>
      </c>
      <c r="J194" s="26">
        <f>SUM(J175:J185)</f>
        <v/>
      </c>
      <c r="K194" s="25">
        <f>SUM(K175:K185)</f>
        <v/>
      </c>
      <c r="L194" s="26">
        <f>SUM(L175:L185)</f>
        <v/>
      </c>
      <c r="M194" s="25">
        <f>SUM(M175:M185)</f>
        <v/>
      </c>
      <c r="N194" s="26">
        <f>SUM(N175:N185)</f>
        <v/>
      </c>
      <c r="O194" s="25">
        <f>SUM(O175:O185)</f>
        <v/>
      </c>
      <c r="P194" s="26">
        <f>SUM(P175:P185)</f>
        <v/>
      </c>
      <c r="Q194" s="25">
        <f>SUM(Q175:Q185)</f>
        <v/>
      </c>
      <c r="R194" s="26">
        <f>SUM(R175:R185)</f>
        <v/>
      </c>
      <c r="S194" s="25">
        <f>SUM(S175:S185)</f>
        <v/>
      </c>
      <c r="T194" s="102">
        <f>SUM(T175:T185)</f>
        <v/>
      </c>
      <c r="U194" s="25">
        <f>SUM(I194,K194,M194,O194,Q194)</f>
        <v/>
      </c>
      <c r="V194" s="33">
        <f>SUM(J194,L194,N194,P194,R194)</f>
        <v/>
      </c>
      <c r="W194" s="25">
        <f>SUM(W175:W185)</f>
        <v/>
      </c>
      <c r="X194" s="33">
        <f>SUM(X175:X185)</f>
        <v/>
      </c>
      <c r="Y194" s="25">
        <f>SUM(Y175:Y185)</f>
        <v/>
      </c>
      <c r="Z194" s="34">
        <f>SUM(Z175:Z185)</f>
        <v/>
      </c>
      <c r="AA194" s="52" t="n"/>
      <c r="AB194" s="52" t="n"/>
      <c r="AC194" s="52" t="n"/>
      <c r="AD194" s="52" t="n"/>
      <c r="AE194" s="52" t="n"/>
      <c r="AF194" s="52" t="n"/>
      <c r="AG194" s="52" t="n"/>
      <c r="AH194" s="52" t="n"/>
      <c r="AI194" s="52" t="n"/>
      <c r="AJ194" s="52" t="n"/>
      <c r="AK194" s="52" t="n"/>
    </row>
    <row r="195">
      <c r="A195" s="52" t="n"/>
      <c r="B195" s="123" t="inlineStr">
        <is>
          <t>KOWRI</t>
        </is>
      </c>
      <c r="C195" s="74">
        <f>SUM(C186:C192)</f>
        <v/>
      </c>
      <c r="D195" s="73">
        <f>SUM(D186:D192)</f>
        <v/>
      </c>
      <c r="E195" s="74">
        <f>SUM(E186:E192)</f>
        <v/>
      </c>
      <c r="F195" s="73">
        <f>SUM(F186:F192)</f>
        <v/>
      </c>
      <c r="G195" s="73">
        <f>SUM(G186:G192)</f>
        <v/>
      </c>
      <c r="H195" s="75">
        <f>SUM(H186:H192)</f>
        <v/>
      </c>
      <c r="I195" s="74">
        <f>SUM(I186:I192)</f>
        <v/>
      </c>
      <c r="J195" s="73">
        <f>SUM(J186:J192)</f>
        <v/>
      </c>
      <c r="K195" s="74">
        <f>SUM(K186:K192)</f>
        <v/>
      </c>
      <c r="L195" s="73">
        <f>SUM(L186:L192)</f>
        <v/>
      </c>
      <c r="M195" s="74">
        <f>SUM(M186:M192)</f>
        <v/>
      </c>
      <c r="N195" s="73">
        <f>SUM(N186:N192)</f>
        <v/>
      </c>
      <c r="O195" s="74">
        <f>SUM(O186:O192)</f>
        <v/>
      </c>
      <c r="P195" s="73">
        <f>SUM(P186:P192)</f>
        <v/>
      </c>
      <c r="Q195" s="74">
        <f>SUM(Q186:Q192)</f>
        <v/>
      </c>
      <c r="R195" s="73">
        <f>SUM(R186:R192)</f>
        <v/>
      </c>
      <c r="S195" s="74">
        <f>SUM(S186:S192)</f>
        <v/>
      </c>
      <c r="T195" s="105">
        <f>SUM(T186:T192)</f>
        <v/>
      </c>
      <c r="U195" s="74">
        <f>SUM(I195,K195,M195,O195,Q195)</f>
        <v/>
      </c>
      <c r="V195" s="75">
        <f>SUM(J195,L195,N195,P195,R195)</f>
        <v/>
      </c>
      <c r="W195" s="74">
        <f>SUM(W186:W192)</f>
        <v/>
      </c>
      <c r="X195" s="75">
        <f>SUM(X186:X192)</f>
        <v/>
      </c>
      <c r="Y195" s="74">
        <f>SUM(Y186:Y192)</f>
        <v/>
      </c>
      <c r="Z195" s="80">
        <f>SUM(Z186:Z192)</f>
        <v/>
      </c>
      <c r="AA195" s="52" t="n"/>
      <c r="AB195" s="52" t="n"/>
      <c r="AC195" s="52" t="n"/>
      <c r="AD195" s="52" t="n"/>
      <c r="AE195" s="52" t="n"/>
      <c r="AF195" s="52" t="n"/>
      <c r="AG195" s="52" t="n"/>
      <c r="AH195" s="52" t="n"/>
      <c r="AI195" s="52" t="n"/>
      <c r="AJ195" s="52" t="n"/>
      <c r="AK195" s="52" t="n"/>
    </row>
    <row r="196">
      <c r="A196" s="52" t="n"/>
      <c r="B196" s="82" t="n"/>
      <c r="C196" s="83" t="n"/>
      <c r="D196" s="82" t="n"/>
      <c r="E196" s="83" t="n"/>
      <c r="F196" s="82" t="n"/>
      <c r="G196" s="82" t="n"/>
      <c r="H196" s="82" t="n"/>
      <c r="I196" s="83" t="n"/>
      <c r="J196" s="82" t="n"/>
      <c r="K196" s="83" t="n"/>
      <c r="L196" s="82" t="n"/>
      <c r="M196" s="83" t="n"/>
      <c r="N196" s="82" t="n"/>
      <c r="O196" s="83" t="n"/>
      <c r="P196" s="82" t="n"/>
      <c r="Q196" s="83" t="n"/>
      <c r="R196" s="82" t="n"/>
      <c r="S196" s="83" t="n"/>
      <c r="T196" s="82" t="n"/>
      <c r="U196" s="83" t="n"/>
      <c r="V196" s="82" t="n"/>
      <c r="W196" s="83" t="n"/>
      <c r="X196" s="52" t="n"/>
      <c r="Y196" s="97" t="n"/>
      <c r="Z196" s="245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  <c r="AI196" s="52" t="n"/>
      <c r="AJ196" s="52" t="n"/>
      <c r="AK196" s="52" t="n"/>
    </row>
    <row r="197">
      <c r="A197" s="89" t="n"/>
      <c r="B197" s="90" t="inlineStr">
        <is>
          <t>Grand Total</t>
        </is>
      </c>
      <c r="C197" s="110">
        <f>SUM(C194:C195)</f>
        <v/>
      </c>
      <c r="D197" s="92">
        <f>SUM(D194:D195)</f>
        <v/>
      </c>
      <c r="E197" s="91">
        <f>SUM(E194:E195)</f>
        <v/>
      </c>
      <c r="F197" s="92">
        <f>SUM(F194:F195)</f>
        <v/>
      </c>
      <c r="G197" s="92">
        <f>SUM(G194:G195)</f>
        <v/>
      </c>
      <c r="H197" s="93">
        <f>SUM(H194:H195)</f>
        <v/>
      </c>
      <c r="I197" s="91">
        <f>SUM(I194:I195)</f>
        <v/>
      </c>
      <c r="J197" s="92">
        <f>SUM(J194:J195)</f>
        <v/>
      </c>
      <c r="K197" s="91">
        <f>SUM(K194:K195)</f>
        <v/>
      </c>
      <c r="L197" s="92">
        <f>SUM(L194:L195)</f>
        <v/>
      </c>
      <c r="M197" s="91">
        <f>SUM(M194:M195)</f>
        <v/>
      </c>
      <c r="N197" s="92">
        <f>SUM(N194:N195)</f>
        <v/>
      </c>
      <c r="O197" s="91">
        <f>SUM(O194:O195)</f>
        <v/>
      </c>
      <c r="P197" s="92">
        <f>SUM(P194:P195)</f>
        <v/>
      </c>
      <c r="Q197" s="91">
        <f>SUM(Q194:Q195)</f>
        <v/>
      </c>
      <c r="R197" s="92">
        <f>SUM(R194:R195)</f>
        <v/>
      </c>
      <c r="S197" s="91">
        <f>SUM(S194:S195)</f>
        <v/>
      </c>
      <c r="T197" s="95">
        <f>SUM(T194:T195)</f>
        <v/>
      </c>
      <c r="U197" s="91">
        <f>SUM(I197,K197,M197,O197,Q197)</f>
        <v/>
      </c>
      <c r="V197" s="93">
        <f>SUM(J197,L197,N197,P197,R197)</f>
        <v/>
      </c>
      <c r="W197" s="91">
        <f>SUM(W194:W195)</f>
        <v/>
      </c>
      <c r="X197" s="112">
        <f>SUM(X194:X195)</f>
        <v/>
      </c>
      <c r="Y197" s="113">
        <f>SUM(Y194:Y195)</f>
        <v/>
      </c>
      <c r="Z197" s="114">
        <f>SUM(Z194:Z195)</f>
        <v/>
      </c>
      <c r="AA197" s="52" t="n"/>
      <c r="AB197" s="52" t="n"/>
      <c r="AC197" s="52" t="n"/>
      <c r="AD197" s="52" t="n"/>
      <c r="AE197" s="52" t="n"/>
      <c r="AF197" s="52" t="n"/>
      <c r="AG197" s="52" t="n"/>
      <c r="AH197" s="52" t="n"/>
      <c r="AI197" s="52" t="n"/>
      <c r="AJ197" s="52" t="n"/>
      <c r="AK197" s="52" t="n"/>
    </row>
    <row r="198">
      <c r="A198" s="52" t="n"/>
      <c r="B198" s="52" t="n"/>
      <c r="C198" s="97" t="n"/>
      <c r="D198" s="52" t="n"/>
      <c r="E198" s="97" t="n"/>
      <c r="F198" s="52" t="n"/>
      <c r="G198" s="52" t="n"/>
      <c r="H198" s="52" t="n"/>
      <c r="I198" s="97" t="n"/>
      <c r="J198" s="52" t="n"/>
      <c r="K198" s="97" t="n"/>
      <c r="L198" s="52" t="n"/>
      <c r="M198" s="97" t="n"/>
      <c r="N198" s="52" t="n"/>
      <c r="O198" s="97" t="n"/>
      <c r="P198" s="52" t="n"/>
      <c r="Q198" s="97" t="n"/>
      <c r="R198" s="52" t="n"/>
      <c r="S198" s="97" t="n"/>
      <c r="T198" s="52" t="n"/>
      <c r="U198" s="97" t="n"/>
      <c r="V198" s="52" t="n"/>
      <c r="W198" s="97" t="n"/>
      <c r="X198" s="52" t="n"/>
      <c r="Y198" s="97" t="n"/>
      <c r="Z198" s="245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  <c r="AI198" s="52" t="n"/>
      <c r="AJ198" s="52" t="n"/>
      <c r="AK198" s="52" t="n"/>
    </row>
    <row r="199">
      <c r="A199" s="52" t="n"/>
      <c r="B199" s="124" t="inlineStr">
        <is>
          <t>SEP</t>
        </is>
      </c>
      <c r="C199" s="18" t="n"/>
      <c r="D199" s="21" t="n"/>
      <c r="E199" s="18" t="n"/>
      <c r="F199" s="21" t="n"/>
      <c r="G199" s="21" t="n"/>
      <c r="H199" s="21" t="n"/>
      <c r="I199" s="18" t="n"/>
      <c r="J199" s="21" t="n"/>
      <c r="K199" s="18" t="n"/>
      <c r="L199" s="21" t="n"/>
      <c r="M199" s="18" t="n"/>
      <c r="N199" s="21" t="n"/>
      <c r="O199" s="18" t="n"/>
      <c r="P199" s="21" t="n"/>
      <c r="Q199" s="18" t="n"/>
      <c r="R199" s="21" t="n"/>
      <c r="S199" s="18" t="n"/>
      <c r="T199" s="21" t="n"/>
      <c r="U199" s="18" t="n"/>
      <c r="V199" s="21" t="n"/>
      <c r="W199" s="18" t="n"/>
      <c r="X199" s="21" t="n"/>
      <c r="Y199" s="18" t="n"/>
      <c r="Z199" s="2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  <c r="AI199" s="52" t="n"/>
      <c r="AJ199" s="52" t="n"/>
      <c r="AK199" s="52" t="n"/>
    </row>
    <row r="200">
      <c r="A200" s="307" t="inlineStr">
        <is>
          <t>SlydePay</t>
        </is>
      </c>
      <c r="B200" s="101" t="inlineStr">
        <is>
          <t>MIGS (Slydepay01)</t>
        </is>
      </c>
      <c r="C200" s="25">
        <f>SUMIF(SEP!$E:$E,B200,SEP!$F:$F)</f>
        <v/>
      </c>
      <c r="D200" s="26">
        <f>SUMIF(SEP!$E:$E,B200,SEP!$G:$G)</f>
        <v/>
      </c>
      <c r="E200" s="25">
        <f>SUMIF(SEP!$E:$E,B200,SEP!$H:$H)</f>
        <v/>
      </c>
      <c r="F200" s="26">
        <f>SUMIF(SEP!$E:$E,B200,SEP!$I:$I)</f>
        <v/>
      </c>
      <c r="G200" s="26">
        <f>C200-E200</f>
        <v/>
      </c>
      <c r="H200" s="33">
        <f>D200-F200</f>
        <v/>
      </c>
      <c r="I200" s="25">
        <f>SUMIF(SEP!$E:$E,B200,SEP!$L:$L)</f>
        <v/>
      </c>
      <c r="J200" s="27">
        <f>SUMIF(SEP!$E:$E,B200,SEP!$M:$M)</f>
        <v/>
      </c>
      <c r="K200" s="32">
        <f>SUMIF(SEP!$E:$E,B200,SEP!$N:$N)</f>
        <v/>
      </c>
      <c r="L200" s="27">
        <f>SUMIF(SEP!$E:$E,B200,SEP!$O:$O)</f>
        <v/>
      </c>
      <c r="M200" s="32">
        <f>SUMIF(SEP!$E:$E,B200,SEP!$P:$P)</f>
        <v/>
      </c>
      <c r="N200" s="27">
        <f>SUMIF(SEP!$E:$E,B200,SEP!$Q:$Q)</f>
        <v/>
      </c>
      <c r="O200" s="32">
        <f>SUMIF(SEP!$E:$E,B200,SEP!$R:$R)</f>
        <v/>
      </c>
      <c r="P200" s="27">
        <f>SUMIF(SEP!$E:$E,B200,SEP!$S:$S)</f>
        <v/>
      </c>
      <c r="Q200" s="32">
        <f>SUMIF(SEP!$E:$E,B200,SEP!$T:$T)</f>
        <v/>
      </c>
      <c r="R200" s="27">
        <f>SUMIF(SEP!$E:$E,B200,SEP!$U:$U)</f>
        <v/>
      </c>
      <c r="S200" s="32">
        <f>SUMIF(SEP!$E:$E,B200,SEP!$V:$V)</f>
        <v/>
      </c>
      <c r="T200" s="115">
        <f>SUMIF(SEP!$E:$E,B200,SEP!$W:$W)</f>
        <v/>
      </c>
      <c r="U200" s="32">
        <f>SUMIF(SEP!$E:$E,B200,SEP!$X:$X)</f>
        <v/>
      </c>
      <c r="V200" s="28">
        <f>SUMIF(SEP!$E:$E,B200,SEP!$Y:$Y)</f>
        <v/>
      </c>
      <c r="W200" s="25">
        <f>SUMIF(SEP!$E:$E,B200,SEP!$Z:$Z)</f>
        <v/>
      </c>
      <c r="X200" s="33">
        <f>SUMIF(SEP!$E:$E,B200,SEP!$AA:$AA)</f>
        <v/>
      </c>
      <c r="Y200" s="25">
        <f>ABS(SUMIF(SEP!$E:$E,B200,SEP!$AF:$AF))</f>
        <v/>
      </c>
      <c r="Z200" s="34">
        <f>SUMIF(SEP!$E:$E,B200,SEP!$AG:$AG)</f>
        <v/>
      </c>
      <c r="AA200" s="41" t="n"/>
      <c r="AB200" s="52" t="n"/>
      <c r="AC200" s="52" t="n"/>
      <c r="AD200" s="52" t="n"/>
      <c r="AE200" s="52" t="n"/>
      <c r="AF200" s="52" t="n"/>
      <c r="AG200" s="52" t="n"/>
      <c r="AH200" s="52" t="n"/>
      <c r="AI200" s="52" t="n"/>
      <c r="AJ200" s="52" t="n"/>
      <c r="AK200" s="52" t="n"/>
    </row>
    <row r="201">
      <c r="A201" s="300" t="n"/>
      <c r="B201" s="37" t="inlineStr">
        <is>
          <t>MTN - Slydepull (Prompts)</t>
        </is>
      </c>
      <c r="C201" s="25">
        <f>SUMIF(SEP!$E:$E,B201,SEP!$F:$F)</f>
        <v/>
      </c>
      <c r="D201" s="26">
        <f>SUMIF(SEP!$E:$E,B201,SEP!$G:$G)</f>
        <v/>
      </c>
      <c r="E201" s="25">
        <f>SUMIF(SEP!$E:$E,B201,SEP!$H:$H)</f>
        <v/>
      </c>
      <c r="F201" s="26">
        <f>SUMIF(SEP!$E:$E,B201,SEP!$I:$I)</f>
        <v/>
      </c>
      <c r="G201" s="26">
        <f>C201-E201</f>
        <v/>
      </c>
      <c r="H201" s="33">
        <f>D201-F201</f>
        <v/>
      </c>
      <c r="I201" s="25">
        <f>SUMIF(SEP!$E:$E,B201,SEP!$L:$L)</f>
        <v/>
      </c>
      <c r="J201" s="27">
        <f>SUMIF(SEP!$E:$E,B201,SEP!$M:$M)</f>
        <v/>
      </c>
      <c r="K201" s="32">
        <f>SUMIF(SEP!$E:$E,B201,SEP!$N:$N)</f>
        <v/>
      </c>
      <c r="L201" s="27">
        <f>SUMIF(SEP!$E:$E,B201,SEP!$O:$O)</f>
        <v/>
      </c>
      <c r="M201" s="32">
        <f>SUMIF(SEP!$E:$E,B201,SEP!$P:$P)</f>
        <v/>
      </c>
      <c r="N201" s="27">
        <f>SUMIF(SEP!$E:$E,B201,SEP!$Q:$Q)</f>
        <v/>
      </c>
      <c r="O201" s="32">
        <f>SUMIF(SEP!$E:$E,B201,SEP!$R:$R)</f>
        <v/>
      </c>
      <c r="P201" s="27">
        <f>SUMIF(SEP!$E:$E,B201,SEP!$S:$S)</f>
        <v/>
      </c>
      <c r="Q201" s="32">
        <f>SUMIF(SEP!$E:$E,B201,SEP!$T:$T)</f>
        <v/>
      </c>
      <c r="R201" s="27">
        <f>SUMIF(SEP!$E:$E,B201,SEP!$U:$U)</f>
        <v/>
      </c>
      <c r="S201" s="32">
        <f>SUMIF(SEP!$E:$E,B201,SEP!$V:$V)</f>
        <v/>
      </c>
      <c r="T201" s="115">
        <f>SUMIF(SEP!$E:$E,B201,SEP!$W:$W)</f>
        <v/>
      </c>
      <c r="U201" s="25">
        <f>SUMIF(SEP!$E:$E,B201,SEP!$X:$X)</f>
        <v/>
      </c>
      <c r="V201" s="33">
        <f>SUMIF(SEP!$E:$E,B201,SEP!$Y:$Y)</f>
        <v/>
      </c>
      <c r="W201" s="25">
        <f>SUMIF(SEP!$E:$E,B201,SEP!$Z:$Z)</f>
        <v/>
      </c>
      <c r="X201" s="33">
        <f>SUMIF(SEP!$E:$E,B201,SEP!$AA:$AA)</f>
        <v/>
      </c>
      <c r="Y201" s="25">
        <f>ABS(SUMIF(SEP!$E:$E,B201,SEP!$AF:$AF))</f>
        <v/>
      </c>
      <c r="Z201" s="34">
        <f>SUMIF(SEP!$E:$E,B201,SEP!$AG:$AG)</f>
        <v/>
      </c>
      <c r="AA201" s="52" t="n"/>
      <c r="AB201" s="52" t="n"/>
      <c r="AC201" s="52" t="n"/>
      <c r="AD201" s="52" t="n"/>
      <c r="AE201" s="52" t="n"/>
      <c r="AF201" s="52" t="n"/>
      <c r="AG201" s="52" t="n"/>
      <c r="AH201" s="52" t="n"/>
      <c r="AI201" s="52" t="n"/>
      <c r="AJ201" s="52" t="n"/>
      <c r="AK201" s="52" t="n"/>
    </row>
    <row r="202">
      <c r="A202" s="300" t="n"/>
      <c r="B202" s="37" t="inlineStr">
        <is>
          <t>MTN - Sydepush( Approvals)</t>
        </is>
      </c>
      <c r="C202" s="25">
        <f>SUMIF(SEP!$E:$E,B202,SEP!$F:$F)</f>
        <v/>
      </c>
      <c r="D202" s="26">
        <f>SUMIF(SEP!$E:$E,B202,SEP!$G:$G)</f>
        <v/>
      </c>
      <c r="E202" s="25">
        <f>SUMIF(SEP!$E:$E,B202,SEP!$H:$H)</f>
        <v/>
      </c>
      <c r="F202" s="26">
        <f>SUMIF(SEP!$E:$E,B202,SEP!$I:$I)</f>
        <v/>
      </c>
      <c r="G202" s="26">
        <f>C202-E202</f>
        <v/>
      </c>
      <c r="H202" s="33">
        <f>D202-F202</f>
        <v/>
      </c>
      <c r="I202" s="25">
        <f>SUMIF(SEP!$E:$E,B202,SEP!$L:$L)</f>
        <v/>
      </c>
      <c r="J202" s="27">
        <f>SUMIF(SEP!$E:$E,B202,SEP!$M:$M)</f>
        <v/>
      </c>
      <c r="K202" s="32">
        <f>SUMIF(SEP!$E:$E,B202,SEP!$N:$N)</f>
        <v/>
      </c>
      <c r="L202" s="27">
        <f>SUMIF(SEP!$E:$E,B202,SEP!$O:$O)</f>
        <v/>
      </c>
      <c r="M202" s="32">
        <f>SUMIF(SEP!$E:$E,B202,SEP!$P:$P)</f>
        <v/>
      </c>
      <c r="N202" s="27">
        <f>SUMIF(SEP!$E:$E,B202,SEP!$Q:$Q)</f>
        <v/>
      </c>
      <c r="O202" s="32">
        <f>SUMIF(SEP!$E:$E,B202,SEP!$R:$R)</f>
        <v/>
      </c>
      <c r="P202" s="27">
        <f>SUMIF(SEP!$E:$E,B202,SEP!$S:$S)</f>
        <v/>
      </c>
      <c r="Q202" s="32">
        <f>SUMIF(SEP!$E:$E,B202,SEP!$T:$T)</f>
        <v/>
      </c>
      <c r="R202" s="27">
        <f>SUMIF(SEP!$E:$E,B202,SEP!$U:$U)</f>
        <v/>
      </c>
      <c r="S202" s="32">
        <f>SUMIF(SEP!$E:$E,B202,SEP!$V:$V)</f>
        <v/>
      </c>
      <c r="T202" s="115">
        <f>SUMIF(SEP!$E:$E,B202,SEP!$W:$W)</f>
        <v/>
      </c>
      <c r="U202" s="25">
        <f>SUMIF(SEP!$E:$E,B202,SEP!$X:$X)</f>
        <v/>
      </c>
      <c r="V202" s="33">
        <f>SUMIF(SEP!$E:$E,B202,SEP!$Y:$Y)</f>
        <v/>
      </c>
      <c r="W202" s="25">
        <f>SUMIF(SEP!$E:$E,B202,SEP!$Z:$Z)</f>
        <v/>
      </c>
      <c r="X202" s="33">
        <f>SUMIF(SEP!$E:$E,B202,SEP!$AA:$AA)</f>
        <v/>
      </c>
      <c r="Y202" s="25">
        <f>ABS(SUMIF(SEP!$E:$E,B202,SEP!$AF:$AF))</f>
        <v/>
      </c>
      <c r="Z202" s="34">
        <f>SUMIF(SEP!$E:$E,B202,SEP!$AG:$AG)</f>
        <v/>
      </c>
      <c r="AA202" s="52" t="n"/>
      <c r="AB202" s="52" t="n"/>
      <c r="AC202" s="52" t="n"/>
      <c r="AD202" s="52" t="n"/>
      <c r="AE202" s="52" t="n"/>
      <c r="AF202" s="52" t="n"/>
      <c r="AG202" s="52" t="n"/>
      <c r="AH202" s="52" t="n"/>
      <c r="AI202" s="52" t="n"/>
      <c r="AJ202" s="52" t="n"/>
      <c r="AK202" s="52" t="n"/>
    </row>
    <row r="203">
      <c r="A203" s="300" t="n"/>
      <c r="B203" s="37" t="inlineStr">
        <is>
          <t>MTN - Portal</t>
        </is>
      </c>
      <c r="C203" s="25">
        <f>SUMIF(SEP!$E:$E,B203,SEP!$F:$F)</f>
        <v/>
      </c>
      <c r="D203" s="26">
        <f>SUMIF(SEP!$E:$E,B203,SEP!$G:$G)</f>
        <v/>
      </c>
      <c r="E203" s="25">
        <f>SUMIF(SEP!$E:$E,B203,SEP!$H:$H)</f>
        <v/>
      </c>
      <c r="F203" s="26">
        <f>SUMIF(SEP!$E:$E,B203,SEP!$I:$I)</f>
        <v/>
      </c>
      <c r="G203" s="26">
        <f>C203-E203</f>
        <v/>
      </c>
      <c r="H203" s="33">
        <f>D203-F203</f>
        <v/>
      </c>
      <c r="I203" s="25">
        <f>SUMIF(SEP!$E:$E,B203,SEP!$L:$L)</f>
        <v/>
      </c>
      <c r="J203" s="27">
        <f>SUMIF(SEP!$E:$E,B203,SEP!$M:$M)</f>
        <v/>
      </c>
      <c r="K203" s="32">
        <f>SUMIF(SEP!$E:$E,B203,SEP!$N:$N)</f>
        <v/>
      </c>
      <c r="L203" s="27">
        <f>SUMIF(SEP!$E:$E,B203,SEP!$O:$O)</f>
        <v/>
      </c>
      <c r="M203" s="32">
        <f>SUMIF(SEP!$E:$E,B203,SEP!$P:$P)</f>
        <v/>
      </c>
      <c r="N203" s="27">
        <f>SUMIF(SEP!$E:$E,B203,SEP!$Q:$Q)</f>
        <v/>
      </c>
      <c r="O203" s="32">
        <f>SUMIF(SEP!$E:$E,B203,SEP!$R:$R)</f>
        <v/>
      </c>
      <c r="P203" s="27">
        <f>SUMIF(SEP!$E:$E,B203,SEP!$S:$S)</f>
        <v/>
      </c>
      <c r="Q203" s="32">
        <f>SUMIF(SEP!$E:$E,B203,SEP!$T:$T)</f>
        <v/>
      </c>
      <c r="R203" s="27">
        <f>SUMIF(SEP!$E:$E,B203,SEP!$U:$U)</f>
        <v/>
      </c>
      <c r="S203" s="32">
        <f>SUMIF(SEP!$E:$E,B203,SEP!$V:$V)</f>
        <v/>
      </c>
      <c r="T203" s="115">
        <f>SUMIF(SEP!$E:$E,B203,SEP!$W:$W)</f>
        <v/>
      </c>
      <c r="U203" s="25">
        <f>SUMIF(SEP!$E:$E,B203,SEP!$X:$X)</f>
        <v/>
      </c>
      <c r="V203" s="33">
        <f>SUMIF(SEP!$E:$E,B203,SEP!$Y:$Y)</f>
        <v/>
      </c>
      <c r="W203" s="25">
        <f>SUMIF(SEP!$E:$E,B203,SEP!$Z:$Z)</f>
        <v/>
      </c>
      <c r="X203" s="33">
        <f>SUMIF(SEP!$E:$E,B203,SEP!$AA:$AA)</f>
        <v/>
      </c>
      <c r="Y203" s="25">
        <f>ABS(SUMIF(SEP!$E:$E,B203,SEP!$AF:$AF))</f>
        <v/>
      </c>
      <c r="Z203" s="34">
        <f>SUMIF(SEP!$E:$E,B203,SEP!$AG:$AG)</f>
        <v/>
      </c>
      <c r="AA203" s="52" t="n"/>
      <c r="AB203" s="52" t="n"/>
      <c r="AC203" s="52" t="n"/>
      <c r="AD203" s="52" t="n"/>
      <c r="AE203" s="52" t="n"/>
      <c r="AF203" s="52" t="n"/>
      <c r="AG203" s="52" t="n"/>
      <c r="AH203" s="52" t="n"/>
      <c r="AI203" s="52" t="n"/>
      <c r="AJ203" s="52" t="n"/>
      <c r="AK203" s="52" t="n"/>
    </row>
    <row r="204">
      <c r="A204" s="300" t="n"/>
      <c r="B204" s="37" t="inlineStr">
        <is>
          <t>Airtel Top Up (Cash In)</t>
        </is>
      </c>
      <c r="C204" s="25">
        <f>SUMIF(SEP!$E:$E,B204,SEP!$F:$F)</f>
        <v/>
      </c>
      <c r="D204" s="26">
        <f>SUMIF(SEP!$E:$E,B204,SEP!$G:$G)</f>
        <v/>
      </c>
      <c r="E204" s="25">
        <f>SUMIF(SEP!$E:$E,B204,SEP!$H:$H)</f>
        <v/>
      </c>
      <c r="F204" s="26">
        <f>SUMIF(SEP!$E:$E,B204,SEP!$I:$I)</f>
        <v/>
      </c>
      <c r="G204" s="26">
        <f>C204-E204</f>
        <v/>
      </c>
      <c r="H204" s="33">
        <f>D204-F204</f>
        <v/>
      </c>
      <c r="I204" s="25">
        <f>SUMIF(SEP!$E:$E,B204,SEP!$L:$L)</f>
        <v/>
      </c>
      <c r="J204" s="27">
        <f>SUMIF(SEP!$E:$E,B204,SEP!$M:$M)</f>
        <v/>
      </c>
      <c r="K204" s="32">
        <f>SUMIF(SEP!$E:$E,B204,SEP!$N:$N)</f>
        <v/>
      </c>
      <c r="L204" s="27">
        <f>SUMIF(SEP!$E:$E,B204,SEP!$O:$O)</f>
        <v/>
      </c>
      <c r="M204" s="32">
        <f>SUMIF(SEP!$E:$E,B204,SEP!$P:$P)</f>
        <v/>
      </c>
      <c r="N204" s="27">
        <f>SUMIF(SEP!$E:$E,B204,SEP!$Q:$Q)</f>
        <v/>
      </c>
      <c r="O204" s="32">
        <f>SUMIF(SEP!$E:$E,B204,SEP!$R:$R)</f>
        <v/>
      </c>
      <c r="P204" s="27">
        <f>SUMIF(SEP!$E:$E,B204,SEP!$S:$S)</f>
        <v/>
      </c>
      <c r="Q204" s="32">
        <f>SUMIF(SEP!$E:$E,B204,SEP!$T:$T)</f>
        <v/>
      </c>
      <c r="R204" s="27">
        <f>SUMIF(SEP!$E:$E,B204,SEP!$U:$U)</f>
        <v/>
      </c>
      <c r="S204" s="32">
        <f>SUMIF(SEP!$E:$E,B204,SEP!$V:$V)</f>
        <v/>
      </c>
      <c r="T204" s="115">
        <f>SUMIF(SEP!$E:$E,B204,SEP!$W:$W)</f>
        <v/>
      </c>
      <c r="U204" s="25">
        <f>SUMIF(SEP!$E:$E,B204,SEP!$X:$X)</f>
        <v/>
      </c>
      <c r="V204" s="33">
        <f>SUMIF(SEP!$E:$E,B204,SEP!$Y:$Y)</f>
        <v/>
      </c>
      <c r="W204" s="25">
        <f>SUMIF(SEP!$E:$E,B204,SEP!$Z:$Z)</f>
        <v/>
      </c>
      <c r="X204" s="33">
        <f>SUMIF(SEP!$E:$E,B204,SEP!$AA:$AA)</f>
        <v/>
      </c>
      <c r="Y204" s="25">
        <f>ABS(SUMIF(SEP!$E:$E,B204,SEP!$AF:$AF))</f>
        <v/>
      </c>
      <c r="Z204" s="34">
        <f>SUMIF(SEP!$E:$E,B204,SEP!$AG:$AG)</f>
        <v/>
      </c>
      <c r="AA204" s="52" t="n"/>
      <c r="AB204" s="52" t="n"/>
      <c r="AC204" s="52" t="n"/>
      <c r="AD204" s="52" t="n"/>
      <c r="AE204" s="52" t="n"/>
      <c r="AF204" s="52" t="n"/>
      <c r="AG204" s="52" t="n"/>
      <c r="AH204" s="52" t="n"/>
      <c r="AI204" s="52" t="n"/>
      <c r="AJ204" s="52" t="n"/>
      <c r="AK204" s="52" t="n"/>
    </row>
    <row r="205">
      <c r="A205" s="300" t="n"/>
      <c r="B205" s="37" t="inlineStr">
        <is>
          <t>Airtel Online Send Money</t>
        </is>
      </c>
      <c r="C205" s="25">
        <f>SUMIF(SEP!$E:$E,B205,SEP!$F:$F)</f>
        <v/>
      </c>
      <c r="D205" s="26">
        <f>SUMIF(SEP!$E:$E,B205,SEP!$G:$G)</f>
        <v/>
      </c>
      <c r="E205" s="25">
        <f>SUMIF(SEP!$E:$E,B205,SEP!$H:$H)</f>
        <v/>
      </c>
      <c r="F205" s="26">
        <f>SUMIF(SEP!$E:$E,B205,SEP!$I:$I)</f>
        <v/>
      </c>
      <c r="G205" s="26">
        <f>C205-E205</f>
        <v/>
      </c>
      <c r="H205" s="33">
        <f>D205-F205</f>
        <v/>
      </c>
      <c r="I205" s="25">
        <f>SUMIF(SEP!$E:$E,B205,SEP!$L:$L)</f>
        <v/>
      </c>
      <c r="J205" s="27">
        <f>SUMIF(SEP!$E:$E,B205,SEP!$M:$M)</f>
        <v/>
      </c>
      <c r="K205" s="32">
        <f>SUMIF(SEP!$E:$E,B205,SEP!$N:$N)</f>
        <v/>
      </c>
      <c r="L205" s="27">
        <f>SUMIF(SEP!$E:$E,B205,SEP!$O:$O)</f>
        <v/>
      </c>
      <c r="M205" s="32">
        <f>SUMIF(SEP!$E:$E,B205,SEP!$P:$P)</f>
        <v/>
      </c>
      <c r="N205" s="27">
        <f>SUMIF(SEP!$E:$E,B205,SEP!$Q:$Q)</f>
        <v/>
      </c>
      <c r="O205" s="32">
        <f>SUMIF(SEP!$E:$E,B205,SEP!$R:$R)</f>
        <v/>
      </c>
      <c r="P205" s="27">
        <f>SUMIF(SEP!$E:$E,B205,SEP!$S:$S)</f>
        <v/>
      </c>
      <c r="Q205" s="32">
        <f>SUMIF(SEP!$E:$E,B205,SEP!$T:$T)</f>
        <v/>
      </c>
      <c r="R205" s="27">
        <f>SUMIF(SEP!$E:$E,B205,SEP!$U:$U)</f>
        <v/>
      </c>
      <c r="S205" s="32">
        <f>SUMIF(SEP!$E:$E,B205,SEP!$V:$V)</f>
        <v/>
      </c>
      <c r="T205" s="115">
        <f>SUMIF(SEP!$E:$E,B205,SEP!$W:$W)</f>
        <v/>
      </c>
      <c r="U205" s="25">
        <f>SUMIF(SEP!$E:$E,B205,SEP!$X:$X)</f>
        <v/>
      </c>
      <c r="V205" s="33">
        <f>SUMIF(SEP!$E:$E,B205,SEP!$Y:$Y)</f>
        <v/>
      </c>
      <c r="W205" s="25">
        <f>SUMIF(SEP!$E:$E,B205,SEP!$Z:$Z)</f>
        <v/>
      </c>
      <c r="X205" s="33">
        <f>SUMIF(SEP!$E:$E,B205,SEP!$AA:$AA)</f>
        <v/>
      </c>
      <c r="Y205" s="25">
        <f>ABS(SUMIF(SEP!$E:$E,B205,SEP!$AF:$AF))</f>
        <v/>
      </c>
      <c r="Z205" s="34">
        <f>SUMIF(SEP!$E:$E,B205,SEP!$AG:$AG)</f>
        <v/>
      </c>
      <c r="AA205" s="52" t="n"/>
      <c r="AB205" s="52" t="n"/>
      <c r="AC205" s="52" t="n"/>
      <c r="AD205" s="52" t="n"/>
      <c r="AE205" s="52" t="n"/>
      <c r="AF205" s="52" t="n"/>
      <c r="AG205" s="52" t="n"/>
      <c r="AH205" s="52" t="n"/>
      <c r="AI205" s="52" t="n"/>
      <c r="AJ205" s="52" t="n"/>
      <c r="AK205" s="52" t="n"/>
    </row>
    <row r="206">
      <c r="A206" s="300" t="n"/>
      <c r="B206" s="37" t="inlineStr">
        <is>
          <t>Vodafone Cashin</t>
        </is>
      </c>
      <c r="C206" s="25">
        <f>SUMIF(SEP!$E:$E,B206,SEP!$F:$F)</f>
        <v/>
      </c>
      <c r="D206" s="26">
        <f>SUMIF(SEP!$E:$E,B206,SEP!$G:$G)</f>
        <v/>
      </c>
      <c r="E206" s="25">
        <f>SUMIF(SEP!$E:$E,B206,SEP!$H:$H)</f>
        <v/>
      </c>
      <c r="F206" s="26">
        <f>SUMIF(SEP!$E:$E,B206,SEP!$I:$I)</f>
        <v/>
      </c>
      <c r="G206" s="26">
        <f>C206-E206</f>
        <v/>
      </c>
      <c r="H206" s="33">
        <f>D206-F206</f>
        <v/>
      </c>
      <c r="I206" s="25">
        <f>SUMIF(SEP!$E:$E,B206,SEP!$L:$L)</f>
        <v/>
      </c>
      <c r="J206" s="27">
        <f>SUMIF(SEP!$E:$E,B206,SEP!$M:$M)</f>
        <v/>
      </c>
      <c r="K206" s="32">
        <f>SUMIF(SEP!$E:$E,B206,SEP!$N:$N)</f>
        <v/>
      </c>
      <c r="L206" s="27">
        <f>SUMIF(SEP!$E:$E,B206,SEP!$O:$O)</f>
        <v/>
      </c>
      <c r="M206" s="32">
        <f>SUMIF(SEP!$E:$E,B206,SEP!$P:$P)</f>
        <v/>
      </c>
      <c r="N206" s="27">
        <f>SUMIF(SEP!$E:$E,B206,SEP!$Q:$Q)</f>
        <v/>
      </c>
      <c r="O206" s="32">
        <f>SUMIF(SEP!$E:$E,B206,SEP!$R:$R)</f>
        <v/>
      </c>
      <c r="P206" s="27">
        <f>SUMIF(SEP!$E:$E,B206,SEP!$S:$S)</f>
        <v/>
      </c>
      <c r="Q206" s="32">
        <f>SUMIF(SEP!$E:$E,B206,SEP!$T:$T)</f>
        <v/>
      </c>
      <c r="R206" s="27">
        <f>SUMIF(SEP!$E:$E,B206,SEP!$U:$U)</f>
        <v/>
      </c>
      <c r="S206" s="32">
        <f>SUMIF(SEP!$E:$E,B206,SEP!$V:$V)</f>
        <v/>
      </c>
      <c r="T206" s="115">
        <f>SUMIF(SEP!$E:$E,B206,SEP!$W:$W)</f>
        <v/>
      </c>
      <c r="U206" s="25">
        <f>SUMIF(SEP!$E:$E,B206,SEP!$X:$X)</f>
        <v/>
      </c>
      <c r="V206" s="33">
        <f>SUMIF(SEP!$E:$E,B206,SEP!$Y:$Y)</f>
        <v/>
      </c>
      <c r="W206" s="25">
        <f>SUMIF(SEP!$E:$E,B206,SEP!$Z:$Z)</f>
        <v/>
      </c>
      <c r="X206" s="33">
        <f>SUMIF(SEP!$E:$E,B206,SEP!$AA:$AA)</f>
        <v/>
      </c>
      <c r="Y206" s="25">
        <f>ABS(SUMIF(SEP!$E:$E,B206,SEP!$AF:$AF))</f>
        <v/>
      </c>
      <c r="Z206" s="34">
        <f>SUMIF(SEP!$E:$E,B206,SEP!$AG:$AG)</f>
        <v/>
      </c>
      <c r="AA206" s="52" t="n"/>
      <c r="AB206" s="52" t="n"/>
      <c r="AC206" s="52" t="n"/>
      <c r="AD206" s="52" t="n"/>
      <c r="AE206" s="52" t="n"/>
      <c r="AF206" s="52" t="n"/>
      <c r="AG206" s="52" t="n"/>
      <c r="AH206" s="52" t="n"/>
      <c r="AI206" s="52" t="n"/>
      <c r="AJ206" s="52" t="n"/>
      <c r="AK206" s="52" t="n"/>
    </row>
    <row r="207">
      <c r="A207" s="300" t="n"/>
      <c r="B207" s="37" t="inlineStr">
        <is>
          <t>Vodafone Cashout</t>
        </is>
      </c>
      <c r="C207" s="25">
        <f>SUMIF(SEP!$E:$E,B207,SEP!$F:$F)</f>
        <v/>
      </c>
      <c r="D207" s="26">
        <f>SUMIF(SEP!$E:$E,B207,SEP!$G:$G)</f>
        <v/>
      </c>
      <c r="E207" s="25">
        <f>SUMIF(SEP!$E:$E,B207,SEP!$H:$H)</f>
        <v/>
      </c>
      <c r="F207" s="26">
        <f>SUMIF(SEP!$E:$E,B207,SEP!$I:$I)</f>
        <v/>
      </c>
      <c r="G207" s="26">
        <f>C207-E207</f>
        <v/>
      </c>
      <c r="H207" s="33">
        <f>D207-F207</f>
        <v/>
      </c>
      <c r="I207" s="25">
        <f>SUMIF(SEP!$E:$E,B207,SEP!$L:$L)</f>
        <v/>
      </c>
      <c r="J207" s="27">
        <f>SUMIF(SEP!$E:$E,B207,SEP!$M:$M)</f>
        <v/>
      </c>
      <c r="K207" s="32">
        <f>SUMIF(SEP!$E:$E,B207,SEP!$N:$N)</f>
        <v/>
      </c>
      <c r="L207" s="27">
        <f>SUMIF(SEP!$E:$E,B207,SEP!$O:$O)</f>
        <v/>
      </c>
      <c r="M207" s="32">
        <f>SUMIF(SEP!$E:$E,B207,SEP!$P:$P)</f>
        <v/>
      </c>
      <c r="N207" s="27">
        <f>SUMIF(SEP!$E:$E,B207,SEP!$Q:$Q)</f>
        <v/>
      </c>
      <c r="O207" s="32">
        <f>SUMIF(SEP!$E:$E,B207,SEP!$R:$R)</f>
        <v/>
      </c>
      <c r="P207" s="27">
        <f>SUMIF(SEP!$E:$E,B207,SEP!$S:$S)</f>
        <v/>
      </c>
      <c r="Q207" s="32">
        <f>SUMIF(SEP!$E:$E,B207,SEP!$T:$T)</f>
        <v/>
      </c>
      <c r="R207" s="27">
        <f>SUMIF(SEP!$E:$E,B207,SEP!$U:$U)</f>
        <v/>
      </c>
      <c r="S207" s="32">
        <f>SUMIF(SEP!$E:$E,B207,SEP!$V:$V)</f>
        <v/>
      </c>
      <c r="T207" s="115">
        <f>SUMIF(SEP!$E:$E,B207,SEP!$W:$W)</f>
        <v/>
      </c>
      <c r="U207" s="25">
        <f>SUMIF(SEP!$E:$E,B207,SEP!$X:$X)</f>
        <v/>
      </c>
      <c r="V207" s="33">
        <f>SUMIF(SEP!$E:$E,B207,SEP!$Y:$Y)</f>
        <v/>
      </c>
      <c r="W207" s="25">
        <f>SUMIF(SEP!$E:$E,B207,SEP!$Z:$Z)</f>
        <v/>
      </c>
      <c r="X207" s="33">
        <f>SUMIF(SEP!$E:$E,B207,SEP!$AA:$AA)</f>
        <v/>
      </c>
      <c r="Y207" s="25">
        <f>ABS(SUMIF(SEP!$E:$E,B207,SEP!$AF:$AF))</f>
        <v/>
      </c>
      <c r="Z207" s="34">
        <f>SUMIF(SEP!$E:$E,B207,SEP!$AG:$AG)</f>
        <v/>
      </c>
      <c r="AA207" s="52" t="n"/>
      <c r="AB207" s="52" t="n"/>
      <c r="AC207" s="52" t="n"/>
      <c r="AD207" s="52" t="n"/>
      <c r="AE207" s="52" t="n"/>
      <c r="AF207" s="52" t="n"/>
      <c r="AG207" s="52" t="n"/>
      <c r="AH207" s="52" t="n"/>
      <c r="AI207" s="52" t="n"/>
      <c r="AJ207" s="52" t="n"/>
      <c r="AK207" s="52" t="n"/>
    </row>
    <row r="208">
      <c r="A208" s="300" t="n"/>
      <c r="B208" s="37" t="inlineStr">
        <is>
          <t>Stanbic FI CR</t>
        </is>
      </c>
      <c r="C208" s="25">
        <f>SUMIF(SEP!$E:$E,B208,SEP!$F:$F)</f>
        <v/>
      </c>
      <c r="D208" s="26">
        <f>SUMIF(SEP!$E:$E,B208,SEP!$G:$G)</f>
        <v/>
      </c>
      <c r="E208" s="25">
        <f>SUMIF(SEP!$E:$E,B208,SEP!$H:$H)</f>
        <v/>
      </c>
      <c r="F208" s="26">
        <f>SUMIF(SEP!$E:$E,B208,SEP!$I:$I)</f>
        <v/>
      </c>
      <c r="G208" s="26">
        <f>C208-E208</f>
        <v/>
      </c>
      <c r="H208" s="33">
        <f>D208-F208</f>
        <v/>
      </c>
      <c r="I208" s="25">
        <f>SUMIF(SEP!$E:$E,B208,SEP!$L:$L)</f>
        <v/>
      </c>
      <c r="J208" s="27">
        <f>SUMIF(SEP!$E:$E,B208,SEP!$M:$M)</f>
        <v/>
      </c>
      <c r="K208" s="32">
        <f>SUMIF(SEP!$E:$E,B208,SEP!$N:$N)</f>
        <v/>
      </c>
      <c r="L208" s="27">
        <f>SUMIF(SEP!$E:$E,B208,SEP!$O:$O)</f>
        <v/>
      </c>
      <c r="M208" s="32">
        <f>SUMIF(SEP!$E:$E,B208,SEP!$P:$P)</f>
        <v/>
      </c>
      <c r="N208" s="27">
        <f>SUMIF(SEP!$E:$E,B208,SEP!$Q:$Q)</f>
        <v/>
      </c>
      <c r="O208" s="32">
        <f>SUMIF(SEP!$E:$E,B208,SEP!$R:$R)</f>
        <v/>
      </c>
      <c r="P208" s="27">
        <f>SUMIF(SEP!$E:$E,B208,SEP!$S:$S)</f>
        <v/>
      </c>
      <c r="Q208" s="32">
        <f>SUMIF(SEP!$E:$E,B208,SEP!$T:$T)</f>
        <v/>
      </c>
      <c r="R208" s="27">
        <f>SUMIF(SEP!$E:$E,B208,SEP!$U:$U)</f>
        <v/>
      </c>
      <c r="S208" s="32">
        <f>SUMIF(SEP!$E:$E,B208,SEP!$V:$V)</f>
        <v/>
      </c>
      <c r="T208" s="115">
        <f>SUMIF(SEP!$E:$E,B208,SEP!$W:$W)</f>
        <v/>
      </c>
      <c r="U208" s="25">
        <f>SUMIF(SEP!$E:$E,B208,SEP!$X:$X)</f>
        <v/>
      </c>
      <c r="V208" s="33">
        <f>SUMIF(SEP!$E:$E,B208,SEP!$Y:$Y)</f>
        <v/>
      </c>
      <c r="W208" s="25">
        <f>SUMIF(SEP!$E:$E,B208,SEP!$Z:$Z)</f>
        <v/>
      </c>
      <c r="X208" s="33">
        <f>SUMIF(SEP!$E:$E,B208,SEP!$AA:$AA)</f>
        <v/>
      </c>
      <c r="Y208" s="25">
        <f>ABS(SUMIF(SEP!$E:$E,B208,SEP!$AF:$AF))</f>
        <v/>
      </c>
      <c r="Z208" s="34">
        <f>SUMIF(SEP!$E:$E,B208,SEP!$AG:$AG)</f>
        <v/>
      </c>
      <c r="AA208" s="52" t="n"/>
      <c r="AB208" s="52" t="n"/>
      <c r="AC208" s="52" t="n"/>
      <c r="AD208" s="52" t="n"/>
      <c r="AE208" s="52" t="n"/>
      <c r="AF208" s="52" t="n"/>
      <c r="AG208" s="52" t="n"/>
      <c r="AH208" s="52" t="n"/>
      <c r="AI208" s="52" t="n"/>
      <c r="AJ208" s="52" t="n"/>
      <c r="AK208" s="52" t="n"/>
    </row>
    <row r="209">
      <c r="A209" s="300" t="n"/>
      <c r="B209" s="37" t="inlineStr">
        <is>
          <t>Stanbic FI DR</t>
        </is>
      </c>
      <c r="C209" s="25">
        <f>SUMIF(SEP!$E:$E,B209,SEP!$F:$F)</f>
        <v/>
      </c>
      <c r="D209" s="26">
        <f>SUMIF(SEP!$E:$E,B209,SEP!$G:$G)</f>
        <v/>
      </c>
      <c r="E209" s="25">
        <f>SUMIF(SEP!$E:$E,B209,SEP!$H:$H)</f>
        <v/>
      </c>
      <c r="F209" s="26">
        <f>SUMIF(SEP!$E:$E,B209,SEP!$I:$I)</f>
        <v/>
      </c>
      <c r="G209" s="26">
        <f>C209-E209</f>
        <v/>
      </c>
      <c r="H209" s="33">
        <f>D209-F209</f>
        <v/>
      </c>
      <c r="I209" s="25">
        <f>SUMIF(SEP!$E:$E,B209,SEP!$L:$L)</f>
        <v/>
      </c>
      <c r="J209" s="27">
        <f>SUMIF(SEP!$E:$E,B209,SEP!$M:$M)</f>
        <v/>
      </c>
      <c r="K209" s="32">
        <f>SUMIF(SEP!$E:$E,B209,SEP!$N:$N)</f>
        <v/>
      </c>
      <c r="L209" s="27">
        <f>SUMIF(SEP!$E:$E,B209,SEP!$O:$O)</f>
        <v/>
      </c>
      <c r="M209" s="32">
        <f>SUMIF(SEP!$E:$E,B209,SEP!$P:$P)</f>
        <v/>
      </c>
      <c r="N209" s="27">
        <f>SUMIF(SEP!$E:$E,B209,SEP!$Q:$Q)</f>
        <v/>
      </c>
      <c r="O209" s="32">
        <f>SUMIF(SEP!$E:$E,B209,SEP!$R:$R)</f>
        <v/>
      </c>
      <c r="P209" s="27">
        <f>SUMIF(SEP!$E:$E,B209,SEP!$S:$S)</f>
        <v/>
      </c>
      <c r="Q209" s="32">
        <f>SUMIF(SEP!$E:$E,B209,SEP!$T:$T)</f>
        <v/>
      </c>
      <c r="R209" s="27">
        <f>SUMIF(SEP!$E:$E,B209,SEP!$U:$U)</f>
        <v/>
      </c>
      <c r="S209" s="32">
        <f>SUMIF(SEP!$E:$E,B209,SEP!$V:$V)</f>
        <v/>
      </c>
      <c r="T209" s="115">
        <f>SUMIF(SEP!$E:$E,B209,SEP!$W:$W)</f>
        <v/>
      </c>
      <c r="U209" s="25">
        <f>SUMIF(SEP!$E:$E,B209,SEP!$X:$X)</f>
        <v/>
      </c>
      <c r="V209" s="33">
        <f>SUMIF(SEP!$E:$E,B209,SEP!$Y:$Y)</f>
        <v/>
      </c>
      <c r="W209" s="25">
        <f>SUMIF(SEP!$E:$E,B209,SEP!$Z:$Z)</f>
        <v/>
      </c>
      <c r="X209" s="33">
        <f>SUMIF(SEP!$E:$E,B209,SEP!$AA:$AA)</f>
        <v/>
      </c>
      <c r="Y209" s="25">
        <f>ABS(SUMIF(SEP!$E:$E,B209,SEP!$AF:$AF))</f>
        <v/>
      </c>
      <c r="Z209" s="34">
        <f>SUMIF(SEP!$E:$E,B209,SEP!$AG:$AG)</f>
        <v/>
      </c>
      <c r="AA209" s="52" t="n"/>
      <c r="AB209" s="52" t="n"/>
      <c r="AC209" s="52" t="n"/>
      <c r="AD209" s="52" t="n"/>
      <c r="AE209" s="52" t="n"/>
      <c r="AF209" s="52" t="n"/>
      <c r="AG209" s="52" t="n"/>
      <c r="AH209" s="52" t="n"/>
      <c r="AI209" s="52" t="n"/>
      <c r="AJ209" s="52" t="n"/>
      <c r="AK209" s="52" t="n"/>
    </row>
    <row r="210">
      <c r="A210" s="303" t="n"/>
      <c r="B210" s="104" t="inlineStr">
        <is>
          <t>GIP</t>
        </is>
      </c>
      <c r="C210" s="74">
        <f>SUMIF(SEP!$E:$E,B210,SEP!$F:$F)</f>
        <v/>
      </c>
      <c r="D210" s="73">
        <f>SUMIF(SEP!$E:$E,B210,SEP!$G:$G)</f>
        <v/>
      </c>
      <c r="E210" s="74">
        <f>SUMIF(SEP!$E:$E,B210,SEP!$H:$H)</f>
        <v/>
      </c>
      <c r="F210" s="73">
        <f>SUMIF(SEP!$E:$E,B210,SEP!$I:$I)</f>
        <v/>
      </c>
      <c r="G210" s="73">
        <f>C210-E210</f>
        <v/>
      </c>
      <c r="H210" s="75">
        <f>D210-F210</f>
        <v/>
      </c>
      <c r="I210" s="74">
        <f>SUMIF(SEP!$E:$E,B210,SEP!$L:$L)</f>
        <v/>
      </c>
      <c r="J210" s="118">
        <f>SUMIF(SEP!$E:$E,B210,SEP!$M:$M)</f>
        <v/>
      </c>
      <c r="K210" s="119">
        <f>SUMIF(SEP!$E:$E,B210,SEP!$N:$N)</f>
        <v/>
      </c>
      <c r="L210" s="118">
        <f>SUMIF(SEP!$E:$E,B210,SEP!$O:$O)</f>
        <v/>
      </c>
      <c r="M210" s="119">
        <f>SUMIF(SEP!$E:$E,B210,SEP!$P:$P)</f>
        <v/>
      </c>
      <c r="N210" s="118">
        <f>SUMIF(SEP!$E:$E,B210,SEP!$Q:$Q)</f>
        <v/>
      </c>
      <c r="O210" s="119">
        <f>SUMIF(SEP!$E:$E,B210,SEP!$R:$R)</f>
        <v/>
      </c>
      <c r="P210" s="118">
        <f>SUMIF(SEP!$E:$E,B210,SEP!$S:$S)</f>
        <v/>
      </c>
      <c r="Q210" s="119">
        <f>SUMIF(SEP!$E:$E,B210,SEP!$T:$T)</f>
        <v/>
      </c>
      <c r="R210" s="118">
        <f>SUMIF(SEP!$E:$E,B210,SEP!$U:$U)</f>
        <v/>
      </c>
      <c r="S210" s="119">
        <f>SUMIF(SEP!$E:$E,B210,SEP!$V:$V)</f>
        <v/>
      </c>
      <c r="T210" s="120">
        <f>SUMIF(SEP!$E:$E,B210,SEP!$W:$W)</f>
        <v/>
      </c>
      <c r="U210" s="74">
        <f>SUMIF(SEP!$E:$E,B210,SEP!$X:$X)</f>
        <v/>
      </c>
      <c r="V210" s="75">
        <f>SUMIF(SEP!$E:$E,B210,SEP!$Y:$Y)</f>
        <v/>
      </c>
      <c r="W210" s="74">
        <f>SUMIF(SEP!$E:$E,B210,SEP!$Z:$Z)</f>
        <v/>
      </c>
      <c r="X210" s="75">
        <f>SUMIF(SEP!$E:$E,B210,SEP!$AA:$AA)</f>
        <v/>
      </c>
      <c r="Y210" s="74">
        <f>ABS(SUMIF(SEP!$E:$E,B210,SEP!$AF:$AF))</f>
        <v/>
      </c>
      <c r="Z210" s="80">
        <f>SUMIF(SEP!$E:$E,B210,SEP!$AG:$AG)</f>
        <v/>
      </c>
      <c r="AA210" s="52" t="n"/>
      <c r="AB210" s="52" t="n"/>
      <c r="AC210" s="52" t="n"/>
      <c r="AD210" s="52" t="n"/>
      <c r="AE210" s="52" t="n"/>
      <c r="AF210" s="52" t="n"/>
      <c r="AG210" s="52" t="n"/>
      <c r="AH210" s="52" t="n"/>
      <c r="AI210" s="52" t="n"/>
      <c r="AJ210" s="52" t="n"/>
      <c r="AK210" s="52" t="n"/>
    </row>
    <row r="211">
      <c r="A211" s="308" t="inlineStr">
        <is>
          <t>KOWRI</t>
        </is>
      </c>
      <c r="B211" s="101" t="inlineStr">
        <is>
          <t>BB MIGs</t>
        </is>
      </c>
      <c r="C211" s="25">
        <f>SUMIF(SEP!$E:$E,B211,SEP!$F:$F)</f>
        <v/>
      </c>
      <c r="D211" s="26">
        <f>SUMIF(SEP!$E:$E,B211,SEP!$G:$G)</f>
        <v/>
      </c>
      <c r="E211" s="25">
        <f>SUMIF(SEP!$E:$E,B211,SEP!$H:$H)</f>
        <v/>
      </c>
      <c r="F211" s="26">
        <f>SUMIF(SEP!$E:$E,B211,SEP!$I:$I)</f>
        <v/>
      </c>
      <c r="G211" s="26">
        <f>C211-E211</f>
        <v/>
      </c>
      <c r="H211" s="33">
        <f>D211-F211</f>
        <v/>
      </c>
      <c r="I211" s="25">
        <f>SUMIF(SEP!$E:$E,B211,SEP!$L:$L)</f>
        <v/>
      </c>
      <c r="J211" s="27">
        <f>SUMIF(SEP!$E:$E,B211,SEP!$M:$M)</f>
        <v/>
      </c>
      <c r="K211" s="32">
        <f>SUMIF(SEP!$E:$E,B211,SEP!$N:$N)</f>
        <v/>
      </c>
      <c r="L211" s="27">
        <f>SUMIF(SEP!$E:$E,B211,SEP!$O:$O)</f>
        <v/>
      </c>
      <c r="M211" s="32">
        <f>SUMIF(SEP!$E:$E,B211,SEP!$P:$P)</f>
        <v/>
      </c>
      <c r="N211" s="27">
        <f>SUMIF(SEP!$E:$E,B211,SEP!$Q:$Q)</f>
        <v/>
      </c>
      <c r="O211" s="32">
        <f>SUMIF(SEP!$E:$E,B211,SEP!$R:$R)</f>
        <v/>
      </c>
      <c r="P211" s="27">
        <f>SUMIF(SEP!$E:$E,B211,SEP!$S:$S)</f>
        <v/>
      </c>
      <c r="Q211" s="32">
        <f>SUMIF(SEP!$E:$E,B211,SEP!$T:$T)</f>
        <v/>
      </c>
      <c r="R211" s="27">
        <f>SUMIF(SEP!$E:$E,B211,SEP!$U:$U)</f>
        <v/>
      </c>
      <c r="S211" s="32">
        <f>SUMIF(SEP!$E:$E,B211,SEP!$V:$V)</f>
        <v/>
      </c>
      <c r="T211" s="115">
        <f>SUMIF(SEP!$E:$E,B211,SEP!$W:$W)</f>
        <v/>
      </c>
      <c r="U211" s="25">
        <f>SUMIF(SEP!$E:$E,B211,SEP!$X:$X)</f>
        <v/>
      </c>
      <c r="V211" s="33">
        <f>SUMIF(SEP!$E:$E,B211,SEP!$Y:$Y)</f>
        <v/>
      </c>
      <c r="W211" s="25">
        <f>SUMIF(SEP!$E:$E,B211,SEP!$Z:$Z)</f>
        <v/>
      </c>
      <c r="X211" s="33">
        <f>SUMIF(SEP!$E:$E,B211,SEP!$AA:$AA)</f>
        <v/>
      </c>
      <c r="Y211" s="25">
        <f>ABS(SUMIF(SEP!$E:$E,B211,SEP!$AF:$AF))</f>
        <v/>
      </c>
      <c r="Z211" s="34">
        <f>SUMIF(SEP!$E:$E,B211,SEP!$AG:$AG)</f>
        <v/>
      </c>
      <c r="AA211" s="52" t="n"/>
      <c r="AB211" s="52" t="n"/>
      <c r="AC211" s="52" t="n"/>
      <c r="AD211" s="52" t="n"/>
      <c r="AE211" s="52" t="n"/>
      <c r="AF211" s="52" t="n"/>
      <c r="AG211" s="52" t="n"/>
      <c r="AH211" s="52" t="n"/>
      <c r="AI211" s="52" t="n"/>
      <c r="AJ211" s="52" t="n"/>
      <c r="AK211" s="52" t="n"/>
    </row>
    <row r="212">
      <c r="A212" s="301" t="n"/>
      <c r="B212" s="101" t="inlineStr">
        <is>
          <t>KR MTN Credit</t>
        </is>
      </c>
      <c r="C212" s="25">
        <f>SUMIF(SEP!$E:$E,B212,SEP!$F:$F)</f>
        <v/>
      </c>
      <c r="D212" s="26">
        <f>SUMIF(SEP!$E:$E,B212,SEP!$G:$G)</f>
        <v/>
      </c>
      <c r="E212" s="25">
        <f>SUMIF(SEP!$E:$E,B212,SEP!$H:$H)</f>
        <v/>
      </c>
      <c r="F212" s="26">
        <f>SUMIF(SEP!$E:$E,B212,SEP!$I:$I)</f>
        <v/>
      </c>
      <c r="G212" s="26">
        <f>C212-E212</f>
        <v/>
      </c>
      <c r="H212" s="33">
        <f>D212-F212</f>
        <v/>
      </c>
      <c r="I212" s="25">
        <f>SUMIF(SEP!$E:$E,B212,SEP!$L:$L)</f>
        <v/>
      </c>
      <c r="J212" s="27">
        <f>SUMIF(SEP!$E:$E,B212,SEP!$M:$M)</f>
        <v/>
      </c>
      <c r="K212" s="32">
        <f>SUMIF(SEP!$E:$E,B212,SEP!$N:$N)</f>
        <v/>
      </c>
      <c r="L212" s="27">
        <f>SUMIF(SEP!$E:$E,B212,SEP!$O:$O)</f>
        <v/>
      </c>
      <c r="M212" s="32">
        <f>SUMIF(SEP!$E:$E,B212,SEP!$P:$P)</f>
        <v/>
      </c>
      <c r="N212" s="27">
        <f>SUMIF(SEP!$E:$E,B212,SEP!$Q:$Q)</f>
        <v/>
      </c>
      <c r="O212" s="32">
        <f>SUMIF(SEP!$E:$E,B212,SEP!$R:$R)</f>
        <v/>
      </c>
      <c r="P212" s="27">
        <f>SUMIF(SEP!$E:$E,B212,SEP!$S:$S)</f>
        <v/>
      </c>
      <c r="Q212" s="32">
        <f>SUMIF(SEP!$E:$E,B212,SEP!$T:$T)</f>
        <v/>
      </c>
      <c r="R212" s="27">
        <f>SUMIF(SEP!$E:$E,B212,SEP!$U:$U)</f>
        <v/>
      </c>
      <c r="S212" s="32">
        <f>SUMIF(SEP!$E:$E,B212,SEP!$V:$V)</f>
        <v/>
      </c>
      <c r="T212" s="115">
        <f>SUMIF(SEP!$E:$E,B212,SEP!$W:$W)</f>
        <v/>
      </c>
      <c r="U212" s="25">
        <f>SUMIF(SEP!$E:$E,B212,SEP!$X:$X)</f>
        <v/>
      </c>
      <c r="V212" s="33">
        <f>SUMIF(SEP!$E:$E,B212,SEP!$Y:$Y)</f>
        <v/>
      </c>
      <c r="W212" s="25">
        <f>SUMIF(SEP!$E:$E,B212,SEP!$Z:$Z)</f>
        <v/>
      </c>
      <c r="X212" s="33">
        <f>SUMIF(SEP!$E:$E,B212,SEP!$AA:$AA)</f>
        <v/>
      </c>
      <c r="Y212" s="25">
        <f>ABS(SUMIF(SEP!$E:$E,B212,SEP!$AF:$AF))</f>
        <v/>
      </c>
      <c r="Z212" s="34">
        <f>SUMIF(SEP!$E:$E,B212,SEP!$AG:$AG)</f>
        <v/>
      </c>
      <c r="AA212" s="52" t="n"/>
      <c r="AB212" s="52" t="n"/>
      <c r="AC212" s="52" t="n"/>
      <c r="AD212" s="52" t="n"/>
      <c r="AE212" s="52" t="n"/>
      <c r="AF212" s="52" t="n"/>
      <c r="AG212" s="52" t="n"/>
      <c r="AH212" s="52" t="n"/>
      <c r="AI212" s="52" t="n"/>
      <c r="AJ212" s="52" t="n"/>
      <c r="AK212" s="52" t="n"/>
    </row>
    <row r="213">
      <c r="A213" s="301" t="n"/>
      <c r="B213" s="101" t="inlineStr">
        <is>
          <t>KR MTN Debit</t>
        </is>
      </c>
      <c r="C213" s="25">
        <f>SUMIF(SEP!$E:$E,B213,SEP!$F:$F)</f>
        <v/>
      </c>
      <c r="D213" s="26">
        <f>SUMIF(SEP!$E:$E,B213,SEP!$G:$G)</f>
        <v/>
      </c>
      <c r="E213" s="25">
        <f>SUMIF(SEP!$E:$E,B213,SEP!$H:$H)</f>
        <v/>
      </c>
      <c r="F213" s="26">
        <f>SUMIF(SEP!$E:$E,B213,SEP!$I:$I)</f>
        <v/>
      </c>
      <c r="G213" s="26">
        <f>C213-E213</f>
        <v/>
      </c>
      <c r="H213" s="33">
        <f>D213-F213</f>
        <v/>
      </c>
      <c r="I213" s="25">
        <f>SUMIF(SEP!$E:$E,B213,SEP!$L:$L)</f>
        <v/>
      </c>
      <c r="J213" s="27">
        <f>SUMIF(SEP!$E:$E,B213,SEP!$M:$M)</f>
        <v/>
      </c>
      <c r="K213" s="32">
        <f>SUMIF(SEP!$E:$E,B213,SEP!$N:$N)</f>
        <v/>
      </c>
      <c r="L213" s="27">
        <f>SUMIF(SEP!$E:$E,B213,SEP!$O:$O)</f>
        <v/>
      </c>
      <c r="M213" s="32">
        <f>SUMIF(SEP!$E:$E,B213,SEP!$P:$P)</f>
        <v/>
      </c>
      <c r="N213" s="27">
        <f>SUMIF(SEP!$E:$E,B213,SEP!$Q:$Q)</f>
        <v/>
      </c>
      <c r="O213" s="32">
        <f>SUMIF(SEP!$E:$E,B213,SEP!$R:$R)</f>
        <v/>
      </c>
      <c r="P213" s="27">
        <f>SUMIF(SEP!$E:$E,B213,SEP!$S:$S)</f>
        <v/>
      </c>
      <c r="Q213" s="32">
        <f>SUMIF(SEP!$E:$E,B213,SEP!$T:$T)</f>
        <v/>
      </c>
      <c r="R213" s="27">
        <f>SUMIF(SEP!$E:$E,B213,SEP!$U:$U)</f>
        <v/>
      </c>
      <c r="S213" s="32">
        <f>SUMIF(SEP!$E:$E,B213,SEP!$V:$V)</f>
        <v/>
      </c>
      <c r="T213" s="115">
        <f>SUMIF(SEP!$E:$E,B213,SEP!$W:$W)</f>
        <v/>
      </c>
      <c r="U213" s="25">
        <f>SUMIF(SEP!$E:$E,B213,SEP!$X:$X)</f>
        <v/>
      </c>
      <c r="V213" s="33">
        <f>SUMIF(SEP!$E:$E,B213,SEP!$Y:$Y)</f>
        <v/>
      </c>
      <c r="W213" s="25">
        <f>SUMIF(SEP!$E:$E,B213,SEP!$Z:$Z)</f>
        <v/>
      </c>
      <c r="X213" s="33">
        <f>SUMIF(SEP!$E:$E,B213,SEP!$AA:$AA)</f>
        <v/>
      </c>
      <c r="Y213" s="25">
        <f>ABS(SUMIF(SEP!$E:$E,B213,SEP!$AF:$AF))</f>
        <v/>
      </c>
      <c r="Z213" s="34">
        <f>SUMIF(SEP!$E:$E,B213,SEP!$AG:$AG)</f>
        <v/>
      </c>
      <c r="AA213" s="52" t="n"/>
      <c r="AB213" s="52" t="n"/>
      <c r="AC213" s="52" t="n"/>
      <c r="AD213" s="52" t="n"/>
      <c r="AE213" s="52" t="n"/>
      <c r="AF213" s="52" t="n"/>
      <c r="AG213" s="52" t="n"/>
      <c r="AH213" s="52" t="n"/>
      <c r="AI213" s="52" t="n"/>
      <c r="AJ213" s="52" t="n"/>
      <c r="AK213" s="52" t="n"/>
    </row>
    <row r="214">
      <c r="A214" s="301" t="n"/>
      <c r="B214" s="101" t="inlineStr">
        <is>
          <t>KR Airtel Cash In</t>
        </is>
      </c>
      <c r="C214" s="25">
        <f>SUMIF(SEP!$E:$E,B214,SEP!$F:$F)</f>
        <v/>
      </c>
      <c r="D214" s="26">
        <f>SUMIF(SEP!$E:$E,B214,SEP!$G:$G)</f>
        <v/>
      </c>
      <c r="E214" s="25">
        <f>SUMIF(SEP!$E:$E,B214,SEP!$H:$H)</f>
        <v/>
      </c>
      <c r="F214" s="26">
        <f>SUMIF(SEP!$E:$E,B214,SEP!$I:$I)</f>
        <v/>
      </c>
      <c r="G214" s="26">
        <f>C214-E214</f>
        <v/>
      </c>
      <c r="H214" s="33">
        <f>D214-F214</f>
        <v/>
      </c>
      <c r="I214" s="25">
        <f>SUMIF(SEP!$E:$E,B214,SEP!$L:$L)</f>
        <v/>
      </c>
      <c r="J214" s="27">
        <f>SUMIF(SEP!$E:$E,B214,SEP!$M:$M)</f>
        <v/>
      </c>
      <c r="K214" s="32">
        <f>SUMIF(SEP!$E:$E,B214,SEP!$N:$N)</f>
        <v/>
      </c>
      <c r="L214" s="27">
        <f>SUMIF(SEP!$E:$E,B214,SEP!$O:$O)</f>
        <v/>
      </c>
      <c r="M214" s="32">
        <f>SUMIF(SEP!$E:$E,B214,SEP!$P:$P)</f>
        <v/>
      </c>
      <c r="N214" s="27">
        <f>SUMIF(SEP!$E:$E,B214,SEP!$Q:$Q)</f>
        <v/>
      </c>
      <c r="O214" s="32">
        <f>SUMIF(SEP!$E:$E,B214,SEP!$R:$R)</f>
        <v/>
      </c>
      <c r="P214" s="27">
        <f>SUMIF(SEP!$E:$E,B214,SEP!$S:$S)</f>
        <v/>
      </c>
      <c r="Q214" s="32">
        <f>SUMIF(SEP!$E:$E,B214,SEP!$T:$T)</f>
        <v/>
      </c>
      <c r="R214" s="27">
        <f>SUMIF(SEP!$E:$E,B214,SEP!$U:$U)</f>
        <v/>
      </c>
      <c r="S214" s="32">
        <f>SUMIF(SEP!$E:$E,B214,SEP!$V:$V)</f>
        <v/>
      </c>
      <c r="T214" s="115">
        <f>SUMIF(SEP!$E:$E,B214,SEP!$W:$W)</f>
        <v/>
      </c>
      <c r="U214" s="25">
        <f>SUMIF(SEP!$E:$E,B214,SEP!$X:$X)</f>
        <v/>
      </c>
      <c r="V214" s="33">
        <f>SUMIF(SEP!$E:$E,B214,SEP!$Y:$Y)</f>
        <v/>
      </c>
      <c r="W214" s="25">
        <f>SUMIF(SEP!$E:$E,B214,SEP!$Z:$Z)</f>
        <v/>
      </c>
      <c r="X214" s="33">
        <f>SUMIF(SEP!$E:$E,B214,SEP!$AA:$AA)</f>
        <v/>
      </c>
      <c r="Y214" s="25">
        <f>ABS(SUMIF(SEP!$E:$E,B214,SEP!$AF:$AF))</f>
        <v/>
      </c>
      <c r="Z214" s="34">
        <f>SUMIF(SEP!$E:$E,B214,SEP!$AG:$AG)</f>
        <v/>
      </c>
      <c r="AA214" s="52" t="n"/>
      <c r="AB214" s="52" t="n"/>
      <c r="AC214" s="52" t="n"/>
      <c r="AD214" s="52" t="n"/>
      <c r="AE214" s="52" t="n"/>
      <c r="AF214" s="52" t="n"/>
      <c r="AG214" s="52" t="n"/>
      <c r="AH214" s="52" t="n"/>
      <c r="AI214" s="52" t="n"/>
      <c r="AJ214" s="52" t="n"/>
      <c r="AK214" s="52" t="n"/>
    </row>
    <row r="215">
      <c r="A215" s="301" t="n"/>
      <c r="B215" s="101" t="inlineStr">
        <is>
          <t>KR Airtel Cash Out</t>
        </is>
      </c>
      <c r="C215" s="25">
        <f>SUMIF(SEP!$E:$E,B215,SEP!$F:$F)</f>
        <v/>
      </c>
      <c r="D215" s="26">
        <f>SUMIF(SEP!$E:$E,B215,SEP!$G:$G)</f>
        <v/>
      </c>
      <c r="E215" s="25">
        <f>SUMIF(SEP!$E:$E,B215,SEP!$H:$H)</f>
        <v/>
      </c>
      <c r="F215" s="26">
        <f>SUMIF(SEP!$E:$E,B215,SEP!$I:$I)</f>
        <v/>
      </c>
      <c r="G215" s="26">
        <f>C215-E215</f>
        <v/>
      </c>
      <c r="H215" s="33">
        <f>D215-F215</f>
        <v/>
      </c>
      <c r="I215" s="25">
        <f>SUMIF(SEP!$E:$E,B215,SEP!$L:$L)</f>
        <v/>
      </c>
      <c r="J215" s="27">
        <f>SUMIF(SEP!$E:$E,B215,SEP!$M:$M)</f>
        <v/>
      </c>
      <c r="K215" s="32">
        <f>SUMIF(SEP!$E:$E,B215,SEP!$N:$N)</f>
        <v/>
      </c>
      <c r="L215" s="27">
        <f>SUMIF(SEP!$E:$E,B215,SEP!$O:$O)</f>
        <v/>
      </c>
      <c r="M215" s="32">
        <f>SUMIF(SEP!$E:$E,B215,SEP!$P:$P)</f>
        <v/>
      </c>
      <c r="N215" s="27">
        <f>SUMIF(SEP!$E:$E,B215,SEP!$Q:$Q)</f>
        <v/>
      </c>
      <c r="O215" s="32">
        <f>SUMIF(SEP!$E:$E,B215,SEP!$R:$R)</f>
        <v/>
      </c>
      <c r="P215" s="27">
        <f>SUMIF(SEP!$E:$E,B215,SEP!$S:$S)</f>
        <v/>
      </c>
      <c r="Q215" s="32">
        <f>SUMIF(SEP!$E:$E,B215,SEP!$T:$T)</f>
        <v/>
      </c>
      <c r="R215" s="27">
        <f>SUMIF(SEP!$E:$E,B215,SEP!$U:$U)</f>
        <v/>
      </c>
      <c r="S215" s="32">
        <f>SUMIF(SEP!$E:$E,B215,SEP!$V:$V)</f>
        <v/>
      </c>
      <c r="T215" s="115">
        <f>SUMIF(SEP!$E:$E,B215,SEP!$W:$W)</f>
        <v/>
      </c>
      <c r="U215" s="25">
        <f>SUMIF(SEP!$E:$E,B215,SEP!$X:$X)</f>
        <v/>
      </c>
      <c r="V215" s="33">
        <f>SUMIF(SEP!$E:$E,B215,SEP!$Y:$Y)</f>
        <v/>
      </c>
      <c r="W215" s="25">
        <f>SUMIF(SEP!$E:$E,B215,SEP!$Z:$Z)</f>
        <v/>
      </c>
      <c r="X215" s="33">
        <f>SUMIF(SEP!$E:$E,B215,SEP!$AA:$AA)</f>
        <v/>
      </c>
      <c r="Y215" s="25">
        <f>ABS(SUMIF(SEP!$E:$E,B215,SEP!$AF:$AF))</f>
        <v/>
      </c>
      <c r="Z215" s="34">
        <f>SUMIF(SEP!$E:$E,B215,SEP!$AG:$AG)</f>
        <v/>
      </c>
      <c r="AA215" s="52" t="n"/>
      <c r="AB215" s="52" t="n"/>
      <c r="AC215" s="52" t="n"/>
      <c r="AD215" s="52" t="n"/>
      <c r="AE215" s="52" t="n"/>
      <c r="AF215" s="52" t="n"/>
      <c r="AG215" s="52" t="n"/>
      <c r="AH215" s="52" t="n"/>
      <c r="AI215" s="52" t="n"/>
      <c r="AJ215" s="52" t="n"/>
      <c r="AK215" s="52" t="n"/>
    </row>
    <row r="216">
      <c r="A216" s="301" t="n"/>
      <c r="B216" s="101" t="inlineStr">
        <is>
          <t xml:space="preserve">KR Vodafone Cash In </t>
        </is>
      </c>
      <c r="C216" s="25">
        <f>SUMIF(SEP!$E:$E,B216,SEP!$F:$F)</f>
        <v/>
      </c>
      <c r="D216" s="26">
        <f>SUMIF(SEP!$E:$E,B216,SEP!$G:$G)</f>
        <v/>
      </c>
      <c r="E216" s="25">
        <f>SUMIF(SEP!$E:$E,B216,SEP!$H:$H)</f>
        <v/>
      </c>
      <c r="F216" s="26">
        <f>SUMIF(SEP!$E:$E,B216,SEP!$I:$I)</f>
        <v/>
      </c>
      <c r="G216" s="26">
        <f>C216-E216</f>
        <v/>
      </c>
      <c r="H216" s="33">
        <f>D216-F216</f>
        <v/>
      </c>
      <c r="I216" s="25">
        <f>SUMIF(SEP!$E:$E,B216,SEP!$L:$L)</f>
        <v/>
      </c>
      <c r="J216" s="27">
        <f>SUMIF(SEP!$E:$E,B216,SEP!$M:$M)</f>
        <v/>
      </c>
      <c r="K216" s="32">
        <f>SUMIF(SEP!$E:$E,B216,SEP!$N:$N)</f>
        <v/>
      </c>
      <c r="L216" s="27">
        <f>SUMIF(SEP!$E:$E,B216,SEP!$O:$O)</f>
        <v/>
      </c>
      <c r="M216" s="32">
        <f>SUMIF(SEP!$E:$E,B216,SEP!$P:$P)</f>
        <v/>
      </c>
      <c r="N216" s="27">
        <f>SUMIF(SEP!$E:$E,B216,SEP!$Q:$Q)</f>
        <v/>
      </c>
      <c r="O216" s="32">
        <f>SUMIF(SEP!$E:$E,B216,SEP!$R:$R)</f>
        <v/>
      </c>
      <c r="P216" s="27">
        <f>SUMIF(SEP!$E:$E,B216,SEP!$S:$S)</f>
        <v/>
      </c>
      <c r="Q216" s="32">
        <f>SUMIF(SEP!$E:$E,B216,SEP!$T:$T)</f>
        <v/>
      </c>
      <c r="R216" s="27">
        <f>SUMIF(SEP!$E:$E,B216,SEP!$U:$U)</f>
        <v/>
      </c>
      <c r="S216" s="32">
        <f>SUMIF(SEP!$E:$E,B216,SEP!$V:$V)</f>
        <v/>
      </c>
      <c r="T216" s="115">
        <f>SUMIF(SEP!$E:$E,B216,SEP!$W:$W)</f>
        <v/>
      </c>
      <c r="U216" s="25">
        <f>SUMIF(SEP!$E:$E,B216,SEP!$X:$X)</f>
        <v/>
      </c>
      <c r="V216" s="33">
        <f>SUMIF(SEP!$E:$E,B216,SEP!$Y:$Y)</f>
        <v/>
      </c>
      <c r="W216" s="25">
        <f>SUMIF(SEP!$E:$E,B216,SEP!$Z:$Z)</f>
        <v/>
      </c>
      <c r="X216" s="33">
        <f>SUMIF(SEP!$E:$E,B216,SEP!$AA:$AA)</f>
        <v/>
      </c>
      <c r="Y216" s="25">
        <f>ABS(SUMIF(SEP!$E:$E,B216,SEP!$AF:$AF))</f>
        <v/>
      </c>
      <c r="Z216" s="34">
        <f>SUMIF(SEP!$E:$E,B216,SEP!$AG:$AG)</f>
        <v/>
      </c>
      <c r="AA216" s="52" t="n"/>
      <c r="AB216" s="52" t="n"/>
      <c r="AC216" s="52" t="n"/>
      <c r="AD216" s="52" t="n"/>
      <c r="AE216" s="52" t="n"/>
      <c r="AF216" s="52" t="n"/>
      <c r="AG216" s="52" t="n"/>
      <c r="AH216" s="52" t="n"/>
      <c r="AI216" s="52" t="n"/>
      <c r="AJ216" s="52" t="n"/>
      <c r="AK216" s="52" t="n"/>
    </row>
    <row r="217">
      <c r="A217" s="305" t="n"/>
      <c r="B217" s="104" t="inlineStr">
        <is>
          <t>KR Vodafone Cash Out</t>
        </is>
      </c>
      <c r="C217" s="74">
        <f>SUMIF(SEP!$E:$E,B217,SEP!$F:$F)</f>
        <v/>
      </c>
      <c r="D217" s="73">
        <f>SUMIF(SEP!$E:$E,B217,SEP!$G:$G)</f>
        <v/>
      </c>
      <c r="E217" s="74">
        <f>SUMIF(SEP!$E:$E,B217,SEP!$H:$H)</f>
        <v/>
      </c>
      <c r="F217" s="73">
        <f>SUMIF(SEP!$E:$E,B217,SEP!$I:$I)</f>
        <v/>
      </c>
      <c r="G217" s="73">
        <f>C217-E217</f>
        <v/>
      </c>
      <c r="H217" s="75">
        <f>D217-F217</f>
        <v/>
      </c>
      <c r="I217" s="74">
        <f>SUMIF(SEP!$E:$E,B217,SEP!$L:$L)</f>
        <v/>
      </c>
      <c r="J217" s="118">
        <f>SUMIF(SEP!$E:$E,B217,SEP!$M:$M)</f>
        <v/>
      </c>
      <c r="K217" s="119">
        <f>SUMIF(SEP!$E:$E,B217,SEP!$N:$N)</f>
        <v/>
      </c>
      <c r="L217" s="118">
        <f>SUMIF(SEP!$E:$E,B217,SEP!$O:$O)</f>
        <v/>
      </c>
      <c r="M217" s="119">
        <f>SUMIF(SEP!$E:$E,B217,SEP!$P:$P)</f>
        <v/>
      </c>
      <c r="N217" s="118">
        <f>SUMIF(SEP!$E:$E,B217,SEP!$Q:$Q)</f>
        <v/>
      </c>
      <c r="O217" s="119">
        <f>SUMIF(SEP!$E:$E,B217,SEP!$R:$R)</f>
        <v/>
      </c>
      <c r="P217" s="118">
        <f>SUMIF(SEP!$E:$E,B217,SEP!$S:$S)</f>
        <v/>
      </c>
      <c r="Q217" s="119">
        <f>SUMIF(SEP!$E:$E,B217,SEP!$T:$T)</f>
        <v/>
      </c>
      <c r="R217" s="118">
        <f>SUMIF(SEP!$E:$E,B217,SEP!$U:$U)</f>
        <v/>
      </c>
      <c r="S217" s="119">
        <f>SUMIF(SEP!$E:$E,B217,SEP!$V:$V)</f>
        <v/>
      </c>
      <c r="T217" s="120">
        <f>SUMIF(SEP!$E:$E,B217,SEP!$W:$W)</f>
        <v/>
      </c>
      <c r="U217" s="74">
        <f>SUMIF(SEP!$E:$E,B217,SEP!$X:$X)</f>
        <v/>
      </c>
      <c r="V217" s="75">
        <f>SUMIF(SEP!$E:$E,B217,SEP!$Y:$Y)</f>
        <v/>
      </c>
      <c r="W217" s="74">
        <f>SUMIF(SEP!$E:$E,B217,SEP!$Z:$Z)</f>
        <v/>
      </c>
      <c r="X217" s="75">
        <f>SUMIF(SEP!$E:$E,B217,SEP!$AA:$AA)</f>
        <v/>
      </c>
      <c r="Y217" s="74">
        <f>ABS(SUMIF(SEP!$E:$E,B217,SEP!$AF:$AF))</f>
        <v/>
      </c>
      <c r="Z217" s="80">
        <f>SUMIF(SEP!$E:$E,B217,SEP!$AG:$AG)</f>
        <v/>
      </c>
      <c r="AA217" s="52" t="n"/>
      <c r="AB217" s="52" t="n"/>
      <c r="AC217" s="52" t="n"/>
      <c r="AD217" s="52" t="n"/>
      <c r="AE217" s="52" t="n"/>
      <c r="AF217" s="52" t="n"/>
      <c r="AG217" s="52" t="n"/>
      <c r="AH217" s="52" t="n"/>
      <c r="AI217" s="52" t="n"/>
      <c r="AJ217" s="52" t="n"/>
      <c r="AK217" s="52" t="n"/>
    </row>
    <row r="218">
      <c r="A218" s="52" t="n"/>
      <c r="B218" s="82" t="n"/>
      <c r="C218" s="83" t="n"/>
      <c r="D218" s="84" t="n"/>
      <c r="E218" s="83" t="n"/>
      <c r="F218" s="84" t="n"/>
      <c r="G218" s="84" t="n"/>
      <c r="H218" s="84" t="n"/>
      <c r="I218" s="83" t="n"/>
      <c r="J218" s="84" t="n"/>
      <c r="K218" s="83" t="n"/>
      <c r="L218" s="84" t="n"/>
      <c r="M218" s="83" t="n"/>
      <c r="N218" s="84" t="n"/>
      <c r="O218" s="83" t="n"/>
      <c r="P218" s="84" t="n"/>
      <c r="Q218" s="83" t="n"/>
      <c r="R218" s="84" t="n"/>
      <c r="S218" s="83" t="n"/>
      <c r="T218" s="84" t="n"/>
      <c r="U218" s="83" t="n"/>
      <c r="V218" s="84" t="n"/>
      <c r="W218" s="83" t="n"/>
      <c r="X218" s="84" t="n"/>
      <c r="Y218" s="83" t="n"/>
      <c r="Z218" s="85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  <c r="AI218" s="52" t="n"/>
      <c r="AJ218" s="52" t="n"/>
      <c r="AK218" s="52" t="n"/>
    </row>
    <row r="219">
      <c r="A219" s="52" t="n"/>
      <c r="B219" s="108" t="inlineStr">
        <is>
          <t>SlydePay Totals</t>
        </is>
      </c>
      <c r="C219" s="25">
        <f>SUM(C200:C210)</f>
        <v/>
      </c>
      <c r="D219" s="26">
        <f>SUM(D200:D210)</f>
        <v/>
      </c>
      <c r="E219" s="25">
        <f>SUM(E200:E210)</f>
        <v/>
      </c>
      <c r="F219" s="26">
        <f>SUM(F200:F210)</f>
        <v/>
      </c>
      <c r="G219" s="26">
        <f>SUM(G200:G210)</f>
        <v/>
      </c>
      <c r="H219" s="33">
        <f>SUM(H200:H210)</f>
        <v/>
      </c>
      <c r="I219" s="25">
        <f>SUM(I200:I210)</f>
        <v/>
      </c>
      <c r="J219" s="26">
        <f>SUM(J200:J210)</f>
        <v/>
      </c>
      <c r="K219" s="25">
        <f>SUM(K200:K210)</f>
        <v/>
      </c>
      <c r="L219" s="26">
        <f>SUM(L200:L210)</f>
        <v/>
      </c>
      <c r="M219" s="25">
        <f>SUM(M200:M210)</f>
        <v/>
      </c>
      <c r="N219" s="26">
        <f>SUM(N200:N210)</f>
        <v/>
      </c>
      <c r="O219" s="25">
        <f>SUM(O200:O210)</f>
        <v/>
      </c>
      <c r="P219" s="26">
        <f>SUM(P200:P210)</f>
        <v/>
      </c>
      <c r="Q219" s="25">
        <f>SUM(Q200:Q210)</f>
        <v/>
      </c>
      <c r="R219" s="26">
        <f>SUM(R200:R210)</f>
        <v/>
      </c>
      <c r="S219" s="25">
        <f>SUM(S200:S210)</f>
        <v/>
      </c>
      <c r="T219" s="102">
        <f>SUM(T200:T210)</f>
        <v/>
      </c>
      <c r="U219" s="25">
        <f>SUM(I219,K219,M219,O219,Q219)</f>
        <v/>
      </c>
      <c r="V219" s="33">
        <f>SUM(J219,L219,N219,P219,R219)</f>
        <v/>
      </c>
      <c r="W219" s="25">
        <f>SUM(W200:W210)</f>
        <v/>
      </c>
      <c r="X219" s="33">
        <f>SUM(X200:X210)</f>
        <v/>
      </c>
      <c r="Y219" s="25">
        <f>SUM(Y200:Y210)</f>
        <v/>
      </c>
      <c r="Z219" s="34">
        <f>SUM(Z200:Z210)</f>
        <v/>
      </c>
      <c r="AA219" s="52" t="n"/>
      <c r="AB219" s="52" t="n"/>
      <c r="AC219" s="52" t="n"/>
      <c r="AD219" s="52" t="n"/>
      <c r="AE219" s="52" t="n"/>
      <c r="AF219" s="52" t="n"/>
      <c r="AG219" s="52" t="n"/>
      <c r="AH219" s="52" t="n"/>
      <c r="AI219" s="52" t="n"/>
      <c r="AJ219" s="52" t="n"/>
      <c r="AK219" s="52" t="n"/>
    </row>
    <row r="220">
      <c r="A220" s="52" t="n"/>
      <c r="B220" s="123" t="inlineStr">
        <is>
          <t>KOWRI</t>
        </is>
      </c>
      <c r="C220" s="74">
        <f>SUM(C211:C217)</f>
        <v/>
      </c>
      <c r="D220" s="73">
        <f>SUM(D211:D217)</f>
        <v/>
      </c>
      <c r="E220" s="74">
        <f>SUM(E211:E217)</f>
        <v/>
      </c>
      <c r="F220" s="73">
        <f>SUM(F211:F217)</f>
        <v/>
      </c>
      <c r="G220" s="73">
        <f>SUM(G211:G217)</f>
        <v/>
      </c>
      <c r="H220" s="75">
        <f>SUM(H211:H217)</f>
        <v/>
      </c>
      <c r="I220" s="74">
        <f>SUM(I211:I217)</f>
        <v/>
      </c>
      <c r="J220" s="73">
        <f>SUM(J211:J217)</f>
        <v/>
      </c>
      <c r="K220" s="74">
        <f>SUM(K211:K217)</f>
        <v/>
      </c>
      <c r="L220" s="73">
        <f>SUM(L211:L217)</f>
        <v/>
      </c>
      <c r="M220" s="74">
        <f>SUM(M211:M217)</f>
        <v/>
      </c>
      <c r="N220" s="73">
        <f>SUM(N211:N217)</f>
        <v/>
      </c>
      <c r="O220" s="74">
        <f>SUM(O211:O217)</f>
        <v/>
      </c>
      <c r="P220" s="73">
        <f>SUM(P211:P217)</f>
        <v/>
      </c>
      <c r="Q220" s="74">
        <f>SUM(Q211:Q217)</f>
        <v/>
      </c>
      <c r="R220" s="73">
        <f>SUM(R211:R217)</f>
        <v/>
      </c>
      <c r="S220" s="74">
        <f>SUM(S211:S217)</f>
        <v/>
      </c>
      <c r="T220" s="105">
        <f>SUM(T211:T217)</f>
        <v/>
      </c>
      <c r="U220" s="74">
        <f>SUM(I220,K220,M220,O220,Q220)</f>
        <v/>
      </c>
      <c r="V220" s="75">
        <f>SUM(J220,L220,N220,P220,R220)</f>
        <v/>
      </c>
      <c r="W220" s="74">
        <f>SUM(W211:W217)</f>
        <v/>
      </c>
      <c r="X220" s="75">
        <f>SUM(X211:X217)</f>
        <v/>
      </c>
      <c r="Y220" s="74">
        <f>SUM(Y211:Y217)</f>
        <v/>
      </c>
      <c r="Z220" s="80">
        <f>SUM(Z211:Z217)</f>
        <v/>
      </c>
      <c r="AA220" s="52" t="n"/>
      <c r="AB220" s="52" t="n"/>
      <c r="AC220" s="52" t="n"/>
      <c r="AD220" s="52" t="n"/>
      <c r="AE220" s="52" t="n"/>
      <c r="AF220" s="52" t="n"/>
      <c r="AG220" s="52" t="n"/>
      <c r="AH220" s="52" t="n"/>
      <c r="AI220" s="52" t="n"/>
      <c r="AJ220" s="52" t="n"/>
      <c r="AK220" s="52" t="n"/>
    </row>
    <row r="221">
      <c r="A221" s="52" t="n"/>
      <c r="B221" s="82" t="n"/>
      <c r="C221" s="83" t="n"/>
      <c r="D221" s="82" t="n"/>
      <c r="E221" s="83" t="n"/>
      <c r="F221" s="82" t="n"/>
      <c r="G221" s="82" t="n"/>
      <c r="H221" s="82" t="n"/>
      <c r="I221" s="83" t="n"/>
      <c r="J221" s="82" t="n"/>
      <c r="K221" s="83" t="n"/>
      <c r="L221" s="82" t="n"/>
      <c r="M221" s="83" t="n"/>
      <c r="N221" s="82" t="n"/>
      <c r="O221" s="83" t="n"/>
      <c r="P221" s="82" t="n"/>
      <c r="Q221" s="83" t="n"/>
      <c r="R221" s="82" t="n"/>
      <c r="S221" s="83" t="n"/>
      <c r="T221" s="82" t="n"/>
      <c r="U221" s="83" t="n"/>
      <c r="V221" s="82" t="n"/>
      <c r="W221" s="83" t="n"/>
      <c r="X221" s="52" t="n"/>
      <c r="Y221" s="97" t="n"/>
      <c r="Z221" s="245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  <c r="AI221" s="52" t="n"/>
      <c r="AJ221" s="52" t="n"/>
      <c r="AK221" s="52" t="n"/>
    </row>
    <row r="222">
      <c r="A222" s="89" t="n"/>
      <c r="B222" s="90" t="inlineStr">
        <is>
          <t>Grand Total</t>
        </is>
      </c>
      <c r="C222" s="110">
        <f>SUM(C219:C220)</f>
        <v/>
      </c>
      <c r="D222" s="92">
        <f>SUM(D219:D220)</f>
        <v/>
      </c>
      <c r="E222" s="91">
        <f>SUM(E219:E220)</f>
        <v/>
      </c>
      <c r="F222" s="92">
        <f>SUM(F219:F220)</f>
        <v/>
      </c>
      <c r="G222" s="92">
        <f>SUM(G219:G220)</f>
        <v/>
      </c>
      <c r="H222" s="93">
        <f>SUM(H219:H220)</f>
        <v/>
      </c>
      <c r="I222" s="91">
        <f>SUM(I219:I220)</f>
        <v/>
      </c>
      <c r="J222" s="92">
        <f>SUM(J219:J220)</f>
        <v/>
      </c>
      <c r="K222" s="91">
        <f>SUM(K219:K220)</f>
        <v/>
      </c>
      <c r="L222" s="92">
        <f>SUM(L219:L220)</f>
        <v/>
      </c>
      <c r="M222" s="91">
        <f>SUM(M219:M220)</f>
        <v/>
      </c>
      <c r="N222" s="92">
        <f>SUM(N219:N220)</f>
        <v/>
      </c>
      <c r="O222" s="91">
        <f>SUM(O219:O220)</f>
        <v/>
      </c>
      <c r="P222" s="92">
        <f>SUM(P219:P220)</f>
        <v/>
      </c>
      <c r="Q222" s="91">
        <f>SUM(Q219:Q220)</f>
        <v/>
      </c>
      <c r="R222" s="92">
        <f>SUM(R219:R220)</f>
        <v/>
      </c>
      <c r="S222" s="91">
        <f>SUM(S219:S220)</f>
        <v/>
      </c>
      <c r="T222" s="95">
        <f>SUM(T219:T220)</f>
        <v/>
      </c>
      <c r="U222" s="91">
        <f>SUM(I222,K222,M222,O222,Q222)</f>
        <v/>
      </c>
      <c r="V222" s="93">
        <f>SUM(J222,L222,N222,P222,R222)</f>
        <v/>
      </c>
      <c r="W222" s="91">
        <f>SUM(W219:W220)</f>
        <v/>
      </c>
      <c r="X222" s="112">
        <f>SUM(X219:X220)</f>
        <v/>
      </c>
      <c r="Y222" s="113">
        <f>SUM(Y219:Y220)</f>
        <v/>
      </c>
      <c r="Z222" s="114">
        <f>SUM(Z219:Z220)</f>
        <v/>
      </c>
      <c r="AA222" s="52" t="n"/>
      <c r="AB222" s="52" t="n"/>
      <c r="AC222" s="52" t="n"/>
      <c r="AD222" s="52" t="n"/>
      <c r="AE222" s="52" t="n"/>
      <c r="AF222" s="52" t="n"/>
      <c r="AG222" s="52" t="n"/>
      <c r="AH222" s="52" t="n"/>
      <c r="AI222" s="52" t="n"/>
      <c r="AJ222" s="52" t="n"/>
      <c r="AK222" s="52" t="n"/>
    </row>
    <row r="223">
      <c r="A223" s="52" t="n"/>
      <c r="B223" s="52" t="n"/>
      <c r="C223" s="97" t="n"/>
      <c r="D223" s="52" t="n"/>
      <c r="E223" s="97" t="n"/>
      <c r="F223" s="52" t="n"/>
      <c r="G223" s="52" t="n"/>
      <c r="H223" s="52" t="n"/>
      <c r="I223" s="97" t="n"/>
      <c r="J223" s="52" t="n"/>
      <c r="K223" s="97" t="n"/>
      <c r="L223" s="52" t="n"/>
      <c r="M223" s="97" t="n"/>
      <c r="N223" s="52" t="n"/>
      <c r="O223" s="97" t="n"/>
      <c r="P223" s="52" t="n"/>
      <c r="Q223" s="97" t="n"/>
      <c r="R223" s="52" t="n"/>
      <c r="S223" s="97" t="n"/>
      <c r="T223" s="52" t="n"/>
      <c r="U223" s="97" t="n"/>
      <c r="V223" s="52" t="n"/>
      <c r="W223" s="97" t="n"/>
      <c r="X223" s="52" t="n"/>
      <c r="Y223" s="97" t="n"/>
      <c r="Z223" s="245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  <c r="AI223" s="52" t="n"/>
      <c r="AJ223" s="52" t="n"/>
      <c r="AK223" s="52" t="n"/>
    </row>
    <row r="224">
      <c r="A224" s="52" t="n"/>
      <c r="B224" s="124" t="inlineStr">
        <is>
          <t>OCT</t>
        </is>
      </c>
      <c r="C224" s="18" t="n"/>
      <c r="D224" s="21" t="n"/>
      <c r="E224" s="18" t="n"/>
      <c r="F224" s="21" t="n"/>
      <c r="G224" s="21" t="n"/>
      <c r="H224" s="21" t="n"/>
      <c r="I224" s="18" t="n"/>
      <c r="J224" s="21" t="n"/>
      <c r="K224" s="18" t="n"/>
      <c r="L224" s="21" t="n"/>
      <c r="M224" s="18" t="n"/>
      <c r="N224" s="21" t="n"/>
      <c r="O224" s="18" t="n"/>
      <c r="P224" s="21" t="n"/>
      <c r="Q224" s="18" t="n"/>
      <c r="R224" s="21" t="n"/>
      <c r="S224" s="18" t="n"/>
      <c r="T224" s="21" t="n"/>
      <c r="U224" s="18" t="n"/>
      <c r="V224" s="21" t="n"/>
      <c r="W224" s="18" t="n"/>
      <c r="X224" s="21" t="n"/>
      <c r="Y224" s="18" t="n"/>
      <c r="Z224" s="2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  <c r="AI224" s="52" t="n"/>
      <c r="AJ224" s="52" t="n"/>
      <c r="AK224" s="52" t="n"/>
    </row>
    <row r="225">
      <c r="A225" s="307" t="inlineStr">
        <is>
          <t>SlydePay</t>
        </is>
      </c>
      <c r="B225" s="101" t="inlineStr">
        <is>
          <t>MIGS (Slydepay01)</t>
        </is>
      </c>
      <c r="C225" s="25">
        <f>SUMIF(OCT!$E:$E,B225,OCT!$F:$F)</f>
        <v/>
      </c>
      <c r="D225" s="26">
        <f>SUMIF(OCT!$E:$E,B225,OCT!$G:$G)</f>
        <v/>
      </c>
      <c r="E225" s="25">
        <f>SUMIF(OCT!$E:$E,B225,OCT!$H:$H)</f>
        <v/>
      </c>
      <c r="F225" s="26">
        <f>SUMIF(OCT!$E:$E,B225,OCT!$I:$I)</f>
        <v/>
      </c>
      <c r="G225" s="26">
        <f>C225-E225</f>
        <v/>
      </c>
      <c r="H225" s="33">
        <f>D225-F225</f>
        <v/>
      </c>
      <c r="I225" s="25">
        <f>SUMIF(OCT!$E:$E,B225,OCT!$L:$L)</f>
        <v/>
      </c>
      <c r="J225" s="27">
        <f>SUMIF(OCT!$E:$E,B225,OCT!$M:$M)</f>
        <v/>
      </c>
      <c r="K225" s="32">
        <f>SUMIF(OCT!$E:$E,B225,OCT!$N:$N)</f>
        <v/>
      </c>
      <c r="L225" s="27">
        <f>SUMIF(OCT!$E:$E,B225,OCT!$O:$O)</f>
        <v/>
      </c>
      <c r="M225" s="32">
        <f>SUMIF(OCT!$E:$E,B225,OCT!$P:$P)</f>
        <v/>
      </c>
      <c r="N225" s="27">
        <f>SUMIF(OCT!$E:$E,B225,OCT!$Q:$Q)</f>
        <v/>
      </c>
      <c r="O225" s="32">
        <f>SUMIF(OCT!$E:$E,B225,OCT!$R:$R)</f>
        <v/>
      </c>
      <c r="P225" s="27">
        <f>SUMIF(OCT!$E:$E,B225,OCT!$S:$S)</f>
        <v/>
      </c>
      <c r="Q225" s="32">
        <f>SUMIF(OCT!$E:$E,B225,OCT!$T:$T)</f>
        <v/>
      </c>
      <c r="R225" s="27">
        <f>SUMIF(OCT!$E:$E,B225,OCT!$U:$U)</f>
        <v/>
      </c>
      <c r="S225" s="32">
        <f>SUMIF(OCT!$E:$E,B225,OCT!$V:$V)</f>
        <v/>
      </c>
      <c r="T225" s="115">
        <f>SUMIF(OCT!$E:$E,B225,OCT!$W:$W)</f>
        <v/>
      </c>
      <c r="U225" s="32">
        <f>SUMIF(OCT!$E:$E,B225,OCT!$X:$X)</f>
        <v/>
      </c>
      <c r="V225" s="28">
        <f>SUMIF(OCT!$E:$E,B225,OCT!$Y:$Y)</f>
        <v/>
      </c>
      <c r="W225" s="25">
        <f>SUMIF(OCT!$E:$E,B225,OCT!$Z:$Z)</f>
        <v/>
      </c>
      <c r="X225" s="33">
        <f>SUMIF(OCT!$E:$E,B225,OCT!$AA:$AA)</f>
        <v/>
      </c>
      <c r="Y225" s="25">
        <f>ABS(SUMIF(OCT!$E:$E,B225,OCT!$AF:$AF))</f>
        <v/>
      </c>
      <c r="Z225" s="34">
        <f>SUMIF(OCT!$E:$E,B225,OCT!$AG:$AG)</f>
        <v/>
      </c>
      <c r="AA225" s="41" t="n"/>
      <c r="AB225" s="52" t="n"/>
      <c r="AC225" s="52" t="n"/>
      <c r="AD225" s="52" t="n"/>
      <c r="AE225" s="52" t="n"/>
      <c r="AF225" s="52" t="n"/>
      <c r="AG225" s="52" t="n"/>
      <c r="AH225" s="52" t="n"/>
      <c r="AI225" s="52" t="n"/>
      <c r="AJ225" s="52" t="n"/>
      <c r="AK225" s="52" t="n"/>
    </row>
    <row r="226">
      <c r="A226" s="300" t="n"/>
      <c r="B226" s="37" t="inlineStr">
        <is>
          <t>MTN - Slydepull (Prompts)</t>
        </is>
      </c>
      <c r="C226" s="25">
        <f>SUMIF(OCT!$E:$E,B226,OCT!$F:$F)</f>
        <v/>
      </c>
      <c r="D226" s="26">
        <f>SUMIF(OCT!$E:$E,B226,OCT!$G:$G)</f>
        <v/>
      </c>
      <c r="E226" s="25">
        <f>SUMIF(OCT!$E:$E,B226,OCT!$H:$H)</f>
        <v/>
      </c>
      <c r="F226" s="26">
        <f>SUMIF(OCT!$E:$E,B226,OCT!$I:$I)</f>
        <v/>
      </c>
      <c r="G226" s="26">
        <f>C226-E226</f>
        <v/>
      </c>
      <c r="H226" s="33">
        <f>D226-F226</f>
        <v/>
      </c>
      <c r="I226" s="25">
        <f>SUMIF(OCT!$E:$E,B226,OCT!$L:$L)</f>
        <v/>
      </c>
      <c r="J226" s="27">
        <f>SUMIF(OCT!$E:$E,B226,OCT!$M:$M)</f>
        <v/>
      </c>
      <c r="K226" s="32">
        <f>SUMIF(OCT!$E:$E,B226,OCT!$N:$N)</f>
        <v/>
      </c>
      <c r="L226" s="27">
        <f>SUMIF(OCT!$E:$E,B226,OCT!$O:$O)</f>
        <v/>
      </c>
      <c r="M226" s="32">
        <f>SUMIF(OCT!$E:$E,B226,OCT!$P:$P)</f>
        <v/>
      </c>
      <c r="N226" s="27">
        <f>SUMIF(OCT!$E:$E,B226,OCT!$Q:$Q)</f>
        <v/>
      </c>
      <c r="O226" s="32">
        <f>SUMIF(OCT!$E:$E,B226,OCT!$R:$R)</f>
        <v/>
      </c>
      <c r="P226" s="27">
        <f>SUMIF(OCT!$E:$E,B226,OCT!$S:$S)</f>
        <v/>
      </c>
      <c r="Q226" s="32">
        <f>SUMIF(OCT!$E:$E,B226,OCT!$T:$T)</f>
        <v/>
      </c>
      <c r="R226" s="27">
        <f>SUMIF(OCT!$E:$E,B226,OCT!$U:$U)</f>
        <v/>
      </c>
      <c r="S226" s="32">
        <f>SUMIF(OCT!$E:$E,B226,OCT!$V:$V)</f>
        <v/>
      </c>
      <c r="T226" s="115">
        <f>SUMIF(OCT!$E:$E,B226,OCT!$W:$W)</f>
        <v/>
      </c>
      <c r="U226" s="25">
        <f>SUMIF(OCT!$E:$E,B226,OCT!$X:$X)</f>
        <v/>
      </c>
      <c r="V226" s="33">
        <f>SUMIF(OCT!$E:$E,B226,OCT!$Y:$Y)</f>
        <v/>
      </c>
      <c r="W226" s="25">
        <f>SUMIF(OCT!$E:$E,B226,OCT!$Z:$Z)</f>
        <v/>
      </c>
      <c r="X226" s="33">
        <f>SUMIF(OCT!$E:$E,B226,OCT!$AA:$AA)</f>
        <v/>
      </c>
      <c r="Y226" s="25">
        <f>ABS(SUMIF(OCT!$E:$E,B226,OCT!$AF:$AF))</f>
        <v/>
      </c>
      <c r="Z226" s="34">
        <f>SUMIF(OCT!$E:$E,B226,OCT!$AG:$AG)</f>
        <v/>
      </c>
      <c r="AA226" s="52" t="n"/>
      <c r="AB226" s="52" t="n"/>
      <c r="AC226" s="52" t="n"/>
      <c r="AD226" s="52" t="n"/>
      <c r="AE226" s="52" t="n"/>
      <c r="AF226" s="52" t="n"/>
      <c r="AG226" s="52" t="n"/>
      <c r="AH226" s="52" t="n"/>
      <c r="AI226" s="52" t="n"/>
      <c r="AJ226" s="52" t="n"/>
      <c r="AK226" s="52" t="n"/>
    </row>
    <row r="227">
      <c r="A227" s="300" t="n"/>
      <c r="B227" s="37" t="inlineStr">
        <is>
          <t>MTN - Sydepush( Approvals)</t>
        </is>
      </c>
      <c r="C227" s="25">
        <f>SUMIF(OCT!$E:$E,B227,OCT!$F:$F)</f>
        <v/>
      </c>
      <c r="D227" s="26">
        <f>SUMIF(OCT!$E:$E,B227,OCT!$G:$G)</f>
        <v/>
      </c>
      <c r="E227" s="25">
        <f>SUMIF(OCT!$E:$E,B227,OCT!$H:$H)</f>
        <v/>
      </c>
      <c r="F227" s="26">
        <f>SUMIF(OCT!$E:$E,B227,OCT!$I:$I)</f>
        <v/>
      </c>
      <c r="G227" s="26">
        <f>C227-E227</f>
        <v/>
      </c>
      <c r="H227" s="33">
        <f>D227-F227</f>
        <v/>
      </c>
      <c r="I227" s="25">
        <f>SUMIF(OCT!$E:$E,B227,OCT!$L:$L)</f>
        <v/>
      </c>
      <c r="J227" s="27">
        <f>SUMIF(OCT!$E:$E,B227,OCT!$M:$M)</f>
        <v/>
      </c>
      <c r="K227" s="32">
        <f>SUMIF(OCT!$E:$E,B227,OCT!$N:$N)</f>
        <v/>
      </c>
      <c r="L227" s="27">
        <f>SUMIF(OCT!$E:$E,B227,OCT!$O:$O)</f>
        <v/>
      </c>
      <c r="M227" s="32">
        <f>SUMIF(OCT!$E:$E,B227,OCT!$P:$P)</f>
        <v/>
      </c>
      <c r="N227" s="27">
        <f>SUMIF(OCT!$E:$E,B227,OCT!$Q:$Q)</f>
        <v/>
      </c>
      <c r="O227" s="32">
        <f>SUMIF(OCT!$E:$E,B227,OCT!$R:$R)</f>
        <v/>
      </c>
      <c r="P227" s="27">
        <f>SUMIF(OCT!$E:$E,B227,OCT!$S:$S)</f>
        <v/>
      </c>
      <c r="Q227" s="32">
        <f>SUMIF(OCT!$E:$E,B227,OCT!$T:$T)</f>
        <v/>
      </c>
      <c r="R227" s="27">
        <f>SUMIF(OCT!$E:$E,B227,OCT!$U:$U)</f>
        <v/>
      </c>
      <c r="S227" s="32">
        <f>SUMIF(OCT!$E:$E,B227,OCT!$V:$V)</f>
        <v/>
      </c>
      <c r="T227" s="115">
        <f>SUMIF(OCT!$E:$E,B227,OCT!$W:$W)</f>
        <v/>
      </c>
      <c r="U227" s="25">
        <f>SUMIF(OCT!$E:$E,B227,OCT!$X:$X)</f>
        <v/>
      </c>
      <c r="V227" s="33">
        <f>SUMIF(OCT!$E:$E,B227,OCT!$Y:$Y)</f>
        <v/>
      </c>
      <c r="W227" s="25">
        <f>SUMIF(OCT!$E:$E,B227,OCT!$Z:$Z)</f>
        <v/>
      </c>
      <c r="X227" s="33">
        <f>SUMIF(OCT!$E:$E,B227,OCT!$AA:$AA)</f>
        <v/>
      </c>
      <c r="Y227" s="25">
        <f>ABS(SUMIF(OCT!$E:$E,B227,OCT!$AF:$AF))</f>
        <v/>
      </c>
      <c r="Z227" s="34">
        <f>SUMIF(OCT!$E:$E,B227,OCT!$AG:$AG)</f>
        <v/>
      </c>
      <c r="AA227" s="52" t="n"/>
      <c r="AB227" s="52" t="n"/>
      <c r="AC227" s="52" t="n"/>
      <c r="AD227" s="52" t="n"/>
      <c r="AE227" s="52" t="n"/>
      <c r="AF227" s="52" t="n"/>
      <c r="AG227" s="52" t="n"/>
      <c r="AH227" s="52" t="n"/>
      <c r="AI227" s="52" t="n"/>
      <c r="AJ227" s="52" t="n"/>
      <c r="AK227" s="52" t="n"/>
    </row>
    <row r="228">
      <c r="A228" s="300" t="n"/>
      <c r="B228" s="37" t="inlineStr">
        <is>
          <t>MTN - Portal</t>
        </is>
      </c>
      <c r="C228" s="25">
        <f>SUMIF(OCT!$E:$E,B228,OCT!$F:$F)</f>
        <v/>
      </c>
      <c r="D228" s="26">
        <f>SUMIF(OCT!$E:$E,B228,OCT!$G:$G)</f>
        <v/>
      </c>
      <c r="E228" s="25">
        <f>SUMIF(OCT!$E:$E,B228,OCT!$H:$H)</f>
        <v/>
      </c>
      <c r="F228" s="26">
        <f>SUMIF(OCT!$E:$E,B228,OCT!$I:$I)</f>
        <v/>
      </c>
      <c r="G228" s="26">
        <f>C228-E228</f>
        <v/>
      </c>
      <c r="H228" s="33">
        <f>D228-F228</f>
        <v/>
      </c>
      <c r="I228" s="25">
        <f>SUMIF(OCT!$E:$E,B228,OCT!$L:$L)</f>
        <v/>
      </c>
      <c r="J228" s="27">
        <f>SUMIF(OCT!$E:$E,B228,OCT!$M:$M)</f>
        <v/>
      </c>
      <c r="K228" s="32">
        <f>SUMIF(OCT!$E:$E,B228,OCT!$N:$N)</f>
        <v/>
      </c>
      <c r="L228" s="27">
        <f>SUMIF(OCT!$E:$E,B228,OCT!$O:$O)</f>
        <v/>
      </c>
      <c r="M228" s="32">
        <f>SUMIF(OCT!$E:$E,B228,OCT!$P:$P)</f>
        <v/>
      </c>
      <c r="N228" s="27">
        <f>SUMIF(OCT!$E:$E,B228,OCT!$Q:$Q)</f>
        <v/>
      </c>
      <c r="O228" s="32">
        <f>SUMIF(OCT!$E:$E,B228,OCT!$R:$R)</f>
        <v/>
      </c>
      <c r="P228" s="27">
        <f>SUMIF(OCT!$E:$E,B228,OCT!$S:$S)</f>
        <v/>
      </c>
      <c r="Q228" s="32">
        <f>SUMIF(OCT!$E:$E,B228,OCT!$T:$T)</f>
        <v/>
      </c>
      <c r="R228" s="27">
        <f>SUMIF(OCT!$E:$E,B228,OCT!$U:$U)</f>
        <v/>
      </c>
      <c r="S228" s="32">
        <f>SUMIF(OCT!$E:$E,B228,OCT!$V:$V)</f>
        <v/>
      </c>
      <c r="T228" s="115">
        <f>SUMIF(OCT!$E:$E,B228,OCT!$W:$W)</f>
        <v/>
      </c>
      <c r="U228" s="25">
        <f>SUMIF(OCT!$E:$E,B228,OCT!$X:$X)</f>
        <v/>
      </c>
      <c r="V228" s="33">
        <f>SUMIF(OCT!$E:$E,B228,OCT!$Y:$Y)</f>
        <v/>
      </c>
      <c r="W228" s="25">
        <f>SUMIF(OCT!$E:$E,B228,OCT!$Z:$Z)</f>
        <v/>
      </c>
      <c r="X228" s="33">
        <f>SUMIF(OCT!$E:$E,B228,OCT!$AA:$AA)</f>
        <v/>
      </c>
      <c r="Y228" s="25">
        <f>ABS(SUMIF(OCT!$E:$E,B228,OCT!$AF:$AF))</f>
        <v/>
      </c>
      <c r="Z228" s="34">
        <f>SUMIF(OCT!$E:$E,B228,OCT!$AG:$AG)</f>
        <v/>
      </c>
      <c r="AA228" s="52" t="n"/>
      <c r="AB228" s="52" t="n"/>
      <c r="AC228" s="52" t="n"/>
      <c r="AD228" s="52" t="n"/>
      <c r="AE228" s="52" t="n"/>
      <c r="AF228" s="52" t="n"/>
      <c r="AG228" s="52" t="n"/>
      <c r="AH228" s="52" t="n"/>
      <c r="AI228" s="52" t="n"/>
      <c r="AJ228" s="52" t="n"/>
      <c r="AK228" s="52" t="n"/>
    </row>
    <row r="229">
      <c r="A229" s="300" t="n"/>
      <c r="B229" s="37" t="inlineStr">
        <is>
          <t>Airtel Top Up (Cash In)</t>
        </is>
      </c>
      <c r="C229" s="25">
        <f>SUMIF(OCT!$E:$E,B229,OCT!$F:$F)</f>
        <v/>
      </c>
      <c r="D229" s="26">
        <f>SUMIF(OCT!$E:$E,B229,OCT!$G:$G)</f>
        <v/>
      </c>
      <c r="E229" s="25">
        <f>SUMIF(OCT!$E:$E,B229,OCT!$H:$H)</f>
        <v/>
      </c>
      <c r="F229" s="26">
        <f>SUMIF(OCT!$E:$E,B229,OCT!$I:$I)</f>
        <v/>
      </c>
      <c r="G229" s="26">
        <f>C229-E229</f>
        <v/>
      </c>
      <c r="H229" s="33">
        <f>D229-F229</f>
        <v/>
      </c>
      <c r="I229" s="25">
        <f>SUMIF(OCT!$E:$E,B229,OCT!$L:$L)</f>
        <v/>
      </c>
      <c r="J229" s="27">
        <f>SUMIF(OCT!$E:$E,B229,OCT!$M:$M)</f>
        <v/>
      </c>
      <c r="K229" s="32">
        <f>SUMIF(OCT!$E:$E,B229,OCT!$N:$N)</f>
        <v/>
      </c>
      <c r="L229" s="27">
        <f>SUMIF(OCT!$E:$E,B229,OCT!$O:$O)</f>
        <v/>
      </c>
      <c r="M229" s="32">
        <f>SUMIF(OCT!$E:$E,B229,OCT!$P:$P)</f>
        <v/>
      </c>
      <c r="N229" s="27">
        <f>SUMIF(OCT!$E:$E,B229,OCT!$Q:$Q)</f>
        <v/>
      </c>
      <c r="O229" s="32">
        <f>SUMIF(OCT!$E:$E,B229,OCT!$R:$R)</f>
        <v/>
      </c>
      <c r="P229" s="27">
        <f>SUMIF(OCT!$E:$E,B229,OCT!$S:$S)</f>
        <v/>
      </c>
      <c r="Q229" s="32">
        <f>SUMIF(OCT!$E:$E,B229,OCT!$T:$T)</f>
        <v/>
      </c>
      <c r="R229" s="27">
        <f>SUMIF(OCT!$E:$E,B229,OCT!$U:$U)</f>
        <v/>
      </c>
      <c r="S229" s="32">
        <f>SUMIF(OCT!$E:$E,B229,OCT!$V:$V)</f>
        <v/>
      </c>
      <c r="T229" s="115">
        <f>SUMIF(OCT!$E:$E,B229,OCT!$W:$W)</f>
        <v/>
      </c>
      <c r="U229" s="25">
        <f>SUMIF(OCT!$E:$E,B229,OCT!$X:$X)</f>
        <v/>
      </c>
      <c r="V229" s="33">
        <f>SUMIF(OCT!$E:$E,B229,OCT!$Y:$Y)</f>
        <v/>
      </c>
      <c r="W229" s="25">
        <f>SUMIF(OCT!$E:$E,B229,OCT!$Z:$Z)</f>
        <v/>
      </c>
      <c r="X229" s="33">
        <f>SUMIF(OCT!$E:$E,B229,OCT!$AA:$AA)</f>
        <v/>
      </c>
      <c r="Y229" s="25">
        <f>ABS(SUMIF(OCT!$E:$E,B229,OCT!$AF:$AF))</f>
        <v/>
      </c>
      <c r="Z229" s="34">
        <f>SUMIF(OCT!$E:$E,B229,OCT!$AG:$AG)</f>
        <v/>
      </c>
      <c r="AA229" s="52" t="n"/>
      <c r="AB229" s="52" t="n"/>
      <c r="AC229" s="52" t="n"/>
      <c r="AD229" s="52" t="n"/>
      <c r="AE229" s="52" t="n"/>
      <c r="AF229" s="52" t="n"/>
      <c r="AG229" s="52" t="n"/>
      <c r="AH229" s="52" t="n"/>
      <c r="AI229" s="52" t="n"/>
      <c r="AJ229" s="52" t="n"/>
      <c r="AK229" s="52" t="n"/>
    </row>
    <row r="230">
      <c r="A230" s="300" t="n"/>
      <c r="B230" s="37" t="inlineStr">
        <is>
          <t>Airtel Online Send Money</t>
        </is>
      </c>
      <c r="C230" s="25">
        <f>SUMIF(OCT!$E:$E,B230,OCT!$F:$F)</f>
        <v/>
      </c>
      <c r="D230" s="26">
        <f>SUMIF(OCT!$E:$E,B230,OCT!$G:$G)</f>
        <v/>
      </c>
      <c r="E230" s="25">
        <f>SUMIF(OCT!$E:$E,B230,OCT!$H:$H)</f>
        <v/>
      </c>
      <c r="F230" s="26">
        <f>SUMIF(OCT!$E:$E,B230,OCT!$I:$I)</f>
        <v/>
      </c>
      <c r="G230" s="26">
        <f>C230-E230</f>
        <v/>
      </c>
      <c r="H230" s="33">
        <f>D230-F230</f>
        <v/>
      </c>
      <c r="I230" s="25">
        <f>SUMIF(OCT!$E:$E,B230,OCT!$L:$L)</f>
        <v/>
      </c>
      <c r="J230" s="27">
        <f>SUMIF(OCT!$E:$E,B230,OCT!$M:$M)</f>
        <v/>
      </c>
      <c r="K230" s="32">
        <f>SUMIF(OCT!$E:$E,B230,OCT!$N:$N)</f>
        <v/>
      </c>
      <c r="L230" s="27">
        <f>SUMIF(OCT!$E:$E,B230,OCT!$O:$O)</f>
        <v/>
      </c>
      <c r="M230" s="32">
        <f>SUMIF(OCT!$E:$E,B230,OCT!$P:$P)</f>
        <v/>
      </c>
      <c r="N230" s="27">
        <f>SUMIF(OCT!$E:$E,B230,OCT!$Q:$Q)</f>
        <v/>
      </c>
      <c r="O230" s="32">
        <f>SUMIF(OCT!$E:$E,B230,OCT!$R:$R)</f>
        <v/>
      </c>
      <c r="P230" s="27">
        <f>SUMIF(OCT!$E:$E,B230,OCT!$S:$S)</f>
        <v/>
      </c>
      <c r="Q230" s="32">
        <f>SUMIF(OCT!$E:$E,B230,OCT!$T:$T)</f>
        <v/>
      </c>
      <c r="R230" s="27">
        <f>SUMIF(OCT!$E:$E,B230,OCT!$U:$U)</f>
        <v/>
      </c>
      <c r="S230" s="32">
        <f>SUMIF(OCT!$E:$E,B230,OCT!$V:$V)</f>
        <v/>
      </c>
      <c r="T230" s="115">
        <f>SUMIF(OCT!$E:$E,B230,OCT!$W:$W)</f>
        <v/>
      </c>
      <c r="U230" s="25">
        <f>SUMIF(OCT!$E:$E,B230,OCT!$X:$X)</f>
        <v/>
      </c>
      <c r="V230" s="33">
        <f>SUMIF(OCT!$E:$E,B230,OCT!$Y:$Y)</f>
        <v/>
      </c>
      <c r="W230" s="25">
        <f>SUMIF(OCT!$E:$E,B230,OCT!$Z:$Z)</f>
        <v/>
      </c>
      <c r="X230" s="33">
        <f>SUMIF(OCT!$E:$E,B230,OCT!$AA:$AA)</f>
        <v/>
      </c>
      <c r="Y230" s="25">
        <f>ABS(SUMIF(OCT!$E:$E,B230,OCT!$AF:$AF))</f>
        <v/>
      </c>
      <c r="Z230" s="34">
        <f>SUMIF(OCT!$E:$E,B230,OCT!$AG:$AG)</f>
        <v/>
      </c>
      <c r="AA230" s="52" t="n"/>
      <c r="AB230" s="52" t="n"/>
      <c r="AC230" s="52" t="n"/>
      <c r="AD230" s="52" t="n"/>
      <c r="AE230" s="52" t="n"/>
      <c r="AF230" s="52" t="n"/>
      <c r="AG230" s="52" t="n"/>
      <c r="AH230" s="52" t="n"/>
      <c r="AI230" s="52" t="n"/>
      <c r="AJ230" s="52" t="n"/>
      <c r="AK230" s="52" t="n"/>
    </row>
    <row r="231">
      <c r="A231" s="300" t="n"/>
      <c r="B231" s="37" t="inlineStr">
        <is>
          <t>Vodafone Cashin</t>
        </is>
      </c>
      <c r="C231" s="25">
        <f>SUMIF(OCT!$E:$E,B231,OCT!$F:$F)</f>
        <v/>
      </c>
      <c r="D231" s="26">
        <f>SUMIF(OCT!$E:$E,B231,OCT!$G:$G)</f>
        <v/>
      </c>
      <c r="E231" s="25">
        <f>SUMIF(OCT!$E:$E,B231,OCT!$H:$H)</f>
        <v/>
      </c>
      <c r="F231" s="26">
        <f>SUMIF(OCT!$E:$E,B231,OCT!$I:$I)</f>
        <v/>
      </c>
      <c r="G231" s="26">
        <f>C231-E231</f>
        <v/>
      </c>
      <c r="H231" s="33">
        <f>D231-F231</f>
        <v/>
      </c>
      <c r="I231" s="25">
        <f>SUMIF(OCT!$E:$E,B231,OCT!$L:$L)</f>
        <v/>
      </c>
      <c r="J231" s="27">
        <f>SUMIF(OCT!$E:$E,B231,OCT!$M:$M)</f>
        <v/>
      </c>
      <c r="K231" s="32">
        <f>SUMIF(OCT!$E:$E,B231,OCT!$N:$N)</f>
        <v/>
      </c>
      <c r="L231" s="27">
        <f>SUMIF(OCT!$E:$E,B231,OCT!$O:$O)</f>
        <v/>
      </c>
      <c r="M231" s="32">
        <f>SUMIF(OCT!$E:$E,B231,OCT!$P:$P)</f>
        <v/>
      </c>
      <c r="N231" s="27">
        <f>SUMIF(OCT!$E:$E,B231,OCT!$Q:$Q)</f>
        <v/>
      </c>
      <c r="O231" s="32">
        <f>SUMIF(OCT!$E:$E,B231,OCT!$R:$R)</f>
        <v/>
      </c>
      <c r="P231" s="27">
        <f>SUMIF(OCT!$E:$E,B231,OCT!$S:$S)</f>
        <v/>
      </c>
      <c r="Q231" s="32">
        <f>SUMIF(OCT!$E:$E,B231,OCT!$T:$T)</f>
        <v/>
      </c>
      <c r="R231" s="27">
        <f>SUMIF(OCT!$E:$E,B231,OCT!$U:$U)</f>
        <v/>
      </c>
      <c r="S231" s="32">
        <f>SUMIF(OCT!$E:$E,B231,OCT!$V:$V)</f>
        <v/>
      </c>
      <c r="T231" s="115">
        <f>SUMIF(OCT!$E:$E,B231,OCT!$W:$W)</f>
        <v/>
      </c>
      <c r="U231" s="25">
        <f>SUMIF(OCT!$E:$E,B231,OCT!$X:$X)</f>
        <v/>
      </c>
      <c r="V231" s="33">
        <f>SUMIF(OCT!$E:$E,B231,OCT!$Y:$Y)</f>
        <v/>
      </c>
      <c r="W231" s="25">
        <f>SUMIF(OCT!$E:$E,B231,OCT!$Z:$Z)</f>
        <v/>
      </c>
      <c r="X231" s="33">
        <f>SUMIF(OCT!$E:$E,B231,OCT!$AA:$AA)</f>
        <v/>
      </c>
      <c r="Y231" s="25">
        <f>ABS(SUMIF(OCT!$E:$E,B231,OCT!$AF:$AF))</f>
        <v/>
      </c>
      <c r="Z231" s="34">
        <f>SUMIF(OCT!$E:$E,B231,OCT!$AG:$AG)</f>
        <v/>
      </c>
      <c r="AA231" s="52" t="n"/>
      <c r="AB231" s="52" t="n"/>
      <c r="AC231" s="52" t="n"/>
      <c r="AD231" s="52" t="n"/>
      <c r="AE231" s="52" t="n"/>
      <c r="AF231" s="52" t="n"/>
      <c r="AG231" s="52" t="n"/>
      <c r="AH231" s="52" t="n"/>
      <c r="AI231" s="52" t="n"/>
      <c r="AJ231" s="52" t="n"/>
      <c r="AK231" s="52" t="n"/>
    </row>
    <row r="232">
      <c r="A232" s="300" t="n"/>
      <c r="B232" s="37" t="inlineStr">
        <is>
          <t>Vodafone Cashout</t>
        </is>
      </c>
      <c r="C232" s="25">
        <f>SUMIF(OCT!$E:$E,B232,OCT!$F:$F)</f>
        <v/>
      </c>
      <c r="D232" s="26">
        <f>SUMIF(OCT!$E:$E,B232,OCT!$G:$G)</f>
        <v/>
      </c>
      <c r="E232" s="25">
        <f>SUMIF(OCT!$E:$E,B232,OCT!$H:$H)</f>
        <v/>
      </c>
      <c r="F232" s="26">
        <f>SUMIF(OCT!$E:$E,B232,OCT!$I:$I)</f>
        <v/>
      </c>
      <c r="G232" s="26">
        <f>C232-E232</f>
        <v/>
      </c>
      <c r="H232" s="33">
        <f>D232-F232</f>
        <v/>
      </c>
      <c r="I232" s="25">
        <f>SUMIF(OCT!$E:$E,B232,OCT!$L:$L)</f>
        <v/>
      </c>
      <c r="J232" s="27">
        <f>SUMIF(OCT!$E:$E,B232,OCT!$M:$M)</f>
        <v/>
      </c>
      <c r="K232" s="32">
        <f>SUMIF(OCT!$E:$E,B232,OCT!$N:$N)</f>
        <v/>
      </c>
      <c r="L232" s="27">
        <f>SUMIF(OCT!$E:$E,B232,OCT!$O:$O)</f>
        <v/>
      </c>
      <c r="M232" s="32">
        <f>SUMIF(OCT!$E:$E,B232,OCT!$P:$P)</f>
        <v/>
      </c>
      <c r="N232" s="27">
        <f>SUMIF(OCT!$E:$E,B232,OCT!$Q:$Q)</f>
        <v/>
      </c>
      <c r="O232" s="32">
        <f>SUMIF(OCT!$E:$E,B232,OCT!$R:$R)</f>
        <v/>
      </c>
      <c r="P232" s="27">
        <f>SUMIF(OCT!$E:$E,B232,OCT!$S:$S)</f>
        <v/>
      </c>
      <c r="Q232" s="32">
        <f>SUMIF(OCT!$E:$E,B232,OCT!$T:$T)</f>
        <v/>
      </c>
      <c r="R232" s="27">
        <f>SUMIF(OCT!$E:$E,B232,OCT!$U:$U)</f>
        <v/>
      </c>
      <c r="S232" s="32">
        <f>SUMIF(OCT!$E:$E,B232,OCT!$V:$V)</f>
        <v/>
      </c>
      <c r="T232" s="115">
        <f>SUMIF(OCT!$E:$E,B232,OCT!$W:$W)</f>
        <v/>
      </c>
      <c r="U232" s="25">
        <f>SUMIF(OCT!$E:$E,B232,OCT!$X:$X)</f>
        <v/>
      </c>
      <c r="V232" s="33">
        <f>SUMIF(OCT!$E:$E,B232,OCT!$Y:$Y)</f>
        <v/>
      </c>
      <c r="W232" s="25">
        <f>SUMIF(OCT!$E:$E,B232,OCT!$Z:$Z)</f>
        <v/>
      </c>
      <c r="X232" s="33">
        <f>SUMIF(OCT!$E:$E,B232,OCT!$AA:$AA)</f>
        <v/>
      </c>
      <c r="Y232" s="25">
        <f>ABS(SUMIF(OCT!$E:$E,B232,OCT!$AF:$AF))</f>
        <v/>
      </c>
      <c r="Z232" s="34">
        <f>SUMIF(OCT!$E:$E,B232,OCT!$AG:$AG)</f>
        <v/>
      </c>
      <c r="AA232" s="52" t="n"/>
      <c r="AB232" s="52" t="n"/>
      <c r="AC232" s="52" t="n"/>
      <c r="AD232" s="52" t="n"/>
      <c r="AE232" s="52" t="n"/>
      <c r="AF232" s="52" t="n"/>
      <c r="AG232" s="52" t="n"/>
      <c r="AH232" s="52" t="n"/>
      <c r="AI232" s="52" t="n"/>
      <c r="AJ232" s="52" t="n"/>
      <c r="AK232" s="52" t="n"/>
    </row>
    <row r="233">
      <c r="A233" s="300" t="n"/>
      <c r="B233" s="37" t="inlineStr">
        <is>
          <t>Stanbic FI CR</t>
        </is>
      </c>
      <c r="C233" s="25">
        <f>SUMIF(OCT!$E:$E,B233,OCT!$F:$F)</f>
        <v/>
      </c>
      <c r="D233" s="26">
        <f>SUMIF(OCT!$E:$E,B233,OCT!$G:$G)</f>
        <v/>
      </c>
      <c r="E233" s="25">
        <f>SUMIF(OCT!$E:$E,B233,OCT!$H:$H)</f>
        <v/>
      </c>
      <c r="F233" s="26">
        <f>SUMIF(OCT!$E:$E,B233,OCT!$I:$I)</f>
        <v/>
      </c>
      <c r="G233" s="26">
        <f>C233-E233</f>
        <v/>
      </c>
      <c r="H233" s="33">
        <f>D233-F233</f>
        <v/>
      </c>
      <c r="I233" s="25">
        <f>SUMIF(OCT!$E:$E,B233,OCT!$L:$L)</f>
        <v/>
      </c>
      <c r="J233" s="27">
        <f>SUMIF(OCT!$E:$E,B233,OCT!$M:$M)</f>
        <v/>
      </c>
      <c r="K233" s="32">
        <f>SUMIF(OCT!$E:$E,B233,OCT!$N:$N)</f>
        <v/>
      </c>
      <c r="L233" s="27">
        <f>SUMIF(OCT!$E:$E,B233,OCT!$O:$O)</f>
        <v/>
      </c>
      <c r="M233" s="32">
        <f>SUMIF(OCT!$E:$E,B233,OCT!$P:$P)</f>
        <v/>
      </c>
      <c r="N233" s="27">
        <f>SUMIF(OCT!$E:$E,B233,OCT!$Q:$Q)</f>
        <v/>
      </c>
      <c r="O233" s="32">
        <f>SUMIF(OCT!$E:$E,B233,OCT!$R:$R)</f>
        <v/>
      </c>
      <c r="P233" s="27">
        <f>SUMIF(OCT!$E:$E,B233,OCT!$S:$S)</f>
        <v/>
      </c>
      <c r="Q233" s="32">
        <f>SUMIF(OCT!$E:$E,B233,OCT!$T:$T)</f>
        <v/>
      </c>
      <c r="R233" s="27">
        <f>SUMIF(OCT!$E:$E,B233,OCT!$U:$U)</f>
        <v/>
      </c>
      <c r="S233" s="32">
        <f>SUMIF(OCT!$E:$E,B233,OCT!$V:$V)</f>
        <v/>
      </c>
      <c r="T233" s="115">
        <f>SUMIF(OCT!$E:$E,B233,OCT!$W:$W)</f>
        <v/>
      </c>
      <c r="U233" s="25">
        <f>SUMIF(OCT!$E:$E,B233,OCT!$X:$X)</f>
        <v/>
      </c>
      <c r="V233" s="33">
        <f>SUMIF(OCT!$E:$E,B233,OCT!$Y:$Y)</f>
        <v/>
      </c>
      <c r="W233" s="25">
        <f>SUMIF(OCT!$E:$E,B233,OCT!$Z:$Z)</f>
        <v/>
      </c>
      <c r="X233" s="33">
        <f>SUMIF(OCT!$E:$E,B233,OCT!$AA:$AA)</f>
        <v/>
      </c>
      <c r="Y233" s="25">
        <f>ABS(SUMIF(OCT!$E:$E,B233,OCT!$AF:$AF))</f>
        <v/>
      </c>
      <c r="Z233" s="34">
        <f>SUMIF(OCT!$E:$E,B233,OCT!$AG:$AG)</f>
        <v/>
      </c>
      <c r="AA233" s="52" t="n"/>
      <c r="AB233" s="52" t="n"/>
      <c r="AC233" s="52" t="n"/>
      <c r="AD233" s="52" t="n"/>
      <c r="AE233" s="52" t="n"/>
      <c r="AF233" s="52" t="n"/>
      <c r="AG233" s="52" t="n"/>
      <c r="AH233" s="52" t="n"/>
      <c r="AI233" s="52" t="n"/>
      <c r="AJ233" s="52" t="n"/>
      <c r="AK233" s="52" t="n"/>
    </row>
    <row r="234">
      <c r="A234" s="300" t="n"/>
      <c r="B234" s="37" t="inlineStr">
        <is>
          <t>Stanbic FI DR</t>
        </is>
      </c>
      <c r="C234" s="25">
        <f>SUMIF(OCT!$E:$E,B234,OCT!$F:$F)</f>
        <v/>
      </c>
      <c r="D234" s="26">
        <f>SUMIF(OCT!$E:$E,B234,OCT!$G:$G)</f>
        <v/>
      </c>
      <c r="E234" s="25">
        <f>SUMIF(OCT!$E:$E,B234,OCT!$H:$H)</f>
        <v/>
      </c>
      <c r="F234" s="26">
        <f>SUMIF(OCT!$E:$E,B234,OCT!$I:$I)</f>
        <v/>
      </c>
      <c r="G234" s="26">
        <f>C234-E234</f>
        <v/>
      </c>
      <c r="H234" s="33">
        <f>D234-F234</f>
        <v/>
      </c>
      <c r="I234" s="25">
        <f>SUMIF(OCT!$E:$E,B234,OCT!$L:$L)</f>
        <v/>
      </c>
      <c r="J234" s="27">
        <f>SUMIF(OCT!$E:$E,B234,OCT!$M:$M)</f>
        <v/>
      </c>
      <c r="K234" s="32">
        <f>SUMIF(OCT!$E:$E,B234,OCT!$N:$N)</f>
        <v/>
      </c>
      <c r="L234" s="27">
        <f>SUMIF(OCT!$E:$E,B234,OCT!$O:$O)</f>
        <v/>
      </c>
      <c r="M234" s="32">
        <f>SUMIF(OCT!$E:$E,B234,OCT!$P:$P)</f>
        <v/>
      </c>
      <c r="N234" s="27">
        <f>SUMIF(OCT!$E:$E,B234,OCT!$Q:$Q)</f>
        <v/>
      </c>
      <c r="O234" s="32">
        <f>SUMIF(OCT!$E:$E,B234,OCT!$R:$R)</f>
        <v/>
      </c>
      <c r="P234" s="27">
        <f>SUMIF(OCT!$E:$E,B234,OCT!$S:$S)</f>
        <v/>
      </c>
      <c r="Q234" s="32">
        <f>SUMIF(OCT!$E:$E,B234,OCT!$T:$T)</f>
        <v/>
      </c>
      <c r="R234" s="27">
        <f>SUMIF(OCT!$E:$E,B234,OCT!$U:$U)</f>
        <v/>
      </c>
      <c r="S234" s="32">
        <f>SUMIF(OCT!$E:$E,B234,OCT!$V:$V)</f>
        <v/>
      </c>
      <c r="T234" s="115">
        <f>SUMIF(OCT!$E:$E,B234,OCT!$W:$W)</f>
        <v/>
      </c>
      <c r="U234" s="25">
        <f>SUMIF(OCT!$E:$E,B234,OCT!$X:$X)</f>
        <v/>
      </c>
      <c r="V234" s="33">
        <f>SUMIF(OCT!$E:$E,B234,OCT!$Y:$Y)</f>
        <v/>
      </c>
      <c r="W234" s="25">
        <f>SUMIF(OCT!$E:$E,B234,OCT!$Z:$Z)</f>
        <v/>
      </c>
      <c r="X234" s="33">
        <f>SUMIF(OCT!$E:$E,B234,OCT!$AA:$AA)</f>
        <v/>
      </c>
      <c r="Y234" s="25">
        <f>ABS(SUMIF(OCT!$E:$E,B234,OCT!$AF:$AF))</f>
        <v/>
      </c>
      <c r="Z234" s="34">
        <f>SUMIF(OCT!$E:$E,B234,OCT!$AG:$AG)</f>
        <v/>
      </c>
      <c r="AA234" s="52" t="n"/>
      <c r="AB234" s="52" t="n"/>
      <c r="AC234" s="52" t="n"/>
      <c r="AD234" s="52" t="n"/>
      <c r="AE234" s="52" t="n"/>
      <c r="AF234" s="52" t="n"/>
      <c r="AG234" s="52" t="n"/>
      <c r="AH234" s="52" t="n"/>
      <c r="AI234" s="52" t="n"/>
      <c r="AJ234" s="52" t="n"/>
      <c r="AK234" s="52" t="n"/>
    </row>
    <row r="235">
      <c r="A235" s="303" t="n"/>
      <c r="B235" s="104" t="inlineStr">
        <is>
          <t>GIP</t>
        </is>
      </c>
      <c r="C235" s="74">
        <f>SUMIF(OCT!$E:$E,B235,OCT!$F:$F)</f>
        <v/>
      </c>
      <c r="D235" s="73">
        <f>SUMIF(OCT!$E:$E,B235,OCT!$G:$G)</f>
        <v/>
      </c>
      <c r="E235" s="74">
        <f>SUMIF(OCT!$E:$E,B235,OCT!$H:$H)</f>
        <v/>
      </c>
      <c r="F235" s="73">
        <f>SUMIF(OCT!$E:$E,B235,OCT!$I:$I)</f>
        <v/>
      </c>
      <c r="G235" s="73">
        <f>C235-E235</f>
        <v/>
      </c>
      <c r="H235" s="75">
        <f>D235-F235</f>
        <v/>
      </c>
      <c r="I235" s="74">
        <f>SUMIF(OCT!$E:$E,B235,OCT!$L:$L)</f>
        <v/>
      </c>
      <c r="J235" s="118">
        <f>SUMIF(OCT!$E:$E,B235,OCT!$M:$M)</f>
        <v/>
      </c>
      <c r="K235" s="119">
        <f>SUMIF(OCT!$E:$E,B235,OCT!$N:$N)</f>
        <v/>
      </c>
      <c r="L235" s="118">
        <f>SUMIF(OCT!$E:$E,B235,OCT!$O:$O)</f>
        <v/>
      </c>
      <c r="M235" s="119">
        <f>SUMIF(OCT!$E:$E,B235,OCT!$P:$P)</f>
        <v/>
      </c>
      <c r="N235" s="118">
        <f>SUMIF(OCT!$E:$E,B235,OCT!$Q:$Q)</f>
        <v/>
      </c>
      <c r="O235" s="119">
        <f>SUMIF(OCT!$E:$E,B235,OCT!$R:$R)</f>
        <v/>
      </c>
      <c r="P235" s="118">
        <f>SUMIF(OCT!$E:$E,B235,OCT!$S:$S)</f>
        <v/>
      </c>
      <c r="Q235" s="119">
        <f>SUMIF(OCT!$E:$E,B235,OCT!$T:$T)</f>
        <v/>
      </c>
      <c r="R235" s="118">
        <f>SUMIF(OCT!$E:$E,B235,OCT!$U:$U)</f>
        <v/>
      </c>
      <c r="S235" s="119">
        <f>SUMIF(OCT!$E:$E,B235,OCT!$V:$V)</f>
        <v/>
      </c>
      <c r="T235" s="120">
        <f>SUMIF(OCT!$E:$E,B235,OCT!$W:$W)</f>
        <v/>
      </c>
      <c r="U235" s="74">
        <f>SUMIF(OCT!$E:$E,B235,OCT!$X:$X)</f>
        <v/>
      </c>
      <c r="V235" s="75">
        <f>SUMIF(OCT!$E:$E,B235,OCT!$Y:$Y)</f>
        <v/>
      </c>
      <c r="W235" s="74">
        <f>SUMIF(OCT!$E:$E,B235,OCT!$Z:$Z)</f>
        <v/>
      </c>
      <c r="X235" s="75">
        <f>SUMIF(OCT!$E:$E,B235,OCT!$AA:$AA)</f>
        <v/>
      </c>
      <c r="Y235" s="74">
        <f>ABS(SUMIF(OCT!$E:$E,B235,OCT!$AF:$AF))</f>
        <v/>
      </c>
      <c r="Z235" s="80">
        <f>SUMIF(OCT!$E:$E,B235,OCT!$AG:$AG)</f>
        <v/>
      </c>
      <c r="AA235" s="52" t="n"/>
      <c r="AB235" s="52" t="n"/>
      <c r="AC235" s="52" t="n"/>
      <c r="AD235" s="52" t="n"/>
      <c r="AE235" s="52" t="n"/>
      <c r="AF235" s="52" t="n"/>
      <c r="AG235" s="52" t="n"/>
      <c r="AH235" s="52" t="n"/>
      <c r="AI235" s="52" t="n"/>
      <c r="AJ235" s="52" t="n"/>
      <c r="AK235" s="52" t="n"/>
    </row>
    <row r="236">
      <c r="A236" s="308" t="inlineStr">
        <is>
          <t>KOWRI</t>
        </is>
      </c>
      <c r="B236" s="101" t="inlineStr">
        <is>
          <t>BB MIGs</t>
        </is>
      </c>
      <c r="C236" s="25">
        <f>SUMIF(OCT!$E:$E,B236,OCT!$F:$F)</f>
        <v/>
      </c>
      <c r="D236" s="26">
        <f>SUMIF(OCT!$E:$E,B236,OCT!$G:$G)</f>
        <v/>
      </c>
      <c r="E236" s="25">
        <f>SUMIF(OCT!$E:$E,B236,OCT!$H:$H)</f>
        <v/>
      </c>
      <c r="F236" s="26">
        <f>SUMIF(OCT!$E:$E,B236,OCT!$I:$I)</f>
        <v/>
      </c>
      <c r="G236" s="26">
        <f>C236-E236</f>
        <v/>
      </c>
      <c r="H236" s="33">
        <f>D236-F236</f>
        <v/>
      </c>
      <c r="I236" s="25">
        <f>SUMIF(OCT!$E:$E,B236,OCT!$L:$L)</f>
        <v/>
      </c>
      <c r="J236" s="27">
        <f>SUMIF(OCT!$E:$E,B236,OCT!$M:$M)</f>
        <v/>
      </c>
      <c r="K236" s="32">
        <f>SUMIF(OCT!$E:$E,B236,OCT!$N:$N)</f>
        <v/>
      </c>
      <c r="L236" s="27">
        <f>SUMIF(OCT!$E:$E,B236,OCT!$O:$O)</f>
        <v/>
      </c>
      <c r="M236" s="32">
        <f>SUMIF(OCT!$E:$E,B236,OCT!$P:$P)</f>
        <v/>
      </c>
      <c r="N236" s="27">
        <f>SUMIF(OCT!$E:$E,B236,OCT!$Q:$Q)</f>
        <v/>
      </c>
      <c r="O236" s="32">
        <f>SUMIF(OCT!$E:$E,B236,OCT!$R:$R)</f>
        <v/>
      </c>
      <c r="P236" s="27">
        <f>SUMIF(OCT!$E:$E,B236,OCT!$S:$S)</f>
        <v/>
      </c>
      <c r="Q236" s="32">
        <f>SUMIF(OCT!$E:$E,B236,OCT!$T:$T)</f>
        <v/>
      </c>
      <c r="R236" s="27">
        <f>SUMIF(OCT!$E:$E,B236,OCT!$U:$U)</f>
        <v/>
      </c>
      <c r="S236" s="32">
        <f>SUMIF(OCT!$E:$E,B236,OCT!$V:$V)</f>
        <v/>
      </c>
      <c r="T236" s="115">
        <f>SUMIF(OCT!$E:$E,B236,OCT!$W:$W)</f>
        <v/>
      </c>
      <c r="U236" s="25">
        <f>SUMIF(OCT!$E:$E,B236,OCT!$X:$X)</f>
        <v/>
      </c>
      <c r="V236" s="33">
        <f>SUMIF(OCT!$E:$E,B236,OCT!$Y:$Y)</f>
        <v/>
      </c>
      <c r="W236" s="25">
        <f>SUMIF(OCT!$E:$E,B236,OCT!$Z:$Z)</f>
        <v/>
      </c>
      <c r="X236" s="33">
        <f>SUMIF(OCT!$E:$E,B236,OCT!$AA:$AA)</f>
        <v/>
      </c>
      <c r="Y236" s="25">
        <f>ABS(SUMIF(OCT!$E:$E,B236,OCT!$AF:$AF))</f>
        <v/>
      </c>
      <c r="Z236" s="34">
        <f>SUMIF(OCT!$E:$E,B236,OCT!$AG:$AG)</f>
        <v/>
      </c>
      <c r="AA236" s="52" t="n"/>
      <c r="AB236" s="52" t="n"/>
      <c r="AC236" s="52" t="n"/>
      <c r="AD236" s="52" t="n"/>
      <c r="AE236" s="52" t="n"/>
      <c r="AF236" s="52" t="n"/>
      <c r="AG236" s="52" t="n"/>
      <c r="AH236" s="52" t="n"/>
      <c r="AI236" s="52" t="n"/>
      <c r="AJ236" s="52" t="n"/>
      <c r="AK236" s="52" t="n"/>
    </row>
    <row r="237">
      <c r="A237" s="301" t="n"/>
      <c r="B237" s="101" t="inlineStr">
        <is>
          <t>KR MTN Credit</t>
        </is>
      </c>
      <c r="C237" s="25">
        <f>SUMIF(OCT!$E:$E,B237,OCT!$F:$F)</f>
        <v/>
      </c>
      <c r="D237" s="26">
        <f>SUMIF(OCT!$E:$E,B237,OCT!$G:$G)</f>
        <v/>
      </c>
      <c r="E237" s="25">
        <f>SUMIF(OCT!$E:$E,B237,OCT!$H:$H)</f>
        <v/>
      </c>
      <c r="F237" s="26">
        <f>SUMIF(OCT!$E:$E,B237,OCT!$I:$I)</f>
        <v/>
      </c>
      <c r="G237" s="26">
        <f>C237-E237</f>
        <v/>
      </c>
      <c r="H237" s="33">
        <f>D237-F237</f>
        <v/>
      </c>
      <c r="I237" s="25">
        <f>SUMIF(OCT!$E:$E,B237,OCT!$L:$L)</f>
        <v/>
      </c>
      <c r="J237" s="27">
        <f>SUMIF(OCT!$E:$E,B237,OCT!$M:$M)</f>
        <v/>
      </c>
      <c r="K237" s="32">
        <f>SUMIF(OCT!$E:$E,B237,OCT!$N:$N)</f>
        <v/>
      </c>
      <c r="L237" s="27">
        <f>SUMIF(OCT!$E:$E,B237,OCT!$O:$O)</f>
        <v/>
      </c>
      <c r="M237" s="32">
        <f>SUMIF(OCT!$E:$E,B237,OCT!$P:$P)</f>
        <v/>
      </c>
      <c r="N237" s="27">
        <f>SUMIF(OCT!$E:$E,B237,OCT!$Q:$Q)</f>
        <v/>
      </c>
      <c r="O237" s="32">
        <f>SUMIF(OCT!$E:$E,B237,OCT!$R:$R)</f>
        <v/>
      </c>
      <c r="P237" s="27">
        <f>SUMIF(OCT!$E:$E,B237,OCT!$S:$S)</f>
        <v/>
      </c>
      <c r="Q237" s="32">
        <f>SUMIF(OCT!$E:$E,B237,OCT!$T:$T)</f>
        <v/>
      </c>
      <c r="R237" s="27">
        <f>SUMIF(OCT!$E:$E,B237,OCT!$U:$U)</f>
        <v/>
      </c>
      <c r="S237" s="32">
        <f>SUMIF(OCT!$E:$E,B237,OCT!$V:$V)</f>
        <v/>
      </c>
      <c r="T237" s="115">
        <f>SUMIF(OCT!$E:$E,B237,OCT!$W:$W)</f>
        <v/>
      </c>
      <c r="U237" s="25">
        <f>SUMIF(OCT!$E:$E,B237,OCT!$X:$X)</f>
        <v/>
      </c>
      <c r="V237" s="33">
        <f>SUMIF(OCT!$E:$E,B237,OCT!$Y:$Y)</f>
        <v/>
      </c>
      <c r="W237" s="25">
        <f>SUMIF(OCT!$E:$E,B237,OCT!$Z:$Z)</f>
        <v/>
      </c>
      <c r="X237" s="33">
        <f>SUMIF(OCT!$E:$E,B237,OCT!$AA:$AA)</f>
        <v/>
      </c>
      <c r="Y237" s="25">
        <f>ABS(SUMIF(OCT!$E:$E,B237,OCT!$AF:$AF))</f>
        <v/>
      </c>
      <c r="Z237" s="34">
        <f>SUMIF(OCT!$E:$E,B237,OCT!$AG:$AG)</f>
        <v/>
      </c>
      <c r="AA237" s="52" t="n"/>
      <c r="AB237" s="52" t="n"/>
      <c r="AC237" s="52" t="n"/>
      <c r="AD237" s="52" t="n"/>
      <c r="AE237" s="52" t="n"/>
      <c r="AF237" s="52" t="n"/>
      <c r="AG237" s="52" t="n"/>
      <c r="AH237" s="52" t="n"/>
      <c r="AI237" s="52" t="n"/>
      <c r="AJ237" s="52" t="n"/>
      <c r="AK237" s="52" t="n"/>
    </row>
    <row r="238">
      <c r="A238" s="301" t="n"/>
      <c r="B238" s="101" t="inlineStr">
        <is>
          <t>KR MTN Debit</t>
        </is>
      </c>
      <c r="C238" s="25">
        <f>SUMIF(OCT!$E:$E,B238,OCT!$F:$F)</f>
        <v/>
      </c>
      <c r="D238" s="26">
        <f>SUMIF(OCT!$E:$E,B238,OCT!$G:$G)</f>
        <v/>
      </c>
      <c r="E238" s="25">
        <f>SUMIF(OCT!$E:$E,B238,OCT!$H:$H)</f>
        <v/>
      </c>
      <c r="F238" s="26">
        <f>SUMIF(OCT!$E:$E,B238,OCT!$I:$I)</f>
        <v/>
      </c>
      <c r="G238" s="26">
        <f>C238-E238</f>
        <v/>
      </c>
      <c r="H238" s="33">
        <f>D238-F238</f>
        <v/>
      </c>
      <c r="I238" s="25">
        <f>SUMIF(OCT!$E:$E,B238,OCT!$L:$L)</f>
        <v/>
      </c>
      <c r="J238" s="27">
        <f>SUMIF(OCT!$E:$E,B238,OCT!$M:$M)</f>
        <v/>
      </c>
      <c r="K238" s="32">
        <f>SUMIF(OCT!$E:$E,B238,OCT!$N:$N)</f>
        <v/>
      </c>
      <c r="L238" s="27">
        <f>SUMIF(OCT!$E:$E,B238,OCT!$O:$O)</f>
        <v/>
      </c>
      <c r="M238" s="32">
        <f>SUMIF(OCT!$E:$E,B238,OCT!$P:$P)</f>
        <v/>
      </c>
      <c r="N238" s="27">
        <f>SUMIF(OCT!$E:$E,B238,OCT!$Q:$Q)</f>
        <v/>
      </c>
      <c r="O238" s="32">
        <f>SUMIF(OCT!$E:$E,B238,OCT!$R:$R)</f>
        <v/>
      </c>
      <c r="P238" s="27">
        <f>SUMIF(OCT!$E:$E,B238,OCT!$S:$S)</f>
        <v/>
      </c>
      <c r="Q238" s="32">
        <f>SUMIF(OCT!$E:$E,B238,OCT!$T:$T)</f>
        <v/>
      </c>
      <c r="R238" s="27">
        <f>SUMIF(OCT!$E:$E,B238,OCT!$U:$U)</f>
        <v/>
      </c>
      <c r="S238" s="32">
        <f>SUMIF(OCT!$E:$E,B238,OCT!$V:$V)</f>
        <v/>
      </c>
      <c r="T238" s="115">
        <f>SUMIF(OCT!$E:$E,B238,OCT!$W:$W)</f>
        <v/>
      </c>
      <c r="U238" s="25">
        <f>SUMIF(OCT!$E:$E,B238,OCT!$X:$X)</f>
        <v/>
      </c>
      <c r="V238" s="33">
        <f>SUMIF(OCT!$E:$E,B238,OCT!$Y:$Y)</f>
        <v/>
      </c>
      <c r="W238" s="25">
        <f>SUMIF(OCT!$E:$E,B238,OCT!$Z:$Z)</f>
        <v/>
      </c>
      <c r="X238" s="33">
        <f>SUMIF(OCT!$E:$E,B238,OCT!$AA:$AA)</f>
        <v/>
      </c>
      <c r="Y238" s="25">
        <f>ABS(SUMIF(OCT!$E:$E,B238,OCT!$AF:$AF))</f>
        <v/>
      </c>
      <c r="Z238" s="34">
        <f>SUMIF(OCT!$E:$E,B238,OCT!$AG:$AG)</f>
        <v/>
      </c>
      <c r="AA238" s="52" t="n"/>
      <c r="AB238" s="52" t="n"/>
      <c r="AC238" s="52" t="n"/>
      <c r="AD238" s="52" t="n"/>
      <c r="AE238" s="52" t="n"/>
      <c r="AF238" s="52" t="n"/>
      <c r="AG238" s="52" t="n"/>
      <c r="AH238" s="52" t="n"/>
      <c r="AI238" s="52" t="n"/>
      <c r="AJ238" s="52" t="n"/>
      <c r="AK238" s="52" t="n"/>
    </row>
    <row r="239">
      <c r="A239" s="301" t="n"/>
      <c r="B239" s="101" t="inlineStr">
        <is>
          <t>KR Airtel Cash In</t>
        </is>
      </c>
      <c r="C239" s="25">
        <f>SUMIF(OCT!$E:$E,B239,OCT!$F:$F)</f>
        <v/>
      </c>
      <c r="D239" s="26">
        <f>SUMIF(OCT!$E:$E,B239,OCT!$G:$G)</f>
        <v/>
      </c>
      <c r="E239" s="25">
        <f>SUMIF(OCT!$E:$E,B239,OCT!$H:$H)</f>
        <v/>
      </c>
      <c r="F239" s="26">
        <f>SUMIF(OCT!$E:$E,B239,OCT!$I:$I)</f>
        <v/>
      </c>
      <c r="G239" s="26">
        <f>C239-E239</f>
        <v/>
      </c>
      <c r="H239" s="33">
        <f>D239-F239</f>
        <v/>
      </c>
      <c r="I239" s="25">
        <f>SUMIF(OCT!$E:$E,B239,OCT!$L:$L)</f>
        <v/>
      </c>
      <c r="J239" s="27">
        <f>SUMIF(OCT!$E:$E,B239,OCT!$M:$M)</f>
        <v/>
      </c>
      <c r="K239" s="32">
        <f>SUMIF(OCT!$E:$E,B239,OCT!$N:$N)</f>
        <v/>
      </c>
      <c r="L239" s="27">
        <f>SUMIF(OCT!$E:$E,B239,OCT!$O:$O)</f>
        <v/>
      </c>
      <c r="M239" s="32">
        <f>SUMIF(OCT!$E:$E,B239,OCT!$P:$P)</f>
        <v/>
      </c>
      <c r="N239" s="27">
        <f>SUMIF(OCT!$E:$E,B239,OCT!$Q:$Q)</f>
        <v/>
      </c>
      <c r="O239" s="32">
        <f>SUMIF(OCT!$E:$E,B239,OCT!$R:$R)</f>
        <v/>
      </c>
      <c r="P239" s="27">
        <f>SUMIF(OCT!$E:$E,B239,OCT!$S:$S)</f>
        <v/>
      </c>
      <c r="Q239" s="32">
        <f>SUMIF(OCT!$E:$E,B239,OCT!$T:$T)</f>
        <v/>
      </c>
      <c r="R239" s="27">
        <f>SUMIF(OCT!$E:$E,B239,OCT!$U:$U)</f>
        <v/>
      </c>
      <c r="S239" s="32">
        <f>SUMIF(OCT!$E:$E,B239,OCT!$V:$V)</f>
        <v/>
      </c>
      <c r="T239" s="115">
        <f>SUMIF(OCT!$E:$E,B239,OCT!$W:$W)</f>
        <v/>
      </c>
      <c r="U239" s="25">
        <f>SUMIF(OCT!$E:$E,B239,OCT!$X:$X)</f>
        <v/>
      </c>
      <c r="V239" s="33">
        <f>SUMIF(OCT!$E:$E,B239,OCT!$Y:$Y)</f>
        <v/>
      </c>
      <c r="W239" s="25">
        <f>SUMIF(OCT!$E:$E,B239,OCT!$Z:$Z)</f>
        <v/>
      </c>
      <c r="X239" s="33">
        <f>SUMIF(OCT!$E:$E,B239,OCT!$AA:$AA)</f>
        <v/>
      </c>
      <c r="Y239" s="25">
        <f>ABS(SUMIF(OCT!$E:$E,B239,OCT!$AF:$AF))</f>
        <v/>
      </c>
      <c r="Z239" s="34">
        <f>SUMIF(OCT!$E:$E,B239,OCT!$AG:$AG)</f>
        <v/>
      </c>
      <c r="AA239" s="52" t="n"/>
      <c r="AB239" s="52" t="n"/>
      <c r="AC239" s="52" t="n"/>
      <c r="AD239" s="52" t="n"/>
      <c r="AE239" s="52" t="n"/>
      <c r="AF239" s="52" t="n"/>
      <c r="AG239" s="52" t="n"/>
      <c r="AH239" s="52" t="n"/>
      <c r="AI239" s="52" t="n"/>
      <c r="AJ239" s="52" t="n"/>
      <c r="AK239" s="52" t="n"/>
    </row>
    <row r="240">
      <c r="A240" s="301" t="n"/>
      <c r="B240" s="101" t="inlineStr">
        <is>
          <t>KR Airtel Cash Out</t>
        </is>
      </c>
      <c r="C240" s="25">
        <f>SUMIF(OCT!$E:$E,B240,OCT!$F:$F)</f>
        <v/>
      </c>
      <c r="D240" s="26">
        <f>SUMIF(OCT!$E:$E,B240,OCT!$G:$G)</f>
        <v/>
      </c>
      <c r="E240" s="25">
        <f>SUMIF(OCT!$E:$E,B240,OCT!$H:$H)</f>
        <v/>
      </c>
      <c r="F240" s="26">
        <f>SUMIF(OCT!$E:$E,B240,OCT!$I:$I)</f>
        <v/>
      </c>
      <c r="G240" s="26">
        <f>C240-E240</f>
        <v/>
      </c>
      <c r="H240" s="33">
        <f>D240-F240</f>
        <v/>
      </c>
      <c r="I240" s="25">
        <f>SUMIF(OCT!$E:$E,B240,OCT!$L:$L)</f>
        <v/>
      </c>
      <c r="J240" s="27">
        <f>SUMIF(OCT!$E:$E,B240,OCT!$M:$M)</f>
        <v/>
      </c>
      <c r="K240" s="32">
        <f>SUMIF(OCT!$E:$E,B240,OCT!$N:$N)</f>
        <v/>
      </c>
      <c r="L240" s="27">
        <f>SUMIF(OCT!$E:$E,B240,OCT!$O:$O)</f>
        <v/>
      </c>
      <c r="M240" s="32">
        <f>SUMIF(OCT!$E:$E,B240,OCT!$P:$P)</f>
        <v/>
      </c>
      <c r="N240" s="27">
        <f>SUMIF(OCT!$E:$E,B240,OCT!$Q:$Q)</f>
        <v/>
      </c>
      <c r="O240" s="32">
        <f>SUMIF(OCT!$E:$E,B240,OCT!$R:$R)</f>
        <v/>
      </c>
      <c r="P240" s="27">
        <f>SUMIF(OCT!$E:$E,B240,OCT!$S:$S)</f>
        <v/>
      </c>
      <c r="Q240" s="32">
        <f>SUMIF(OCT!$E:$E,B240,OCT!$T:$T)</f>
        <v/>
      </c>
      <c r="R240" s="27">
        <f>SUMIF(OCT!$E:$E,B240,OCT!$U:$U)</f>
        <v/>
      </c>
      <c r="S240" s="32">
        <f>SUMIF(OCT!$E:$E,B240,OCT!$V:$V)</f>
        <v/>
      </c>
      <c r="T240" s="115">
        <f>SUMIF(OCT!$E:$E,B240,OCT!$W:$W)</f>
        <v/>
      </c>
      <c r="U240" s="25">
        <f>SUMIF(OCT!$E:$E,B240,OCT!$X:$X)</f>
        <v/>
      </c>
      <c r="V240" s="33">
        <f>SUMIF(OCT!$E:$E,B240,OCT!$Y:$Y)</f>
        <v/>
      </c>
      <c r="W240" s="25">
        <f>SUMIF(OCT!$E:$E,B240,OCT!$Z:$Z)</f>
        <v/>
      </c>
      <c r="X240" s="33">
        <f>SUMIF(OCT!$E:$E,B240,OCT!$AA:$AA)</f>
        <v/>
      </c>
      <c r="Y240" s="25">
        <f>ABS(SUMIF(OCT!$E:$E,B240,OCT!$AF:$AF))</f>
        <v/>
      </c>
      <c r="Z240" s="34">
        <f>SUMIF(OCT!$E:$E,B240,OCT!$AG:$AG)</f>
        <v/>
      </c>
      <c r="AA240" s="52" t="n"/>
      <c r="AB240" s="52" t="n"/>
      <c r="AC240" s="52" t="n"/>
      <c r="AD240" s="52" t="n"/>
      <c r="AE240" s="52" t="n"/>
      <c r="AF240" s="52" t="n"/>
      <c r="AG240" s="52" t="n"/>
      <c r="AH240" s="52" t="n"/>
      <c r="AI240" s="52" t="n"/>
      <c r="AJ240" s="52" t="n"/>
      <c r="AK240" s="52" t="n"/>
    </row>
    <row r="241">
      <c r="A241" s="301" t="n"/>
      <c r="B241" s="101" t="inlineStr">
        <is>
          <t xml:space="preserve">KR Vodafone Cash In </t>
        </is>
      </c>
      <c r="C241" s="25">
        <f>SUMIF(OCT!$E:$E,B241,OCT!$F:$F)</f>
        <v/>
      </c>
      <c r="D241" s="26">
        <f>SUMIF(OCT!$E:$E,B241,OCT!$G:$G)</f>
        <v/>
      </c>
      <c r="E241" s="25">
        <f>SUMIF(OCT!$E:$E,B241,OCT!$H:$H)</f>
        <v/>
      </c>
      <c r="F241" s="26">
        <f>SUMIF(OCT!$E:$E,B241,OCT!$I:$I)</f>
        <v/>
      </c>
      <c r="G241" s="26">
        <f>C241-E241</f>
        <v/>
      </c>
      <c r="H241" s="33">
        <f>D241-F241</f>
        <v/>
      </c>
      <c r="I241" s="25">
        <f>SUMIF(OCT!$E:$E,B241,OCT!$L:$L)</f>
        <v/>
      </c>
      <c r="J241" s="27">
        <f>SUMIF(OCT!$E:$E,B241,OCT!$M:$M)</f>
        <v/>
      </c>
      <c r="K241" s="32">
        <f>SUMIF(OCT!$E:$E,B241,OCT!$N:$N)</f>
        <v/>
      </c>
      <c r="L241" s="27">
        <f>SUMIF(OCT!$E:$E,B241,OCT!$O:$O)</f>
        <v/>
      </c>
      <c r="M241" s="32">
        <f>SUMIF(OCT!$E:$E,B241,OCT!$P:$P)</f>
        <v/>
      </c>
      <c r="N241" s="27">
        <f>SUMIF(OCT!$E:$E,B241,OCT!$Q:$Q)</f>
        <v/>
      </c>
      <c r="O241" s="32">
        <f>SUMIF(OCT!$E:$E,B241,OCT!$R:$R)</f>
        <v/>
      </c>
      <c r="P241" s="27">
        <f>SUMIF(OCT!$E:$E,B241,OCT!$S:$S)</f>
        <v/>
      </c>
      <c r="Q241" s="32">
        <f>SUMIF(OCT!$E:$E,B241,OCT!$T:$T)</f>
        <v/>
      </c>
      <c r="R241" s="27">
        <f>SUMIF(OCT!$E:$E,B241,OCT!$U:$U)</f>
        <v/>
      </c>
      <c r="S241" s="32">
        <f>SUMIF(OCT!$E:$E,B241,OCT!$V:$V)</f>
        <v/>
      </c>
      <c r="T241" s="115">
        <f>SUMIF(OCT!$E:$E,B241,OCT!$W:$W)</f>
        <v/>
      </c>
      <c r="U241" s="25">
        <f>SUMIF(OCT!$E:$E,B241,OCT!$X:$X)</f>
        <v/>
      </c>
      <c r="V241" s="33">
        <f>SUMIF(OCT!$E:$E,B241,OCT!$Y:$Y)</f>
        <v/>
      </c>
      <c r="W241" s="25">
        <f>SUMIF(OCT!$E:$E,B241,OCT!$Z:$Z)</f>
        <v/>
      </c>
      <c r="X241" s="33">
        <f>SUMIF(OCT!$E:$E,B241,OCT!$AA:$AA)</f>
        <v/>
      </c>
      <c r="Y241" s="25">
        <f>ABS(SUMIF(OCT!$E:$E,B241,OCT!$AF:$AF))</f>
        <v/>
      </c>
      <c r="Z241" s="34">
        <f>SUMIF(OCT!$E:$E,B241,OCT!$AG:$AG)</f>
        <v/>
      </c>
      <c r="AA241" s="52" t="n"/>
      <c r="AB241" s="52" t="n"/>
      <c r="AC241" s="52" t="n"/>
      <c r="AD241" s="52" t="n"/>
      <c r="AE241" s="52" t="n"/>
      <c r="AF241" s="52" t="n"/>
      <c r="AG241" s="52" t="n"/>
      <c r="AH241" s="52" t="n"/>
      <c r="AI241" s="52" t="n"/>
      <c r="AJ241" s="52" t="n"/>
      <c r="AK241" s="52" t="n"/>
    </row>
    <row r="242">
      <c r="A242" s="305" t="n"/>
      <c r="B242" s="104" t="inlineStr">
        <is>
          <t>KR Vodafone Cash Out</t>
        </is>
      </c>
      <c r="C242" s="74">
        <f>SUMIF(OCT!$E:$E,B242,OCT!$F:$F)</f>
        <v/>
      </c>
      <c r="D242" s="73">
        <f>SUMIF(OCT!$E:$E,B242,OCT!$G:$G)</f>
        <v/>
      </c>
      <c r="E242" s="74">
        <f>SUMIF(OCT!$E:$E,B242,OCT!$H:$H)</f>
        <v/>
      </c>
      <c r="F242" s="73">
        <f>SUMIF(OCT!$E:$E,B242,OCT!$I:$I)</f>
        <v/>
      </c>
      <c r="G242" s="73">
        <f>C242-E242</f>
        <v/>
      </c>
      <c r="H242" s="75">
        <f>D242-F242</f>
        <v/>
      </c>
      <c r="I242" s="74">
        <f>SUMIF(OCT!$E:$E,B242,OCT!$L:$L)</f>
        <v/>
      </c>
      <c r="J242" s="118">
        <f>SUMIF(OCT!$E:$E,B242,OCT!$M:$M)</f>
        <v/>
      </c>
      <c r="K242" s="119">
        <f>SUMIF(OCT!$E:$E,B242,OCT!$N:$N)</f>
        <v/>
      </c>
      <c r="L242" s="118">
        <f>SUMIF(OCT!$E:$E,B242,OCT!$O:$O)</f>
        <v/>
      </c>
      <c r="M242" s="119">
        <f>SUMIF(OCT!$E:$E,B242,OCT!$P:$P)</f>
        <v/>
      </c>
      <c r="N242" s="118">
        <f>SUMIF(OCT!$E:$E,B242,OCT!$Q:$Q)</f>
        <v/>
      </c>
      <c r="O242" s="119">
        <f>SUMIF(OCT!$E:$E,B242,OCT!$R:$R)</f>
        <v/>
      </c>
      <c r="P242" s="118">
        <f>SUMIF(OCT!$E:$E,B242,OCT!$S:$S)</f>
        <v/>
      </c>
      <c r="Q242" s="119">
        <f>SUMIF(OCT!$E:$E,B242,OCT!$T:$T)</f>
        <v/>
      </c>
      <c r="R242" s="118">
        <f>SUMIF(OCT!$E:$E,B242,OCT!$U:$U)</f>
        <v/>
      </c>
      <c r="S242" s="119">
        <f>SUMIF(OCT!$E:$E,B242,OCT!$V:$V)</f>
        <v/>
      </c>
      <c r="T242" s="120">
        <f>SUMIF(OCT!$E:$E,B242,OCT!$W:$W)</f>
        <v/>
      </c>
      <c r="U242" s="74">
        <f>SUMIF(OCT!$E:$E,B242,OCT!$X:$X)</f>
        <v/>
      </c>
      <c r="V242" s="75">
        <f>SUMIF(OCT!$E:$E,B242,OCT!$Y:$Y)</f>
        <v/>
      </c>
      <c r="W242" s="74">
        <f>SUMIF(OCT!$E:$E,B242,OCT!$Z:$Z)</f>
        <v/>
      </c>
      <c r="X242" s="75">
        <f>SUMIF(OCT!$E:$E,B242,OCT!$AA:$AA)</f>
        <v/>
      </c>
      <c r="Y242" s="74">
        <f>ABS(SUMIF(OCT!$E:$E,B242,OCT!$AF:$AF))</f>
        <v/>
      </c>
      <c r="Z242" s="80">
        <f>SUMIF(OCT!$E:$E,B242,OCT!$AG:$AG)</f>
        <v/>
      </c>
      <c r="AA242" s="52" t="n"/>
      <c r="AB242" s="52" t="n"/>
      <c r="AC242" s="52" t="n"/>
      <c r="AD242" s="52" t="n"/>
      <c r="AE242" s="52" t="n"/>
      <c r="AF242" s="52" t="n"/>
      <c r="AG242" s="52" t="n"/>
      <c r="AH242" s="52" t="n"/>
      <c r="AI242" s="52" t="n"/>
      <c r="AJ242" s="52" t="n"/>
      <c r="AK242" s="52" t="n"/>
    </row>
    <row r="243">
      <c r="A243" s="52" t="n"/>
      <c r="B243" s="82" t="n"/>
      <c r="C243" s="83" t="n"/>
      <c r="D243" s="84" t="n"/>
      <c r="E243" s="83" t="n"/>
      <c r="F243" s="84" t="n"/>
      <c r="G243" s="84" t="n"/>
      <c r="H243" s="84" t="n"/>
      <c r="I243" s="83" t="n"/>
      <c r="J243" s="84" t="n"/>
      <c r="K243" s="83" t="n"/>
      <c r="L243" s="84" t="n"/>
      <c r="M243" s="83" t="n"/>
      <c r="N243" s="84" t="n"/>
      <c r="O243" s="83" t="n"/>
      <c r="P243" s="84" t="n"/>
      <c r="Q243" s="83" t="n"/>
      <c r="R243" s="84" t="n"/>
      <c r="S243" s="83" t="n"/>
      <c r="T243" s="84" t="n"/>
      <c r="U243" s="83" t="n"/>
      <c r="V243" s="84" t="n"/>
      <c r="W243" s="83" t="n"/>
      <c r="X243" s="84" t="n"/>
      <c r="Y243" s="83" t="n"/>
      <c r="Z243" s="85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  <c r="AI243" s="52" t="n"/>
      <c r="AJ243" s="52" t="n"/>
      <c r="AK243" s="52" t="n"/>
    </row>
    <row r="244">
      <c r="A244" s="52" t="n"/>
      <c r="B244" s="108" t="inlineStr">
        <is>
          <t>SlydePay Totals</t>
        </is>
      </c>
      <c r="C244" s="25">
        <f>SUM(C225:C235)</f>
        <v/>
      </c>
      <c r="D244" s="26">
        <f>SUM(D225:D235)</f>
        <v/>
      </c>
      <c r="E244" s="25">
        <f>SUM(E225:E235)</f>
        <v/>
      </c>
      <c r="F244" s="26">
        <f>SUM(F225:F235)</f>
        <v/>
      </c>
      <c r="G244" s="26">
        <f>SUM(G225:G235)</f>
        <v/>
      </c>
      <c r="H244" s="33">
        <f>SUM(H225:H235)</f>
        <v/>
      </c>
      <c r="I244" s="25">
        <f>SUM(I225:I235)</f>
        <v/>
      </c>
      <c r="J244" s="26">
        <f>SUM(J225:J235)</f>
        <v/>
      </c>
      <c r="K244" s="25">
        <f>SUM(K225:K235)</f>
        <v/>
      </c>
      <c r="L244" s="26">
        <f>SUM(L225:L235)</f>
        <v/>
      </c>
      <c r="M244" s="25">
        <f>SUM(M225:M235)</f>
        <v/>
      </c>
      <c r="N244" s="26">
        <f>SUM(N225:N235)</f>
        <v/>
      </c>
      <c r="O244" s="25">
        <f>SUM(O225:O235)</f>
        <v/>
      </c>
      <c r="P244" s="26">
        <f>SUM(P225:P235)</f>
        <v/>
      </c>
      <c r="Q244" s="25">
        <f>SUM(Q225:Q235)</f>
        <v/>
      </c>
      <c r="R244" s="26">
        <f>SUM(R225:R235)</f>
        <v/>
      </c>
      <c r="S244" s="25">
        <f>SUM(S225:S235)</f>
        <v/>
      </c>
      <c r="T244" s="102">
        <f>SUM(T225:T235)</f>
        <v/>
      </c>
      <c r="U244" s="25">
        <f>SUM(I244,K244,M244,O244,Q244)</f>
        <v/>
      </c>
      <c r="V244" s="33">
        <f>SUM(J244,L244,N244,P244,R244)</f>
        <v/>
      </c>
      <c r="W244" s="25">
        <f>SUM(W225:W235)</f>
        <v/>
      </c>
      <c r="X244" s="33">
        <f>SUM(X225:X235)</f>
        <v/>
      </c>
      <c r="Y244" s="25">
        <f>SUM(Y225:Y235)</f>
        <v/>
      </c>
      <c r="Z244" s="34">
        <f>SUM(Z225:Z235)</f>
        <v/>
      </c>
      <c r="AA244" s="52" t="n"/>
      <c r="AB244" s="52" t="n"/>
      <c r="AC244" s="52" t="n"/>
      <c r="AD244" s="52" t="n"/>
      <c r="AE244" s="52" t="n"/>
      <c r="AF244" s="52" t="n"/>
      <c r="AG244" s="52" t="n"/>
      <c r="AH244" s="52" t="n"/>
      <c r="AI244" s="52" t="n"/>
      <c r="AJ244" s="52" t="n"/>
      <c r="AK244" s="52" t="n"/>
    </row>
    <row r="245">
      <c r="A245" s="52" t="n"/>
      <c r="B245" s="123" t="inlineStr">
        <is>
          <t>KOWRI</t>
        </is>
      </c>
      <c r="C245" s="74">
        <f>SUM(C236:C242)</f>
        <v/>
      </c>
      <c r="D245" s="73">
        <f>SUM(D236:D242)</f>
        <v/>
      </c>
      <c r="E245" s="74">
        <f>SUM(E236:E242)</f>
        <v/>
      </c>
      <c r="F245" s="73">
        <f>SUM(F236:F242)</f>
        <v/>
      </c>
      <c r="G245" s="73">
        <f>SUM(G236:G242)</f>
        <v/>
      </c>
      <c r="H245" s="75">
        <f>SUM(H236:H242)</f>
        <v/>
      </c>
      <c r="I245" s="74">
        <f>SUM(I236:I242)</f>
        <v/>
      </c>
      <c r="J245" s="73">
        <f>SUM(J236:J242)</f>
        <v/>
      </c>
      <c r="K245" s="74">
        <f>SUM(K236:K242)</f>
        <v/>
      </c>
      <c r="L245" s="73">
        <f>SUM(L236:L242)</f>
        <v/>
      </c>
      <c r="M245" s="74">
        <f>SUM(M236:M242)</f>
        <v/>
      </c>
      <c r="N245" s="73">
        <f>SUM(N236:N242)</f>
        <v/>
      </c>
      <c r="O245" s="74">
        <f>SUM(O236:O242)</f>
        <v/>
      </c>
      <c r="P245" s="73">
        <f>SUM(P236:P242)</f>
        <v/>
      </c>
      <c r="Q245" s="74">
        <f>SUM(Q236:Q242)</f>
        <v/>
      </c>
      <c r="R245" s="73">
        <f>SUM(R236:R242)</f>
        <v/>
      </c>
      <c r="S245" s="74">
        <f>SUM(S236:S242)</f>
        <v/>
      </c>
      <c r="T245" s="105">
        <f>SUM(T236:T242)</f>
        <v/>
      </c>
      <c r="U245" s="74">
        <f>SUM(I245,K245,M245,O245,Q245)</f>
        <v/>
      </c>
      <c r="V245" s="75">
        <f>SUM(J245,L245,N245,P245,R245)</f>
        <v/>
      </c>
      <c r="W245" s="74">
        <f>SUM(W236:W242)</f>
        <v/>
      </c>
      <c r="X245" s="75">
        <f>SUM(X236:X242)</f>
        <v/>
      </c>
      <c r="Y245" s="74">
        <f>SUM(Y236:Y242)</f>
        <v/>
      </c>
      <c r="Z245" s="80">
        <f>SUM(Z236:Z242)</f>
        <v/>
      </c>
      <c r="AA245" s="52" t="n"/>
      <c r="AB245" s="52" t="n"/>
      <c r="AC245" s="52" t="n"/>
      <c r="AD245" s="52" t="n"/>
      <c r="AE245" s="52" t="n"/>
      <c r="AF245" s="52" t="n"/>
      <c r="AG245" s="52" t="n"/>
      <c r="AH245" s="52" t="n"/>
      <c r="AI245" s="52" t="n"/>
      <c r="AJ245" s="52" t="n"/>
      <c r="AK245" s="52" t="n"/>
    </row>
    <row r="246">
      <c r="A246" s="52" t="n"/>
      <c r="B246" s="82" t="n"/>
      <c r="C246" s="83" t="n"/>
      <c r="D246" s="82" t="n"/>
      <c r="E246" s="83" t="n"/>
      <c r="F246" s="82" t="n"/>
      <c r="G246" s="82" t="n"/>
      <c r="H246" s="82" t="n"/>
      <c r="I246" s="83" t="n"/>
      <c r="J246" s="82" t="n"/>
      <c r="K246" s="83" t="n"/>
      <c r="L246" s="82" t="n"/>
      <c r="M246" s="83" t="n"/>
      <c r="N246" s="82" t="n"/>
      <c r="O246" s="83" t="n"/>
      <c r="P246" s="82" t="n"/>
      <c r="Q246" s="83" t="n"/>
      <c r="R246" s="82" t="n"/>
      <c r="S246" s="83" t="n"/>
      <c r="T246" s="82" t="n"/>
      <c r="U246" s="83" t="n"/>
      <c r="V246" s="82" t="n"/>
      <c r="W246" s="83" t="n"/>
      <c r="X246" s="52" t="n"/>
      <c r="Y246" s="97" t="n"/>
      <c r="Z246" s="245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  <c r="AI246" s="52" t="n"/>
      <c r="AJ246" s="52" t="n"/>
      <c r="AK246" s="52" t="n"/>
    </row>
    <row r="247">
      <c r="A247" s="89" t="n"/>
      <c r="B247" s="90" t="inlineStr">
        <is>
          <t>Grand Total</t>
        </is>
      </c>
      <c r="C247" s="110">
        <f>SUM(C244:C245)</f>
        <v/>
      </c>
      <c r="D247" s="92">
        <f>SUM(D244:D245)</f>
        <v/>
      </c>
      <c r="E247" s="91">
        <f>SUM(E244:E245)</f>
        <v/>
      </c>
      <c r="F247" s="92">
        <f>SUM(F244:F245)</f>
        <v/>
      </c>
      <c r="G247" s="92">
        <f>SUM(G244:G245)</f>
        <v/>
      </c>
      <c r="H247" s="93">
        <f>SUM(H244:H245)</f>
        <v/>
      </c>
      <c r="I247" s="91">
        <f>SUM(I244:I245)</f>
        <v/>
      </c>
      <c r="J247" s="92">
        <f>SUM(J244:J245)</f>
        <v/>
      </c>
      <c r="K247" s="91">
        <f>SUM(K244:K245)</f>
        <v/>
      </c>
      <c r="L247" s="92">
        <f>SUM(L244:L245)</f>
        <v/>
      </c>
      <c r="M247" s="91">
        <f>SUM(M244:M245)</f>
        <v/>
      </c>
      <c r="N247" s="92">
        <f>SUM(N244:N245)</f>
        <v/>
      </c>
      <c r="O247" s="91">
        <f>SUM(O244:O245)</f>
        <v/>
      </c>
      <c r="P247" s="92">
        <f>SUM(P244:P245)</f>
        <v/>
      </c>
      <c r="Q247" s="91">
        <f>SUM(Q244:Q245)</f>
        <v/>
      </c>
      <c r="R247" s="92">
        <f>SUM(R244:R245)</f>
        <v/>
      </c>
      <c r="S247" s="91">
        <f>SUM(S244:S245)</f>
        <v/>
      </c>
      <c r="T247" s="95">
        <f>SUM(T244:T245)</f>
        <v/>
      </c>
      <c r="U247" s="91">
        <f>SUM(I247,K247,M247,O247,Q247)</f>
        <v/>
      </c>
      <c r="V247" s="93">
        <f>SUM(J247,L247,N247,P247,R247)</f>
        <v/>
      </c>
      <c r="W247" s="91">
        <f>SUM(W244:W245)</f>
        <v/>
      </c>
      <c r="X247" s="112">
        <f>SUM(X244:X245)</f>
        <v/>
      </c>
      <c r="Y247" s="113">
        <f>SUM(Y244:Y245)</f>
        <v/>
      </c>
      <c r="Z247" s="114">
        <f>SUM(Z244:Z245)</f>
        <v/>
      </c>
      <c r="AA247" s="52" t="n"/>
      <c r="AB247" s="52" t="n"/>
      <c r="AC247" s="52" t="n"/>
      <c r="AD247" s="52" t="n"/>
      <c r="AE247" s="52" t="n"/>
      <c r="AF247" s="52" t="n"/>
      <c r="AG247" s="52" t="n"/>
      <c r="AH247" s="52" t="n"/>
      <c r="AI247" s="52" t="n"/>
      <c r="AJ247" s="52" t="n"/>
      <c r="AK247" s="52" t="n"/>
    </row>
    <row r="248">
      <c r="A248" s="52" t="n"/>
      <c r="B248" s="52" t="n"/>
      <c r="C248" s="97" t="n"/>
      <c r="D248" s="52" t="n"/>
      <c r="E248" s="97" t="n"/>
      <c r="F248" s="52" t="n"/>
      <c r="G248" s="52" t="n"/>
      <c r="H248" s="52" t="n"/>
      <c r="I248" s="97" t="n"/>
      <c r="J248" s="52" t="n"/>
      <c r="K248" s="97" t="n"/>
      <c r="L248" s="52" t="n"/>
      <c r="M248" s="97" t="n"/>
      <c r="N248" s="52" t="n"/>
      <c r="O248" s="97" t="n"/>
      <c r="P248" s="52" t="n"/>
      <c r="Q248" s="97" t="n"/>
      <c r="R248" s="52" t="n"/>
      <c r="S248" s="97" t="n"/>
      <c r="T248" s="52" t="n"/>
      <c r="U248" s="97" t="n"/>
      <c r="V248" s="52" t="n"/>
      <c r="W248" s="97" t="n"/>
      <c r="X248" s="52" t="n"/>
      <c r="Y248" s="97" t="n"/>
      <c r="Z248" s="245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  <c r="AI248" s="52" t="n"/>
      <c r="AJ248" s="52" t="n"/>
      <c r="AK248" s="52" t="n"/>
    </row>
    <row r="249">
      <c r="A249" s="52" t="n"/>
      <c r="B249" s="124" t="inlineStr">
        <is>
          <t>NOV</t>
        </is>
      </c>
      <c r="C249" s="18" t="n"/>
      <c r="D249" s="21" t="n"/>
      <c r="E249" s="18" t="n"/>
      <c r="F249" s="21" t="n"/>
      <c r="G249" s="21" t="n"/>
      <c r="H249" s="21" t="n"/>
      <c r="I249" s="18" t="n"/>
      <c r="J249" s="21" t="n"/>
      <c r="K249" s="18" t="n"/>
      <c r="L249" s="21" t="n"/>
      <c r="M249" s="18" t="n"/>
      <c r="N249" s="21" t="n"/>
      <c r="O249" s="18" t="n"/>
      <c r="P249" s="21" t="n"/>
      <c r="Q249" s="18" t="n"/>
      <c r="R249" s="21" t="n"/>
      <c r="S249" s="18" t="n"/>
      <c r="T249" s="21" t="n"/>
      <c r="U249" s="18" t="n"/>
      <c r="V249" s="21" t="n"/>
      <c r="W249" s="18" t="n"/>
      <c r="X249" s="21" t="n"/>
      <c r="Y249" s="18" t="n"/>
      <c r="Z249" s="2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  <c r="AI249" s="52" t="n"/>
      <c r="AJ249" s="52" t="n"/>
      <c r="AK249" s="52" t="n"/>
    </row>
    <row r="250">
      <c r="A250" s="302" t="inlineStr">
        <is>
          <t>SlydePay</t>
        </is>
      </c>
      <c r="B250" s="101" t="inlineStr">
        <is>
          <t>MIGS (Slydepay01)</t>
        </is>
      </c>
      <c r="C250" s="25">
        <f>SUMIF(NOV!$E:$E,B250,NOV!$F:$F)</f>
        <v/>
      </c>
      <c r="D250" s="26">
        <f>SUMIF(NOV!$E:$E,B250,NOV!$G:$G)</f>
        <v/>
      </c>
      <c r="E250" s="25">
        <f>SUMIF(NOV!$E:$E,B250,NOV!$H:$H)</f>
        <v/>
      </c>
      <c r="F250" s="26">
        <f>SUMIF(NOV!$E:$E,B250,NOV!$I:$I)</f>
        <v/>
      </c>
      <c r="G250" s="26">
        <f>C250-E250</f>
        <v/>
      </c>
      <c r="H250" s="33">
        <f>D250-F250</f>
        <v/>
      </c>
      <c r="I250" s="25">
        <f>SUMIF(NOV!$E:$E,B250,NOV!$L:$L)</f>
        <v/>
      </c>
      <c r="J250" s="27">
        <f>SUMIF(NOV!$E:$E,B250,NOV!$M:$M)</f>
        <v/>
      </c>
      <c r="K250" s="32">
        <f>SUMIF(NOV!$E:$E,B250,NOV!$N:$N)</f>
        <v/>
      </c>
      <c r="L250" s="27">
        <f>SUMIF(NOV!$E:$E,B250,NOV!$O:$O)</f>
        <v/>
      </c>
      <c r="M250" s="32">
        <f>SUMIF(NOV!$E:$E,B250,NOV!$P:$P)</f>
        <v/>
      </c>
      <c r="N250" s="27">
        <f>SUMIF(NOV!$E:$E,B250,NOV!$Q:$Q)</f>
        <v/>
      </c>
      <c r="O250" s="32">
        <f>SUMIF(NOV!$E:$E,B250,NOV!$R:$R)</f>
        <v/>
      </c>
      <c r="P250" s="27">
        <f>SUMIF(NOV!$E:$E,B250,NOV!$S:$S)</f>
        <v/>
      </c>
      <c r="Q250" s="32">
        <f>SUMIF(NOV!$E:$E,B250,NOV!$T:$T)</f>
        <v/>
      </c>
      <c r="R250" s="27">
        <f>SUMIF(NOV!$E:$E,B250,NOV!$U:$U)</f>
        <v/>
      </c>
      <c r="S250" s="32">
        <f>SUMIF(NOV!$E:$E,B250,NOV!$V:$V)</f>
        <v/>
      </c>
      <c r="T250" s="115">
        <f>SUMIF(NOV!$E:$E,B250,NOV!$W:$W)</f>
        <v/>
      </c>
      <c r="U250" s="32">
        <f>SUMIF(NOV!$E:$E,B250,NOV!$X:$X)</f>
        <v/>
      </c>
      <c r="V250" s="28">
        <f>SUMIF(NOV!$E:$E,B250,NOV!$Y:$Y)</f>
        <v/>
      </c>
      <c r="W250" s="25">
        <f>SUMIF(NOV!$E:$E,B250,NOV!$Z:$Z)</f>
        <v/>
      </c>
      <c r="X250" s="33">
        <f>SUMIF(NOV!$E:$E,B250,NOV!$AA:$AA)</f>
        <v/>
      </c>
      <c r="Y250" s="25">
        <f>ABS(SUMIF(NOV!$E:$E,B250,NOV!$AF:$AF))</f>
        <v/>
      </c>
      <c r="Z250" s="34">
        <f>SUMIF(NOV!$E:$E,B250,NOV!$AG:$AG)</f>
        <v/>
      </c>
      <c r="AA250" s="41" t="n"/>
      <c r="AB250" s="52" t="n"/>
      <c r="AC250" s="52" t="n"/>
      <c r="AD250" s="52" t="n"/>
      <c r="AE250" s="52" t="n"/>
      <c r="AF250" s="52" t="n"/>
      <c r="AG250" s="52" t="n"/>
      <c r="AH250" s="52" t="n"/>
      <c r="AI250" s="52" t="n"/>
      <c r="AJ250" s="52" t="n"/>
      <c r="AK250" s="52" t="n"/>
    </row>
    <row r="251">
      <c r="A251" s="300" t="n"/>
      <c r="B251" s="37" t="inlineStr">
        <is>
          <t>MTN - Slydepull (Prompts)</t>
        </is>
      </c>
      <c r="C251" s="25">
        <f>SUMIF(NOV!$E:$E,B251,NOV!$F:$F)</f>
        <v/>
      </c>
      <c r="D251" s="26">
        <f>SUMIF(NOV!$E:$E,B251,NOV!$G:$G)</f>
        <v/>
      </c>
      <c r="E251" s="25">
        <f>SUMIF(NOV!$E:$E,B251,NOV!$H:$H)</f>
        <v/>
      </c>
      <c r="F251" s="26">
        <f>SUMIF(NOV!$E:$E,B251,NOV!$I:$I)</f>
        <v/>
      </c>
      <c r="G251" s="26">
        <f>C251-E251</f>
        <v/>
      </c>
      <c r="H251" s="33">
        <f>D251-F251</f>
        <v/>
      </c>
      <c r="I251" s="25">
        <f>SUMIF(NOV!$E:$E,B251,NOV!$L:$L)</f>
        <v/>
      </c>
      <c r="J251" s="27">
        <f>SUMIF(NOV!$E:$E,B251,NOV!$M:$M)</f>
        <v/>
      </c>
      <c r="K251" s="32">
        <f>SUMIF(NOV!$E:$E,B251,NOV!$N:$N)</f>
        <v/>
      </c>
      <c r="L251" s="27">
        <f>SUMIF(NOV!$E:$E,B251,NOV!$O:$O)</f>
        <v/>
      </c>
      <c r="M251" s="32">
        <f>SUMIF(NOV!$E:$E,B251,NOV!$P:$P)</f>
        <v/>
      </c>
      <c r="N251" s="27">
        <f>SUMIF(NOV!$E:$E,B251,NOV!$Q:$Q)</f>
        <v/>
      </c>
      <c r="O251" s="32">
        <f>SUMIF(NOV!$E:$E,B251,NOV!$R:$R)</f>
        <v/>
      </c>
      <c r="P251" s="27">
        <f>SUMIF(NOV!$E:$E,B251,NOV!$S:$S)</f>
        <v/>
      </c>
      <c r="Q251" s="32">
        <f>SUMIF(NOV!$E:$E,B251,NOV!$T:$T)</f>
        <v/>
      </c>
      <c r="R251" s="27">
        <f>SUMIF(NOV!$E:$E,B251,NOV!$U:$U)</f>
        <v/>
      </c>
      <c r="S251" s="32">
        <f>SUMIF(NOV!$E:$E,B251,NOV!$V:$V)</f>
        <v/>
      </c>
      <c r="T251" s="115">
        <f>SUMIF(NOV!$E:$E,B251,NOV!$W:$W)</f>
        <v/>
      </c>
      <c r="U251" s="25">
        <f>SUMIF(NOV!$E:$E,B251,NOV!$X:$X)</f>
        <v/>
      </c>
      <c r="V251" s="33">
        <f>SUMIF(NOV!$E:$E,B251,NOV!$Y:$Y)</f>
        <v/>
      </c>
      <c r="W251" s="25">
        <f>SUMIF(NOV!$E:$E,B251,NOV!$Z:$Z)</f>
        <v/>
      </c>
      <c r="X251" s="33">
        <f>SUMIF(NOV!$E:$E,B251,NOV!$AA:$AA)</f>
        <v/>
      </c>
      <c r="Y251" s="25">
        <f>ABS(SUMIF(NOV!$E:$E,B251,NOV!$AF:$AF))</f>
        <v/>
      </c>
      <c r="Z251" s="34">
        <f>SUMIF(NOV!$E:$E,B251,NOV!$AG:$AG)</f>
        <v/>
      </c>
      <c r="AA251" s="52" t="n"/>
      <c r="AB251" s="52" t="n"/>
      <c r="AC251" s="52" t="n"/>
      <c r="AD251" s="52" t="n"/>
      <c r="AE251" s="52" t="n"/>
      <c r="AF251" s="52" t="n"/>
      <c r="AG251" s="52" t="n"/>
      <c r="AH251" s="52" t="n"/>
      <c r="AI251" s="52" t="n"/>
      <c r="AJ251" s="52" t="n"/>
      <c r="AK251" s="52" t="n"/>
    </row>
    <row r="252">
      <c r="A252" s="300" t="n"/>
      <c r="B252" s="37" t="inlineStr">
        <is>
          <t>MTN - Sydepush( Approvals)</t>
        </is>
      </c>
      <c r="C252" s="25">
        <f>SUMIF(NOV!$E:$E,B252,NOV!$F:$F)</f>
        <v/>
      </c>
      <c r="D252" s="26">
        <f>SUMIF(NOV!$E:$E,B252,NOV!$G:$G)</f>
        <v/>
      </c>
      <c r="E252" s="25">
        <f>SUMIF(NOV!$E:$E,B252,NOV!$H:$H)</f>
        <v/>
      </c>
      <c r="F252" s="26">
        <f>SUMIF(NOV!$E:$E,B252,NOV!$I:$I)</f>
        <v/>
      </c>
      <c r="G252" s="26">
        <f>C252-E252</f>
        <v/>
      </c>
      <c r="H252" s="33">
        <f>D252-F252</f>
        <v/>
      </c>
      <c r="I252" s="25">
        <f>SUMIF(NOV!$E:$E,B252,NOV!$L:$L)</f>
        <v/>
      </c>
      <c r="J252" s="27">
        <f>SUMIF(NOV!$E:$E,B252,NOV!$M:$M)</f>
        <v/>
      </c>
      <c r="K252" s="32">
        <f>SUMIF(NOV!$E:$E,B252,NOV!$N:$N)</f>
        <v/>
      </c>
      <c r="L252" s="27">
        <f>SUMIF(NOV!$E:$E,B252,NOV!$O:$O)</f>
        <v/>
      </c>
      <c r="M252" s="32">
        <f>SUMIF(NOV!$E:$E,B252,NOV!$P:$P)</f>
        <v/>
      </c>
      <c r="N252" s="27">
        <f>SUMIF(NOV!$E:$E,B252,NOV!$Q:$Q)</f>
        <v/>
      </c>
      <c r="O252" s="32">
        <f>SUMIF(NOV!$E:$E,B252,NOV!$R:$R)</f>
        <v/>
      </c>
      <c r="P252" s="27">
        <f>SUMIF(NOV!$E:$E,B252,NOV!$S:$S)</f>
        <v/>
      </c>
      <c r="Q252" s="32">
        <f>SUMIF(NOV!$E:$E,B252,NOV!$T:$T)</f>
        <v/>
      </c>
      <c r="R252" s="27">
        <f>SUMIF(NOV!$E:$E,B252,NOV!$U:$U)</f>
        <v/>
      </c>
      <c r="S252" s="32">
        <f>SUMIF(NOV!$E:$E,B252,NOV!$V:$V)</f>
        <v/>
      </c>
      <c r="T252" s="115">
        <f>SUMIF(NOV!$E:$E,B252,NOV!$W:$W)</f>
        <v/>
      </c>
      <c r="U252" s="25">
        <f>SUMIF(NOV!$E:$E,B252,NOV!$X:$X)</f>
        <v/>
      </c>
      <c r="V252" s="33">
        <f>SUMIF(NOV!$E:$E,B252,NOV!$Y:$Y)</f>
        <v/>
      </c>
      <c r="W252" s="25">
        <f>SUMIF(NOV!$E:$E,B252,NOV!$Z:$Z)</f>
        <v/>
      </c>
      <c r="X252" s="33">
        <f>SUMIF(NOV!$E:$E,B252,NOV!$AA:$AA)</f>
        <v/>
      </c>
      <c r="Y252" s="25">
        <f>ABS(SUMIF(NOV!$E:$E,B252,NOV!$AF:$AF))</f>
        <v/>
      </c>
      <c r="Z252" s="34">
        <f>SUMIF(NOV!$E:$E,B252,NOV!$AG:$AG)</f>
        <v/>
      </c>
      <c r="AA252" s="52" t="n"/>
      <c r="AB252" s="52" t="n"/>
      <c r="AC252" s="52" t="n"/>
      <c r="AD252" s="52" t="n"/>
      <c r="AE252" s="52" t="n"/>
      <c r="AF252" s="52" t="n"/>
      <c r="AG252" s="52" t="n"/>
      <c r="AH252" s="52" t="n"/>
      <c r="AI252" s="52" t="n"/>
      <c r="AJ252" s="52" t="n"/>
      <c r="AK252" s="52" t="n"/>
    </row>
    <row r="253">
      <c r="A253" s="300" t="n"/>
      <c r="B253" s="37" t="inlineStr">
        <is>
          <t>MTN - Portal</t>
        </is>
      </c>
      <c r="C253" s="25">
        <f>SUMIF(NOV!$E:$E,B253,NOV!$F:$F)</f>
        <v/>
      </c>
      <c r="D253" s="26">
        <f>SUMIF(NOV!$E:$E,B253,NOV!$G:$G)</f>
        <v/>
      </c>
      <c r="E253" s="25">
        <f>SUMIF(NOV!$E:$E,B253,NOV!$H:$H)</f>
        <v/>
      </c>
      <c r="F253" s="26">
        <f>SUMIF(NOV!$E:$E,B253,NOV!$I:$I)</f>
        <v/>
      </c>
      <c r="G253" s="26">
        <f>C253-E253</f>
        <v/>
      </c>
      <c r="H253" s="33">
        <f>D253-F253</f>
        <v/>
      </c>
      <c r="I253" s="25">
        <f>SUMIF(NOV!$E:$E,B253,NOV!$L:$L)</f>
        <v/>
      </c>
      <c r="J253" s="27">
        <f>SUMIF(NOV!$E:$E,B253,NOV!$M:$M)</f>
        <v/>
      </c>
      <c r="K253" s="32">
        <f>SUMIF(NOV!$E:$E,B253,NOV!$N:$N)</f>
        <v/>
      </c>
      <c r="L253" s="27">
        <f>SUMIF(NOV!$E:$E,B253,NOV!$O:$O)</f>
        <v/>
      </c>
      <c r="M253" s="32">
        <f>SUMIF(NOV!$E:$E,B253,NOV!$P:$P)</f>
        <v/>
      </c>
      <c r="N253" s="27">
        <f>SUMIF(NOV!$E:$E,B253,NOV!$Q:$Q)</f>
        <v/>
      </c>
      <c r="O253" s="32">
        <f>SUMIF(NOV!$E:$E,B253,NOV!$R:$R)</f>
        <v/>
      </c>
      <c r="P253" s="27">
        <f>SUMIF(NOV!$E:$E,B253,NOV!$S:$S)</f>
        <v/>
      </c>
      <c r="Q253" s="32">
        <f>SUMIF(NOV!$E:$E,B253,NOV!$T:$T)</f>
        <v/>
      </c>
      <c r="R253" s="27">
        <f>SUMIF(NOV!$E:$E,B253,NOV!$U:$U)</f>
        <v/>
      </c>
      <c r="S253" s="32">
        <f>SUMIF(NOV!$E:$E,B253,NOV!$V:$V)</f>
        <v/>
      </c>
      <c r="T253" s="115">
        <f>SUMIF(NOV!$E:$E,B253,NOV!$W:$W)</f>
        <v/>
      </c>
      <c r="U253" s="25">
        <f>SUMIF(NOV!$E:$E,B253,NOV!$X:$X)</f>
        <v/>
      </c>
      <c r="V253" s="33">
        <f>SUMIF(NOV!$E:$E,B253,NOV!$Y:$Y)</f>
        <v/>
      </c>
      <c r="W253" s="25">
        <f>SUMIF(NOV!$E:$E,B253,NOV!$Z:$Z)</f>
        <v/>
      </c>
      <c r="X253" s="33">
        <f>SUMIF(NOV!$E:$E,B253,NOV!$AA:$AA)</f>
        <v/>
      </c>
      <c r="Y253" s="25">
        <f>ABS(SUMIF(NOV!$E:$E,B253,NOV!$AF:$AF))</f>
        <v/>
      </c>
      <c r="Z253" s="34">
        <f>SUMIF(NOV!$E:$E,B253,NOV!$AG:$AG)</f>
        <v/>
      </c>
      <c r="AA253" s="52" t="n"/>
      <c r="AB253" s="52" t="n"/>
      <c r="AC253" s="52" t="n"/>
      <c r="AD253" s="52" t="n"/>
      <c r="AE253" s="52" t="n"/>
      <c r="AF253" s="52" t="n"/>
      <c r="AG253" s="52" t="n"/>
      <c r="AH253" s="52" t="n"/>
      <c r="AI253" s="52" t="n"/>
      <c r="AJ253" s="52" t="n"/>
      <c r="AK253" s="52" t="n"/>
    </row>
    <row r="254">
      <c r="A254" s="300" t="n"/>
      <c r="B254" s="37" t="inlineStr">
        <is>
          <t>Airtel Top Up (Cash In)</t>
        </is>
      </c>
      <c r="C254" s="25">
        <f>SUMIF(NOV!$E:$E,B254,NOV!$F:$F)</f>
        <v/>
      </c>
      <c r="D254" s="26">
        <f>SUMIF(NOV!$E:$E,B254,NOV!$G:$G)</f>
        <v/>
      </c>
      <c r="E254" s="25">
        <f>SUMIF(NOV!$E:$E,B254,NOV!$H:$H)</f>
        <v/>
      </c>
      <c r="F254" s="26">
        <f>SUMIF(NOV!$E:$E,B254,NOV!$I:$I)</f>
        <v/>
      </c>
      <c r="G254" s="26">
        <f>C254-E254</f>
        <v/>
      </c>
      <c r="H254" s="33">
        <f>D254-F254</f>
        <v/>
      </c>
      <c r="I254" s="25">
        <f>SUMIF(NOV!$E:$E,B254,NOV!$L:$L)</f>
        <v/>
      </c>
      <c r="J254" s="27">
        <f>SUMIF(NOV!$E:$E,B254,NOV!$M:$M)</f>
        <v/>
      </c>
      <c r="K254" s="32">
        <f>SUMIF(NOV!$E:$E,B254,NOV!$N:$N)</f>
        <v/>
      </c>
      <c r="L254" s="27">
        <f>SUMIF(NOV!$E:$E,B254,NOV!$O:$O)</f>
        <v/>
      </c>
      <c r="M254" s="32">
        <f>SUMIF(NOV!$E:$E,B254,NOV!$P:$P)</f>
        <v/>
      </c>
      <c r="N254" s="27">
        <f>SUMIF(NOV!$E:$E,B254,NOV!$Q:$Q)</f>
        <v/>
      </c>
      <c r="O254" s="32">
        <f>SUMIF(NOV!$E:$E,B254,NOV!$R:$R)</f>
        <v/>
      </c>
      <c r="P254" s="27">
        <f>SUMIF(NOV!$E:$E,B254,NOV!$S:$S)</f>
        <v/>
      </c>
      <c r="Q254" s="32">
        <f>SUMIF(NOV!$E:$E,B254,NOV!$T:$T)</f>
        <v/>
      </c>
      <c r="R254" s="27">
        <f>SUMIF(NOV!$E:$E,B254,NOV!$U:$U)</f>
        <v/>
      </c>
      <c r="S254" s="32">
        <f>SUMIF(NOV!$E:$E,B254,NOV!$V:$V)</f>
        <v/>
      </c>
      <c r="T254" s="115">
        <f>SUMIF(NOV!$E:$E,B254,NOV!$W:$W)</f>
        <v/>
      </c>
      <c r="U254" s="25">
        <f>SUMIF(NOV!$E:$E,B254,NOV!$X:$X)</f>
        <v/>
      </c>
      <c r="V254" s="33">
        <f>SUMIF(NOV!$E:$E,B254,NOV!$Y:$Y)</f>
        <v/>
      </c>
      <c r="W254" s="25">
        <f>SUMIF(NOV!$E:$E,B254,NOV!$Z:$Z)</f>
        <v/>
      </c>
      <c r="X254" s="33">
        <f>SUMIF(NOV!$E:$E,B254,NOV!$AA:$AA)</f>
        <v/>
      </c>
      <c r="Y254" s="25">
        <f>ABS(SUMIF(NOV!$E:$E,B254,NOV!$AF:$AF))</f>
        <v/>
      </c>
      <c r="Z254" s="34">
        <f>SUMIF(NOV!$E:$E,B254,NOV!$AG:$AG)</f>
        <v/>
      </c>
      <c r="AA254" s="52" t="n"/>
      <c r="AB254" s="52" t="n"/>
      <c r="AC254" s="52" t="n"/>
      <c r="AD254" s="52" t="n"/>
      <c r="AE254" s="52" t="n"/>
      <c r="AF254" s="52" t="n"/>
      <c r="AG254" s="52" t="n"/>
      <c r="AH254" s="52" t="n"/>
      <c r="AI254" s="52" t="n"/>
      <c r="AJ254" s="52" t="n"/>
      <c r="AK254" s="52" t="n"/>
    </row>
    <row r="255">
      <c r="A255" s="300" t="n"/>
      <c r="B255" s="37" t="inlineStr">
        <is>
          <t>Airtel Online Send Money</t>
        </is>
      </c>
      <c r="C255" s="25">
        <f>SUMIF(NOV!$E:$E,B255,NOV!$F:$F)</f>
        <v/>
      </c>
      <c r="D255" s="26">
        <f>SUMIF(NOV!$E:$E,B255,NOV!$G:$G)</f>
        <v/>
      </c>
      <c r="E255" s="25">
        <f>SUMIF(NOV!$E:$E,B255,NOV!$H:$H)</f>
        <v/>
      </c>
      <c r="F255" s="26">
        <f>SUMIF(NOV!$E:$E,B255,NOV!$I:$I)</f>
        <v/>
      </c>
      <c r="G255" s="26">
        <f>C255-E255</f>
        <v/>
      </c>
      <c r="H255" s="33">
        <f>D255-F255</f>
        <v/>
      </c>
      <c r="I255" s="25">
        <f>SUMIF(NOV!$E:$E,B255,NOV!$L:$L)</f>
        <v/>
      </c>
      <c r="J255" s="27">
        <f>SUMIF(NOV!$E:$E,B255,NOV!$M:$M)</f>
        <v/>
      </c>
      <c r="K255" s="32">
        <f>SUMIF(NOV!$E:$E,B255,NOV!$N:$N)</f>
        <v/>
      </c>
      <c r="L255" s="27">
        <f>SUMIF(NOV!$E:$E,B255,NOV!$O:$O)</f>
        <v/>
      </c>
      <c r="M255" s="32">
        <f>SUMIF(NOV!$E:$E,B255,NOV!$P:$P)</f>
        <v/>
      </c>
      <c r="N255" s="27">
        <f>SUMIF(NOV!$E:$E,B255,NOV!$Q:$Q)</f>
        <v/>
      </c>
      <c r="O255" s="32">
        <f>SUMIF(NOV!$E:$E,B255,NOV!$R:$R)</f>
        <v/>
      </c>
      <c r="P255" s="27">
        <f>SUMIF(NOV!$E:$E,B255,NOV!$S:$S)</f>
        <v/>
      </c>
      <c r="Q255" s="32">
        <f>SUMIF(NOV!$E:$E,B255,NOV!$T:$T)</f>
        <v/>
      </c>
      <c r="R255" s="27">
        <f>SUMIF(NOV!$E:$E,B255,NOV!$U:$U)</f>
        <v/>
      </c>
      <c r="S255" s="32">
        <f>SUMIF(NOV!$E:$E,B255,NOV!$V:$V)</f>
        <v/>
      </c>
      <c r="T255" s="115">
        <f>SUMIF(NOV!$E:$E,B255,NOV!$W:$W)</f>
        <v/>
      </c>
      <c r="U255" s="25">
        <f>SUMIF(NOV!$E:$E,B255,NOV!$X:$X)</f>
        <v/>
      </c>
      <c r="V255" s="33">
        <f>SUMIF(NOV!$E:$E,B255,NOV!$Y:$Y)</f>
        <v/>
      </c>
      <c r="W255" s="25">
        <f>SUMIF(NOV!$E:$E,B255,NOV!$Z:$Z)</f>
        <v/>
      </c>
      <c r="X255" s="33">
        <f>SUMIF(NOV!$E:$E,B255,NOV!$AA:$AA)</f>
        <v/>
      </c>
      <c r="Y255" s="25">
        <f>ABS(SUMIF(NOV!$E:$E,B255,NOV!$AF:$AF))</f>
        <v/>
      </c>
      <c r="Z255" s="34">
        <f>SUMIF(NOV!$E:$E,B255,NOV!$AG:$AG)</f>
        <v/>
      </c>
      <c r="AA255" s="52" t="n"/>
      <c r="AB255" s="52" t="n"/>
      <c r="AC255" s="52" t="n"/>
      <c r="AD255" s="52" t="n"/>
      <c r="AE255" s="52" t="n"/>
      <c r="AF255" s="52" t="n"/>
      <c r="AG255" s="52" t="n"/>
      <c r="AH255" s="52" t="n"/>
      <c r="AI255" s="52" t="n"/>
      <c r="AJ255" s="52" t="n"/>
      <c r="AK255" s="52" t="n"/>
    </row>
    <row r="256">
      <c r="A256" s="300" t="n"/>
      <c r="B256" s="37" t="inlineStr">
        <is>
          <t>Vodafone Cashin</t>
        </is>
      </c>
      <c r="C256" s="25">
        <f>SUMIF(NOV!$E:$E,B256,NOV!$F:$F)</f>
        <v/>
      </c>
      <c r="D256" s="26">
        <f>SUMIF(NOV!$E:$E,B256,NOV!$G:$G)</f>
        <v/>
      </c>
      <c r="E256" s="25">
        <f>SUMIF(NOV!$E:$E,B256,NOV!$H:$H)</f>
        <v/>
      </c>
      <c r="F256" s="26">
        <f>SUMIF(NOV!$E:$E,B256,NOV!$I:$I)</f>
        <v/>
      </c>
      <c r="G256" s="26">
        <f>C256-E256</f>
        <v/>
      </c>
      <c r="H256" s="33">
        <f>D256-F256</f>
        <v/>
      </c>
      <c r="I256" s="25">
        <f>SUMIF(NOV!$E:$E,B256,NOV!$L:$L)</f>
        <v/>
      </c>
      <c r="J256" s="27">
        <f>SUMIF(NOV!$E:$E,B256,NOV!$M:$M)</f>
        <v/>
      </c>
      <c r="K256" s="32">
        <f>SUMIF(NOV!$E:$E,B256,NOV!$N:$N)</f>
        <v/>
      </c>
      <c r="L256" s="27">
        <f>SUMIF(NOV!$E:$E,B256,NOV!$O:$O)</f>
        <v/>
      </c>
      <c r="M256" s="32">
        <f>SUMIF(NOV!$E:$E,B256,NOV!$P:$P)</f>
        <v/>
      </c>
      <c r="N256" s="27">
        <f>SUMIF(NOV!$E:$E,B256,NOV!$Q:$Q)</f>
        <v/>
      </c>
      <c r="O256" s="32">
        <f>SUMIF(NOV!$E:$E,B256,NOV!$R:$R)</f>
        <v/>
      </c>
      <c r="P256" s="27">
        <f>SUMIF(NOV!$E:$E,B256,NOV!$S:$S)</f>
        <v/>
      </c>
      <c r="Q256" s="32">
        <f>SUMIF(NOV!$E:$E,B256,NOV!$T:$T)</f>
        <v/>
      </c>
      <c r="R256" s="27">
        <f>SUMIF(NOV!$E:$E,B256,NOV!$U:$U)</f>
        <v/>
      </c>
      <c r="S256" s="32">
        <f>SUMIF(NOV!$E:$E,B256,NOV!$V:$V)</f>
        <v/>
      </c>
      <c r="T256" s="115">
        <f>SUMIF(NOV!$E:$E,B256,NOV!$W:$W)</f>
        <v/>
      </c>
      <c r="U256" s="25">
        <f>SUMIF(NOV!$E:$E,B256,NOV!$X:$X)</f>
        <v/>
      </c>
      <c r="V256" s="33">
        <f>SUMIF(NOV!$E:$E,B256,NOV!$Y:$Y)</f>
        <v/>
      </c>
      <c r="W256" s="25">
        <f>SUMIF(NOV!$E:$E,B256,NOV!$Z:$Z)</f>
        <v/>
      </c>
      <c r="X256" s="33">
        <f>SUMIF(NOV!$E:$E,B256,NOV!$AA:$AA)</f>
        <v/>
      </c>
      <c r="Y256" s="25">
        <f>ABS(SUMIF(NOV!$E:$E,B256,NOV!$AF:$AF))</f>
        <v/>
      </c>
      <c r="Z256" s="34">
        <f>SUMIF(NOV!$E:$E,B256,NOV!$AG:$AG)</f>
        <v/>
      </c>
      <c r="AA256" s="52" t="n"/>
      <c r="AB256" s="52" t="n"/>
      <c r="AC256" s="52" t="n"/>
      <c r="AD256" s="52" t="n"/>
      <c r="AE256" s="52" t="n"/>
      <c r="AF256" s="52" t="n"/>
      <c r="AG256" s="52" t="n"/>
      <c r="AH256" s="52" t="n"/>
      <c r="AI256" s="52" t="n"/>
      <c r="AJ256" s="52" t="n"/>
      <c r="AK256" s="52" t="n"/>
    </row>
    <row r="257">
      <c r="A257" s="300" t="n"/>
      <c r="B257" s="37" t="inlineStr">
        <is>
          <t>Vodafone Cashout</t>
        </is>
      </c>
      <c r="C257" s="25">
        <f>SUMIF(NOV!$E:$E,B257,NOV!$F:$F)</f>
        <v/>
      </c>
      <c r="D257" s="26">
        <f>SUMIF(NOV!$E:$E,B257,NOV!$G:$G)</f>
        <v/>
      </c>
      <c r="E257" s="25">
        <f>SUMIF(NOV!$E:$E,B257,NOV!$H:$H)</f>
        <v/>
      </c>
      <c r="F257" s="26">
        <f>SUMIF(NOV!$E:$E,B257,NOV!$I:$I)</f>
        <v/>
      </c>
      <c r="G257" s="26">
        <f>C257-E257</f>
        <v/>
      </c>
      <c r="H257" s="33">
        <f>D257-F257</f>
        <v/>
      </c>
      <c r="I257" s="25">
        <f>SUMIF(NOV!$E:$E,B257,NOV!$L:$L)</f>
        <v/>
      </c>
      <c r="J257" s="27">
        <f>SUMIF(NOV!$E:$E,B257,NOV!$M:$M)</f>
        <v/>
      </c>
      <c r="K257" s="32">
        <f>SUMIF(NOV!$E:$E,B257,NOV!$N:$N)</f>
        <v/>
      </c>
      <c r="L257" s="27">
        <f>SUMIF(NOV!$E:$E,B257,NOV!$O:$O)</f>
        <v/>
      </c>
      <c r="M257" s="32">
        <f>SUMIF(NOV!$E:$E,B257,NOV!$P:$P)</f>
        <v/>
      </c>
      <c r="N257" s="27">
        <f>SUMIF(NOV!$E:$E,B257,NOV!$Q:$Q)</f>
        <v/>
      </c>
      <c r="O257" s="32">
        <f>SUMIF(NOV!$E:$E,B257,NOV!$R:$R)</f>
        <v/>
      </c>
      <c r="P257" s="27">
        <f>SUMIF(NOV!$E:$E,B257,NOV!$S:$S)</f>
        <v/>
      </c>
      <c r="Q257" s="32">
        <f>SUMIF(NOV!$E:$E,B257,NOV!$T:$T)</f>
        <v/>
      </c>
      <c r="R257" s="27">
        <f>SUMIF(NOV!$E:$E,B257,NOV!$U:$U)</f>
        <v/>
      </c>
      <c r="S257" s="32">
        <f>SUMIF(NOV!$E:$E,B257,NOV!$V:$V)</f>
        <v/>
      </c>
      <c r="T257" s="115">
        <f>SUMIF(NOV!$E:$E,B257,NOV!$W:$W)</f>
        <v/>
      </c>
      <c r="U257" s="25">
        <f>SUMIF(NOV!$E:$E,B257,NOV!$X:$X)</f>
        <v/>
      </c>
      <c r="V257" s="33">
        <f>SUMIF(NOV!$E:$E,B257,NOV!$Y:$Y)</f>
        <v/>
      </c>
      <c r="W257" s="25">
        <f>SUMIF(NOV!$E:$E,B257,NOV!$Z:$Z)</f>
        <v/>
      </c>
      <c r="X257" s="33">
        <f>SUMIF(NOV!$E:$E,B257,NOV!$AA:$AA)</f>
        <v/>
      </c>
      <c r="Y257" s="25">
        <f>ABS(SUMIF(NOV!$E:$E,B257,NOV!$AF:$AF))</f>
        <v/>
      </c>
      <c r="Z257" s="34">
        <f>SUMIF(NOV!$E:$E,B257,NOV!$AG:$AG)</f>
        <v/>
      </c>
      <c r="AA257" s="52" t="n"/>
      <c r="AB257" s="52" t="n"/>
      <c r="AC257" s="52" t="n"/>
      <c r="AD257" s="52" t="n"/>
      <c r="AE257" s="52" t="n"/>
      <c r="AF257" s="52" t="n"/>
      <c r="AG257" s="52" t="n"/>
      <c r="AH257" s="52" t="n"/>
      <c r="AI257" s="52" t="n"/>
      <c r="AJ257" s="52" t="n"/>
      <c r="AK257" s="52" t="n"/>
    </row>
    <row r="258">
      <c r="A258" s="300" t="n"/>
      <c r="B258" s="37" t="inlineStr">
        <is>
          <t>Stanbic FI CR</t>
        </is>
      </c>
      <c r="C258" s="25">
        <f>SUMIF(NOV!$E:$E,B258,NOV!$F:$F)</f>
        <v/>
      </c>
      <c r="D258" s="26">
        <f>SUMIF(NOV!$E:$E,B258,NOV!$G:$G)</f>
        <v/>
      </c>
      <c r="E258" s="25">
        <f>SUMIF(NOV!$E:$E,B258,NOV!$H:$H)</f>
        <v/>
      </c>
      <c r="F258" s="26">
        <f>SUMIF(NOV!$E:$E,B258,NOV!$I:$I)</f>
        <v/>
      </c>
      <c r="G258" s="26">
        <f>C258-E258</f>
        <v/>
      </c>
      <c r="H258" s="33">
        <f>D258-F258</f>
        <v/>
      </c>
      <c r="I258" s="25">
        <f>SUMIF(NOV!$E:$E,B258,NOV!$L:$L)</f>
        <v/>
      </c>
      <c r="J258" s="27">
        <f>SUMIF(NOV!$E:$E,B258,NOV!$M:$M)</f>
        <v/>
      </c>
      <c r="K258" s="32">
        <f>SUMIF(NOV!$E:$E,B258,NOV!$N:$N)</f>
        <v/>
      </c>
      <c r="L258" s="27">
        <f>SUMIF(NOV!$E:$E,B258,NOV!$O:$O)</f>
        <v/>
      </c>
      <c r="M258" s="32">
        <f>SUMIF(NOV!$E:$E,B258,NOV!$P:$P)</f>
        <v/>
      </c>
      <c r="N258" s="27">
        <f>SUMIF(NOV!$E:$E,B258,NOV!$Q:$Q)</f>
        <v/>
      </c>
      <c r="O258" s="32">
        <f>SUMIF(NOV!$E:$E,B258,NOV!$R:$R)</f>
        <v/>
      </c>
      <c r="P258" s="27">
        <f>SUMIF(NOV!$E:$E,B258,NOV!$S:$S)</f>
        <v/>
      </c>
      <c r="Q258" s="32">
        <f>SUMIF(NOV!$E:$E,B258,NOV!$T:$T)</f>
        <v/>
      </c>
      <c r="R258" s="27">
        <f>SUMIF(NOV!$E:$E,B258,NOV!$U:$U)</f>
        <v/>
      </c>
      <c r="S258" s="32">
        <f>SUMIF(NOV!$E:$E,B258,NOV!$V:$V)</f>
        <v/>
      </c>
      <c r="T258" s="115">
        <f>SUMIF(NOV!$E:$E,B258,NOV!$W:$W)</f>
        <v/>
      </c>
      <c r="U258" s="25">
        <f>SUMIF(NOV!$E:$E,B258,NOV!$X:$X)</f>
        <v/>
      </c>
      <c r="V258" s="33">
        <f>SUMIF(NOV!$E:$E,B258,NOV!$Y:$Y)</f>
        <v/>
      </c>
      <c r="W258" s="25">
        <f>SUMIF(NOV!$E:$E,B258,NOV!$Z:$Z)</f>
        <v/>
      </c>
      <c r="X258" s="33">
        <f>SUMIF(NOV!$E:$E,B258,NOV!$AA:$AA)</f>
        <v/>
      </c>
      <c r="Y258" s="25">
        <f>ABS(SUMIF(NOV!$E:$E,B258,NOV!$AF:$AF))</f>
        <v/>
      </c>
      <c r="Z258" s="34">
        <f>SUMIF(NOV!$E:$E,B258,NOV!$AG:$AG)</f>
        <v/>
      </c>
      <c r="AA258" s="52" t="n"/>
      <c r="AB258" s="52" t="n"/>
      <c r="AC258" s="52" t="n"/>
      <c r="AD258" s="52" t="n"/>
      <c r="AE258" s="52" t="n"/>
      <c r="AF258" s="52" t="n"/>
      <c r="AG258" s="52" t="n"/>
      <c r="AH258" s="52" t="n"/>
      <c r="AI258" s="52" t="n"/>
      <c r="AJ258" s="52" t="n"/>
      <c r="AK258" s="52" t="n"/>
    </row>
    <row r="259">
      <c r="A259" s="300" t="n"/>
      <c r="B259" s="37" t="inlineStr">
        <is>
          <t>Stanbic FI DR</t>
        </is>
      </c>
      <c r="C259" s="25">
        <f>SUMIF(NOV!$E:$E,B259,NOV!$F:$F)</f>
        <v/>
      </c>
      <c r="D259" s="26">
        <f>SUMIF(NOV!$E:$E,B259,NOV!$G:$G)</f>
        <v/>
      </c>
      <c r="E259" s="25">
        <f>SUMIF(NOV!$E:$E,B259,NOV!$H:$H)</f>
        <v/>
      </c>
      <c r="F259" s="26">
        <f>SUMIF(NOV!$E:$E,B259,NOV!$I:$I)</f>
        <v/>
      </c>
      <c r="G259" s="26">
        <f>C259-E259</f>
        <v/>
      </c>
      <c r="H259" s="33">
        <f>D259-F259</f>
        <v/>
      </c>
      <c r="I259" s="25">
        <f>SUMIF(NOV!$E:$E,B259,NOV!$L:$L)</f>
        <v/>
      </c>
      <c r="J259" s="27">
        <f>SUMIF(NOV!$E:$E,B259,NOV!$M:$M)</f>
        <v/>
      </c>
      <c r="K259" s="32">
        <f>SUMIF(NOV!$E:$E,B259,NOV!$N:$N)</f>
        <v/>
      </c>
      <c r="L259" s="27">
        <f>SUMIF(NOV!$E:$E,B259,NOV!$O:$O)</f>
        <v/>
      </c>
      <c r="M259" s="32">
        <f>SUMIF(NOV!$E:$E,B259,NOV!$P:$P)</f>
        <v/>
      </c>
      <c r="N259" s="27">
        <f>SUMIF(NOV!$E:$E,B259,NOV!$Q:$Q)</f>
        <v/>
      </c>
      <c r="O259" s="32">
        <f>SUMIF(NOV!$E:$E,B259,NOV!$R:$R)</f>
        <v/>
      </c>
      <c r="P259" s="27">
        <f>SUMIF(NOV!$E:$E,B259,NOV!$S:$S)</f>
        <v/>
      </c>
      <c r="Q259" s="32">
        <f>SUMIF(NOV!$E:$E,B259,NOV!$T:$T)</f>
        <v/>
      </c>
      <c r="R259" s="27">
        <f>SUMIF(NOV!$E:$E,B259,NOV!$U:$U)</f>
        <v/>
      </c>
      <c r="S259" s="32">
        <f>SUMIF(NOV!$E:$E,B259,NOV!$V:$V)</f>
        <v/>
      </c>
      <c r="T259" s="115">
        <f>SUMIF(NOV!$E:$E,B259,NOV!$W:$W)</f>
        <v/>
      </c>
      <c r="U259" s="25">
        <f>SUMIF(NOV!$E:$E,B259,NOV!$X:$X)</f>
        <v/>
      </c>
      <c r="V259" s="33">
        <f>SUMIF(NOV!$E:$E,B259,NOV!$Y:$Y)</f>
        <v/>
      </c>
      <c r="W259" s="25">
        <f>SUMIF(NOV!$E:$E,B259,NOV!$Z:$Z)</f>
        <v/>
      </c>
      <c r="X259" s="33">
        <f>SUMIF(NOV!$E:$E,B259,NOV!$AA:$AA)</f>
        <v/>
      </c>
      <c r="Y259" s="25">
        <f>ABS(SUMIF(NOV!$E:$E,B259,NOV!$AF:$AF))</f>
        <v/>
      </c>
      <c r="Z259" s="34">
        <f>SUMIF(NOV!$E:$E,B259,NOV!$AG:$AG)</f>
        <v/>
      </c>
      <c r="AA259" s="52" t="n"/>
      <c r="AB259" s="52" t="n"/>
      <c r="AC259" s="52" t="n"/>
      <c r="AD259" s="52" t="n"/>
      <c r="AE259" s="52" t="n"/>
      <c r="AF259" s="52" t="n"/>
      <c r="AG259" s="52" t="n"/>
      <c r="AH259" s="52" t="n"/>
      <c r="AI259" s="52" t="n"/>
      <c r="AJ259" s="52" t="n"/>
      <c r="AK259" s="52" t="n"/>
    </row>
    <row r="260">
      <c r="A260" s="303" t="n"/>
      <c r="B260" s="104" t="inlineStr">
        <is>
          <t>GIP</t>
        </is>
      </c>
      <c r="C260" s="74">
        <f>SUMIF(NOV!$E:$E,B260,NOV!$F:$F)</f>
        <v/>
      </c>
      <c r="D260" s="73">
        <f>SUMIF(NOV!$E:$E,B260,NOV!$G:$G)</f>
        <v/>
      </c>
      <c r="E260" s="74">
        <f>SUMIF(NOV!$E:$E,B260,NOV!$H:$H)</f>
        <v/>
      </c>
      <c r="F260" s="73">
        <f>SUMIF(NOV!$E:$E,B260,NOV!$I:$I)</f>
        <v/>
      </c>
      <c r="G260" s="73">
        <f>C260-E260</f>
        <v/>
      </c>
      <c r="H260" s="75">
        <f>D260-F260</f>
        <v/>
      </c>
      <c r="I260" s="74">
        <f>SUMIF(NOV!$E:$E,B260,NOV!$L:$L)</f>
        <v/>
      </c>
      <c r="J260" s="118">
        <f>SUMIF(NOV!$E:$E,B260,NOV!$M:$M)</f>
        <v/>
      </c>
      <c r="K260" s="119">
        <f>SUMIF(NOV!$E:$E,B260,NOV!$N:$N)</f>
        <v/>
      </c>
      <c r="L260" s="118">
        <f>SUMIF(NOV!$E:$E,B260,NOV!$O:$O)</f>
        <v/>
      </c>
      <c r="M260" s="119">
        <f>SUMIF(NOV!$E:$E,B260,NOV!$P:$P)</f>
        <v/>
      </c>
      <c r="N260" s="118">
        <f>SUMIF(NOV!$E:$E,B260,NOV!$Q:$Q)</f>
        <v/>
      </c>
      <c r="O260" s="119">
        <f>SUMIF(NOV!$E:$E,B260,NOV!$R:$R)</f>
        <v/>
      </c>
      <c r="P260" s="118">
        <f>SUMIF(NOV!$E:$E,B260,NOV!$S:$S)</f>
        <v/>
      </c>
      <c r="Q260" s="119">
        <f>SUMIF(NOV!$E:$E,B260,NOV!$T:$T)</f>
        <v/>
      </c>
      <c r="R260" s="118">
        <f>SUMIF(NOV!$E:$E,B260,NOV!$U:$U)</f>
        <v/>
      </c>
      <c r="S260" s="119">
        <f>SUMIF(NOV!$E:$E,B260,NOV!$V:$V)</f>
        <v/>
      </c>
      <c r="T260" s="120">
        <f>SUMIF(NOV!$E:$E,B260,NOV!$W:$W)</f>
        <v/>
      </c>
      <c r="U260" s="74">
        <f>SUMIF(NOV!$E:$E,B260,NOV!$X:$X)</f>
        <v/>
      </c>
      <c r="V260" s="75">
        <f>SUMIF(NOV!$E:$E,B260,NOV!$Y:$Y)</f>
        <v/>
      </c>
      <c r="W260" s="74">
        <f>SUMIF(NOV!$E:$E,B260,NOV!$Z:$Z)</f>
        <v/>
      </c>
      <c r="X260" s="75">
        <f>SUMIF(NOV!$E:$E,B260,NOV!$AA:$AA)</f>
        <v/>
      </c>
      <c r="Y260" s="74">
        <f>ABS(SUMIF(NOV!$E:$E,B260,NOV!$AF:$AF))</f>
        <v/>
      </c>
      <c r="Z260" s="80">
        <f>SUMIF(NOV!$E:$E,B260,NOV!$AG:$AG)</f>
        <v/>
      </c>
      <c r="AA260" s="52" t="n"/>
      <c r="AB260" s="52" t="n"/>
      <c r="AC260" s="52" t="n"/>
      <c r="AD260" s="52" t="n"/>
      <c r="AE260" s="52" t="n"/>
      <c r="AF260" s="52" t="n"/>
      <c r="AG260" s="52" t="n"/>
      <c r="AH260" s="52" t="n"/>
      <c r="AI260" s="52" t="n"/>
      <c r="AJ260" s="52" t="n"/>
      <c r="AK260" s="52" t="n"/>
    </row>
    <row r="261">
      <c r="A261" s="306" t="inlineStr">
        <is>
          <t>KOWRI</t>
        </is>
      </c>
      <c r="B261" s="101" t="inlineStr">
        <is>
          <t>BB MIGs</t>
        </is>
      </c>
      <c r="C261" s="25">
        <f>SUMIF(NOV!$E:$E,B261,NOV!$F:$F)</f>
        <v/>
      </c>
      <c r="D261" s="26">
        <f>SUMIF(NOV!$E:$E,B261,NOV!$G:$G)</f>
        <v/>
      </c>
      <c r="E261" s="25">
        <f>SUMIF(NOV!$E:$E,B261,NOV!$H:$H)</f>
        <v/>
      </c>
      <c r="F261" s="26">
        <f>SUMIF(NOV!$E:$E,B261,NOV!$I:$I)</f>
        <v/>
      </c>
      <c r="G261" s="26">
        <f>C261-E261</f>
        <v/>
      </c>
      <c r="H261" s="33">
        <f>D261-F261</f>
        <v/>
      </c>
      <c r="I261" s="25">
        <f>SUMIF(NOV!$E:$E,B261,NOV!$L:$L)</f>
        <v/>
      </c>
      <c r="J261" s="27">
        <f>SUMIF(NOV!$E:$E,B261,NOV!$M:$M)</f>
        <v/>
      </c>
      <c r="K261" s="32">
        <f>SUMIF(NOV!$E:$E,B261,NOV!$N:$N)</f>
        <v/>
      </c>
      <c r="L261" s="27">
        <f>SUMIF(NOV!$E:$E,B261,NOV!$O:$O)</f>
        <v/>
      </c>
      <c r="M261" s="32">
        <f>SUMIF(NOV!$E:$E,B261,NOV!$P:$P)</f>
        <v/>
      </c>
      <c r="N261" s="27">
        <f>SUMIF(NOV!$E:$E,B261,NOV!$Q:$Q)</f>
        <v/>
      </c>
      <c r="O261" s="32">
        <f>SUMIF(NOV!$E:$E,B261,NOV!$R:$R)</f>
        <v/>
      </c>
      <c r="P261" s="27">
        <f>SUMIF(NOV!$E:$E,B261,NOV!$S:$S)</f>
        <v/>
      </c>
      <c r="Q261" s="32">
        <f>SUMIF(NOV!$E:$E,B261,NOV!$T:$T)</f>
        <v/>
      </c>
      <c r="R261" s="27">
        <f>SUMIF(NOV!$E:$E,B261,NOV!$U:$U)</f>
        <v/>
      </c>
      <c r="S261" s="32">
        <f>SUMIF(NOV!$E:$E,B261,NOV!$V:$V)</f>
        <v/>
      </c>
      <c r="T261" s="115">
        <f>SUMIF(NOV!$E:$E,B261,NOV!$W:$W)</f>
        <v/>
      </c>
      <c r="U261" s="25">
        <f>SUMIF(NOV!$E:$E,B261,NOV!$X:$X)</f>
        <v/>
      </c>
      <c r="V261" s="33">
        <f>SUMIF(NOV!$E:$E,B261,NOV!$Y:$Y)</f>
        <v/>
      </c>
      <c r="W261" s="25">
        <f>SUMIF(NOV!$E:$E,B261,NOV!$Z:$Z)</f>
        <v/>
      </c>
      <c r="X261" s="33">
        <f>SUMIF(NOV!$E:$E,B261,NOV!$AA:$AA)</f>
        <v/>
      </c>
      <c r="Y261" s="25">
        <f>ABS(SUMIF(NOV!$E:$E,B261,NOV!$AF:$AF))</f>
        <v/>
      </c>
      <c r="Z261" s="34">
        <f>SUMIF(NOV!$E:$E,B261,NOV!$AG:$AG)</f>
        <v/>
      </c>
      <c r="AA261" s="52" t="n"/>
      <c r="AB261" s="52" t="n"/>
      <c r="AC261" s="52" t="n"/>
      <c r="AD261" s="52" t="n"/>
      <c r="AE261" s="52" t="n"/>
      <c r="AF261" s="52" t="n"/>
      <c r="AG261" s="52" t="n"/>
      <c r="AH261" s="52" t="n"/>
      <c r="AI261" s="52" t="n"/>
      <c r="AJ261" s="52" t="n"/>
      <c r="AK261" s="52" t="n"/>
    </row>
    <row r="262">
      <c r="A262" s="301" t="n"/>
      <c r="B262" s="101" t="inlineStr">
        <is>
          <t>KR MTN Credit</t>
        </is>
      </c>
      <c r="C262" s="25">
        <f>SUMIF(NOV!$E:$E,B262,NOV!$F:$F)</f>
        <v/>
      </c>
      <c r="D262" s="26">
        <f>SUMIF(NOV!$E:$E,B262,NOV!$G:$G)</f>
        <v/>
      </c>
      <c r="E262" s="25">
        <f>SUMIF(NOV!$E:$E,B262,NOV!$H:$H)</f>
        <v/>
      </c>
      <c r="F262" s="26">
        <f>SUMIF(NOV!$E:$E,B262,NOV!$I:$I)</f>
        <v/>
      </c>
      <c r="G262" s="26">
        <f>C262-E262</f>
        <v/>
      </c>
      <c r="H262" s="33">
        <f>D262-F262</f>
        <v/>
      </c>
      <c r="I262" s="25">
        <f>SUMIF(NOV!$E:$E,B262,NOV!$L:$L)</f>
        <v/>
      </c>
      <c r="J262" s="27">
        <f>SUMIF(NOV!$E:$E,B262,NOV!$M:$M)</f>
        <v/>
      </c>
      <c r="K262" s="32">
        <f>SUMIF(NOV!$E:$E,B262,NOV!$N:$N)</f>
        <v/>
      </c>
      <c r="L262" s="27">
        <f>SUMIF(NOV!$E:$E,B262,NOV!$O:$O)</f>
        <v/>
      </c>
      <c r="M262" s="32">
        <f>SUMIF(NOV!$E:$E,B262,NOV!$P:$P)</f>
        <v/>
      </c>
      <c r="N262" s="27">
        <f>SUMIF(NOV!$E:$E,B262,NOV!$Q:$Q)</f>
        <v/>
      </c>
      <c r="O262" s="32">
        <f>SUMIF(NOV!$E:$E,B262,NOV!$R:$R)</f>
        <v/>
      </c>
      <c r="P262" s="27">
        <f>SUMIF(NOV!$E:$E,B262,NOV!$S:$S)</f>
        <v/>
      </c>
      <c r="Q262" s="32">
        <f>SUMIF(NOV!$E:$E,B262,NOV!$T:$T)</f>
        <v/>
      </c>
      <c r="R262" s="27">
        <f>SUMIF(NOV!$E:$E,B262,NOV!$U:$U)</f>
        <v/>
      </c>
      <c r="S262" s="32">
        <f>SUMIF(NOV!$E:$E,B262,NOV!$V:$V)</f>
        <v/>
      </c>
      <c r="T262" s="115">
        <f>SUMIF(NOV!$E:$E,B262,NOV!$W:$W)</f>
        <v/>
      </c>
      <c r="U262" s="25">
        <f>SUMIF(NOV!$E:$E,B262,NOV!$X:$X)</f>
        <v/>
      </c>
      <c r="V262" s="33">
        <f>SUMIF(NOV!$E:$E,B262,NOV!$Y:$Y)</f>
        <v/>
      </c>
      <c r="W262" s="25">
        <f>SUMIF(NOV!$E:$E,B262,NOV!$Z:$Z)</f>
        <v/>
      </c>
      <c r="X262" s="33">
        <f>SUMIF(NOV!$E:$E,B262,NOV!$AA:$AA)</f>
        <v/>
      </c>
      <c r="Y262" s="25">
        <f>ABS(SUMIF(NOV!$E:$E,B262,NOV!$AF:$AF))</f>
        <v/>
      </c>
      <c r="Z262" s="34">
        <f>SUMIF(NOV!$E:$E,B262,NOV!$AG:$AG)</f>
        <v/>
      </c>
      <c r="AA262" s="52" t="n"/>
      <c r="AB262" s="52" t="n"/>
      <c r="AC262" s="52" t="n"/>
      <c r="AD262" s="52" t="n"/>
      <c r="AE262" s="52" t="n"/>
      <c r="AF262" s="52" t="n"/>
      <c r="AG262" s="52" t="n"/>
      <c r="AH262" s="52" t="n"/>
      <c r="AI262" s="52" t="n"/>
      <c r="AJ262" s="52" t="n"/>
      <c r="AK262" s="52" t="n"/>
    </row>
    <row r="263">
      <c r="A263" s="301" t="n"/>
      <c r="B263" s="101" t="inlineStr">
        <is>
          <t>KR MTN Debit</t>
        </is>
      </c>
      <c r="C263" s="25">
        <f>SUMIF(NOV!$E:$E,B263,NOV!$F:$F)</f>
        <v/>
      </c>
      <c r="D263" s="26">
        <f>SUMIF(NOV!$E:$E,B263,NOV!$G:$G)</f>
        <v/>
      </c>
      <c r="E263" s="25">
        <f>SUMIF(NOV!$E:$E,B263,NOV!$H:$H)</f>
        <v/>
      </c>
      <c r="F263" s="26">
        <f>SUMIF(NOV!$E:$E,B263,NOV!$I:$I)</f>
        <v/>
      </c>
      <c r="G263" s="26">
        <f>C263-E263</f>
        <v/>
      </c>
      <c r="H263" s="33">
        <f>D263-F263</f>
        <v/>
      </c>
      <c r="I263" s="25">
        <f>SUMIF(NOV!$E:$E,B263,NOV!$L:$L)</f>
        <v/>
      </c>
      <c r="J263" s="27">
        <f>SUMIF(NOV!$E:$E,B263,NOV!$M:$M)</f>
        <v/>
      </c>
      <c r="K263" s="32">
        <f>SUMIF(NOV!$E:$E,B263,NOV!$N:$N)</f>
        <v/>
      </c>
      <c r="L263" s="27">
        <f>SUMIF(NOV!$E:$E,B263,NOV!$O:$O)</f>
        <v/>
      </c>
      <c r="M263" s="32">
        <f>SUMIF(NOV!$E:$E,B263,NOV!$P:$P)</f>
        <v/>
      </c>
      <c r="N263" s="27">
        <f>SUMIF(NOV!$E:$E,B263,NOV!$Q:$Q)</f>
        <v/>
      </c>
      <c r="O263" s="32">
        <f>SUMIF(NOV!$E:$E,B263,NOV!$R:$R)</f>
        <v/>
      </c>
      <c r="P263" s="27">
        <f>SUMIF(NOV!$E:$E,B263,NOV!$S:$S)</f>
        <v/>
      </c>
      <c r="Q263" s="32">
        <f>SUMIF(NOV!$E:$E,B263,NOV!$T:$T)</f>
        <v/>
      </c>
      <c r="R263" s="27">
        <f>SUMIF(NOV!$E:$E,B263,NOV!$U:$U)</f>
        <v/>
      </c>
      <c r="S263" s="32">
        <f>SUMIF(NOV!$E:$E,B263,NOV!$V:$V)</f>
        <v/>
      </c>
      <c r="T263" s="115">
        <f>SUMIF(NOV!$E:$E,B263,NOV!$W:$W)</f>
        <v/>
      </c>
      <c r="U263" s="25">
        <f>SUMIF(NOV!$E:$E,B263,NOV!$X:$X)</f>
        <v/>
      </c>
      <c r="V263" s="33">
        <f>SUMIF(NOV!$E:$E,B263,NOV!$Y:$Y)</f>
        <v/>
      </c>
      <c r="W263" s="25">
        <f>SUMIF(NOV!$E:$E,B263,NOV!$Z:$Z)</f>
        <v/>
      </c>
      <c r="X263" s="33">
        <f>SUMIF(NOV!$E:$E,B263,NOV!$AA:$AA)</f>
        <v/>
      </c>
      <c r="Y263" s="25">
        <f>ABS(SUMIF(NOV!$E:$E,B263,NOV!$AF:$AF))</f>
        <v/>
      </c>
      <c r="Z263" s="34">
        <f>SUMIF(NOV!$E:$E,B263,NOV!$AG:$AG)</f>
        <v/>
      </c>
      <c r="AA263" s="52" t="n"/>
      <c r="AB263" s="52" t="n"/>
      <c r="AC263" s="52" t="n"/>
      <c r="AD263" s="52" t="n"/>
      <c r="AE263" s="52" t="n"/>
      <c r="AF263" s="52" t="n"/>
      <c r="AG263" s="52" t="n"/>
      <c r="AH263" s="52" t="n"/>
      <c r="AI263" s="52" t="n"/>
      <c r="AJ263" s="52" t="n"/>
      <c r="AK263" s="52" t="n"/>
    </row>
    <row r="264">
      <c r="A264" s="301" t="n"/>
      <c r="B264" s="101" t="inlineStr">
        <is>
          <t>KR Airtel Cash In</t>
        </is>
      </c>
      <c r="C264" s="25">
        <f>SUMIF(NOV!$E:$E,B264,NOV!$F:$F)</f>
        <v/>
      </c>
      <c r="D264" s="26">
        <f>SUMIF(NOV!$E:$E,B264,NOV!$G:$G)</f>
        <v/>
      </c>
      <c r="E264" s="25">
        <f>SUMIF(NOV!$E:$E,B264,NOV!$H:$H)</f>
        <v/>
      </c>
      <c r="F264" s="26">
        <f>SUMIF(NOV!$E:$E,B264,NOV!$I:$I)</f>
        <v/>
      </c>
      <c r="G264" s="26">
        <f>C264-E264</f>
        <v/>
      </c>
      <c r="H264" s="33">
        <f>D264-F264</f>
        <v/>
      </c>
      <c r="I264" s="25">
        <f>SUMIF(NOV!$E:$E,B264,NOV!$L:$L)</f>
        <v/>
      </c>
      <c r="J264" s="27">
        <f>SUMIF(NOV!$E:$E,B264,NOV!$M:$M)</f>
        <v/>
      </c>
      <c r="K264" s="32">
        <f>SUMIF(NOV!$E:$E,B264,NOV!$N:$N)</f>
        <v/>
      </c>
      <c r="L264" s="27">
        <f>SUMIF(NOV!$E:$E,B264,NOV!$O:$O)</f>
        <v/>
      </c>
      <c r="M264" s="32">
        <f>SUMIF(NOV!$E:$E,B264,NOV!$P:$P)</f>
        <v/>
      </c>
      <c r="N264" s="27">
        <f>SUMIF(NOV!$E:$E,B264,NOV!$Q:$Q)</f>
        <v/>
      </c>
      <c r="O264" s="32">
        <f>SUMIF(NOV!$E:$E,B264,NOV!$R:$R)</f>
        <v/>
      </c>
      <c r="P264" s="27">
        <f>SUMIF(NOV!$E:$E,B264,NOV!$S:$S)</f>
        <v/>
      </c>
      <c r="Q264" s="32">
        <f>SUMIF(NOV!$E:$E,B264,NOV!$T:$T)</f>
        <v/>
      </c>
      <c r="R264" s="27">
        <f>SUMIF(NOV!$E:$E,B264,NOV!$U:$U)</f>
        <v/>
      </c>
      <c r="S264" s="32">
        <f>SUMIF(NOV!$E:$E,B264,NOV!$V:$V)</f>
        <v/>
      </c>
      <c r="T264" s="115">
        <f>SUMIF(NOV!$E:$E,B264,NOV!$W:$W)</f>
        <v/>
      </c>
      <c r="U264" s="25">
        <f>SUMIF(NOV!$E:$E,B264,NOV!$X:$X)</f>
        <v/>
      </c>
      <c r="V264" s="33">
        <f>SUMIF(NOV!$E:$E,B264,NOV!$Y:$Y)</f>
        <v/>
      </c>
      <c r="W264" s="25">
        <f>SUMIF(NOV!$E:$E,B264,NOV!$Z:$Z)</f>
        <v/>
      </c>
      <c r="X264" s="33">
        <f>SUMIF(NOV!$E:$E,B264,NOV!$AA:$AA)</f>
        <v/>
      </c>
      <c r="Y264" s="25">
        <f>ABS(SUMIF(NOV!$E:$E,B264,NOV!$AF:$AF))</f>
        <v/>
      </c>
      <c r="Z264" s="34">
        <f>SUMIF(NOV!$E:$E,B264,NOV!$AG:$AG)</f>
        <v/>
      </c>
      <c r="AA264" s="52" t="n"/>
      <c r="AB264" s="52" t="n"/>
      <c r="AC264" s="52" t="n"/>
      <c r="AD264" s="52" t="n"/>
      <c r="AE264" s="52" t="n"/>
      <c r="AF264" s="52" t="n"/>
      <c r="AG264" s="52" t="n"/>
      <c r="AH264" s="52" t="n"/>
      <c r="AI264" s="52" t="n"/>
      <c r="AJ264" s="52" t="n"/>
      <c r="AK264" s="52" t="n"/>
    </row>
    <row r="265">
      <c r="A265" s="301" t="n"/>
      <c r="B265" s="101" t="inlineStr">
        <is>
          <t>KR Airtel Cash Out</t>
        </is>
      </c>
      <c r="C265" s="25">
        <f>SUMIF(NOV!$E:$E,B265,NOV!$F:$F)</f>
        <v/>
      </c>
      <c r="D265" s="26">
        <f>SUMIF(NOV!$E:$E,B265,NOV!$G:$G)</f>
        <v/>
      </c>
      <c r="E265" s="25">
        <f>SUMIF(NOV!$E:$E,B265,NOV!$H:$H)</f>
        <v/>
      </c>
      <c r="F265" s="26">
        <f>SUMIF(NOV!$E:$E,B265,NOV!$I:$I)</f>
        <v/>
      </c>
      <c r="G265" s="26">
        <f>C265-E265</f>
        <v/>
      </c>
      <c r="H265" s="33">
        <f>D265-F265</f>
        <v/>
      </c>
      <c r="I265" s="25">
        <f>SUMIF(NOV!$E:$E,B265,NOV!$L:$L)</f>
        <v/>
      </c>
      <c r="J265" s="27">
        <f>SUMIF(NOV!$E:$E,B265,NOV!$M:$M)</f>
        <v/>
      </c>
      <c r="K265" s="32">
        <f>SUMIF(NOV!$E:$E,B265,NOV!$N:$N)</f>
        <v/>
      </c>
      <c r="L265" s="27">
        <f>SUMIF(NOV!$E:$E,B265,NOV!$O:$O)</f>
        <v/>
      </c>
      <c r="M265" s="32">
        <f>SUMIF(NOV!$E:$E,B265,NOV!$P:$P)</f>
        <v/>
      </c>
      <c r="N265" s="27">
        <f>SUMIF(NOV!$E:$E,B265,NOV!$Q:$Q)</f>
        <v/>
      </c>
      <c r="O265" s="32">
        <f>SUMIF(NOV!$E:$E,B265,NOV!$R:$R)</f>
        <v/>
      </c>
      <c r="P265" s="27">
        <f>SUMIF(NOV!$E:$E,B265,NOV!$S:$S)</f>
        <v/>
      </c>
      <c r="Q265" s="32">
        <f>SUMIF(NOV!$E:$E,B265,NOV!$T:$T)</f>
        <v/>
      </c>
      <c r="R265" s="27">
        <f>SUMIF(NOV!$E:$E,B265,NOV!$U:$U)</f>
        <v/>
      </c>
      <c r="S265" s="32">
        <f>SUMIF(NOV!$E:$E,B265,NOV!$V:$V)</f>
        <v/>
      </c>
      <c r="T265" s="115">
        <f>SUMIF(NOV!$E:$E,B265,NOV!$W:$W)</f>
        <v/>
      </c>
      <c r="U265" s="25">
        <f>SUMIF(NOV!$E:$E,B265,NOV!$X:$X)</f>
        <v/>
      </c>
      <c r="V265" s="33">
        <f>SUMIF(NOV!$E:$E,B265,NOV!$Y:$Y)</f>
        <v/>
      </c>
      <c r="W265" s="25">
        <f>SUMIF(NOV!$E:$E,B265,NOV!$Z:$Z)</f>
        <v/>
      </c>
      <c r="X265" s="33">
        <f>SUMIF(NOV!$E:$E,B265,NOV!$AA:$AA)</f>
        <v/>
      </c>
      <c r="Y265" s="25">
        <f>ABS(SUMIF(NOV!$E:$E,B265,NOV!$AF:$AF))</f>
        <v/>
      </c>
      <c r="Z265" s="34">
        <f>SUMIF(NOV!$E:$E,B265,NOV!$AG:$AG)</f>
        <v/>
      </c>
      <c r="AA265" s="52" t="n"/>
      <c r="AB265" s="52" t="n"/>
      <c r="AC265" s="52" t="n"/>
      <c r="AD265" s="52" t="n"/>
      <c r="AE265" s="52" t="n"/>
      <c r="AF265" s="52" t="n"/>
      <c r="AG265" s="52" t="n"/>
      <c r="AH265" s="52" t="n"/>
      <c r="AI265" s="52" t="n"/>
      <c r="AJ265" s="52" t="n"/>
      <c r="AK265" s="52" t="n"/>
    </row>
    <row r="266">
      <c r="A266" s="301" t="n"/>
      <c r="B266" s="101" t="inlineStr">
        <is>
          <t xml:space="preserve">KR Vodafone Cash In </t>
        </is>
      </c>
      <c r="C266" s="25">
        <f>SUMIF(NOV!$E:$E,B266,NOV!$F:$F)</f>
        <v/>
      </c>
      <c r="D266" s="26">
        <f>SUMIF(NOV!$E:$E,B266,NOV!$G:$G)</f>
        <v/>
      </c>
      <c r="E266" s="25">
        <f>SUMIF(NOV!$E:$E,B266,NOV!$H:$H)</f>
        <v/>
      </c>
      <c r="F266" s="26">
        <f>SUMIF(NOV!$E:$E,B266,NOV!$I:$I)</f>
        <v/>
      </c>
      <c r="G266" s="26">
        <f>C266-E266</f>
        <v/>
      </c>
      <c r="H266" s="33">
        <f>D266-F266</f>
        <v/>
      </c>
      <c r="I266" s="25">
        <f>SUMIF(NOV!$E:$E,B266,NOV!$L:$L)</f>
        <v/>
      </c>
      <c r="J266" s="27">
        <f>SUMIF(NOV!$E:$E,B266,NOV!$M:$M)</f>
        <v/>
      </c>
      <c r="K266" s="32">
        <f>SUMIF(NOV!$E:$E,B266,NOV!$N:$N)</f>
        <v/>
      </c>
      <c r="L266" s="27">
        <f>SUMIF(NOV!$E:$E,B266,NOV!$O:$O)</f>
        <v/>
      </c>
      <c r="M266" s="32">
        <f>SUMIF(NOV!$E:$E,B266,NOV!$P:$P)</f>
        <v/>
      </c>
      <c r="N266" s="27">
        <f>SUMIF(NOV!$E:$E,B266,NOV!$Q:$Q)</f>
        <v/>
      </c>
      <c r="O266" s="32">
        <f>SUMIF(NOV!$E:$E,B266,NOV!$R:$R)</f>
        <v/>
      </c>
      <c r="P266" s="27">
        <f>SUMIF(NOV!$E:$E,B266,NOV!$S:$S)</f>
        <v/>
      </c>
      <c r="Q266" s="32">
        <f>SUMIF(NOV!$E:$E,B266,NOV!$T:$T)</f>
        <v/>
      </c>
      <c r="R266" s="27">
        <f>SUMIF(NOV!$E:$E,B266,NOV!$U:$U)</f>
        <v/>
      </c>
      <c r="S266" s="32">
        <f>SUMIF(NOV!$E:$E,B266,NOV!$V:$V)</f>
        <v/>
      </c>
      <c r="T266" s="115">
        <f>SUMIF(NOV!$E:$E,B266,NOV!$W:$W)</f>
        <v/>
      </c>
      <c r="U266" s="25">
        <f>SUMIF(NOV!$E:$E,B266,NOV!$X:$X)</f>
        <v/>
      </c>
      <c r="V266" s="33">
        <f>SUMIF(NOV!$E:$E,B266,NOV!$Y:$Y)</f>
        <v/>
      </c>
      <c r="W266" s="25">
        <f>SUMIF(NOV!$E:$E,B266,NOV!$Z:$Z)</f>
        <v/>
      </c>
      <c r="X266" s="33">
        <f>SUMIF(NOV!$E:$E,B266,NOV!$AA:$AA)</f>
        <v/>
      </c>
      <c r="Y266" s="25">
        <f>ABS(SUMIF(NOV!$E:$E,B266,NOV!$AF:$AF))</f>
        <v/>
      </c>
      <c r="Z266" s="34">
        <f>SUMIF(NOV!$E:$E,B266,NOV!$AG:$AG)</f>
        <v/>
      </c>
      <c r="AA266" s="52" t="n"/>
      <c r="AB266" s="52" t="n"/>
      <c r="AC266" s="52" t="n"/>
      <c r="AD266" s="52" t="n"/>
      <c r="AE266" s="52" t="n"/>
      <c r="AF266" s="52" t="n"/>
      <c r="AG266" s="52" t="n"/>
      <c r="AH266" s="52" t="n"/>
      <c r="AI266" s="52" t="n"/>
      <c r="AJ266" s="52" t="n"/>
      <c r="AK266" s="52" t="n"/>
    </row>
    <row r="267">
      <c r="A267" s="305" t="n"/>
      <c r="B267" s="104" t="inlineStr">
        <is>
          <t>KR Vodafone Cash Out</t>
        </is>
      </c>
      <c r="C267" s="74">
        <f>SUMIF(NOV!$E:$E,B267,NOV!$F:$F)</f>
        <v/>
      </c>
      <c r="D267" s="73">
        <f>SUMIF(NOV!$E:$E,B267,NOV!$G:$G)</f>
        <v/>
      </c>
      <c r="E267" s="74">
        <f>SUMIF(NOV!$E:$E,B267,NOV!$H:$H)</f>
        <v/>
      </c>
      <c r="F267" s="73">
        <f>SUMIF(NOV!$E:$E,B267,NOV!$I:$I)</f>
        <v/>
      </c>
      <c r="G267" s="73">
        <f>C267-E267</f>
        <v/>
      </c>
      <c r="H267" s="75">
        <f>D267-F267</f>
        <v/>
      </c>
      <c r="I267" s="74">
        <f>SUMIF(NOV!$E:$E,B267,NOV!$L:$L)</f>
        <v/>
      </c>
      <c r="J267" s="118">
        <f>SUMIF(NOV!$E:$E,B267,NOV!$M:$M)</f>
        <v/>
      </c>
      <c r="K267" s="119">
        <f>SUMIF(NOV!$E:$E,B267,NOV!$N:$N)</f>
        <v/>
      </c>
      <c r="L267" s="118">
        <f>SUMIF(NOV!$E:$E,B267,NOV!$O:$O)</f>
        <v/>
      </c>
      <c r="M267" s="119">
        <f>SUMIF(NOV!$E:$E,B267,NOV!$P:$P)</f>
        <v/>
      </c>
      <c r="N267" s="118">
        <f>SUMIF(NOV!$E:$E,B267,NOV!$Q:$Q)</f>
        <v/>
      </c>
      <c r="O267" s="119">
        <f>SUMIF(NOV!$E:$E,B267,NOV!$R:$R)</f>
        <v/>
      </c>
      <c r="P267" s="118">
        <f>SUMIF(NOV!$E:$E,B267,NOV!$S:$S)</f>
        <v/>
      </c>
      <c r="Q267" s="119">
        <f>SUMIF(NOV!$E:$E,B267,NOV!$T:$T)</f>
        <v/>
      </c>
      <c r="R267" s="118">
        <f>SUMIF(NOV!$E:$E,B267,NOV!$U:$U)</f>
        <v/>
      </c>
      <c r="S267" s="119">
        <f>SUMIF(NOV!$E:$E,B267,NOV!$V:$V)</f>
        <v/>
      </c>
      <c r="T267" s="120">
        <f>SUMIF(NOV!$E:$E,B267,NOV!$W:$W)</f>
        <v/>
      </c>
      <c r="U267" s="74">
        <f>SUMIF(NOV!$E:$E,B267,NOV!$X:$X)</f>
        <v/>
      </c>
      <c r="V267" s="75">
        <f>SUMIF(NOV!$E:$E,B267,NOV!$Y:$Y)</f>
        <v/>
      </c>
      <c r="W267" s="74">
        <f>SUMIF(NOV!$E:$E,B267,NOV!$Z:$Z)</f>
        <v/>
      </c>
      <c r="X267" s="75">
        <f>SUMIF(NOV!$E:$E,B267,NOV!$AA:$AA)</f>
        <v/>
      </c>
      <c r="Y267" s="74">
        <f>ABS(SUMIF(NOV!$E:$E,B267,NOV!$AF:$AF))</f>
        <v/>
      </c>
      <c r="Z267" s="80">
        <f>SUMIF(NOV!$E:$E,B267,NOV!$AG:$AG)</f>
        <v/>
      </c>
      <c r="AA267" s="52" t="n"/>
      <c r="AB267" s="52" t="n"/>
      <c r="AC267" s="52" t="n"/>
      <c r="AD267" s="52" t="n"/>
      <c r="AE267" s="52" t="n"/>
      <c r="AF267" s="52" t="n"/>
      <c r="AG267" s="52" t="n"/>
      <c r="AH267" s="52" t="n"/>
      <c r="AI267" s="52" t="n"/>
      <c r="AJ267" s="52" t="n"/>
      <c r="AK267" s="52" t="n"/>
    </row>
    <row r="268">
      <c r="A268" s="52" t="n"/>
      <c r="B268" s="82" t="n"/>
      <c r="C268" s="83" t="n"/>
      <c r="D268" s="84" t="n"/>
      <c r="E268" s="83" t="n"/>
      <c r="F268" s="84" t="n"/>
      <c r="G268" s="84" t="n"/>
      <c r="H268" s="84" t="n"/>
      <c r="I268" s="83" t="n"/>
      <c r="J268" s="84" t="n"/>
      <c r="K268" s="83" t="n"/>
      <c r="L268" s="84" t="n"/>
      <c r="M268" s="83" t="n"/>
      <c r="N268" s="84" t="n"/>
      <c r="O268" s="83" t="n"/>
      <c r="P268" s="84" t="n"/>
      <c r="Q268" s="83" t="n"/>
      <c r="R268" s="84" t="n"/>
      <c r="S268" s="83" t="n"/>
      <c r="T268" s="84" t="n"/>
      <c r="U268" s="83" t="n"/>
      <c r="V268" s="84" t="n"/>
      <c r="W268" s="83" t="n"/>
      <c r="X268" s="84" t="n"/>
      <c r="Y268" s="83" t="n"/>
      <c r="Z268" s="85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  <c r="AI268" s="52" t="n"/>
      <c r="AJ268" s="52" t="n"/>
      <c r="AK268" s="52" t="n"/>
    </row>
    <row r="269">
      <c r="A269" s="52" t="n"/>
      <c r="B269" s="108" t="inlineStr">
        <is>
          <t>SlydePay Totals</t>
        </is>
      </c>
      <c r="C269" s="25">
        <f>SUM(C250:C260)</f>
        <v/>
      </c>
      <c r="D269" s="26">
        <f>SUM(D250:D260)</f>
        <v/>
      </c>
      <c r="E269" s="25">
        <f>SUM(E250:E260)</f>
        <v/>
      </c>
      <c r="F269" s="26">
        <f>SUM(F250:F260)</f>
        <v/>
      </c>
      <c r="G269" s="26">
        <f>SUM(G250:G260)</f>
        <v/>
      </c>
      <c r="H269" s="33">
        <f>SUM(H250:H260)</f>
        <v/>
      </c>
      <c r="I269" s="25">
        <f>SUM(I250:I260)</f>
        <v/>
      </c>
      <c r="J269" s="26">
        <f>SUM(J250:J260)</f>
        <v/>
      </c>
      <c r="K269" s="25">
        <f>SUM(K250:K260)</f>
        <v/>
      </c>
      <c r="L269" s="26">
        <f>SUM(L250:L260)</f>
        <v/>
      </c>
      <c r="M269" s="25">
        <f>SUM(M250:M260)</f>
        <v/>
      </c>
      <c r="N269" s="26">
        <f>SUM(N250:N260)</f>
        <v/>
      </c>
      <c r="O269" s="25">
        <f>SUM(O250:O260)</f>
        <v/>
      </c>
      <c r="P269" s="26">
        <f>SUM(P250:P260)</f>
        <v/>
      </c>
      <c r="Q269" s="25">
        <f>SUM(Q250:Q260)</f>
        <v/>
      </c>
      <c r="R269" s="26">
        <f>SUM(R250:R260)</f>
        <v/>
      </c>
      <c r="S269" s="25">
        <f>SUM(S250:S260)</f>
        <v/>
      </c>
      <c r="T269" s="102">
        <f>SUM(T250:T260)</f>
        <v/>
      </c>
      <c r="U269" s="25">
        <f>SUM(I269,K269,M269,O269,Q269)</f>
        <v/>
      </c>
      <c r="V269" s="33">
        <f>SUM(J269,L269,N269,P269,R269)</f>
        <v/>
      </c>
      <c r="W269" s="25">
        <f>SUM(W250:W260)</f>
        <v/>
      </c>
      <c r="X269" s="33">
        <f>SUM(X250:X260)</f>
        <v/>
      </c>
      <c r="Y269" s="25">
        <f>SUM(Y250:Y260)</f>
        <v/>
      </c>
      <c r="Z269" s="34">
        <f>SUM(Z250:Z260)</f>
        <v/>
      </c>
      <c r="AA269" s="52" t="n"/>
      <c r="AB269" s="52" t="n"/>
      <c r="AC269" s="52" t="n"/>
      <c r="AD269" s="52" t="n"/>
      <c r="AE269" s="52" t="n"/>
      <c r="AF269" s="52" t="n"/>
      <c r="AG269" s="52" t="n"/>
      <c r="AH269" s="52" t="n"/>
      <c r="AI269" s="52" t="n"/>
      <c r="AJ269" s="52" t="n"/>
      <c r="AK269" s="52" t="n"/>
    </row>
    <row r="270">
      <c r="A270" s="52" t="n"/>
      <c r="B270" s="123" t="inlineStr">
        <is>
          <t>KOWRI</t>
        </is>
      </c>
      <c r="C270" s="74">
        <f>SUM(C261:C267)</f>
        <v/>
      </c>
      <c r="D270" s="73">
        <f>SUM(D261:D267)</f>
        <v/>
      </c>
      <c r="E270" s="74">
        <f>SUM(E261:E267)</f>
        <v/>
      </c>
      <c r="F270" s="73">
        <f>SUM(F261:F267)</f>
        <v/>
      </c>
      <c r="G270" s="73">
        <f>SUM(G261:G267)</f>
        <v/>
      </c>
      <c r="H270" s="75">
        <f>SUM(H261:H267)</f>
        <v/>
      </c>
      <c r="I270" s="74">
        <f>SUM(I261:I267)</f>
        <v/>
      </c>
      <c r="J270" s="73">
        <f>SUM(J261:J267)</f>
        <v/>
      </c>
      <c r="K270" s="74">
        <f>SUM(K261:K267)</f>
        <v/>
      </c>
      <c r="L270" s="73">
        <f>SUM(L261:L267)</f>
        <v/>
      </c>
      <c r="M270" s="74">
        <f>SUM(M261:M267)</f>
        <v/>
      </c>
      <c r="N270" s="73">
        <f>SUM(N261:N267)</f>
        <v/>
      </c>
      <c r="O270" s="74">
        <f>SUM(O261:O267)</f>
        <v/>
      </c>
      <c r="P270" s="73">
        <f>SUM(P261:P267)</f>
        <v/>
      </c>
      <c r="Q270" s="74">
        <f>SUM(Q261:Q267)</f>
        <v/>
      </c>
      <c r="R270" s="73">
        <f>SUM(R261:R267)</f>
        <v/>
      </c>
      <c r="S270" s="74">
        <f>SUM(S261:S267)</f>
        <v/>
      </c>
      <c r="T270" s="105">
        <f>SUM(T261:T267)</f>
        <v/>
      </c>
      <c r="U270" s="74">
        <f>SUM(I270,K270,M270,O270,Q270)</f>
        <v/>
      </c>
      <c r="V270" s="75">
        <f>SUM(J270,L270,N270,P270,R270)</f>
        <v/>
      </c>
      <c r="W270" s="74">
        <f>SUM(W261:W267)</f>
        <v/>
      </c>
      <c r="X270" s="75">
        <f>SUM(X261:X267)</f>
        <v/>
      </c>
      <c r="Y270" s="74">
        <f>SUM(Y261:Y267)</f>
        <v/>
      </c>
      <c r="Z270" s="80">
        <f>SUM(Z261:Z267)</f>
        <v/>
      </c>
      <c r="AA270" s="52" t="n"/>
      <c r="AB270" s="52" t="n"/>
      <c r="AC270" s="52" t="n"/>
      <c r="AD270" s="52" t="n"/>
      <c r="AE270" s="52" t="n"/>
      <c r="AF270" s="52" t="n"/>
      <c r="AG270" s="52" t="n"/>
      <c r="AH270" s="52" t="n"/>
      <c r="AI270" s="52" t="n"/>
      <c r="AJ270" s="52" t="n"/>
      <c r="AK270" s="52" t="n"/>
    </row>
    <row r="271">
      <c r="A271" s="52" t="n"/>
      <c r="B271" s="82" t="n"/>
      <c r="C271" s="83" t="n"/>
      <c r="D271" s="82" t="n"/>
      <c r="E271" s="83" t="n"/>
      <c r="F271" s="82" t="n"/>
      <c r="G271" s="82" t="n"/>
      <c r="H271" s="82" t="n"/>
      <c r="I271" s="83" t="n"/>
      <c r="J271" s="82" t="n"/>
      <c r="K271" s="83" t="n"/>
      <c r="L271" s="82" t="n"/>
      <c r="M271" s="83" t="n"/>
      <c r="N271" s="82" t="n"/>
      <c r="O271" s="83" t="n"/>
      <c r="P271" s="82" t="n"/>
      <c r="Q271" s="83" t="n"/>
      <c r="R271" s="82" t="n"/>
      <c r="S271" s="83" t="n"/>
      <c r="T271" s="82" t="n"/>
      <c r="U271" s="83" t="n"/>
      <c r="V271" s="82" t="n"/>
      <c r="W271" s="83" t="n"/>
      <c r="X271" s="52" t="n"/>
      <c r="Y271" s="97" t="n"/>
      <c r="Z271" s="245" t="n"/>
      <c r="AA271" s="52" t="n"/>
      <c r="AB271" s="52" t="n"/>
      <c r="AC271" s="52" t="n"/>
      <c r="AD271" s="52" t="n"/>
      <c r="AE271" s="52" t="n"/>
      <c r="AF271" s="52" t="n"/>
      <c r="AG271" s="52" t="n"/>
      <c r="AH271" s="52" t="n"/>
      <c r="AI271" s="52" t="n"/>
      <c r="AJ271" s="52" t="n"/>
      <c r="AK271" s="52" t="n"/>
    </row>
    <row r="272">
      <c r="A272" s="89" t="n"/>
      <c r="B272" s="90" t="inlineStr">
        <is>
          <t>Grand Total</t>
        </is>
      </c>
      <c r="C272" s="110">
        <f>SUM(C269:C270)</f>
        <v/>
      </c>
      <c r="D272" s="92">
        <f>SUM(D269:D270)</f>
        <v/>
      </c>
      <c r="E272" s="91">
        <f>SUM(E269:E270)</f>
        <v/>
      </c>
      <c r="F272" s="92">
        <f>SUM(F269:F270)</f>
        <v/>
      </c>
      <c r="G272" s="92">
        <f>SUM(G269:G270)</f>
        <v/>
      </c>
      <c r="H272" s="93">
        <f>SUM(H269:H270)</f>
        <v/>
      </c>
      <c r="I272" s="91">
        <f>SUM(I269:I270)</f>
        <v/>
      </c>
      <c r="J272" s="92">
        <f>SUM(J269:J270)</f>
        <v/>
      </c>
      <c r="K272" s="91">
        <f>SUM(K269:K270)</f>
        <v/>
      </c>
      <c r="L272" s="92">
        <f>SUM(L269:L270)</f>
        <v/>
      </c>
      <c r="M272" s="91">
        <f>SUM(M269:M270)</f>
        <v/>
      </c>
      <c r="N272" s="92">
        <f>SUM(N269:N270)</f>
        <v/>
      </c>
      <c r="O272" s="91">
        <f>SUM(O269:O270)</f>
        <v/>
      </c>
      <c r="P272" s="92">
        <f>SUM(P269:P270)</f>
        <v/>
      </c>
      <c r="Q272" s="91">
        <f>SUM(Q269:Q270)</f>
        <v/>
      </c>
      <c r="R272" s="92">
        <f>SUM(R269:R270)</f>
        <v/>
      </c>
      <c r="S272" s="91">
        <f>SUM(S269:S270)</f>
        <v/>
      </c>
      <c r="T272" s="95">
        <f>SUM(T269:T270)</f>
        <v/>
      </c>
      <c r="U272" s="91">
        <f>SUM(I272,K272,M272,O272,Q272)</f>
        <v/>
      </c>
      <c r="V272" s="93">
        <f>SUM(J272,L272,N272,P272,R272)</f>
        <v/>
      </c>
      <c r="W272" s="91">
        <f>SUM(W269:W270)</f>
        <v/>
      </c>
      <c r="X272" s="112">
        <f>SUM(X269:X270)</f>
        <v/>
      </c>
      <c r="Y272" s="113">
        <f>SUM(Y269:Y270)</f>
        <v/>
      </c>
      <c r="Z272" s="114">
        <f>SUM(Z269:Z270)</f>
        <v/>
      </c>
      <c r="AA272" s="52" t="n"/>
      <c r="AB272" s="52" t="n"/>
      <c r="AC272" s="52" t="n"/>
      <c r="AD272" s="52" t="n"/>
      <c r="AE272" s="52" t="n"/>
      <c r="AF272" s="52" t="n"/>
      <c r="AG272" s="52" t="n"/>
      <c r="AH272" s="52" t="n"/>
      <c r="AI272" s="52" t="n"/>
      <c r="AJ272" s="52" t="n"/>
      <c r="AK272" s="52" t="n"/>
    </row>
    <row r="273">
      <c r="A273" s="52" t="n"/>
      <c r="B273" s="52" t="n"/>
      <c r="C273" s="97" t="n"/>
      <c r="D273" s="52" t="n"/>
      <c r="E273" s="97" t="n"/>
      <c r="F273" s="52" t="n"/>
      <c r="G273" s="52" t="n"/>
      <c r="H273" s="52" t="n"/>
      <c r="I273" s="97" t="n"/>
      <c r="J273" s="52" t="n"/>
      <c r="K273" s="97" t="n"/>
      <c r="L273" s="52" t="n"/>
      <c r="M273" s="97" t="n"/>
      <c r="N273" s="52" t="n"/>
      <c r="O273" s="97" t="n"/>
      <c r="P273" s="52" t="n"/>
      <c r="Q273" s="97" t="n"/>
      <c r="R273" s="52" t="n"/>
      <c r="S273" s="97" t="n"/>
      <c r="T273" s="52" t="n"/>
      <c r="U273" s="97" t="n"/>
      <c r="V273" s="52" t="n"/>
      <c r="W273" s="97" t="n"/>
      <c r="X273" s="52" t="n"/>
      <c r="Y273" s="97" t="n"/>
      <c r="Z273" s="245" t="n"/>
      <c r="AA273" s="52" t="n"/>
      <c r="AB273" s="52" t="n"/>
      <c r="AC273" s="52" t="n"/>
      <c r="AD273" s="52" t="n"/>
      <c r="AE273" s="52" t="n"/>
      <c r="AF273" s="52" t="n"/>
      <c r="AG273" s="52" t="n"/>
      <c r="AH273" s="52" t="n"/>
      <c r="AI273" s="52" t="n"/>
      <c r="AJ273" s="52" t="n"/>
      <c r="AK273" s="52" t="n"/>
    </row>
    <row r="274">
      <c r="A274" s="52" t="n"/>
      <c r="B274" s="124" t="inlineStr">
        <is>
          <t>DEC</t>
        </is>
      </c>
      <c r="C274" s="18" t="n"/>
      <c r="D274" s="21" t="n"/>
      <c r="E274" s="18" t="n"/>
      <c r="F274" s="21" t="n"/>
      <c r="G274" s="21" t="n"/>
      <c r="H274" s="21" t="n"/>
      <c r="I274" s="18" t="n"/>
      <c r="J274" s="21" t="n"/>
      <c r="K274" s="18" t="n"/>
      <c r="L274" s="21" t="n"/>
      <c r="M274" s="18" t="n"/>
      <c r="N274" s="21" t="n"/>
      <c r="O274" s="18" t="n"/>
      <c r="P274" s="21" t="n"/>
      <c r="Q274" s="18" t="n"/>
      <c r="R274" s="21" t="n"/>
      <c r="S274" s="18" t="n"/>
      <c r="T274" s="21" t="n"/>
      <c r="U274" s="18" t="n"/>
      <c r="V274" s="21" t="n"/>
      <c r="W274" s="18" t="n"/>
      <c r="X274" s="21" t="n"/>
      <c r="Y274" s="18" t="n"/>
      <c r="Z274" s="22" t="n"/>
      <c r="AA274" s="52" t="n"/>
      <c r="AB274" s="52" t="n"/>
      <c r="AC274" s="52" t="n"/>
      <c r="AD274" s="52" t="n"/>
      <c r="AE274" s="52" t="n"/>
      <c r="AF274" s="52" t="n"/>
      <c r="AG274" s="52" t="n"/>
      <c r="AH274" s="52" t="n"/>
      <c r="AI274" s="52" t="n"/>
      <c r="AJ274" s="52" t="n"/>
      <c r="AK274" s="52" t="n"/>
    </row>
    <row r="275">
      <c r="A275" s="302" t="inlineStr">
        <is>
          <t>SlydePay</t>
        </is>
      </c>
      <c r="B275" s="101" t="inlineStr">
        <is>
          <t>MIGS (Slydepay01)</t>
        </is>
      </c>
      <c r="C275" s="25">
        <f>SUMIF(DEC!$E:$E,B275,DEC!$F:$F)</f>
        <v/>
      </c>
      <c r="D275" s="26">
        <f>SUMIF(DEC!$E:$E,B275,DEC!$G:$G)</f>
        <v/>
      </c>
      <c r="E275" s="25">
        <f>SUMIF(DEC!$E:$E,B275,DEC!$H:$H)</f>
        <v/>
      </c>
      <c r="F275" s="26">
        <f>SUMIF(DEC!$E:$E,B275,DEC!$I:$I)</f>
        <v/>
      </c>
      <c r="G275" s="26">
        <f>C275-E275</f>
        <v/>
      </c>
      <c r="H275" s="33">
        <f>D275-F275</f>
        <v/>
      </c>
      <c r="I275" s="25">
        <f>SUMIF(DEC!$E:$E,B275,DEC!$L:$L)</f>
        <v/>
      </c>
      <c r="J275" s="27">
        <f>SUMIF(DEC!$E:$E,B275,DEC!$M:$M)</f>
        <v/>
      </c>
      <c r="K275" s="32">
        <f>SUMIF(DEC!$E:$E,B275,DEC!$N:$N)</f>
        <v/>
      </c>
      <c r="L275" s="27">
        <f>SUMIF(DEC!$E:$E,B275,DEC!$O:$O)</f>
        <v/>
      </c>
      <c r="M275" s="32">
        <f>SUMIF(DEC!$E:$E,B275,DEC!$P:$P)</f>
        <v/>
      </c>
      <c r="N275" s="27">
        <f>SUMIF(DEC!$E:$E,B275,DEC!$Q:$Q)</f>
        <v/>
      </c>
      <c r="O275" s="32">
        <f>SUMIF(DEC!$E:$E,B275,DEC!$R:$R)</f>
        <v/>
      </c>
      <c r="P275" s="27">
        <f>SUMIF(DEC!$E:$E,B275,DEC!$S:$S)</f>
        <v/>
      </c>
      <c r="Q275" s="32">
        <f>SUMIF(DEC!$E:$E,B275,DEC!$T:$T)</f>
        <v/>
      </c>
      <c r="R275" s="27">
        <f>SUMIF(DEC!$E:$E,B275,DEC!$U:$U)</f>
        <v/>
      </c>
      <c r="S275" s="32">
        <f>SUMIF(DEC!$E:$E,B275,DEC!$V:$V)</f>
        <v/>
      </c>
      <c r="T275" s="115">
        <f>SUMIF(DEC!$E:$E,B275,DEC!$W:$W)</f>
        <v/>
      </c>
      <c r="U275" s="32">
        <f>SUMIF(DEC!$E:$E,B275,DEC!$X:$X)</f>
        <v/>
      </c>
      <c r="V275" s="28">
        <f>SUMIF(DEC!$E:$E,B275,DEC!$Y:$Y)</f>
        <v/>
      </c>
      <c r="W275" s="25">
        <f>SUMIF(DEC!$E:$E,B275,DEC!$Z:$Z)</f>
        <v/>
      </c>
      <c r="X275" s="33">
        <f>SUMIF(DEC!$E:$E,B275,DEC!$AA:$AA)</f>
        <v/>
      </c>
      <c r="Y275" s="25">
        <f>ABS(SUMIF(DEC!$E:$E,B275,DEC!$AF:$AF))</f>
        <v/>
      </c>
      <c r="Z275" s="34">
        <f>SUMIF(DEC!$E:$E,B275,DEC!$AG:$AG)</f>
        <v/>
      </c>
      <c r="AA275" s="41" t="n"/>
      <c r="AB275" s="52" t="n"/>
      <c r="AC275" s="52" t="n"/>
      <c r="AD275" s="52" t="n"/>
      <c r="AE275" s="52" t="n"/>
      <c r="AF275" s="52" t="n"/>
      <c r="AG275" s="52" t="n"/>
      <c r="AH275" s="52" t="n"/>
      <c r="AI275" s="52" t="n"/>
      <c r="AJ275" s="52" t="n"/>
      <c r="AK275" s="52" t="n"/>
    </row>
    <row r="276">
      <c r="A276" s="300" t="n"/>
      <c r="B276" s="37" t="inlineStr">
        <is>
          <t>MTN - Slydepull (Prompts)</t>
        </is>
      </c>
      <c r="C276" s="25">
        <f>SUMIF(DEC!$E:$E,B276,DEC!$F:$F)</f>
        <v/>
      </c>
      <c r="D276" s="26">
        <f>SUMIF(DEC!$E:$E,B276,DEC!$G:$G)</f>
        <v/>
      </c>
      <c r="E276" s="25">
        <f>SUMIF(DEC!$E:$E,B276,DEC!$H:$H)</f>
        <v/>
      </c>
      <c r="F276" s="26">
        <f>SUMIF(DEC!$E:$E,B276,DEC!$I:$I)</f>
        <v/>
      </c>
      <c r="G276" s="26">
        <f>C276-E276</f>
        <v/>
      </c>
      <c r="H276" s="33">
        <f>D276-F276</f>
        <v/>
      </c>
      <c r="I276" s="25">
        <f>SUMIF(DEC!$E:$E,B276,DEC!$L:$L)</f>
        <v/>
      </c>
      <c r="J276" s="27">
        <f>SUMIF(DEC!$E:$E,B276,DEC!$M:$M)</f>
        <v/>
      </c>
      <c r="K276" s="32">
        <f>SUMIF(DEC!$E:$E,B276,DEC!$N:$N)</f>
        <v/>
      </c>
      <c r="L276" s="27">
        <f>SUMIF(DEC!$E:$E,B276,DEC!$O:$O)</f>
        <v/>
      </c>
      <c r="M276" s="32">
        <f>SUMIF(DEC!$E:$E,B276,DEC!$P:$P)</f>
        <v/>
      </c>
      <c r="N276" s="27">
        <f>SUMIF(DEC!$E:$E,B276,DEC!$Q:$Q)</f>
        <v/>
      </c>
      <c r="O276" s="32">
        <f>SUMIF(DEC!$E:$E,B276,DEC!$R:$R)</f>
        <v/>
      </c>
      <c r="P276" s="27">
        <f>SUMIF(DEC!$E:$E,B276,DEC!$S:$S)</f>
        <v/>
      </c>
      <c r="Q276" s="32">
        <f>SUMIF(DEC!$E:$E,B276,DEC!$T:$T)</f>
        <v/>
      </c>
      <c r="R276" s="27">
        <f>SUMIF(DEC!$E:$E,B276,DEC!$U:$U)</f>
        <v/>
      </c>
      <c r="S276" s="32">
        <f>SUMIF(DEC!$E:$E,B276,DEC!$V:$V)</f>
        <v/>
      </c>
      <c r="T276" s="115">
        <f>SUMIF(DEC!$E:$E,B276,DEC!$W:$W)</f>
        <v/>
      </c>
      <c r="U276" s="25">
        <f>SUMIF(DEC!$E:$E,B276,DEC!$X:$X)</f>
        <v/>
      </c>
      <c r="V276" s="33">
        <f>SUMIF(DEC!$E:$E,B276,DEC!$Y:$Y)</f>
        <v/>
      </c>
      <c r="W276" s="25">
        <f>SUMIF(DEC!$E:$E,B276,DEC!$Z:$Z)</f>
        <v/>
      </c>
      <c r="X276" s="33">
        <f>SUMIF(DEC!$E:$E,B276,DEC!$AA:$AA)</f>
        <v/>
      </c>
      <c r="Y276" s="25">
        <f>ABS(SUMIF(DEC!$E:$E,B276,DEC!$AF:$AF))</f>
        <v/>
      </c>
      <c r="Z276" s="34">
        <f>SUMIF(DEC!$E:$E,B276,DEC!$AG:$AG)</f>
        <v/>
      </c>
      <c r="AA276" s="41" t="n"/>
      <c r="AB276" s="52" t="n"/>
      <c r="AC276" s="52" t="n"/>
      <c r="AD276" s="52" t="n"/>
      <c r="AE276" s="52" t="n"/>
      <c r="AF276" s="52" t="n"/>
      <c r="AG276" s="52" t="n"/>
      <c r="AH276" s="52" t="n"/>
      <c r="AI276" s="52" t="n"/>
      <c r="AJ276" s="52" t="n"/>
      <c r="AK276" s="52" t="n"/>
    </row>
    <row r="277">
      <c r="A277" s="300" t="n"/>
      <c r="B277" s="37" t="inlineStr">
        <is>
          <t>MTN - Portal</t>
        </is>
      </c>
      <c r="C277" s="25">
        <f>SUMIF(DEC!$E:$E,B277,DEC!$F:$F)</f>
        <v/>
      </c>
      <c r="D277" s="26">
        <f>SUMIF(DEC!$E:$E,B277,DEC!$G:$G)</f>
        <v/>
      </c>
      <c r="E277" s="25">
        <f>SUMIF(DEC!$E:$E,B277,DEC!$H:$H)</f>
        <v/>
      </c>
      <c r="F277" s="26">
        <f>SUMIF(DEC!$E:$E,B277,DEC!$I:$I)</f>
        <v/>
      </c>
      <c r="G277" s="26">
        <f>C277-E277</f>
        <v/>
      </c>
      <c r="H277" s="33">
        <f>D277-F277</f>
        <v/>
      </c>
      <c r="I277" s="25">
        <f>SUMIF(DEC!$E:$E,B277,DEC!$L:$L)</f>
        <v/>
      </c>
      <c r="J277" s="27">
        <f>SUMIF(DEC!$E:$E,B277,DEC!$M:$M)</f>
        <v/>
      </c>
      <c r="K277" s="32">
        <f>SUMIF(DEC!$E:$E,B277,DEC!$N:$N)</f>
        <v/>
      </c>
      <c r="L277" s="27">
        <f>SUMIF(DEC!$E:$E,B277,DEC!$O:$O)</f>
        <v/>
      </c>
      <c r="M277" s="32">
        <f>SUMIF(DEC!$E:$E,B277,DEC!$P:$P)</f>
        <v/>
      </c>
      <c r="N277" s="27">
        <f>SUMIF(DEC!$E:$E,B277,DEC!$Q:$Q)</f>
        <v/>
      </c>
      <c r="O277" s="32">
        <f>SUMIF(DEC!$E:$E,B277,DEC!$R:$R)</f>
        <v/>
      </c>
      <c r="P277" s="27">
        <f>SUMIF(DEC!$E:$E,B277,DEC!$S:$S)</f>
        <v/>
      </c>
      <c r="Q277" s="32">
        <f>SUMIF(DEC!$E:$E,B277,DEC!$T:$T)</f>
        <v/>
      </c>
      <c r="R277" s="27">
        <f>SUMIF(DEC!$E:$E,B277,DEC!$U:$U)</f>
        <v/>
      </c>
      <c r="S277" s="32">
        <f>SUMIF(DEC!$E:$E,B277,DEC!$V:$V)</f>
        <v/>
      </c>
      <c r="T277" s="115">
        <f>SUMIF(DEC!$E:$E,B277,DEC!$W:$W)</f>
        <v/>
      </c>
      <c r="U277" s="25">
        <f>SUMIF(DEC!$E:$E,B277,DEC!$X:$X)</f>
        <v/>
      </c>
      <c r="V277" s="33">
        <f>SUMIF(DEC!$E:$E,B277,DEC!$Y:$Y)</f>
        <v/>
      </c>
      <c r="W277" s="25">
        <f>SUMIF(DEC!$E:$E,B277,DEC!$Z:$Z)</f>
        <v/>
      </c>
      <c r="X277" s="33">
        <f>SUMIF(DEC!$E:$E,B277,DEC!$AA:$AA)</f>
        <v/>
      </c>
      <c r="Y277" s="25">
        <f>ABS(SUMIF(DEC!$E:$E,B277,DEC!$AF:$AF))</f>
        <v/>
      </c>
      <c r="Z277" s="34">
        <f>SUMIF(DEC!$E:$E,B277,DEC!$AG:$AG)</f>
        <v/>
      </c>
      <c r="AA277" s="52" t="n"/>
      <c r="AB277" s="52" t="n"/>
      <c r="AC277" s="52" t="n"/>
      <c r="AD277" s="52" t="n"/>
      <c r="AE277" s="52" t="n"/>
      <c r="AF277" s="52" t="n"/>
      <c r="AG277" s="52" t="n"/>
      <c r="AH277" s="52" t="n"/>
      <c r="AI277" s="52" t="n"/>
      <c r="AJ277" s="52" t="n"/>
      <c r="AK277" s="52" t="n"/>
    </row>
    <row r="278">
      <c r="A278" s="300" t="n"/>
      <c r="B278" s="37" t="inlineStr">
        <is>
          <t>Airtel Top Up (Cash In)</t>
        </is>
      </c>
      <c r="C278" s="25">
        <f>SUMIF(DEC!$E:$E,B278,DEC!$F:$F)</f>
        <v/>
      </c>
      <c r="D278" s="26">
        <f>SUMIF(DEC!$E:$E,B278,DEC!$G:$G)</f>
        <v/>
      </c>
      <c r="E278" s="25">
        <f>SUMIF(DEC!$E:$E,B278,DEC!$H:$H)</f>
        <v/>
      </c>
      <c r="F278" s="26">
        <f>SUMIF(DEC!$E:$E,B278,DEC!$I:$I)</f>
        <v/>
      </c>
      <c r="G278" s="26">
        <f>C278-E278</f>
        <v/>
      </c>
      <c r="H278" s="33">
        <f>D278-F278</f>
        <v/>
      </c>
      <c r="I278" s="25">
        <f>SUMIF(DEC!$E:$E,B278,DEC!$L:$L)</f>
        <v/>
      </c>
      <c r="J278" s="27">
        <f>SUMIF(DEC!$E:$E,B278,DEC!$M:$M)</f>
        <v/>
      </c>
      <c r="K278" s="32">
        <f>SUMIF(DEC!$E:$E,B278,DEC!$N:$N)</f>
        <v/>
      </c>
      <c r="L278" s="27">
        <f>SUMIF(DEC!$E:$E,B278,DEC!$O:$O)</f>
        <v/>
      </c>
      <c r="M278" s="32">
        <f>SUMIF(DEC!$E:$E,B278,DEC!$P:$P)</f>
        <v/>
      </c>
      <c r="N278" s="27">
        <f>SUMIF(DEC!$E:$E,B278,DEC!$Q:$Q)</f>
        <v/>
      </c>
      <c r="O278" s="32">
        <f>SUMIF(DEC!$E:$E,B278,DEC!$R:$R)</f>
        <v/>
      </c>
      <c r="P278" s="27">
        <f>SUMIF(DEC!$E:$E,B278,DEC!$S:$S)</f>
        <v/>
      </c>
      <c r="Q278" s="32">
        <f>SUMIF(DEC!$E:$E,B278,DEC!$T:$T)</f>
        <v/>
      </c>
      <c r="R278" s="27">
        <f>SUMIF(DEC!$E:$E,B278,DEC!$U:$U)</f>
        <v/>
      </c>
      <c r="S278" s="32">
        <f>SUMIF(DEC!$E:$E,B278,DEC!$V:$V)</f>
        <v/>
      </c>
      <c r="T278" s="115">
        <f>SUMIF(DEC!$E:$E,B278,DEC!$W:$W)</f>
        <v/>
      </c>
      <c r="U278" s="25">
        <f>SUMIF(DEC!$E:$E,B278,DEC!$X:$X)</f>
        <v/>
      </c>
      <c r="V278" s="33">
        <f>SUMIF(DEC!$E:$E,B278,DEC!$Y:$Y)</f>
        <v/>
      </c>
      <c r="W278" s="25">
        <f>SUMIF(DEC!$E:$E,B278,DEC!$Z:$Z)</f>
        <v/>
      </c>
      <c r="X278" s="33">
        <f>SUMIF(DEC!$E:$E,B278,DEC!$AA:$AA)</f>
        <v/>
      </c>
      <c r="Y278" s="25">
        <f>ABS(SUMIF(DEC!$E:$E,B278,DEC!$AF:$AF))</f>
        <v/>
      </c>
      <c r="Z278" s="34">
        <f>SUMIF(DEC!$E:$E,B278,DEC!$AG:$AG)</f>
        <v/>
      </c>
      <c r="AA278" s="52" t="n"/>
      <c r="AB278" s="52" t="n"/>
      <c r="AC278" s="52" t="n"/>
      <c r="AD278" s="52" t="n"/>
      <c r="AE278" s="52" t="n"/>
      <c r="AF278" s="52" t="n"/>
      <c r="AG278" s="52" t="n"/>
      <c r="AH278" s="52" t="n"/>
      <c r="AI278" s="52" t="n"/>
      <c r="AJ278" s="52" t="n"/>
      <c r="AK278" s="52" t="n"/>
    </row>
    <row r="279">
      <c r="A279" s="300" t="n"/>
      <c r="B279" s="37" t="inlineStr">
        <is>
          <t>Airtel Online Send Money</t>
        </is>
      </c>
      <c r="C279" s="25">
        <f>SUMIF(DEC!$E:$E,B279,DEC!$F:$F)</f>
        <v/>
      </c>
      <c r="D279" s="26">
        <f>SUMIF(DEC!$E:$E,B279,DEC!$G:$G)</f>
        <v/>
      </c>
      <c r="E279" s="25">
        <f>SUMIF(DEC!$E:$E,B279,DEC!$H:$H)</f>
        <v/>
      </c>
      <c r="F279" s="26">
        <f>SUMIF(DEC!$E:$E,B279,DEC!$I:$I)</f>
        <v/>
      </c>
      <c r="G279" s="26">
        <f>C279-E279</f>
        <v/>
      </c>
      <c r="H279" s="33">
        <f>D279-F279</f>
        <v/>
      </c>
      <c r="I279" s="25">
        <f>SUMIF(DEC!$E:$E,B279,DEC!$L:$L)</f>
        <v/>
      </c>
      <c r="J279" s="27">
        <f>SUMIF(DEC!$E:$E,B279,DEC!$M:$M)</f>
        <v/>
      </c>
      <c r="K279" s="32">
        <f>SUMIF(DEC!$E:$E,B279,DEC!$N:$N)</f>
        <v/>
      </c>
      <c r="L279" s="27">
        <f>SUMIF(DEC!$E:$E,B279,DEC!$O:$O)</f>
        <v/>
      </c>
      <c r="M279" s="32">
        <f>SUMIF(DEC!$E:$E,B279,DEC!$P:$P)</f>
        <v/>
      </c>
      <c r="N279" s="27">
        <f>SUMIF(DEC!$E:$E,B279,DEC!$Q:$Q)</f>
        <v/>
      </c>
      <c r="O279" s="32">
        <f>SUMIF(DEC!$E:$E,B279,DEC!$R:$R)</f>
        <v/>
      </c>
      <c r="P279" s="27">
        <f>SUMIF(DEC!$E:$E,B279,DEC!$S:$S)</f>
        <v/>
      </c>
      <c r="Q279" s="32">
        <f>SUMIF(DEC!$E:$E,B279,DEC!$T:$T)</f>
        <v/>
      </c>
      <c r="R279" s="27">
        <f>SUMIF(DEC!$E:$E,B279,DEC!$U:$U)</f>
        <v/>
      </c>
      <c r="S279" s="32">
        <f>SUMIF(DEC!$E:$E,B279,DEC!$V:$V)</f>
        <v/>
      </c>
      <c r="T279" s="115">
        <f>SUMIF(DEC!$E:$E,B279,DEC!$W:$W)</f>
        <v/>
      </c>
      <c r="U279" s="25">
        <f>SUMIF(DEC!$E:$E,B279,DEC!$X:$X)</f>
        <v/>
      </c>
      <c r="V279" s="33">
        <f>SUMIF(DEC!$E:$E,B279,DEC!$Y:$Y)</f>
        <v/>
      </c>
      <c r="W279" s="25">
        <f>SUMIF(DEC!$E:$E,B279,DEC!$Z:$Z)</f>
        <v/>
      </c>
      <c r="X279" s="33">
        <f>SUMIF(DEC!$E:$E,B279,DEC!$AA:$AA)</f>
        <v/>
      </c>
      <c r="Y279" s="25">
        <f>ABS(SUMIF(DEC!$E:$E,B279,DEC!$AF:$AF))</f>
        <v/>
      </c>
      <c r="Z279" s="34">
        <f>SUMIF(DEC!$E:$E,B279,DEC!$AG:$AG)</f>
        <v/>
      </c>
      <c r="AA279" s="52" t="n"/>
      <c r="AB279" s="52" t="n"/>
      <c r="AC279" s="52" t="n"/>
      <c r="AD279" s="52" t="n"/>
      <c r="AE279" s="52" t="n"/>
      <c r="AF279" s="52" t="n"/>
      <c r="AG279" s="52" t="n"/>
      <c r="AH279" s="52" t="n"/>
      <c r="AI279" s="52" t="n"/>
      <c r="AJ279" s="52" t="n"/>
      <c r="AK279" s="52" t="n"/>
    </row>
    <row r="280">
      <c r="A280" s="300" t="n"/>
      <c r="B280" s="37" t="inlineStr">
        <is>
          <t>Vodafone Cashin</t>
        </is>
      </c>
      <c r="C280" s="25">
        <f>SUMIF(DEC!$E:$E,B280,DEC!$F:$F)</f>
        <v/>
      </c>
      <c r="D280" s="26">
        <f>SUMIF(DEC!$E:$E,B280,DEC!$G:$G)</f>
        <v/>
      </c>
      <c r="E280" s="25">
        <f>SUMIF(DEC!$E:$E,B280,DEC!$H:$H)</f>
        <v/>
      </c>
      <c r="F280" s="26">
        <f>SUMIF(DEC!$E:$E,B280,DEC!$I:$I)</f>
        <v/>
      </c>
      <c r="G280" s="26">
        <f>C280-E280</f>
        <v/>
      </c>
      <c r="H280" s="33">
        <f>D280-F280</f>
        <v/>
      </c>
      <c r="I280" s="25">
        <f>SUMIF(DEC!$E:$E,B280,DEC!$L:$L)</f>
        <v/>
      </c>
      <c r="J280" s="27">
        <f>SUMIF(DEC!$E:$E,B280,DEC!$M:$M)</f>
        <v/>
      </c>
      <c r="K280" s="32">
        <f>SUMIF(DEC!$E:$E,B280,DEC!$N:$N)</f>
        <v/>
      </c>
      <c r="L280" s="27">
        <f>SUMIF(DEC!$E:$E,B280,DEC!$O:$O)</f>
        <v/>
      </c>
      <c r="M280" s="32">
        <f>SUMIF(DEC!$E:$E,B280,DEC!$P:$P)</f>
        <v/>
      </c>
      <c r="N280" s="27">
        <f>SUMIF(DEC!$E:$E,B280,DEC!$Q:$Q)</f>
        <v/>
      </c>
      <c r="O280" s="32">
        <f>SUMIF(DEC!$E:$E,B280,DEC!$R:$R)</f>
        <v/>
      </c>
      <c r="P280" s="27">
        <f>SUMIF(DEC!$E:$E,B280,DEC!$S:$S)</f>
        <v/>
      </c>
      <c r="Q280" s="32">
        <f>SUMIF(DEC!$E:$E,B280,DEC!$T:$T)</f>
        <v/>
      </c>
      <c r="R280" s="27">
        <f>SUMIF(DEC!$E:$E,B280,DEC!$U:$U)</f>
        <v/>
      </c>
      <c r="S280" s="32">
        <f>SUMIF(DEC!$E:$E,B280,DEC!$V:$V)</f>
        <v/>
      </c>
      <c r="T280" s="115">
        <f>SUMIF(DEC!$E:$E,B280,DEC!$W:$W)</f>
        <v/>
      </c>
      <c r="U280" s="25">
        <f>SUMIF(DEC!$E:$E,B280,DEC!$X:$X)</f>
        <v/>
      </c>
      <c r="V280" s="33">
        <f>SUMIF(DEC!$E:$E,B280,DEC!$Y:$Y)</f>
        <v/>
      </c>
      <c r="W280" s="25">
        <f>SUMIF(DEC!$E:$E,B280,DEC!$Z:$Z)</f>
        <v/>
      </c>
      <c r="X280" s="33">
        <f>SUMIF(DEC!$E:$E,B280,DEC!$AA:$AA)</f>
        <v/>
      </c>
      <c r="Y280" s="25">
        <f>ABS(SUMIF(DEC!$E:$E,B280,DEC!$AF:$AF))</f>
        <v/>
      </c>
      <c r="Z280" s="34">
        <f>SUMIF(DEC!$E:$E,B280,DEC!$AG:$AG)</f>
        <v/>
      </c>
      <c r="AA280" s="52" t="n"/>
      <c r="AB280" s="52" t="n"/>
      <c r="AC280" s="52" t="n"/>
      <c r="AD280" s="52" t="n"/>
      <c r="AE280" s="52" t="n"/>
      <c r="AF280" s="52" t="n"/>
      <c r="AG280" s="52" t="n"/>
      <c r="AH280" s="52" t="n"/>
      <c r="AI280" s="52" t="n"/>
      <c r="AJ280" s="52" t="n"/>
      <c r="AK280" s="52" t="n"/>
    </row>
    <row r="281">
      <c r="A281" s="300" t="n"/>
      <c r="B281" s="37" t="inlineStr">
        <is>
          <t>Vodafone Cashout</t>
        </is>
      </c>
      <c r="C281" s="25">
        <f>SUMIF(DEC!$E:$E,B281,DEC!$F:$F)</f>
        <v/>
      </c>
      <c r="D281" s="26">
        <f>SUMIF(DEC!$E:$E,B281,DEC!$G:$G)</f>
        <v/>
      </c>
      <c r="E281" s="25">
        <f>SUMIF(DEC!$E:$E,B281,DEC!$H:$H)</f>
        <v/>
      </c>
      <c r="F281" s="26">
        <f>SUMIF(DEC!$E:$E,B281,DEC!$I:$I)</f>
        <v/>
      </c>
      <c r="G281" s="26">
        <f>C281-E281</f>
        <v/>
      </c>
      <c r="H281" s="33">
        <f>D281-F281</f>
        <v/>
      </c>
      <c r="I281" s="25">
        <f>SUMIF(DEC!$E:$E,B281,DEC!$L:$L)</f>
        <v/>
      </c>
      <c r="J281" s="27">
        <f>SUMIF(DEC!$E:$E,B281,DEC!$M:$M)</f>
        <v/>
      </c>
      <c r="K281" s="32">
        <f>SUMIF(DEC!$E:$E,B281,DEC!$N:$N)</f>
        <v/>
      </c>
      <c r="L281" s="27">
        <f>SUMIF(DEC!$E:$E,B281,DEC!$O:$O)</f>
        <v/>
      </c>
      <c r="M281" s="32">
        <f>SUMIF(DEC!$E:$E,B281,DEC!$P:$P)</f>
        <v/>
      </c>
      <c r="N281" s="27">
        <f>SUMIF(DEC!$E:$E,B281,DEC!$Q:$Q)</f>
        <v/>
      </c>
      <c r="O281" s="32">
        <f>SUMIF(DEC!$E:$E,B281,DEC!$R:$R)</f>
        <v/>
      </c>
      <c r="P281" s="27">
        <f>SUMIF(DEC!$E:$E,B281,DEC!$S:$S)</f>
        <v/>
      </c>
      <c r="Q281" s="32">
        <f>SUMIF(DEC!$E:$E,B281,DEC!$T:$T)</f>
        <v/>
      </c>
      <c r="R281" s="27">
        <f>SUMIF(DEC!$E:$E,B281,DEC!$U:$U)</f>
        <v/>
      </c>
      <c r="S281" s="32">
        <f>SUMIF(DEC!$E:$E,B281,DEC!$V:$V)</f>
        <v/>
      </c>
      <c r="T281" s="115">
        <f>SUMIF(DEC!$E:$E,B281,DEC!$W:$W)</f>
        <v/>
      </c>
      <c r="U281" s="25">
        <f>SUMIF(DEC!$E:$E,B281,DEC!$X:$X)</f>
        <v/>
      </c>
      <c r="V281" s="33">
        <f>SUMIF(DEC!$E:$E,B281,DEC!$Y:$Y)</f>
        <v/>
      </c>
      <c r="W281" s="25">
        <f>SUMIF(DEC!$E:$E,B281,DEC!$Z:$Z)</f>
        <v/>
      </c>
      <c r="X281" s="33">
        <f>SUMIF(DEC!$E:$E,B281,DEC!$AA:$AA)</f>
        <v/>
      </c>
      <c r="Y281" s="25">
        <f>ABS(SUMIF(DEC!$E:$E,B281,DEC!$AF:$AF))</f>
        <v/>
      </c>
      <c r="Z281" s="34">
        <f>SUMIF(DEC!$E:$E,B281,DEC!$AG:$AG)</f>
        <v/>
      </c>
      <c r="AA281" s="52" t="n"/>
      <c r="AB281" s="52" t="n"/>
      <c r="AC281" s="52" t="n"/>
      <c r="AD281" s="52" t="n"/>
      <c r="AE281" s="52" t="n"/>
      <c r="AF281" s="52" t="n"/>
      <c r="AG281" s="52" t="n"/>
      <c r="AH281" s="52" t="n"/>
      <c r="AI281" s="52" t="n"/>
      <c r="AJ281" s="52" t="n"/>
      <c r="AK281" s="52" t="n"/>
    </row>
    <row r="282">
      <c r="A282" s="300" t="n"/>
      <c r="B282" s="37" t="inlineStr">
        <is>
          <t>Stanbic FI CR</t>
        </is>
      </c>
      <c r="C282" s="25">
        <f>SUMIF(DEC!$E:$E,B282,DEC!$F:$F)</f>
        <v/>
      </c>
      <c r="D282" s="26">
        <f>SUMIF(DEC!$E:$E,B282,DEC!$G:$G)</f>
        <v/>
      </c>
      <c r="E282" s="25">
        <f>SUMIF(DEC!$E:$E,B282,DEC!$H:$H)</f>
        <v/>
      </c>
      <c r="F282" s="26">
        <f>SUMIF(DEC!$E:$E,B282,DEC!$I:$I)</f>
        <v/>
      </c>
      <c r="G282" s="26">
        <f>C282-E282</f>
        <v/>
      </c>
      <c r="H282" s="33">
        <f>D282-F282</f>
        <v/>
      </c>
      <c r="I282" s="25">
        <f>SUMIF(DEC!$E:$E,B282,DEC!$L:$L)</f>
        <v/>
      </c>
      <c r="J282" s="27">
        <f>SUMIF(DEC!$E:$E,B282,DEC!$M:$M)</f>
        <v/>
      </c>
      <c r="K282" s="32">
        <f>SUMIF(DEC!$E:$E,B282,DEC!$N:$N)</f>
        <v/>
      </c>
      <c r="L282" s="27">
        <f>SUMIF(DEC!$E:$E,B282,DEC!$O:$O)</f>
        <v/>
      </c>
      <c r="M282" s="32">
        <f>SUMIF(DEC!$E:$E,B282,DEC!$P:$P)</f>
        <v/>
      </c>
      <c r="N282" s="27">
        <f>SUMIF(DEC!$E:$E,B282,DEC!$Q:$Q)</f>
        <v/>
      </c>
      <c r="O282" s="32">
        <f>SUMIF(DEC!$E:$E,B282,DEC!$R:$R)</f>
        <v/>
      </c>
      <c r="P282" s="27">
        <f>SUMIF(DEC!$E:$E,B282,DEC!$S:$S)</f>
        <v/>
      </c>
      <c r="Q282" s="32">
        <f>SUMIF(DEC!$E:$E,B282,DEC!$T:$T)</f>
        <v/>
      </c>
      <c r="R282" s="27">
        <f>SUMIF(DEC!$E:$E,B282,DEC!$U:$U)</f>
        <v/>
      </c>
      <c r="S282" s="32">
        <f>SUMIF(DEC!$E:$E,B282,DEC!$V:$V)</f>
        <v/>
      </c>
      <c r="T282" s="115">
        <f>SUMIF(DEC!$E:$E,B282,DEC!$W:$W)</f>
        <v/>
      </c>
      <c r="U282" s="25">
        <f>SUMIF(DEC!$E:$E,B282,DEC!$X:$X)</f>
        <v/>
      </c>
      <c r="V282" s="33">
        <f>SUMIF(DEC!$E:$E,B282,DEC!$Y:$Y)</f>
        <v/>
      </c>
      <c r="W282" s="25">
        <f>SUMIF(DEC!$E:$E,B282,DEC!$Z:$Z)</f>
        <v/>
      </c>
      <c r="X282" s="33">
        <f>SUMIF(DEC!$E:$E,B282,DEC!$AA:$AA)</f>
        <v/>
      </c>
      <c r="Y282" s="25">
        <f>ABS(SUMIF(DEC!$E:$E,B282,DEC!$AF:$AF))</f>
        <v/>
      </c>
      <c r="Z282" s="34">
        <f>SUMIF(DEC!$E:$E,B282,DEC!$AG:$AG)</f>
        <v/>
      </c>
      <c r="AA282" s="52" t="n"/>
      <c r="AB282" s="52" t="n"/>
      <c r="AC282" s="52" t="n"/>
      <c r="AD282" s="52" t="n"/>
      <c r="AE282" s="52" t="n"/>
      <c r="AF282" s="52" t="n"/>
      <c r="AG282" s="52" t="n"/>
      <c r="AH282" s="52" t="n"/>
      <c r="AI282" s="52" t="n"/>
      <c r="AJ282" s="52" t="n"/>
      <c r="AK282" s="52" t="n"/>
    </row>
    <row r="283">
      <c r="A283" s="300" t="n"/>
      <c r="B283" s="37" t="inlineStr">
        <is>
          <t>Stanbic FI DR</t>
        </is>
      </c>
      <c r="C283" s="25">
        <f>SUMIF(DEC!$E:$E,B283,DEC!$F:$F)</f>
        <v/>
      </c>
      <c r="D283" s="26">
        <f>SUMIF(DEC!$E:$E,B283,DEC!$G:$G)</f>
        <v/>
      </c>
      <c r="E283" s="25">
        <f>SUMIF(DEC!$E:$E,B283,DEC!$H:$H)</f>
        <v/>
      </c>
      <c r="F283" s="26">
        <f>SUMIF(DEC!$E:$E,B283,DEC!$I:$I)</f>
        <v/>
      </c>
      <c r="G283" s="26">
        <f>C283-E283</f>
        <v/>
      </c>
      <c r="H283" s="33">
        <f>D283-F283</f>
        <v/>
      </c>
      <c r="I283" s="25">
        <f>SUMIF(DEC!$E:$E,B283,DEC!$L:$L)</f>
        <v/>
      </c>
      <c r="J283" s="27">
        <f>SUMIF(DEC!$E:$E,B283,DEC!$M:$M)</f>
        <v/>
      </c>
      <c r="K283" s="32">
        <f>SUMIF(DEC!$E:$E,B283,DEC!$N:$N)</f>
        <v/>
      </c>
      <c r="L283" s="27">
        <f>SUMIF(DEC!$E:$E,B283,DEC!$O:$O)</f>
        <v/>
      </c>
      <c r="M283" s="32">
        <f>SUMIF(DEC!$E:$E,B283,DEC!$P:$P)</f>
        <v/>
      </c>
      <c r="N283" s="27">
        <f>SUMIF(DEC!$E:$E,B283,DEC!$Q:$Q)</f>
        <v/>
      </c>
      <c r="O283" s="32">
        <f>SUMIF(DEC!$E:$E,B283,DEC!$R:$R)</f>
        <v/>
      </c>
      <c r="P283" s="27">
        <f>SUMIF(DEC!$E:$E,B283,DEC!$S:$S)</f>
        <v/>
      </c>
      <c r="Q283" s="32">
        <f>SUMIF(DEC!$E:$E,B283,DEC!$T:$T)</f>
        <v/>
      </c>
      <c r="R283" s="27">
        <f>SUMIF(DEC!$E:$E,B283,DEC!$U:$U)</f>
        <v/>
      </c>
      <c r="S283" s="32">
        <f>SUMIF(DEC!$E:$E,B283,DEC!$V:$V)</f>
        <v/>
      </c>
      <c r="T283" s="115">
        <f>SUMIF(DEC!$E:$E,B283,DEC!$W:$W)</f>
        <v/>
      </c>
      <c r="U283" s="25">
        <f>SUMIF(DEC!$E:$E,B283,DEC!$X:$X)</f>
        <v/>
      </c>
      <c r="V283" s="33">
        <f>SUMIF(DEC!$E:$E,B283,DEC!$Y:$Y)</f>
        <v/>
      </c>
      <c r="W283" s="25">
        <f>SUMIF(DEC!$E:$E,B283,DEC!$Z:$Z)</f>
        <v/>
      </c>
      <c r="X283" s="33">
        <f>SUMIF(DEC!$E:$E,B283,DEC!$AA:$AA)</f>
        <v/>
      </c>
      <c r="Y283" s="25">
        <f>ABS(SUMIF(DEC!$E:$E,B283,DEC!$AF:$AF))</f>
        <v/>
      </c>
      <c r="Z283" s="34">
        <f>SUMIF(DEC!$E:$E,B283,DEC!$AG:$AG)</f>
        <v/>
      </c>
      <c r="AA283" s="52" t="n"/>
      <c r="AB283" s="52" t="n"/>
      <c r="AC283" s="52" t="n"/>
      <c r="AD283" s="52" t="n"/>
      <c r="AE283" s="52" t="n"/>
      <c r="AF283" s="52" t="n"/>
      <c r="AG283" s="52" t="n"/>
      <c r="AH283" s="52" t="n"/>
      <c r="AI283" s="52" t="n"/>
      <c r="AJ283" s="52" t="n"/>
      <c r="AK283" s="52" t="n"/>
    </row>
    <row r="284">
      <c r="A284" s="303" t="n"/>
      <c r="B284" s="104" t="inlineStr">
        <is>
          <t>GIP</t>
        </is>
      </c>
      <c r="C284" s="74">
        <f>SUMIF(DEC!$E:$E,B284,DEC!$F:$F)</f>
        <v/>
      </c>
      <c r="D284" s="73">
        <f>SUMIF(DEC!$E:$E,B284,DEC!$G:$G)</f>
        <v/>
      </c>
      <c r="E284" s="74">
        <f>SUMIF(DEC!$E:$E,B284,DEC!$H:$H)</f>
        <v/>
      </c>
      <c r="F284" s="73">
        <f>SUMIF(DEC!$E:$E,B284,DEC!$I:$I)</f>
        <v/>
      </c>
      <c r="G284" s="73">
        <f>C284-E284</f>
        <v/>
      </c>
      <c r="H284" s="75">
        <f>D284-F284</f>
        <v/>
      </c>
      <c r="I284" s="74">
        <f>SUMIF(DEC!$E:$E,B284,DEC!$L:$L)</f>
        <v/>
      </c>
      <c r="J284" s="118">
        <f>SUMIF(DEC!$E:$E,B284,DEC!$M:$M)</f>
        <v/>
      </c>
      <c r="K284" s="119">
        <f>SUMIF(DEC!$E:$E,B284,DEC!$N:$N)</f>
        <v/>
      </c>
      <c r="L284" s="118">
        <f>SUMIF(DEC!$E:$E,B284,DEC!$O:$O)</f>
        <v/>
      </c>
      <c r="M284" s="119">
        <f>SUMIF(DEC!$E:$E,B284,DEC!$P:$P)</f>
        <v/>
      </c>
      <c r="N284" s="118">
        <f>SUMIF(DEC!$E:$E,B284,DEC!$Q:$Q)</f>
        <v/>
      </c>
      <c r="O284" s="119">
        <f>SUMIF(DEC!$E:$E,B284,DEC!$R:$R)</f>
        <v/>
      </c>
      <c r="P284" s="118">
        <f>SUMIF(DEC!$E:$E,B284,DEC!$S:$S)</f>
        <v/>
      </c>
      <c r="Q284" s="119">
        <f>SUMIF(DEC!$E:$E,B284,DEC!$T:$T)</f>
        <v/>
      </c>
      <c r="R284" s="118">
        <f>SUMIF(DEC!$E:$E,B284,DEC!$U:$U)</f>
        <v/>
      </c>
      <c r="S284" s="119">
        <f>SUMIF(DEC!$E:$E,B284,DEC!$V:$V)</f>
        <v/>
      </c>
      <c r="T284" s="120">
        <f>SUMIF(DEC!$E:$E,B284,DEC!$W:$W)</f>
        <v/>
      </c>
      <c r="U284" s="74">
        <f>SUMIF(DEC!$E:$E,B284,DEC!$X:$X)</f>
        <v/>
      </c>
      <c r="V284" s="75">
        <f>SUMIF(DEC!$E:$E,B284,DEC!$Y:$Y)</f>
        <v/>
      </c>
      <c r="W284" s="74">
        <f>SUMIF(DEC!$E:$E,B284,DEC!$Z:$Z)</f>
        <v/>
      </c>
      <c r="X284" s="75">
        <f>SUMIF(DEC!$E:$E,B284,DEC!$AA:$AA)</f>
        <v/>
      </c>
      <c r="Y284" s="74">
        <f>ABS(SUMIF(DEC!$E:$E,B284,DEC!$AF:$AF))</f>
        <v/>
      </c>
      <c r="Z284" s="80">
        <f>SUMIF(DEC!$E:$E,B284,DEC!$AG:$AG)</f>
        <v/>
      </c>
      <c r="AA284" s="52" t="n"/>
      <c r="AB284" s="52" t="n"/>
      <c r="AC284" s="52" t="n"/>
      <c r="AD284" s="52" t="n"/>
      <c r="AE284" s="52" t="n"/>
      <c r="AF284" s="52" t="n"/>
      <c r="AG284" s="52" t="n"/>
      <c r="AH284" s="52" t="n"/>
      <c r="AI284" s="52" t="n"/>
      <c r="AJ284" s="52" t="n"/>
      <c r="AK284" s="52" t="n"/>
    </row>
    <row r="285">
      <c r="A285" s="306" t="inlineStr">
        <is>
          <t>KOWRI</t>
        </is>
      </c>
      <c r="B285" s="101" t="inlineStr">
        <is>
          <t>BB MIGs</t>
        </is>
      </c>
      <c r="C285" s="25">
        <f>SUMIF(DEC!$E:$E,B285,DEC!$F:$F)</f>
        <v/>
      </c>
      <c r="D285" s="26">
        <f>SUMIF(DEC!$E:$E,B285,DEC!$G:$G)</f>
        <v/>
      </c>
      <c r="E285" s="25">
        <f>SUMIF(DEC!$E:$E,B285,DEC!$H:$H)</f>
        <v/>
      </c>
      <c r="F285" s="26">
        <f>SUMIF(DEC!$E:$E,B285,DEC!$I:$I)</f>
        <v/>
      </c>
      <c r="G285" s="26">
        <f>C285-E285</f>
        <v/>
      </c>
      <c r="H285" s="33">
        <f>D285-F285</f>
        <v/>
      </c>
      <c r="I285" s="25">
        <f>SUMIF(DEC!$E:$E,B285,DEC!$L:$L)</f>
        <v/>
      </c>
      <c r="J285" s="27">
        <f>SUMIF(DEC!$E:$E,B285,DEC!$M:$M)</f>
        <v/>
      </c>
      <c r="K285" s="32">
        <f>SUMIF(DEC!$E:$E,B285,DEC!$N:$N)</f>
        <v/>
      </c>
      <c r="L285" s="27">
        <f>SUMIF(DEC!$E:$E,B285,DEC!$O:$O)</f>
        <v/>
      </c>
      <c r="M285" s="32">
        <f>SUMIF(DEC!$E:$E,B285,DEC!$P:$P)</f>
        <v/>
      </c>
      <c r="N285" s="27">
        <f>SUMIF(DEC!$E:$E,B285,DEC!$Q:$Q)</f>
        <v/>
      </c>
      <c r="O285" s="32">
        <f>SUMIF(DEC!$E:$E,B285,DEC!$R:$R)</f>
        <v/>
      </c>
      <c r="P285" s="27">
        <f>SUMIF(DEC!$E:$E,B285,DEC!$S:$S)</f>
        <v/>
      </c>
      <c r="Q285" s="32">
        <f>SUMIF(DEC!$E:$E,B285,DEC!$T:$T)</f>
        <v/>
      </c>
      <c r="R285" s="27">
        <f>SUMIF(DEC!$E:$E,B285,DEC!$U:$U)</f>
        <v/>
      </c>
      <c r="S285" s="32">
        <f>SUMIF(DEC!$E:$E,B285,DEC!$V:$V)</f>
        <v/>
      </c>
      <c r="T285" s="115">
        <f>SUMIF(DEC!$E:$E,B285,DEC!$W:$W)</f>
        <v/>
      </c>
      <c r="U285" s="25">
        <f>SUMIF(DEC!$E:$E,B285,DEC!$X:$X)</f>
        <v/>
      </c>
      <c r="V285" s="33">
        <f>SUMIF(DEC!$E:$E,B285,DEC!$Y:$Y)</f>
        <v/>
      </c>
      <c r="W285" s="25">
        <f>SUMIF(DEC!$E:$E,B285,DEC!$Z:$Z)</f>
        <v/>
      </c>
      <c r="X285" s="33">
        <f>SUMIF(DEC!$E:$E,B285,DEC!$AA:$AA)</f>
        <v/>
      </c>
      <c r="Y285" s="25">
        <f>ABS(SUMIF(DEC!$E:$E,B285,DEC!$AF:$AF))</f>
        <v/>
      </c>
      <c r="Z285" s="34">
        <f>SUMIF(DEC!$E:$E,B285,DEC!$AG:$AG)</f>
        <v/>
      </c>
      <c r="AA285" s="52" t="n"/>
      <c r="AB285" s="52" t="n"/>
      <c r="AC285" s="52" t="n"/>
      <c r="AD285" s="52" t="n"/>
      <c r="AE285" s="52" t="n"/>
      <c r="AF285" s="52" t="n"/>
      <c r="AG285" s="52" t="n"/>
      <c r="AH285" s="52" t="n"/>
      <c r="AI285" s="52" t="n"/>
      <c r="AJ285" s="52" t="n"/>
      <c r="AK285" s="52" t="n"/>
    </row>
    <row r="286">
      <c r="A286" s="301" t="n"/>
      <c r="B286" s="101" t="inlineStr">
        <is>
          <t>KR MTN Credit</t>
        </is>
      </c>
      <c r="C286" s="25">
        <f>SUMIF(DEC!$E:$E,B286,DEC!$F:$F)</f>
        <v/>
      </c>
      <c r="D286" s="26">
        <f>SUMIF(DEC!$E:$E,B286,DEC!$G:$G)</f>
        <v/>
      </c>
      <c r="E286" s="25">
        <f>SUMIF(DEC!$E:$E,B286,DEC!$H:$H)</f>
        <v/>
      </c>
      <c r="F286" s="26">
        <f>SUMIF(DEC!$E:$E,B286,DEC!$I:$I)</f>
        <v/>
      </c>
      <c r="G286" s="26">
        <f>C286-E286</f>
        <v/>
      </c>
      <c r="H286" s="33">
        <f>D286-F286</f>
        <v/>
      </c>
      <c r="I286" s="25">
        <f>SUMIF(DEC!$E:$E,B286,DEC!$L:$L)</f>
        <v/>
      </c>
      <c r="J286" s="27">
        <f>SUMIF(DEC!$E:$E,B286,DEC!$M:$M)</f>
        <v/>
      </c>
      <c r="K286" s="32">
        <f>SUMIF(DEC!$E:$E,B286,DEC!$N:$N)</f>
        <v/>
      </c>
      <c r="L286" s="27">
        <f>SUMIF(DEC!$E:$E,B286,DEC!$O:$O)</f>
        <v/>
      </c>
      <c r="M286" s="32">
        <f>SUMIF(DEC!$E:$E,B286,DEC!$P:$P)</f>
        <v/>
      </c>
      <c r="N286" s="27">
        <f>SUMIF(DEC!$E:$E,B286,DEC!$Q:$Q)</f>
        <v/>
      </c>
      <c r="O286" s="32">
        <f>SUMIF(DEC!$E:$E,B286,DEC!$R:$R)</f>
        <v/>
      </c>
      <c r="P286" s="27">
        <f>SUMIF(DEC!$E:$E,B286,DEC!$S:$S)</f>
        <v/>
      </c>
      <c r="Q286" s="32">
        <f>SUMIF(DEC!$E:$E,B286,DEC!$T:$T)</f>
        <v/>
      </c>
      <c r="R286" s="27">
        <f>SUMIF(DEC!$E:$E,B286,DEC!$U:$U)</f>
        <v/>
      </c>
      <c r="S286" s="32">
        <f>SUMIF(DEC!$E:$E,B286,DEC!$V:$V)</f>
        <v/>
      </c>
      <c r="T286" s="115">
        <f>SUMIF(DEC!$E:$E,B286,DEC!$W:$W)</f>
        <v/>
      </c>
      <c r="U286" s="25">
        <f>SUMIF(DEC!$E:$E,B286,DEC!$X:$X)</f>
        <v/>
      </c>
      <c r="V286" s="33">
        <f>SUMIF(DEC!$E:$E,B286,DEC!$Y:$Y)</f>
        <v/>
      </c>
      <c r="W286" s="25">
        <f>SUMIF(DEC!$E:$E,B286,DEC!$Z:$Z)</f>
        <v/>
      </c>
      <c r="X286" s="33">
        <f>SUMIF(DEC!$E:$E,B286,DEC!$AA:$AA)</f>
        <v/>
      </c>
      <c r="Y286" s="25">
        <f>ABS(SUMIF(DEC!$E:$E,B286,DEC!$AF:$AF))</f>
        <v/>
      </c>
      <c r="Z286" s="34">
        <f>SUMIF(DEC!$E:$E,B286,DEC!$AG:$AG)</f>
        <v/>
      </c>
      <c r="AA286" s="127" t="n"/>
      <c r="AB286" s="52" t="n"/>
      <c r="AC286" s="52" t="n"/>
      <c r="AD286" s="52" t="n"/>
      <c r="AE286" s="52" t="n"/>
      <c r="AF286" s="52" t="n"/>
      <c r="AG286" s="52" t="n"/>
      <c r="AH286" s="52" t="n"/>
      <c r="AI286" s="52" t="n"/>
      <c r="AJ286" s="52" t="n"/>
      <c r="AK286" s="52" t="n"/>
    </row>
    <row r="287">
      <c r="A287" s="301" t="n"/>
      <c r="B287" s="101" t="inlineStr">
        <is>
          <t>KR MTN Debit</t>
        </is>
      </c>
      <c r="C287" s="25">
        <f>SUMIF(DEC!$E:$E,B287,DEC!$F:$F)</f>
        <v/>
      </c>
      <c r="D287" s="26">
        <f>SUMIF(DEC!$E:$E,B287,DEC!$G:$G)</f>
        <v/>
      </c>
      <c r="E287" s="25">
        <f>SUMIF(DEC!$E:$E,B287,DEC!$H:$H)</f>
        <v/>
      </c>
      <c r="F287" s="26">
        <f>SUMIF(DEC!$E:$E,B287,DEC!$I:$I)</f>
        <v/>
      </c>
      <c r="G287" s="26">
        <f>C287-E287</f>
        <v/>
      </c>
      <c r="H287" s="33">
        <f>D287-F287</f>
        <v/>
      </c>
      <c r="I287" s="25">
        <f>SUMIF(DEC!$E:$E,B287,DEC!$L:$L)</f>
        <v/>
      </c>
      <c r="J287" s="27">
        <f>SUMIF(DEC!$E:$E,B287,DEC!$M:$M)</f>
        <v/>
      </c>
      <c r="K287" s="32">
        <f>SUMIF(DEC!$E:$E,B287,DEC!$N:$N)</f>
        <v/>
      </c>
      <c r="L287" s="27">
        <f>SUMIF(DEC!$E:$E,B287,DEC!$O:$O)</f>
        <v/>
      </c>
      <c r="M287" s="32">
        <f>SUMIF(DEC!$E:$E,B287,DEC!$P:$P)</f>
        <v/>
      </c>
      <c r="N287" s="27">
        <f>SUMIF(DEC!$E:$E,B287,DEC!$Q:$Q)</f>
        <v/>
      </c>
      <c r="O287" s="32">
        <f>SUMIF(DEC!$E:$E,B287,DEC!$R:$R)</f>
        <v/>
      </c>
      <c r="P287" s="27">
        <f>SUMIF(DEC!$E:$E,B287,DEC!$S:$S)</f>
        <v/>
      </c>
      <c r="Q287" s="32">
        <f>SUMIF(DEC!$E:$E,B287,DEC!$T:$T)</f>
        <v/>
      </c>
      <c r="R287" s="27">
        <f>SUMIF(DEC!$E:$E,B287,DEC!$U:$U)</f>
        <v/>
      </c>
      <c r="S287" s="32">
        <f>SUMIF(DEC!$E:$E,B287,DEC!$V:$V)</f>
        <v/>
      </c>
      <c r="T287" s="115">
        <f>SUMIF(DEC!$E:$E,B287,DEC!$W:$W)</f>
        <v/>
      </c>
      <c r="U287" s="25">
        <f>SUMIF(DEC!$E:$E,B287,DEC!$X:$X)</f>
        <v/>
      </c>
      <c r="V287" s="33">
        <f>SUMIF(DEC!$E:$E,B287,DEC!$Y:$Y)</f>
        <v/>
      </c>
      <c r="W287" s="25">
        <f>SUMIF(DEC!$E:$E,B287,DEC!$Z:$Z)</f>
        <v/>
      </c>
      <c r="X287" s="33">
        <f>SUMIF(DEC!$E:$E,B287,DEC!$AA:$AA)</f>
        <v/>
      </c>
      <c r="Y287" s="25">
        <f>ABS(SUMIF(DEC!$E:$E,B287,DEC!$AF:$AF))</f>
        <v/>
      </c>
      <c r="Z287" s="34">
        <f>SUMIF(DEC!$E:$E,B287,DEC!$AG:$AG)</f>
        <v/>
      </c>
      <c r="AA287" s="41" t="n"/>
      <c r="AB287" s="52" t="n"/>
      <c r="AC287" s="52" t="n"/>
      <c r="AD287" s="52" t="n"/>
      <c r="AE287" s="52" t="n"/>
      <c r="AF287" s="52" t="n"/>
      <c r="AG287" s="52" t="n"/>
      <c r="AH287" s="52" t="n"/>
      <c r="AI287" s="52" t="n"/>
      <c r="AJ287" s="52" t="n"/>
      <c r="AK287" s="52" t="n"/>
    </row>
    <row r="288">
      <c r="A288" s="301" t="n"/>
      <c r="B288" s="101" t="inlineStr">
        <is>
          <t>KR Airtel Cash In</t>
        </is>
      </c>
      <c r="C288" s="25">
        <f>SUMIF(DEC!$E:$E,B288,DEC!$F:$F)</f>
        <v/>
      </c>
      <c r="D288" s="26">
        <f>SUMIF(DEC!$E:$E,B288,DEC!$G:$G)</f>
        <v/>
      </c>
      <c r="E288" s="25">
        <f>SUMIF(DEC!$E:$E,B288,DEC!$H:$H)</f>
        <v/>
      </c>
      <c r="F288" s="26">
        <f>SUMIF(DEC!$E:$E,B288,DEC!$I:$I)</f>
        <v/>
      </c>
      <c r="G288" s="26">
        <f>C288-E288</f>
        <v/>
      </c>
      <c r="H288" s="33">
        <f>D288-F288</f>
        <v/>
      </c>
      <c r="I288" s="25">
        <f>SUMIF(DEC!$E:$E,B288,DEC!$L:$L)</f>
        <v/>
      </c>
      <c r="J288" s="27">
        <f>SUMIF(DEC!$E:$E,B288,DEC!$M:$M)</f>
        <v/>
      </c>
      <c r="K288" s="32">
        <f>SUMIF(DEC!$E:$E,B288,DEC!$N:$N)</f>
        <v/>
      </c>
      <c r="L288" s="27">
        <f>SUMIF(DEC!$E:$E,B288,DEC!$O:$O)</f>
        <v/>
      </c>
      <c r="M288" s="32">
        <f>SUMIF(DEC!$E:$E,B288,DEC!$P:$P)</f>
        <v/>
      </c>
      <c r="N288" s="27">
        <f>SUMIF(DEC!$E:$E,B288,DEC!$Q:$Q)</f>
        <v/>
      </c>
      <c r="O288" s="32">
        <f>SUMIF(DEC!$E:$E,B288,DEC!$R:$R)</f>
        <v/>
      </c>
      <c r="P288" s="27">
        <f>SUMIF(DEC!$E:$E,B288,DEC!$S:$S)</f>
        <v/>
      </c>
      <c r="Q288" s="32">
        <f>SUMIF(DEC!$E:$E,B288,DEC!$T:$T)</f>
        <v/>
      </c>
      <c r="R288" s="27">
        <f>SUMIF(DEC!$E:$E,B288,DEC!$U:$U)</f>
        <v/>
      </c>
      <c r="S288" s="32">
        <f>SUMIF(DEC!$E:$E,B288,DEC!$V:$V)</f>
        <v/>
      </c>
      <c r="T288" s="115">
        <f>SUMIF(DEC!$E:$E,B288,DEC!$W:$W)</f>
        <v/>
      </c>
      <c r="U288" s="25">
        <f>SUMIF(DEC!$E:$E,B288,DEC!$X:$X)</f>
        <v/>
      </c>
      <c r="V288" s="33">
        <f>SUMIF(DEC!$E:$E,B288,DEC!$Y:$Y)</f>
        <v/>
      </c>
      <c r="W288" s="25">
        <f>SUMIF(DEC!$E:$E,B288,DEC!$Z:$Z)</f>
        <v/>
      </c>
      <c r="X288" s="33">
        <f>SUMIF(DEC!$E:$E,B288,DEC!$AA:$AA)</f>
        <v/>
      </c>
      <c r="Y288" s="25">
        <f>ABS(SUMIF(DEC!$E:$E,B288,DEC!$AF:$AF))</f>
        <v/>
      </c>
      <c r="Z288" s="34">
        <f>SUMIF(DEC!$E:$E,B288,DEC!$AG:$AG)</f>
        <v/>
      </c>
      <c r="AA288" s="52" t="n"/>
      <c r="AB288" s="52" t="n"/>
      <c r="AC288" s="52" t="n"/>
      <c r="AD288" s="52" t="n"/>
      <c r="AE288" s="52" t="n"/>
      <c r="AF288" s="52" t="n"/>
      <c r="AG288" s="52" t="n"/>
      <c r="AH288" s="52" t="n"/>
      <c r="AI288" s="52" t="n"/>
      <c r="AJ288" s="52" t="n"/>
      <c r="AK288" s="52" t="n"/>
    </row>
    <row r="289">
      <c r="A289" s="301" t="n"/>
      <c r="B289" s="101" t="inlineStr">
        <is>
          <t>KR Airtel Cash Out</t>
        </is>
      </c>
      <c r="C289" s="25">
        <f>SUMIF(DEC!$E:$E,B289,DEC!$F:$F)</f>
        <v/>
      </c>
      <c r="D289" s="26">
        <f>SUMIF(DEC!$E:$E,B289,DEC!$G:$G)</f>
        <v/>
      </c>
      <c r="E289" s="25">
        <f>SUMIF(DEC!$E:$E,B289,DEC!$H:$H)</f>
        <v/>
      </c>
      <c r="F289" s="26">
        <f>SUMIF(DEC!$E:$E,B289,DEC!$I:$I)</f>
        <v/>
      </c>
      <c r="G289" s="26">
        <f>C289-E289</f>
        <v/>
      </c>
      <c r="H289" s="33">
        <f>D289-F289</f>
        <v/>
      </c>
      <c r="I289" s="25">
        <f>SUMIF(DEC!$E:$E,B289,DEC!$L:$L)</f>
        <v/>
      </c>
      <c r="J289" s="27">
        <f>SUMIF(DEC!$E:$E,B289,DEC!$M:$M)</f>
        <v/>
      </c>
      <c r="K289" s="32">
        <f>SUMIF(DEC!$E:$E,B289,DEC!$N:$N)</f>
        <v/>
      </c>
      <c r="L289" s="27">
        <f>SUMIF(DEC!$E:$E,B289,DEC!$O:$O)</f>
        <v/>
      </c>
      <c r="M289" s="32">
        <f>SUMIF(DEC!$E:$E,B289,DEC!$P:$P)</f>
        <v/>
      </c>
      <c r="N289" s="27">
        <f>SUMIF(DEC!$E:$E,B289,DEC!$Q:$Q)</f>
        <v/>
      </c>
      <c r="O289" s="32">
        <f>SUMIF(DEC!$E:$E,B289,DEC!$R:$R)</f>
        <v/>
      </c>
      <c r="P289" s="27">
        <f>SUMIF(DEC!$E:$E,B289,DEC!$S:$S)</f>
        <v/>
      </c>
      <c r="Q289" s="32">
        <f>SUMIF(DEC!$E:$E,B289,DEC!$T:$T)</f>
        <v/>
      </c>
      <c r="R289" s="27">
        <f>SUMIF(DEC!$E:$E,B289,DEC!$U:$U)</f>
        <v/>
      </c>
      <c r="S289" s="32">
        <f>SUMIF(DEC!$E:$E,B289,DEC!$V:$V)</f>
        <v/>
      </c>
      <c r="T289" s="115">
        <f>SUMIF(DEC!$E:$E,B289,DEC!$W:$W)</f>
        <v/>
      </c>
      <c r="U289" s="25">
        <f>SUMIF(DEC!$E:$E,B289,DEC!$X:$X)</f>
        <v/>
      </c>
      <c r="V289" s="33">
        <f>SUMIF(DEC!$E:$E,B289,DEC!$Y:$Y)</f>
        <v/>
      </c>
      <c r="W289" s="25">
        <f>SUMIF(DEC!$E:$E,B289,DEC!$Z:$Z)</f>
        <v/>
      </c>
      <c r="X289" s="33">
        <f>SUMIF(DEC!$E:$E,B289,DEC!$AA:$AA)</f>
        <v/>
      </c>
      <c r="Y289" s="25">
        <f>ABS(SUMIF(DEC!$E:$E,B289,DEC!$AF:$AF))</f>
        <v/>
      </c>
      <c r="Z289" s="34">
        <f>SUMIF(DEC!$E:$E,B289,DEC!$AG:$AG)</f>
        <v/>
      </c>
      <c r="AA289" s="52" t="n"/>
      <c r="AB289" s="52" t="n"/>
      <c r="AC289" s="52" t="n"/>
      <c r="AD289" s="52" t="n"/>
      <c r="AE289" s="52" t="n"/>
      <c r="AF289" s="52" t="n"/>
      <c r="AG289" s="52" t="n"/>
      <c r="AH289" s="52" t="n"/>
      <c r="AI289" s="52" t="n"/>
      <c r="AJ289" s="52" t="n"/>
      <c r="AK289" s="52" t="n"/>
    </row>
    <row r="290">
      <c r="A290" s="301" t="n"/>
      <c r="B290" s="101" t="inlineStr">
        <is>
          <t xml:space="preserve">KR Vodafone Cash In </t>
        </is>
      </c>
      <c r="C290" s="25">
        <f>SUMIF(DEC!$E:$E,B290,DEC!$F:$F)</f>
        <v/>
      </c>
      <c r="D290" s="26">
        <f>SUMIF(DEC!$E:$E,B290,DEC!$G:$G)</f>
        <v/>
      </c>
      <c r="E290" s="25">
        <f>SUMIF(DEC!$E:$E,B290,DEC!$H:$H)</f>
        <v/>
      </c>
      <c r="F290" s="26">
        <f>SUMIF(DEC!$E:$E,B290,DEC!$I:$I)</f>
        <v/>
      </c>
      <c r="G290" s="26">
        <f>C290-E290</f>
        <v/>
      </c>
      <c r="H290" s="33">
        <f>D290-F290</f>
        <v/>
      </c>
      <c r="I290" s="25">
        <f>SUMIF(DEC!$E:$E,B290,DEC!$L:$L)</f>
        <v/>
      </c>
      <c r="J290" s="27">
        <f>SUMIF(DEC!$E:$E,B290,DEC!$M:$M)</f>
        <v/>
      </c>
      <c r="K290" s="32">
        <f>SUMIF(DEC!$E:$E,B290,DEC!$N:$N)</f>
        <v/>
      </c>
      <c r="L290" s="27">
        <f>SUMIF(DEC!$E:$E,B290,DEC!$O:$O)</f>
        <v/>
      </c>
      <c r="M290" s="32">
        <f>SUMIF(DEC!$E:$E,B290,DEC!$P:$P)</f>
        <v/>
      </c>
      <c r="N290" s="27">
        <f>SUMIF(DEC!$E:$E,B290,DEC!$Q:$Q)</f>
        <v/>
      </c>
      <c r="O290" s="32">
        <f>SUMIF(DEC!$E:$E,B290,DEC!$R:$R)</f>
        <v/>
      </c>
      <c r="P290" s="27">
        <f>SUMIF(DEC!$E:$E,B290,DEC!$S:$S)</f>
        <v/>
      </c>
      <c r="Q290" s="32">
        <f>SUMIF(DEC!$E:$E,B290,DEC!$T:$T)</f>
        <v/>
      </c>
      <c r="R290" s="27">
        <f>SUMIF(DEC!$E:$E,B290,DEC!$U:$U)</f>
        <v/>
      </c>
      <c r="S290" s="32">
        <f>SUMIF(DEC!$E:$E,B290,DEC!$V:$V)</f>
        <v/>
      </c>
      <c r="T290" s="115">
        <f>SUMIF(DEC!$E:$E,B290,DEC!$W:$W)</f>
        <v/>
      </c>
      <c r="U290" s="25">
        <f>SUMIF(DEC!$E:$E,B290,DEC!$X:$X)</f>
        <v/>
      </c>
      <c r="V290" s="33">
        <f>SUMIF(DEC!$E:$E,B290,DEC!$Y:$Y)</f>
        <v/>
      </c>
      <c r="W290" s="25">
        <f>SUMIF(DEC!$E:$E,B290,DEC!$Z:$Z)</f>
        <v/>
      </c>
      <c r="X290" s="33">
        <f>SUMIF(DEC!$E:$E,B290,DEC!$AA:$AA)</f>
        <v/>
      </c>
      <c r="Y290" s="25">
        <f>ABS(SUMIF(DEC!$E:$E,B290,DEC!$AF:$AF))</f>
        <v/>
      </c>
      <c r="Z290" s="34">
        <f>SUMIF(DEC!$E:$E,B290,DEC!$AG:$AG)</f>
        <v/>
      </c>
      <c r="AA290" s="52" t="n"/>
      <c r="AB290" s="52" t="n"/>
      <c r="AC290" s="52" t="n"/>
      <c r="AD290" s="52" t="n"/>
      <c r="AE290" s="52" t="n"/>
      <c r="AF290" s="52" t="n"/>
      <c r="AG290" s="52" t="n"/>
      <c r="AH290" s="52" t="n"/>
      <c r="AI290" s="52" t="n"/>
      <c r="AJ290" s="52" t="n"/>
      <c r="AK290" s="52" t="n"/>
    </row>
    <row r="291">
      <c r="A291" s="305" t="n"/>
      <c r="B291" s="104" t="inlineStr">
        <is>
          <t>KR Vodafone Cash Out</t>
        </is>
      </c>
      <c r="C291" s="74">
        <f>SUMIF(DEC!$E:$E,B291,DEC!$F:$F)</f>
        <v/>
      </c>
      <c r="D291" s="73">
        <f>SUMIF(DEC!$E:$E,B291,DEC!$G:$G)</f>
        <v/>
      </c>
      <c r="E291" s="74">
        <f>SUMIF(DEC!$E:$E,B291,DEC!$H:$H)</f>
        <v/>
      </c>
      <c r="F291" s="73">
        <f>SUMIF(DEC!$E:$E,B291,DEC!$I:$I)</f>
        <v/>
      </c>
      <c r="G291" s="73">
        <f>C291-E291</f>
        <v/>
      </c>
      <c r="H291" s="75">
        <f>D291-F291</f>
        <v/>
      </c>
      <c r="I291" s="74">
        <f>SUMIF(DEC!$E:$E,B291,DEC!$L:$L)</f>
        <v/>
      </c>
      <c r="J291" s="118">
        <f>SUMIF(DEC!$E:$E,B291,DEC!$M:$M)</f>
        <v/>
      </c>
      <c r="K291" s="119">
        <f>SUMIF(DEC!$E:$E,B291,DEC!$N:$N)</f>
        <v/>
      </c>
      <c r="L291" s="118">
        <f>SUMIF(DEC!$E:$E,B291,DEC!$O:$O)</f>
        <v/>
      </c>
      <c r="M291" s="119">
        <f>SUMIF(DEC!$E:$E,B291,DEC!$P:$P)</f>
        <v/>
      </c>
      <c r="N291" s="118">
        <f>SUMIF(DEC!$E:$E,B291,DEC!$Q:$Q)</f>
        <v/>
      </c>
      <c r="O291" s="119">
        <f>SUMIF(DEC!$E:$E,B291,DEC!$R:$R)</f>
        <v/>
      </c>
      <c r="P291" s="118">
        <f>SUMIF(DEC!$E:$E,B291,DEC!$S:$S)</f>
        <v/>
      </c>
      <c r="Q291" s="119">
        <f>SUMIF(DEC!$E:$E,B291,DEC!$T:$T)</f>
        <v/>
      </c>
      <c r="R291" s="118">
        <f>SUMIF(DEC!$E:$E,B291,DEC!$U:$U)</f>
        <v/>
      </c>
      <c r="S291" s="119">
        <f>SUMIF(DEC!$E:$E,B291,DEC!$V:$V)</f>
        <v/>
      </c>
      <c r="T291" s="120">
        <f>SUMIF(DEC!$E:$E,B291,DEC!$W:$W)</f>
        <v/>
      </c>
      <c r="U291" s="74">
        <f>SUMIF(DEC!$E:$E,B291,DEC!$X:$X)</f>
        <v/>
      </c>
      <c r="V291" s="75">
        <f>SUMIF(DEC!$E:$E,B291,DEC!$Y:$Y)</f>
        <v/>
      </c>
      <c r="W291" s="74">
        <f>SUMIF(DEC!$E:$E,B291,DEC!$Z:$Z)</f>
        <v/>
      </c>
      <c r="X291" s="75">
        <f>SUMIF(DEC!$E:$E,B291,DEC!$AA:$AA)</f>
        <v/>
      </c>
      <c r="Y291" s="74">
        <f>ABS(SUMIF(DEC!$E:$E,B291,DEC!$AF:$AF))</f>
        <v/>
      </c>
      <c r="Z291" s="80">
        <f>SUMIF(DEC!$E:$E,B291,DEC!$AG:$AG)</f>
        <v/>
      </c>
      <c r="AA291" s="52" t="n"/>
      <c r="AB291" s="52" t="n"/>
      <c r="AC291" s="52" t="n"/>
      <c r="AD291" s="52" t="n"/>
      <c r="AE291" s="52" t="n"/>
      <c r="AF291" s="52" t="n"/>
      <c r="AG291" s="52" t="n"/>
      <c r="AH291" s="52" t="n"/>
      <c r="AI291" s="52" t="n"/>
      <c r="AJ291" s="52" t="n"/>
      <c r="AK291" s="52" t="n"/>
    </row>
    <row r="292">
      <c r="A292" s="52" t="n"/>
      <c r="B292" s="82" t="n"/>
      <c r="C292" s="83" t="n"/>
      <c r="D292" s="84" t="n"/>
      <c r="E292" s="83" t="n"/>
      <c r="F292" s="84" t="n"/>
      <c r="G292" s="84" t="n"/>
      <c r="H292" s="84" t="n"/>
      <c r="I292" s="83" t="n"/>
      <c r="J292" s="84" t="n"/>
      <c r="K292" s="83" t="n"/>
      <c r="L292" s="84" t="n"/>
      <c r="M292" s="83" t="n"/>
      <c r="N292" s="84" t="n"/>
      <c r="O292" s="83" t="n"/>
      <c r="P292" s="84" t="n"/>
      <c r="Q292" s="83" t="n"/>
      <c r="R292" s="84" t="n"/>
      <c r="S292" s="83" t="n"/>
      <c r="T292" s="84" t="n"/>
      <c r="U292" s="83" t="n"/>
      <c r="V292" s="84" t="n"/>
      <c r="W292" s="83" t="n"/>
      <c r="X292" s="84" t="n"/>
      <c r="Y292" s="83" t="n"/>
      <c r="Z292" s="85" t="n"/>
      <c r="AA292" s="52" t="n"/>
      <c r="AB292" s="52" t="n"/>
      <c r="AC292" s="52" t="n"/>
      <c r="AD292" s="52" t="n"/>
      <c r="AE292" s="52" t="n"/>
      <c r="AF292" s="52" t="n"/>
      <c r="AG292" s="52" t="n"/>
      <c r="AH292" s="52" t="n"/>
      <c r="AI292" s="52" t="n"/>
      <c r="AJ292" s="52" t="n"/>
      <c r="AK292" s="52" t="n"/>
    </row>
    <row r="293">
      <c r="A293" s="52" t="n"/>
      <c r="B293" s="108" t="inlineStr">
        <is>
          <t>SlydePay Totals</t>
        </is>
      </c>
      <c r="C293" s="25">
        <f>SUM(C275:C284)</f>
        <v/>
      </c>
      <c r="D293" s="26">
        <f>SUM(D275:D284)</f>
        <v/>
      </c>
      <c r="E293" s="25">
        <f>SUM(E275:E284)</f>
        <v/>
      </c>
      <c r="F293" s="26">
        <f>SUM(F275:F284)</f>
        <v/>
      </c>
      <c r="G293" s="26">
        <f>SUM(G275:G284)</f>
        <v/>
      </c>
      <c r="H293" s="33">
        <f>SUM(H275:H284)</f>
        <v/>
      </c>
      <c r="I293" s="25">
        <f>SUM(I275:I284)</f>
        <v/>
      </c>
      <c r="J293" s="26">
        <f>SUM(J275:J284)</f>
        <v/>
      </c>
      <c r="K293" s="25">
        <f>SUM(K275:K284)</f>
        <v/>
      </c>
      <c r="L293" s="26">
        <f>SUM(L275:L284)</f>
        <v/>
      </c>
      <c r="M293" s="25">
        <f>SUM(M275:M284)</f>
        <v/>
      </c>
      <c r="N293" s="26">
        <f>SUM(N275:N284)</f>
        <v/>
      </c>
      <c r="O293" s="25">
        <f>SUM(O275:O284)</f>
        <v/>
      </c>
      <c r="P293" s="26">
        <f>SUM(P275:P284)</f>
        <v/>
      </c>
      <c r="Q293" s="25">
        <f>SUM(Q275:Q284)</f>
        <v/>
      </c>
      <c r="R293" s="26">
        <f>SUM(R275:R284)</f>
        <v/>
      </c>
      <c r="S293" s="25">
        <f>SUM(S275:S284)</f>
        <v/>
      </c>
      <c r="T293" s="102">
        <f>SUM(T275:T284)</f>
        <v/>
      </c>
      <c r="U293" s="25">
        <f>SUM(I293,K293,M293,O293,Q293)</f>
        <v/>
      </c>
      <c r="V293" s="33">
        <f>SUM(J293,L293,N293,P293,R293)</f>
        <v/>
      </c>
      <c r="W293" s="25">
        <f>SUM(W275:W284)</f>
        <v/>
      </c>
      <c r="X293" s="33">
        <f>SUM(X275:X284)</f>
        <v/>
      </c>
      <c r="Y293" s="25">
        <f>SUM(Y275:Y284)</f>
        <v/>
      </c>
      <c r="Z293" s="34">
        <f>SUM(Z275:Z284)</f>
        <v/>
      </c>
      <c r="AA293" s="52" t="n"/>
      <c r="AB293" s="52" t="n"/>
      <c r="AC293" s="52" t="n"/>
      <c r="AD293" s="52" t="n"/>
      <c r="AE293" s="52" t="n"/>
      <c r="AF293" s="52" t="n"/>
      <c r="AG293" s="52" t="n"/>
      <c r="AH293" s="52" t="n"/>
      <c r="AI293" s="52" t="n"/>
      <c r="AJ293" s="52" t="n"/>
      <c r="AK293" s="52" t="n"/>
    </row>
    <row r="294">
      <c r="A294" s="52" t="n"/>
      <c r="B294" s="123" t="inlineStr">
        <is>
          <t>KOWRI</t>
        </is>
      </c>
      <c r="C294" s="74">
        <f>SUM(C285:C291)</f>
        <v/>
      </c>
      <c r="D294" s="73">
        <f>SUM(D285:D291)</f>
        <v/>
      </c>
      <c r="E294" s="74">
        <f>SUM(E285:E291)</f>
        <v/>
      </c>
      <c r="F294" s="73">
        <f>SUM(F285:F291)</f>
        <v/>
      </c>
      <c r="G294" s="73">
        <f>SUM(G285:G291)</f>
        <v/>
      </c>
      <c r="H294" s="75">
        <f>SUM(H285:H291)</f>
        <v/>
      </c>
      <c r="I294" s="74">
        <f>SUM(I285:I291)</f>
        <v/>
      </c>
      <c r="J294" s="73">
        <f>SUM(J285:J291)</f>
        <v/>
      </c>
      <c r="K294" s="74">
        <f>SUM(K285:K291)</f>
        <v/>
      </c>
      <c r="L294" s="73">
        <f>SUM(L285:L291)</f>
        <v/>
      </c>
      <c r="M294" s="74">
        <f>SUM(M285:M291)</f>
        <v/>
      </c>
      <c r="N294" s="73">
        <f>SUM(N285:N291)</f>
        <v/>
      </c>
      <c r="O294" s="74">
        <f>SUM(O285:O291)</f>
        <v/>
      </c>
      <c r="P294" s="73">
        <f>SUM(P285:P291)</f>
        <v/>
      </c>
      <c r="Q294" s="74">
        <f>SUM(Q285:Q291)</f>
        <v/>
      </c>
      <c r="R294" s="73">
        <f>SUM(R285:R291)</f>
        <v/>
      </c>
      <c r="S294" s="74">
        <f>SUM(S285:S291)</f>
        <v/>
      </c>
      <c r="T294" s="105">
        <f>SUM(T285:T291)</f>
        <v/>
      </c>
      <c r="U294" s="74">
        <f>SUM(I294,K294,M294,O294,Q294)</f>
        <v/>
      </c>
      <c r="V294" s="75">
        <f>SUM(J294,L294,N294,P294,R294)</f>
        <v/>
      </c>
      <c r="W294" s="74">
        <f>SUM(W285:W291)</f>
        <v/>
      </c>
      <c r="X294" s="75">
        <f>SUM(X285:X291)</f>
        <v/>
      </c>
      <c r="Y294" s="74">
        <f>SUM(Y285:Y291)</f>
        <v/>
      </c>
      <c r="Z294" s="80">
        <f>SUM(Z285:Z291)</f>
        <v/>
      </c>
      <c r="AA294" s="52" t="n"/>
      <c r="AB294" s="52" t="n"/>
      <c r="AC294" s="52" t="n"/>
      <c r="AD294" s="52" t="n"/>
      <c r="AE294" s="52" t="n"/>
      <c r="AF294" s="52" t="n"/>
      <c r="AG294" s="52" t="n"/>
      <c r="AH294" s="52" t="n"/>
      <c r="AI294" s="52" t="n"/>
      <c r="AJ294" s="52" t="n"/>
      <c r="AK294" s="52" t="n"/>
    </row>
    <row r="295">
      <c r="A295" s="52" t="n"/>
      <c r="B295" s="82" t="n"/>
      <c r="C295" s="83" t="n"/>
      <c r="D295" s="82" t="n"/>
      <c r="E295" s="83" t="n"/>
      <c r="F295" s="82" t="n"/>
      <c r="G295" s="82" t="n"/>
      <c r="H295" s="82" t="n"/>
      <c r="I295" s="83" t="n"/>
      <c r="J295" s="82" t="n"/>
      <c r="K295" s="83" t="n"/>
      <c r="L295" s="82" t="n"/>
      <c r="M295" s="83" t="n"/>
      <c r="N295" s="82" t="n"/>
      <c r="O295" s="83" t="n"/>
      <c r="P295" s="82" t="n"/>
      <c r="Q295" s="83" t="n"/>
      <c r="R295" s="82" t="n"/>
      <c r="S295" s="83" t="n"/>
      <c r="T295" s="82" t="n"/>
      <c r="U295" s="83" t="n"/>
      <c r="V295" s="82" t="n"/>
      <c r="W295" s="83" t="n"/>
      <c r="X295" s="52" t="n"/>
      <c r="Y295" s="97" t="n"/>
      <c r="Z295" s="245" t="n"/>
      <c r="AA295" s="52" t="n"/>
      <c r="AB295" s="52" t="n"/>
      <c r="AC295" s="52" t="n"/>
      <c r="AD295" s="52" t="n"/>
      <c r="AE295" s="52" t="n"/>
      <c r="AF295" s="52" t="n"/>
      <c r="AG295" s="52" t="n"/>
      <c r="AH295" s="52" t="n"/>
      <c r="AI295" s="52" t="n"/>
      <c r="AJ295" s="52" t="n"/>
      <c r="AK295" s="52" t="n"/>
    </row>
    <row r="296">
      <c r="A296" s="89" t="n"/>
      <c r="B296" s="90" t="inlineStr">
        <is>
          <t>Grand Total</t>
        </is>
      </c>
      <c r="C296" s="110">
        <f>SUM(C293:C294)</f>
        <v/>
      </c>
      <c r="D296" s="92">
        <f>SUM(D293:D294)</f>
        <v/>
      </c>
      <c r="E296" s="91">
        <f>SUM(E293:E294)</f>
        <v/>
      </c>
      <c r="F296" s="92">
        <f>SUM(F293:F294)</f>
        <v/>
      </c>
      <c r="G296" s="92">
        <f>SUM(G293:G294)</f>
        <v/>
      </c>
      <c r="H296" s="93">
        <f>SUM(H293:H294)</f>
        <v/>
      </c>
      <c r="I296" s="91">
        <f>SUM(I293:I294)</f>
        <v/>
      </c>
      <c r="J296" s="92">
        <f>SUM(J293:J294)</f>
        <v/>
      </c>
      <c r="K296" s="91">
        <f>SUM(K293:K294)</f>
        <v/>
      </c>
      <c r="L296" s="92">
        <f>SUM(L293:L294)</f>
        <v/>
      </c>
      <c r="M296" s="91">
        <f>SUM(M293:M294)</f>
        <v/>
      </c>
      <c r="N296" s="92">
        <f>SUM(N293:N294)</f>
        <v/>
      </c>
      <c r="O296" s="91">
        <f>SUM(O293:O294)</f>
        <v/>
      </c>
      <c r="P296" s="92">
        <f>SUM(P293:P294)</f>
        <v/>
      </c>
      <c r="Q296" s="91">
        <f>SUM(Q293:Q294)</f>
        <v/>
      </c>
      <c r="R296" s="92">
        <f>SUM(R293:R294)</f>
        <v/>
      </c>
      <c r="S296" s="91">
        <f>SUM(S293:S294)</f>
        <v/>
      </c>
      <c r="T296" s="95">
        <f>SUM(T293:T294)</f>
        <v/>
      </c>
      <c r="U296" s="91">
        <f>SUM(I296,K296,M296,O296,Q296)</f>
        <v/>
      </c>
      <c r="V296" s="93">
        <f>SUM(J296,L296,N296,P296,R296)</f>
        <v/>
      </c>
      <c r="W296" s="91">
        <f>SUM(W293:W294)</f>
        <v/>
      </c>
      <c r="X296" s="112">
        <f>SUM(X293:X294)</f>
        <v/>
      </c>
      <c r="Y296" s="113">
        <f>SUM(Y293:Y294)</f>
        <v/>
      </c>
      <c r="Z296" s="114">
        <f>SUM(Z293:Z294)</f>
        <v/>
      </c>
      <c r="AA296" s="52" t="n"/>
      <c r="AB296" s="52" t="n"/>
      <c r="AC296" s="52" t="n"/>
      <c r="AD296" s="52" t="n"/>
      <c r="AE296" s="52" t="n"/>
      <c r="AF296" s="52" t="n"/>
      <c r="AG296" s="52" t="n"/>
      <c r="AH296" s="52" t="n"/>
      <c r="AI296" s="52" t="n"/>
      <c r="AJ296" s="52" t="n"/>
      <c r="AK296" s="52" t="n"/>
    </row>
    <row r="297">
      <c r="A297" s="52" t="n"/>
      <c r="B297" s="52" t="n"/>
      <c r="C297" s="97" t="n"/>
      <c r="D297" s="52" t="n"/>
      <c r="E297" s="97" t="n"/>
      <c r="F297" s="52" t="n"/>
      <c r="G297" s="52" t="n"/>
      <c r="H297" s="52" t="n"/>
      <c r="I297" s="97" t="n"/>
      <c r="J297" s="52" t="n"/>
      <c r="K297" s="97" t="n"/>
      <c r="L297" s="52" t="n"/>
      <c r="M297" s="97" t="n"/>
      <c r="N297" s="52" t="n"/>
      <c r="O297" s="97" t="n"/>
      <c r="P297" s="52" t="n"/>
      <c r="Q297" s="97" t="n"/>
      <c r="R297" s="52" t="n"/>
      <c r="S297" s="97" t="n"/>
      <c r="T297" s="52" t="n"/>
      <c r="U297" s="97" t="n"/>
      <c r="V297" s="52" t="n"/>
      <c r="W297" s="97" t="n"/>
      <c r="X297" s="52" t="n"/>
      <c r="Y297" s="97" t="n"/>
      <c r="Z297" s="245" t="n"/>
      <c r="AA297" s="52" t="n"/>
      <c r="AB297" s="52" t="n"/>
      <c r="AC297" s="52" t="n"/>
      <c r="AD297" s="52" t="n"/>
      <c r="AE297" s="52" t="n"/>
      <c r="AF297" s="52" t="n"/>
      <c r="AG297" s="52" t="n"/>
      <c r="AH297" s="52" t="n"/>
      <c r="AI297" s="52" t="n"/>
      <c r="AJ297" s="52" t="n"/>
      <c r="AK297" s="52" t="n"/>
    </row>
    <row r="298">
      <c r="A298" s="52" t="n"/>
      <c r="B298" s="52" t="n"/>
      <c r="C298" s="97" t="n"/>
      <c r="D298" s="52" t="n"/>
      <c r="E298" s="97" t="n"/>
      <c r="F298" s="52" t="n"/>
      <c r="G298" s="52" t="n"/>
      <c r="H298" s="52" t="n"/>
      <c r="I298" s="97" t="n"/>
      <c r="J298" s="52" t="n"/>
      <c r="K298" s="97" t="n"/>
      <c r="L298" s="52" t="n"/>
      <c r="M298" s="97" t="n"/>
      <c r="N298" s="52" t="n"/>
      <c r="O298" s="97" t="n"/>
      <c r="P298" s="52" t="n"/>
      <c r="Q298" s="97" t="n"/>
      <c r="R298" s="52" t="n"/>
      <c r="S298" s="97" t="n"/>
      <c r="T298" s="52" t="n"/>
      <c r="U298" s="97" t="n"/>
      <c r="V298" s="52" t="n"/>
      <c r="W298" s="97" t="n"/>
      <c r="X298" s="52" t="n"/>
      <c r="Y298" s="97" t="n"/>
      <c r="Z298" s="245" t="n"/>
      <c r="AA298" s="52" t="n"/>
      <c r="AB298" s="52" t="n"/>
      <c r="AC298" s="52" t="n"/>
      <c r="AD298" s="52" t="n"/>
      <c r="AE298" s="52" t="n"/>
      <c r="AF298" s="52" t="n"/>
      <c r="AG298" s="52" t="n"/>
      <c r="AH298" s="52" t="n"/>
      <c r="AI298" s="52" t="n"/>
      <c r="AJ298" s="52" t="n"/>
      <c r="AK298" s="52" t="n"/>
    </row>
    <row r="299">
      <c r="A299" s="52" t="n"/>
      <c r="B299" s="52" t="n"/>
      <c r="C299" s="97" t="n"/>
      <c r="D299" s="52" t="n"/>
      <c r="E299" s="97" t="n"/>
      <c r="F299" s="52" t="n"/>
      <c r="G299" s="52" t="n"/>
      <c r="H299" s="52" t="n"/>
      <c r="I299" s="97" t="n"/>
      <c r="J299" s="52" t="n"/>
      <c r="K299" s="97" t="n"/>
      <c r="L299" s="52" t="n"/>
      <c r="M299" s="97" t="n"/>
      <c r="N299" s="52" t="n"/>
      <c r="O299" s="97" t="n"/>
      <c r="P299" s="52" t="n"/>
      <c r="Q299" s="97" t="n"/>
      <c r="R299" s="52" t="n"/>
      <c r="S299" s="97" t="n"/>
      <c r="T299" s="52" t="n"/>
      <c r="U299" s="97" t="n"/>
      <c r="V299" s="52" t="n"/>
      <c r="W299" s="97" t="n"/>
      <c r="X299" s="52" t="n"/>
      <c r="Y299" s="97" t="n"/>
      <c r="Z299" s="245" t="n"/>
      <c r="AA299" s="52" t="n"/>
      <c r="AB299" s="52" t="n"/>
      <c r="AC299" s="52" t="n"/>
      <c r="AD299" s="52" t="n"/>
      <c r="AE299" s="52" t="n"/>
      <c r="AF299" s="52" t="n"/>
      <c r="AG299" s="52" t="n"/>
      <c r="AH299" s="52" t="n"/>
      <c r="AI299" s="52" t="n"/>
      <c r="AJ299" s="52" t="n"/>
      <c r="AK299" s="52" t="n"/>
    </row>
    <row r="300">
      <c r="A300" s="52" t="n"/>
      <c r="B300" s="52" t="n"/>
      <c r="C300" s="97" t="n"/>
      <c r="D300" s="52" t="n"/>
      <c r="E300" s="97" t="n"/>
      <c r="F300" s="52" t="n"/>
      <c r="G300" s="52" t="n"/>
      <c r="H300" s="52" t="n"/>
      <c r="I300" s="97" t="n"/>
      <c r="J300" s="52" t="n"/>
      <c r="K300" s="97" t="n"/>
      <c r="L300" s="52" t="n"/>
      <c r="M300" s="97" t="n"/>
      <c r="N300" s="52" t="n"/>
      <c r="O300" s="97" t="n"/>
      <c r="P300" s="52" t="n"/>
      <c r="Q300" s="97" t="n"/>
      <c r="R300" s="52" t="n"/>
      <c r="S300" s="97" t="n"/>
      <c r="T300" s="52" t="n"/>
      <c r="U300" s="97" t="n"/>
      <c r="V300" s="52" t="n"/>
      <c r="W300" s="97" t="n"/>
      <c r="X300" s="52" t="n"/>
      <c r="Y300" s="97" t="n"/>
      <c r="Z300" s="245" t="n"/>
      <c r="AA300" s="52" t="n"/>
      <c r="AB300" s="52" t="n"/>
      <c r="AC300" s="52" t="n"/>
      <c r="AD300" s="52" t="n"/>
      <c r="AE300" s="52" t="n"/>
      <c r="AF300" s="52" t="n"/>
      <c r="AG300" s="52" t="n"/>
      <c r="AH300" s="52" t="n"/>
      <c r="AI300" s="52" t="n"/>
      <c r="AJ300" s="52" t="n"/>
      <c r="AK300" s="52" t="n"/>
    </row>
    <row r="301">
      <c r="A301" s="52" t="n"/>
      <c r="B301" s="52" t="n"/>
      <c r="C301" s="97" t="n"/>
      <c r="D301" s="52" t="n"/>
      <c r="E301" s="97" t="n"/>
      <c r="F301" s="52" t="n"/>
      <c r="G301" s="52" t="n"/>
      <c r="H301" s="52" t="n"/>
      <c r="I301" s="97" t="n"/>
      <c r="J301" s="52" t="n"/>
      <c r="K301" s="97" t="n"/>
      <c r="L301" s="52" t="n"/>
      <c r="M301" s="97" t="n"/>
      <c r="N301" s="52" t="n"/>
      <c r="O301" s="97" t="n"/>
      <c r="P301" s="52" t="n"/>
      <c r="Q301" s="97" t="n"/>
      <c r="R301" s="52" t="n"/>
      <c r="S301" s="97" t="n"/>
      <c r="T301" s="52" t="n"/>
      <c r="U301" s="97" t="n"/>
      <c r="V301" s="52" t="n"/>
      <c r="W301" s="97" t="n"/>
      <c r="X301" s="52" t="n"/>
      <c r="Y301" s="97" t="n"/>
      <c r="Z301" s="245" t="n"/>
      <c r="AA301" s="52" t="n"/>
      <c r="AB301" s="52" t="n"/>
      <c r="AC301" s="52" t="n"/>
      <c r="AD301" s="52" t="n"/>
      <c r="AE301" s="52" t="n"/>
      <c r="AF301" s="52" t="n"/>
      <c r="AG301" s="52" t="n"/>
      <c r="AH301" s="52" t="n"/>
      <c r="AI301" s="52" t="n"/>
      <c r="AJ301" s="52" t="n"/>
      <c r="AK301" s="52" t="n"/>
    </row>
    <row r="302">
      <c r="A302" s="52" t="n"/>
      <c r="B302" s="52" t="n"/>
      <c r="C302" s="97" t="n"/>
      <c r="D302" s="52" t="n"/>
      <c r="E302" s="97" t="n"/>
      <c r="F302" s="52" t="n"/>
      <c r="G302" s="52" t="n"/>
      <c r="H302" s="52" t="n"/>
      <c r="I302" s="97" t="n"/>
      <c r="J302" s="52" t="n"/>
      <c r="K302" s="97" t="n"/>
      <c r="L302" s="52" t="n"/>
      <c r="M302" s="97" t="n"/>
      <c r="N302" s="52" t="n"/>
      <c r="O302" s="97" t="n"/>
      <c r="P302" s="52" t="n"/>
      <c r="Q302" s="97" t="n"/>
      <c r="R302" s="52" t="n"/>
      <c r="S302" s="97" t="n"/>
      <c r="T302" s="52" t="n"/>
      <c r="U302" s="97" t="n"/>
      <c r="V302" s="52" t="n"/>
      <c r="W302" s="97" t="n"/>
      <c r="X302" s="52" t="n"/>
      <c r="Y302" s="97" t="n"/>
      <c r="Z302" s="245" t="n"/>
      <c r="AA302" s="52" t="n"/>
      <c r="AB302" s="52" t="n"/>
      <c r="AC302" s="52" t="n"/>
      <c r="AD302" s="52" t="n"/>
      <c r="AE302" s="52" t="n"/>
      <c r="AF302" s="52" t="n"/>
      <c r="AG302" s="52" t="n"/>
      <c r="AH302" s="52" t="n"/>
      <c r="AI302" s="52" t="n"/>
      <c r="AJ302" s="52" t="n"/>
      <c r="AK302" s="52" t="n"/>
    </row>
    <row r="303">
      <c r="A303" s="52" t="n"/>
      <c r="B303" s="52" t="n"/>
      <c r="C303" s="97" t="n"/>
      <c r="D303" s="52" t="n"/>
      <c r="E303" s="97" t="n"/>
      <c r="F303" s="52" t="n"/>
      <c r="G303" s="52" t="n"/>
      <c r="H303" s="52" t="n"/>
      <c r="I303" s="97" t="n"/>
      <c r="J303" s="52" t="n"/>
      <c r="K303" s="97" t="n"/>
      <c r="L303" s="52" t="n"/>
      <c r="M303" s="97" t="n"/>
      <c r="N303" s="52" t="n"/>
      <c r="O303" s="97" t="n"/>
      <c r="P303" s="52" t="n"/>
      <c r="Q303" s="97" t="n"/>
      <c r="R303" s="52" t="n"/>
      <c r="S303" s="97" t="n"/>
      <c r="T303" s="52" t="n"/>
      <c r="U303" s="97" t="n"/>
      <c r="V303" s="52" t="n"/>
      <c r="W303" s="97" t="n"/>
      <c r="X303" s="52" t="n"/>
      <c r="Y303" s="97" t="n"/>
      <c r="Z303" s="245" t="n"/>
      <c r="AA303" s="52" t="n"/>
      <c r="AB303" s="52" t="n"/>
      <c r="AC303" s="52" t="n"/>
      <c r="AD303" s="52" t="n"/>
      <c r="AE303" s="52" t="n"/>
      <c r="AF303" s="52" t="n"/>
      <c r="AG303" s="52" t="n"/>
      <c r="AH303" s="52" t="n"/>
      <c r="AI303" s="52" t="n"/>
      <c r="AJ303" s="52" t="n"/>
      <c r="AK303" s="52" t="n"/>
    </row>
    <row r="304">
      <c r="A304" s="52" t="n"/>
      <c r="B304" s="52" t="n"/>
      <c r="C304" s="97" t="n"/>
      <c r="D304" s="52" t="n"/>
      <c r="E304" s="97" t="n"/>
      <c r="F304" s="52" t="n"/>
      <c r="G304" s="52" t="n"/>
      <c r="H304" s="52" t="n"/>
      <c r="I304" s="97" t="n"/>
      <c r="J304" s="52" t="n"/>
      <c r="K304" s="97" t="n"/>
      <c r="L304" s="52" t="n"/>
      <c r="M304" s="97" t="n"/>
      <c r="N304" s="52" t="n"/>
      <c r="O304" s="97" t="n"/>
      <c r="P304" s="52" t="n"/>
      <c r="Q304" s="97" t="n"/>
      <c r="R304" s="52" t="n"/>
      <c r="S304" s="97" t="n"/>
      <c r="T304" s="52" t="n"/>
      <c r="U304" s="97" t="n"/>
      <c r="V304" s="52" t="n"/>
      <c r="W304" s="97" t="n"/>
      <c r="X304" s="52" t="n"/>
      <c r="Y304" s="97" t="n"/>
      <c r="Z304" s="245" t="n"/>
      <c r="AA304" s="52" t="n"/>
      <c r="AB304" s="52" t="n"/>
      <c r="AC304" s="52" t="n"/>
      <c r="AD304" s="52" t="n"/>
      <c r="AE304" s="52" t="n"/>
      <c r="AF304" s="52" t="n"/>
      <c r="AG304" s="52" t="n"/>
      <c r="AH304" s="52" t="n"/>
      <c r="AI304" s="52" t="n"/>
      <c r="AJ304" s="52" t="n"/>
      <c r="AK304" s="52" t="n"/>
    </row>
    <row r="305">
      <c r="A305" s="52" t="n"/>
      <c r="B305" s="52" t="n"/>
      <c r="C305" s="97" t="n"/>
      <c r="D305" s="52" t="n"/>
      <c r="E305" s="97" t="n"/>
      <c r="F305" s="52" t="n"/>
      <c r="G305" s="52" t="n"/>
      <c r="H305" s="52" t="n"/>
      <c r="I305" s="97" t="n"/>
      <c r="J305" s="52" t="n"/>
      <c r="K305" s="97" t="n"/>
      <c r="L305" s="52" t="n"/>
      <c r="M305" s="97" t="n"/>
      <c r="N305" s="52" t="n"/>
      <c r="O305" s="97" t="n"/>
      <c r="P305" s="52" t="n"/>
      <c r="Q305" s="97" t="n"/>
      <c r="R305" s="52" t="n"/>
      <c r="S305" s="97" t="n"/>
      <c r="T305" s="52" t="n"/>
      <c r="U305" s="97" t="n"/>
      <c r="V305" s="52" t="n"/>
      <c r="W305" s="97" t="n"/>
      <c r="X305" s="52" t="n"/>
      <c r="Y305" s="97" t="n"/>
      <c r="Z305" s="245" t="n"/>
      <c r="AA305" s="52" t="n"/>
      <c r="AB305" s="52" t="n"/>
      <c r="AC305" s="52" t="n"/>
      <c r="AD305" s="52" t="n"/>
      <c r="AE305" s="52" t="n"/>
      <c r="AF305" s="52" t="n"/>
      <c r="AG305" s="52" t="n"/>
      <c r="AH305" s="52" t="n"/>
      <c r="AI305" s="52" t="n"/>
      <c r="AJ305" s="52" t="n"/>
      <c r="AK305" s="52" t="n"/>
    </row>
    <row r="306">
      <c r="A306" s="52" t="n"/>
      <c r="B306" s="52" t="n"/>
      <c r="C306" s="97" t="n"/>
      <c r="D306" s="52" t="n"/>
      <c r="E306" s="97" t="n"/>
      <c r="F306" s="52" t="n"/>
      <c r="G306" s="52" t="n"/>
      <c r="H306" s="52" t="n"/>
      <c r="I306" s="97" t="n"/>
      <c r="J306" s="52" t="n"/>
      <c r="K306" s="97" t="n"/>
      <c r="L306" s="52" t="n"/>
      <c r="M306" s="97" t="n"/>
      <c r="N306" s="52" t="n"/>
      <c r="O306" s="97" t="n"/>
      <c r="P306" s="52" t="n"/>
      <c r="Q306" s="97" t="n"/>
      <c r="R306" s="52" t="n"/>
      <c r="S306" s="97" t="n"/>
      <c r="T306" s="52" t="n"/>
      <c r="U306" s="97" t="n"/>
      <c r="V306" s="52" t="n"/>
      <c r="W306" s="97" t="n"/>
      <c r="X306" s="52" t="n"/>
      <c r="Y306" s="97" t="n"/>
      <c r="Z306" s="245" t="n"/>
      <c r="AA306" s="52" t="n"/>
      <c r="AB306" s="52" t="n"/>
      <c r="AC306" s="52" t="n"/>
      <c r="AD306" s="52" t="n"/>
      <c r="AE306" s="52" t="n"/>
      <c r="AF306" s="52" t="n"/>
      <c r="AG306" s="52" t="n"/>
      <c r="AH306" s="52" t="n"/>
      <c r="AI306" s="52" t="n"/>
      <c r="AJ306" s="52" t="n"/>
      <c r="AK306" s="52" t="n"/>
    </row>
    <row r="307">
      <c r="A307" s="52" t="n"/>
      <c r="B307" s="52" t="n"/>
      <c r="C307" s="97" t="n"/>
      <c r="D307" s="52" t="n"/>
      <c r="E307" s="97" t="n"/>
      <c r="F307" s="52" t="n"/>
      <c r="G307" s="52" t="n"/>
      <c r="H307" s="52" t="n"/>
      <c r="I307" s="97" t="n"/>
      <c r="J307" s="52" t="n"/>
      <c r="K307" s="97" t="n"/>
      <c r="L307" s="52" t="n"/>
      <c r="M307" s="97" t="n"/>
      <c r="N307" s="52" t="n"/>
      <c r="O307" s="97" t="n"/>
      <c r="P307" s="52" t="n"/>
      <c r="Q307" s="97" t="n"/>
      <c r="R307" s="52" t="n"/>
      <c r="S307" s="97" t="n"/>
      <c r="T307" s="52" t="n"/>
      <c r="U307" s="97" t="n"/>
      <c r="V307" s="52" t="n"/>
      <c r="W307" s="97" t="n"/>
      <c r="X307" s="52" t="n"/>
      <c r="Y307" s="97" t="n"/>
      <c r="Z307" s="245" t="n"/>
      <c r="AA307" s="52" t="n"/>
      <c r="AB307" s="52" t="n"/>
      <c r="AC307" s="52" t="n"/>
      <c r="AD307" s="52" t="n"/>
      <c r="AE307" s="52" t="n"/>
      <c r="AF307" s="52" t="n"/>
      <c r="AG307" s="52" t="n"/>
      <c r="AH307" s="52" t="n"/>
      <c r="AI307" s="52" t="n"/>
      <c r="AJ307" s="52" t="n"/>
      <c r="AK307" s="52" t="n"/>
    </row>
    <row r="308">
      <c r="A308" s="52" t="n"/>
      <c r="B308" s="52" t="n"/>
      <c r="C308" s="97" t="n"/>
      <c r="D308" s="52" t="n"/>
      <c r="E308" s="97" t="n"/>
      <c r="F308" s="52" t="n"/>
      <c r="G308" s="52" t="n"/>
      <c r="H308" s="52" t="n"/>
      <c r="I308" s="97" t="n"/>
      <c r="J308" s="52" t="n"/>
      <c r="K308" s="97" t="n"/>
      <c r="L308" s="52" t="n"/>
      <c r="M308" s="97" t="n"/>
      <c r="N308" s="52" t="n"/>
      <c r="O308" s="97" t="n"/>
      <c r="P308" s="52" t="n"/>
      <c r="Q308" s="97" t="n"/>
      <c r="R308" s="52" t="n"/>
      <c r="S308" s="97" t="n"/>
      <c r="T308" s="52" t="n"/>
      <c r="U308" s="97" t="n"/>
      <c r="V308" s="52" t="n"/>
      <c r="W308" s="97" t="n"/>
      <c r="X308" s="52" t="n"/>
      <c r="Y308" s="97" t="n"/>
      <c r="Z308" s="245" t="n"/>
      <c r="AA308" s="52" t="n"/>
      <c r="AB308" s="52" t="n"/>
      <c r="AC308" s="52" t="n"/>
      <c r="AD308" s="52" t="n"/>
      <c r="AE308" s="52" t="n"/>
      <c r="AF308" s="52" t="n"/>
      <c r="AG308" s="52" t="n"/>
      <c r="AH308" s="52" t="n"/>
      <c r="AI308" s="52" t="n"/>
      <c r="AJ308" s="52" t="n"/>
      <c r="AK308" s="52" t="n"/>
    </row>
    <row r="309">
      <c r="A309" s="52" t="n"/>
      <c r="B309" s="52" t="n"/>
      <c r="C309" s="97" t="n"/>
      <c r="D309" s="52" t="n"/>
      <c r="E309" s="97" t="n"/>
      <c r="F309" s="52" t="n"/>
      <c r="G309" s="52" t="n"/>
      <c r="H309" s="52" t="n"/>
      <c r="I309" s="97" t="n"/>
      <c r="J309" s="52" t="n"/>
      <c r="K309" s="97" t="n"/>
      <c r="L309" s="52" t="n"/>
      <c r="M309" s="97" t="n"/>
      <c r="N309" s="52" t="n"/>
      <c r="O309" s="97" t="n"/>
      <c r="P309" s="52" t="n"/>
      <c r="Q309" s="97" t="n"/>
      <c r="R309" s="52" t="n"/>
      <c r="S309" s="97" t="n"/>
      <c r="T309" s="52" t="n"/>
      <c r="U309" s="97" t="n"/>
      <c r="V309" s="52" t="n"/>
      <c r="W309" s="97" t="n"/>
      <c r="X309" s="52" t="n"/>
      <c r="Y309" s="97" t="n"/>
      <c r="Z309" s="245" t="n"/>
      <c r="AA309" s="52" t="n"/>
      <c r="AB309" s="52" t="n"/>
      <c r="AC309" s="52" t="n"/>
      <c r="AD309" s="52" t="n"/>
      <c r="AE309" s="52" t="n"/>
      <c r="AF309" s="52" t="n"/>
      <c r="AG309" s="52" t="n"/>
      <c r="AH309" s="52" t="n"/>
      <c r="AI309" s="52" t="n"/>
      <c r="AJ309" s="52" t="n"/>
      <c r="AK309" s="52" t="n"/>
    </row>
    <row r="310">
      <c r="A310" s="52" t="n"/>
      <c r="B310" s="52" t="n"/>
      <c r="C310" s="97" t="n"/>
      <c r="D310" s="52" t="n"/>
      <c r="E310" s="97" t="n"/>
      <c r="F310" s="52" t="n"/>
      <c r="G310" s="52" t="n"/>
      <c r="H310" s="52" t="n"/>
      <c r="I310" s="97" t="n"/>
      <c r="J310" s="52" t="n"/>
      <c r="K310" s="97" t="n"/>
      <c r="L310" s="52" t="n"/>
      <c r="M310" s="97" t="n"/>
      <c r="N310" s="52" t="n"/>
      <c r="O310" s="97" t="n"/>
      <c r="P310" s="52" t="n"/>
      <c r="Q310" s="97" t="n"/>
      <c r="R310" s="52" t="n"/>
      <c r="S310" s="97" t="n"/>
      <c r="T310" s="52" t="n"/>
      <c r="U310" s="97" t="n"/>
      <c r="V310" s="52" t="n"/>
      <c r="W310" s="97" t="n"/>
      <c r="X310" s="52" t="n"/>
      <c r="Y310" s="97" t="n"/>
      <c r="Z310" s="245" t="n"/>
      <c r="AA310" s="52" t="n"/>
      <c r="AB310" s="52" t="n"/>
      <c r="AC310" s="52" t="n"/>
      <c r="AD310" s="52" t="n"/>
      <c r="AE310" s="52" t="n"/>
      <c r="AF310" s="52" t="n"/>
      <c r="AG310" s="52" t="n"/>
      <c r="AH310" s="52" t="n"/>
      <c r="AI310" s="52" t="n"/>
      <c r="AJ310" s="52" t="n"/>
      <c r="AK310" s="52" t="n"/>
    </row>
    <row r="311">
      <c r="A311" s="52" t="n"/>
      <c r="B311" s="52" t="n"/>
      <c r="C311" s="97" t="n"/>
      <c r="D311" s="52" t="n"/>
      <c r="E311" s="97" t="n"/>
      <c r="F311" s="52" t="n"/>
      <c r="G311" s="52" t="n"/>
      <c r="H311" s="52" t="n"/>
      <c r="I311" s="97" t="n"/>
      <c r="J311" s="52" t="n"/>
      <c r="K311" s="97" t="n"/>
      <c r="L311" s="52" t="n"/>
      <c r="M311" s="97" t="n"/>
      <c r="N311" s="52" t="n"/>
      <c r="O311" s="97" t="n"/>
      <c r="P311" s="52" t="n"/>
      <c r="Q311" s="97" t="n"/>
      <c r="R311" s="52" t="n"/>
      <c r="S311" s="97" t="n"/>
      <c r="T311" s="52" t="n"/>
      <c r="U311" s="97" t="n"/>
      <c r="V311" s="52" t="n"/>
      <c r="W311" s="97" t="n"/>
      <c r="X311" s="52" t="n"/>
      <c r="Y311" s="97" t="n"/>
      <c r="Z311" s="245" t="n"/>
      <c r="AA311" s="52" t="n"/>
      <c r="AB311" s="52" t="n"/>
      <c r="AC311" s="52" t="n"/>
      <c r="AD311" s="52" t="n"/>
      <c r="AE311" s="52" t="n"/>
      <c r="AF311" s="52" t="n"/>
      <c r="AG311" s="52" t="n"/>
      <c r="AH311" s="52" t="n"/>
      <c r="AI311" s="52" t="n"/>
      <c r="AJ311" s="52" t="n"/>
      <c r="AK311" s="52" t="n"/>
    </row>
    <row r="312">
      <c r="A312" s="52" t="n"/>
      <c r="B312" s="52" t="n"/>
      <c r="C312" s="97" t="n"/>
      <c r="D312" s="52" t="n"/>
      <c r="E312" s="97" t="n"/>
      <c r="F312" s="52" t="n"/>
      <c r="G312" s="52" t="n"/>
      <c r="H312" s="52" t="n"/>
      <c r="I312" s="97" t="n"/>
      <c r="J312" s="52" t="n"/>
      <c r="K312" s="97" t="n"/>
      <c r="L312" s="52" t="n"/>
      <c r="M312" s="97" t="n"/>
      <c r="N312" s="52" t="n"/>
      <c r="O312" s="97" t="n"/>
      <c r="P312" s="52" t="n"/>
      <c r="Q312" s="97" t="n"/>
      <c r="R312" s="52" t="n"/>
      <c r="S312" s="97" t="n"/>
      <c r="T312" s="52" t="n"/>
      <c r="U312" s="97" t="n"/>
      <c r="V312" s="52" t="n"/>
      <c r="W312" s="97" t="n"/>
      <c r="X312" s="52" t="n"/>
      <c r="Y312" s="97" t="n"/>
      <c r="Z312" s="245" t="n"/>
      <c r="AA312" s="52" t="n"/>
      <c r="AB312" s="52" t="n"/>
      <c r="AC312" s="52" t="n"/>
      <c r="AD312" s="52" t="n"/>
      <c r="AE312" s="52" t="n"/>
      <c r="AF312" s="52" t="n"/>
      <c r="AG312" s="52" t="n"/>
      <c r="AH312" s="52" t="n"/>
      <c r="AI312" s="52" t="n"/>
      <c r="AJ312" s="52" t="n"/>
      <c r="AK312" s="52" t="n"/>
    </row>
    <row r="313">
      <c r="A313" s="52" t="n"/>
      <c r="B313" s="52" t="n"/>
      <c r="C313" s="97" t="n"/>
      <c r="D313" s="52" t="n"/>
      <c r="E313" s="97" t="n"/>
      <c r="F313" s="52" t="n"/>
      <c r="G313" s="52" t="n"/>
      <c r="H313" s="52" t="n"/>
      <c r="I313" s="97" t="n"/>
      <c r="J313" s="52" t="n"/>
      <c r="K313" s="97" t="n"/>
      <c r="L313" s="52" t="n"/>
      <c r="M313" s="97" t="n"/>
      <c r="N313" s="52" t="n"/>
      <c r="O313" s="97" t="n"/>
      <c r="P313" s="52" t="n"/>
      <c r="Q313" s="97" t="n"/>
      <c r="R313" s="52" t="n"/>
      <c r="S313" s="97" t="n"/>
      <c r="T313" s="52" t="n"/>
      <c r="U313" s="97" t="n"/>
      <c r="V313" s="52" t="n"/>
      <c r="W313" s="97" t="n"/>
      <c r="X313" s="52" t="n"/>
      <c r="Y313" s="97" t="n"/>
      <c r="Z313" s="245" t="n"/>
      <c r="AA313" s="52" t="n"/>
      <c r="AB313" s="52" t="n"/>
      <c r="AC313" s="52" t="n"/>
      <c r="AD313" s="52" t="n"/>
      <c r="AE313" s="52" t="n"/>
      <c r="AF313" s="52" t="n"/>
      <c r="AG313" s="52" t="n"/>
      <c r="AH313" s="52" t="n"/>
      <c r="AI313" s="52" t="n"/>
      <c r="AJ313" s="52" t="n"/>
      <c r="AK313" s="52" t="n"/>
    </row>
    <row r="314">
      <c r="A314" s="52" t="n"/>
      <c r="B314" s="52" t="n"/>
      <c r="C314" s="97" t="n"/>
      <c r="D314" s="52" t="n"/>
      <c r="E314" s="97" t="n"/>
      <c r="F314" s="52" t="n"/>
      <c r="G314" s="52" t="n"/>
      <c r="H314" s="52" t="n"/>
      <c r="I314" s="97" t="n"/>
      <c r="J314" s="52" t="n"/>
      <c r="K314" s="97" t="n"/>
      <c r="L314" s="52" t="n"/>
      <c r="M314" s="97" t="n"/>
      <c r="N314" s="52" t="n"/>
      <c r="O314" s="97" t="n"/>
      <c r="P314" s="52" t="n"/>
      <c r="Q314" s="97" t="n"/>
      <c r="R314" s="52" t="n"/>
      <c r="S314" s="97" t="n"/>
      <c r="T314" s="52" t="n"/>
      <c r="U314" s="97" t="n"/>
      <c r="V314" s="52" t="n"/>
      <c r="W314" s="97" t="n"/>
      <c r="X314" s="52" t="n"/>
      <c r="Y314" s="97" t="n"/>
      <c r="Z314" s="245" t="n"/>
      <c r="AA314" s="52" t="n"/>
      <c r="AB314" s="52" t="n"/>
      <c r="AC314" s="52" t="n"/>
      <c r="AD314" s="52" t="n"/>
      <c r="AE314" s="52" t="n"/>
      <c r="AF314" s="52" t="n"/>
      <c r="AG314" s="52" t="n"/>
      <c r="AH314" s="52" t="n"/>
      <c r="AI314" s="52" t="n"/>
      <c r="AJ314" s="52" t="n"/>
      <c r="AK314" s="52" t="n"/>
    </row>
    <row r="315">
      <c r="A315" s="52" t="n"/>
      <c r="B315" s="52" t="n"/>
      <c r="C315" s="97" t="n"/>
      <c r="D315" s="52" t="n"/>
      <c r="E315" s="97" t="n"/>
      <c r="F315" s="52" t="n"/>
      <c r="G315" s="52" t="n"/>
      <c r="H315" s="52" t="n"/>
      <c r="I315" s="97" t="n"/>
      <c r="J315" s="52" t="n"/>
      <c r="K315" s="97" t="n"/>
      <c r="L315" s="52" t="n"/>
      <c r="M315" s="97" t="n"/>
      <c r="N315" s="52" t="n"/>
      <c r="O315" s="97" t="n"/>
      <c r="P315" s="52" t="n"/>
      <c r="Q315" s="97" t="n"/>
      <c r="R315" s="52" t="n"/>
      <c r="S315" s="97" t="n"/>
      <c r="T315" s="52" t="n"/>
      <c r="U315" s="97" t="n"/>
      <c r="V315" s="52" t="n"/>
      <c r="W315" s="97" t="n"/>
      <c r="X315" s="52" t="n"/>
      <c r="Y315" s="97" t="n"/>
      <c r="Z315" s="245" t="n"/>
      <c r="AA315" s="52" t="n"/>
      <c r="AB315" s="52" t="n"/>
      <c r="AC315" s="52" t="n"/>
      <c r="AD315" s="52" t="n"/>
      <c r="AE315" s="52" t="n"/>
      <c r="AF315" s="52" t="n"/>
      <c r="AG315" s="52" t="n"/>
      <c r="AH315" s="52" t="n"/>
      <c r="AI315" s="52" t="n"/>
      <c r="AJ315" s="52" t="n"/>
      <c r="AK315" s="52" t="n"/>
    </row>
    <row r="316">
      <c r="A316" s="52" t="n"/>
      <c r="B316" s="52" t="n"/>
      <c r="C316" s="97" t="n"/>
      <c r="D316" s="52" t="n"/>
      <c r="E316" s="97" t="n"/>
      <c r="F316" s="52" t="n"/>
      <c r="G316" s="52" t="n"/>
      <c r="H316" s="52" t="n"/>
      <c r="I316" s="97" t="n"/>
      <c r="J316" s="52" t="n"/>
      <c r="K316" s="97" t="n"/>
      <c r="L316" s="52" t="n"/>
      <c r="M316" s="97" t="n"/>
      <c r="N316" s="52" t="n"/>
      <c r="O316" s="97" t="n"/>
      <c r="P316" s="52" t="n"/>
      <c r="Q316" s="97" t="n"/>
      <c r="R316" s="52" t="n"/>
      <c r="S316" s="97" t="n"/>
      <c r="T316" s="52" t="n"/>
      <c r="U316" s="97" t="n"/>
      <c r="V316" s="52" t="n"/>
      <c r="W316" s="97" t="n"/>
      <c r="X316" s="52" t="n"/>
      <c r="Y316" s="97" t="n"/>
      <c r="Z316" s="245" t="n"/>
      <c r="AA316" s="52" t="n"/>
      <c r="AB316" s="52" t="n"/>
      <c r="AC316" s="52" t="n"/>
      <c r="AD316" s="52" t="n"/>
      <c r="AE316" s="52" t="n"/>
      <c r="AF316" s="52" t="n"/>
      <c r="AG316" s="52" t="n"/>
      <c r="AH316" s="52" t="n"/>
      <c r="AI316" s="52" t="n"/>
      <c r="AJ316" s="52" t="n"/>
      <c r="AK316" s="52" t="n"/>
    </row>
    <row r="317">
      <c r="A317" s="52" t="n"/>
      <c r="B317" s="52" t="n"/>
      <c r="C317" s="97" t="n"/>
      <c r="D317" s="52" t="n"/>
      <c r="E317" s="97" t="n"/>
      <c r="F317" s="52" t="n"/>
      <c r="G317" s="52" t="n"/>
      <c r="H317" s="52" t="n"/>
      <c r="I317" s="97" t="n"/>
      <c r="J317" s="52" t="n"/>
      <c r="K317" s="97" t="n"/>
      <c r="L317" s="52" t="n"/>
      <c r="M317" s="97" t="n"/>
      <c r="N317" s="52" t="n"/>
      <c r="O317" s="97" t="n"/>
      <c r="P317" s="52" t="n"/>
      <c r="Q317" s="97" t="n"/>
      <c r="R317" s="52" t="n"/>
      <c r="S317" s="97" t="n"/>
      <c r="T317" s="52" t="n"/>
      <c r="U317" s="97" t="n"/>
      <c r="V317" s="52" t="n"/>
      <c r="W317" s="97" t="n"/>
      <c r="X317" s="52" t="n"/>
      <c r="Y317" s="97" t="n"/>
      <c r="Z317" s="245" t="n"/>
      <c r="AA317" s="52" t="n"/>
      <c r="AB317" s="52" t="n"/>
      <c r="AC317" s="52" t="n"/>
      <c r="AD317" s="52" t="n"/>
      <c r="AE317" s="52" t="n"/>
      <c r="AF317" s="52" t="n"/>
      <c r="AG317" s="52" t="n"/>
      <c r="AH317" s="52" t="n"/>
      <c r="AI317" s="52" t="n"/>
      <c r="AJ317" s="52" t="n"/>
      <c r="AK317" s="52" t="n"/>
    </row>
    <row r="318">
      <c r="A318" s="52" t="n"/>
      <c r="B318" s="52" t="n"/>
      <c r="C318" s="97" t="n"/>
      <c r="D318" s="52" t="n"/>
      <c r="E318" s="97" t="n"/>
      <c r="F318" s="52" t="n"/>
      <c r="G318" s="52" t="n"/>
      <c r="H318" s="52" t="n"/>
      <c r="I318" s="97" t="n"/>
      <c r="J318" s="52" t="n"/>
      <c r="K318" s="97" t="n"/>
      <c r="L318" s="52" t="n"/>
      <c r="M318" s="97" t="n"/>
      <c r="N318" s="52" t="n"/>
      <c r="O318" s="97" t="n"/>
      <c r="P318" s="52" t="n"/>
      <c r="Q318" s="97" t="n"/>
      <c r="R318" s="52" t="n"/>
      <c r="S318" s="97" t="n"/>
      <c r="T318" s="52" t="n"/>
      <c r="U318" s="97" t="n"/>
      <c r="V318" s="52" t="n"/>
      <c r="W318" s="97" t="n"/>
      <c r="X318" s="52" t="n"/>
      <c r="Y318" s="97" t="n"/>
      <c r="Z318" s="245" t="n"/>
      <c r="AA318" s="52" t="n"/>
      <c r="AB318" s="52" t="n"/>
      <c r="AC318" s="52" t="n"/>
      <c r="AD318" s="52" t="n"/>
      <c r="AE318" s="52" t="n"/>
      <c r="AF318" s="52" t="n"/>
      <c r="AG318" s="52" t="n"/>
      <c r="AH318" s="52" t="n"/>
      <c r="AI318" s="52" t="n"/>
      <c r="AJ318" s="52" t="n"/>
      <c r="AK318" s="52" t="n"/>
    </row>
    <row r="319">
      <c r="A319" s="52" t="n"/>
      <c r="B319" s="52" t="n"/>
      <c r="C319" s="97" t="n"/>
      <c r="D319" s="52" t="n"/>
      <c r="E319" s="97" t="n"/>
      <c r="F319" s="52" t="n"/>
      <c r="G319" s="52" t="n"/>
      <c r="H319" s="52" t="n"/>
      <c r="I319" s="97" t="n"/>
      <c r="J319" s="52" t="n"/>
      <c r="K319" s="97" t="n"/>
      <c r="L319" s="52" t="n"/>
      <c r="M319" s="97" t="n"/>
      <c r="N319" s="52" t="n"/>
      <c r="O319" s="97" t="n"/>
      <c r="P319" s="52" t="n"/>
      <c r="Q319" s="97" t="n"/>
      <c r="R319" s="52" t="n"/>
      <c r="S319" s="97" t="n"/>
      <c r="T319" s="52" t="n"/>
      <c r="U319" s="97" t="n"/>
      <c r="V319" s="52" t="n"/>
      <c r="W319" s="97" t="n"/>
      <c r="X319" s="52" t="n"/>
      <c r="Y319" s="97" t="n"/>
      <c r="Z319" s="245" t="n"/>
      <c r="AA319" s="52" t="n"/>
      <c r="AB319" s="52" t="n"/>
      <c r="AC319" s="52" t="n"/>
      <c r="AD319" s="52" t="n"/>
      <c r="AE319" s="52" t="n"/>
      <c r="AF319" s="52" t="n"/>
      <c r="AG319" s="52" t="n"/>
      <c r="AH319" s="52" t="n"/>
      <c r="AI319" s="52" t="n"/>
      <c r="AJ319" s="52" t="n"/>
      <c r="AK319" s="52" t="n"/>
    </row>
    <row r="320">
      <c r="A320" s="52" t="n"/>
      <c r="B320" s="52" t="n"/>
      <c r="C320" s="97" t="n"/>
      <c r="D320" s="52" t="n"/>
      <c r="E320" s="97" t="n"/>
      <c r="F320" s="52" t="n"/>
      <c r="G320" s="52" t="n"/>
      <c r="H320" s="52" t="n"/>
      <c r="I320" s="97" t="n"/>
      <c r="J320" s="52" t="n"/>
      <c r="K320" s="97" t="n"/>
      <c r="L320" s="52" t="n"/>
      <c r="M320" s="97" t="n"/>
      <c r="N320" s="52" t="n"/>
      <c r="O320" s="97" t="n"/>
      <c r="P320" s="52" t="n"/>
      <c r="Q320" s="97" t="n"/>
      <c r="R320" s="52" t="n"/>
      <c r="S320" s="97" t="n"/>
      <c r="T320" s="52" t="n"/>
      <c r="U320" s="97" t="n"/>
      <c r="V320" s="52" t="n"/>
      <c r="W320" s="97" t="n"/>
      <c r="X320" s="52" t="n"/>
      <c r="Y320" s="97" t="n"/>
      <c r="Z320" s="245" t="n"/>
      <c r="AA320" s="52" t="n"/>
      <c r="AB320" s="52" t="n"/>
      <c r="AC320" s="52" t="n"/>
      <c r="AD320" s="52" t="n"/>
      <c r="AE320" s="52" t="n"/>
      <c r="AF320" s="52" t="n"/>
      <c r="AG320" s="52" t="n"/>
      <c r="AH320" s="52" t="n"/>
      <c r="AI320" s="52" t="n"/>
      <c r="AJ320" s="52" t="n"/>
      <c r="AK320" s="52" t="n"/>
    </row>
    <row r="321">
      <c r="A321" s="52" t="n"/>
      <c r="B321" s="52" t="n"/>
      <c r="C321" s="97" t="n"/>
      <c r="D321" s="52" t="n"/>
      <c r="E321" s="97" t="n"/>
      <c r="F321" s="52" t="n"/>
      <c r="G321" s="52" t="n"/>
      <c r="H321" s="52" t="n"/>
      <c r="I321" s="97" t="n"/>
      <c r="J321" s="52" t="n"/>
      <c r="K321" s="97" t="n"/>
      <c r="L321" s="52" t="n"/>
      <c r="M321" s="97" t="n"/>
      <c r="N321" s="52" t="n"/>
      <c r="O321" s="97" t="n"/>
      <c r="P321" s="52" t="n"/>
      <c r="Q321" s="97" t="n"/>
      <c r="R321" s="52" t="n"/>
      <c r="S321" s="97" t="n"/>
      <c r="T321" s="52" t="n"/>
      <c r="U321" s="97" t="n"/>
      <c r="V321" s="52" t="n"/>
      <c r="W321" s="97" t="n"/>
      <c r="X321" s="52" t="n"/>
      <c r="Y321" s="97" t="n"/>
      <c r="Z321" s="245" t="n"/>
      <c r="AA321" s="52" t="n"/>
      <c r="AB321" s="52" t="n"/>
      <c r="AC321" s="52" t="n"/>
      <c r="AD321" s="52" t="n"/>
      <c r="AE321" s="52" t="n"/>
      <c r="AF321" s="52" t="n"/>
      <c r="AG321" s="52" t="n"/>
      <c r="AH321" s="52" t="n"/>
      <c r="AI321" s="52" t="n"/>
      <c r="AJ321" s="52" t="n"/>
      <c r="AK321" s="52" t="n"/>
    </row>
    <row r="322">
      <c r="A322" s="52" t="n"/>
      <c r="B322" s="52" t="n"/>
      <c r="C322" s="97" t="n"/>
      <c r="D322" s="52" t="n"/>
      <c r="E322" s="97" t="n"/>
      <c r="F322" s="52" t="n"/>
      <c r="G322" s="52" t="n"/>
      <c r="H322" s="52" t="n"/>
      <c r="I322" s="97" t="n"/>
      <c r="J322" s="52" t="n"/>
      <c r="K322" s="97" t="n"/>
      <c r="L322" s="52" t="n"/>
      <c r="M322" s="97" t="n"/>
      <c r="N322" s="52" t="n"/>
      <c r="O322" s="97" t="n"/>
      <c r="P322" s="52" t="n"/>
      <c r="Q322" s="97" t="n"/>
      <c r="R322" s="52" t="n"/>
      <c r="S322" s="97" t="n"/>
      <c r="T322" s="52" t="n"/>
      <c r="U322" s="97" t="n"/>
      <c r="V322" s="52" t="n"/>
      <c r="W322" s="97" t="n"/>
      <c r="X322" s="52" t="n"/>
      <c r="Y322" s="97" t="n"/>
      <c r="Z322" s="245" t="n"/>
      <c r="AA322" s="52" t="n"/>
      <c r="AB322" s="52" t="n"/>
      <c r="AC322" s="52" t="n"/>
      <c r="AD322" s="52" t="n"/>
      <c r="AE322" s="52" t="n"/>
      <c r="AF322" s="52" t="n"/>
      <c r="AG322" s="52" t="n"/>
      <c r="AH322" s="52" t="n"/>
      <c r="AI322" s="52" t="n"/>
      <c r="AJ322" s="52" t="n"/>
      <c r="AK322" s="52" t="n"/>
    </row>
    <row r="323">
      <c r="A323" s="52" t="n"/>
      <c r="B323" s="52" t="n"/>
      <c r="C323" s="97" t="n"/>
      <c r="D323" s="52" t="n"/>
      <c r="E323" s="97" t="n"/>
      <c r="F323" s="52" t="n"/>
      <c r="G323" s="52" t="n"/>
      <c r="H323" s="52" t="n"/>
      <c r="I323" s="97" t="n"/>
      <c r="J323" s="52" t="n"/>
      <c r="K323" s="97" t="n"/>
      <c r="L323" s="52" t="n"/>
      <c r="M323" s="97" t="n"/>
      <c r="N323" s="52" t="n"/>
      <c r="O323" s="97" t="n"/>
      <c r="P323" s="52" t="n"/>
      <c r="Q323" s="97" t="n"/>
      <c r="R323" s="52" t="n"/>
      <c r="S323" s="97" t="n"/>
      <c r="T323" s="52" t="n"/>
      <c r="U323" s="97" t="n"/>
      <c r="V323" s="52" t="n"/>
      <c r="W323" s="97" t="n"/>
      <c r="X323" s="52" t="n"/>
      <c r="Y323" s="97" t="n"/>
      <c r="Z323" s="245" t="n"/>
      <c r="AA323" s="52" t="n"/>
      <c r="AB323" s="52" t="n"/>
      <c r="AC323" s="52" t="n"/>
      <c r="AD323" s="52" t="n"/>
      <c r="AE323" s="52" t="n"/>
      <c r="AF323" s="52" t="n"/>
      <c r="AG323" s="52" t="n"/>
      <c r="AH323" s="52" t="n"/>
      <c r="AI323" s="52" t="n"/>
      <c r="AJ323" s="52" t="n"/>
      <c r="AK323" s="52" t="n"/>
    </row>
    <row r="324">
      <c r="A324" s="52" t="n"/>
      <c r="B324" s="52" t="n"/>
      <c r="C324" s="97" t="n"/>
      <c r="D324" s="52" t="n"/>
      <c r="E324" s="97" t="n"/>
      <c r="F324" s="52" t="n"/>
      <c r="G324" s="52" t="n"/>
      <c r="H324" s="52" t="n"/>
      <c r="I324" s="97" t="n"/>
      <c r="J324" s="52" t="n"/>
      <c r="K324" s="97" t="n"/>
      <c r="L324" s="52" t="n"/>
      <c r="M324" s="97" t="n"/>
      <c r="N324" s="52" t="n"/>
      <c r="O324" s="97" t="n"/>
      <c r="P324" s="52" t="n"/>
      <c r="Q324" s="97" t="n"/>
      <c r="R324" s="52" t="n"/>
      <c r="S324" s="97" t="n"/>
      <c r="T324" s="52" t="n"/>
      <c r="U324" s="97" t="n"/>
      <c r="V324" s="52" t="n"/>
      <c r="W324" s="97" t="n"/>
      <c r="X324" s="52" t="n"/>
      <c r="Y324" s="97" t="n"/>
      <c r="Z324" s="245" t="n"/>
      <c r="AA324" s="52" t="n"/>
      <c r="AB324" s="52" t="n"/>
      <c r="AC324" s="52" t="n"/>
      <c r="AD324" s="52" t="n"/>
      <c r="AE324" s="52" t="n"/>
      <c r="AF324" s="52" t="n"/>
      <c r="AG324" s="52" t="n"/>
      <c r="AH324" s="52" t="n"/>
      <c r="AI324" s="52" t="n"/>
      <c r="AJ324" s="52" t="n"/>
      <c r="AK324" s="52" t="n"/>
    </row>
    <row r="325">
      <c r="A325" s="52" t="n"/>
      <c r="B325" s="52" t="n"/>
      <c r="C325" s="97" t="n"/>
      <c r="D325" s="52" t="n"/>
      <c r="E325" s="97" t="n"/>
      <c r="F325" s="52" t="n"/>
      <c r="G325" s="52" t="n"/>
      <c r="H325" s="52" t="n"/>
      <c r="I325" s="97" t="n"/>
      <c r="J325" s="52" t="n"/>
      <c r="K325" s="97" t="n"/>
      <c r="L325" s="52" t="n"/>
      <c r="M325" s="97" t="n"/>
      <c r="N325" s="52" t="n"/>
      <c r="O325" s="97" t="n"/>
      <c r="P325" s="52" t="n"/>
      <c r="Q325" s="97" t="n"/>
      <c r="R325" s="52" t="n"/>
      <c r="S325" s="97" t="n"/>
      <c r="T325" s="52" t="n"/>
      <c r="U325" s="97" t="n"/>
      <c r="V325" s="52" t="n"/>
      <c r="W325" s="97" t="n"/>
      <c r="X325" s="52" t="n"/>
      <c r="Y325" s="97" t="n"/>
      <c r="Z325" s="245" t="n"/>
      <c r="AA325" s="52" t="n"/>
      <c r="AB325" s="52" t="n"/>
      <c r="AC325" s="52" t="n"/>
      <c r="AD325" s="52" t="n"/>
      <c r="AE325" s="52" t="n"/>
      <c r="AF325" s="52" t="n"/>
      <c r="AG325" s="52" t="n"/>
      <c r="AH325" s="52" t="n"/>
      <c r="AI325" s="52" t="n"/>
      <c r="AJ325" s="52" t="n"/>
      <c r="AK325" s="52" t="n"/>
    </row>
    <row r="326">
      <c r="A326" s="52" t="n"/>
      <c r="B326" s="52" t="n"/>
      <c r="C326" s="97" t="n"/>
      <c r="D326" s="52" t="n"/>
      <c r="E326" s="97" t="n"/>
      <c r="F326" s="52" t="n"/>
      <c r="G326" s="52" t="n"/>
      <c r="H326" s="52" t="n"/>
      <c r="I326" s="97" t="n"/>
      <c r="J326" s="52" t="n"/>
      <c r="K326" s="97" t="n"/>
      <c r="L326" s="52" t="n"/>
      <c r="M326" s="97" t="n"/>
      <c r="N326" s="52" t="n"/>
      <c r="O326" s="97" t="n"/>
      <c r="P326" s="52" t="n"/>
      <c r="Q326" s="97" t="n"/>
      <c r="R326" s="52" t="n"/>
      <c r="S326" s="97" t="n"/>
      <c r="T326" s="52" t="n"/>
      <c r="U326" s="97" t="n"/>
      <c r="V326" s="52" t="n"/>
      <c r="W326" s="97" t="n"/>
      <c r="X326" s="52" t="n"/>
      <c r="Y326" s="97" t="n"/>
      <c r="Z326" s="245" t="n"/>
      <c r="AA326" s="52" t="n"/>
      <c r="AB326" s="52" t="n"/>
      <c r="AC326" s="52" t="n"/>
      <c r="AD326" s="52" t="n"/>
      <c r="AE326" s="52" t="n"/>
      <c r="AF326" s="52" t="n"/>
      <c r="AG326" s="52" t="n"/>
      <c r="AH326" s="52" t="n"/>
      <c r="AI326" s="52" t="n"/>
      <c r="AJ326" s="52" t="n"/>
      <c r="AK326" s="52" t="n"/>
    </row>
    <row r="327">
      <c r="A327" s="52" t="n"/>
      <c r="B327" s="52" t="n"/>
      <c r="C327" s="97" t="n"/>
      <c r="D327" s="52" t="n"/>
      <c r="E327" s="97" t="n"/>
      <c r="F327" s="52" t="n"/>
      <c r="G327" s="52" t="n"/>
      <c r="H327" s="52" t="n"/>
      <c r="I327" s="97" t="n"/>
      <c r="J327" s="52" t="n"/>
      <c r="K327" s="97" t="n"/>
      <c r="L327" s="52" t="n"/>
      <c r="M327" s="97" t="n"/>
      <c r="N327" s="52" t="n"/>
      <c r="O327" s="97" t="n"/>
      <c r="P327" s="52" t="n"/>
      <c r="Q327" s="97" t="n"/>
      <c r="R327" s="52" t="n"/>
      <c r="S327" s="97" t="n"/>
      <c r="T327" s="52" t="n"/>
      <c r="U327" s="97" t="n"/>
      <c r="V327" s="52" t="n"/>
      <c r="W327" s="97" t="n"/>
      <c r="X327" s="52" t="n"/>
      <c r="Y327" s="97" t="n"/>
      <c r="Z327" s="245" t="n"/>
      <c r="AA327" s="52" t="n"/>
      <c r="AB327" s="52" t="n"/>
      <c r="AC327" s="52" t="n"/>
      <c r="AD327" s="52" t="n"/>
      <c r="AE327" s="52" t="n"/>
      <c r="AF327" s="52" t="n"/>
      <c r="AG327" s="52" t="n"/>
      <c r="AH327" s="52" t="n"/>
      <c r="AI327" s="52" t="n"/>
      <c r="AJ327" s="52" t="n"/>
      <c r="AK327" s="52" t="n"/>
    </row>
    <row r="328">
      <c r="A328" s="52" t="n"/>
      <c r="B328" s="52" t="n"/>
      <c r="C328" s="97" t="n"/>
      <c r="D328" s="52" t="n"/>
      <c r="E328" s="97" t="n"/>
      <c r="F328" s="52" t="n"/>
      <c r="G328" s="52" t="n"/>
      <c r="H328" s="52" t="n"/>
      <c r="I328" s="97" t="n"/>
      <c r="J328" s="52" t="n"/>
      <c r="K328" s="97" t="n"/>
      <c r="L328" s="52" t="n"/>
      <c r="M328" s="97" t="n"/>
      <c r="N328" s="52" t="n"/>
      <c r="O328" s="97" t="n"/>
      <c r="P328" s="52" t="n"/>
      <c r="Q328" s="97" t="n"/>
      <c r="R328" s="52" t="n"/>
      <c r="S328" s="97" t="n"/>
      <c r="T328" s="52" t="n"/>
      <c r="U328" s="97" t="n"/>
      <c r="V328" s="52" t="n"/>
      <c r="W328" s="97" t="n"/>
      <c r="X328" s="52" t="n"/>
      <c r="Y328" s="97" t="n"/>
      <c r="Z328" s="245" t="n"/>
      <c r="AA328" s="52" t="n"/>
      <c r="AB328" s="52" t="n"/>
      <c r="AC328" s="52" t="n"/>
      <c r="AD328" s="52" t="n"/>
      <c r="AE328" s="52" t="n"/>
      <c r="AF328" s="52" t="n"/>
      <c r="AG328" s="52" t="n"/>
      <c r="AH328" s="52" t="n"/>
      <c r="AI328" s="52" t="n"/>
      <c r="AJ328" s="52" t="n"/>
      <c r="AK328" s="52" t="n"/>
    </row>
    <row r="329">
      <c r="A329" s="52" t="n"/>
      <c r="B329" s="52" t="n"/>
      <c r="C329" s="97" t="n"/>
      <c r="D329" s="52" t="n"/>
      <c r="E329" s="97" t="n"/>
      <c r="F329" s="52" t="n"/>
      <c r="G329" s="52" t="n"/>
      <c r="H329" s="52" t="n"/>
      <c r="I329" s="97" t="n"/>
      <c r="J329" s="52" t="n"/>
      <c r="K329" s="97" t="n"/>
      <c r="L329" s="52" t="n"/>
      <c r="M329" s="97" t="n"/>
      <c r="N329" s="52" t="n"/>
      <c r="O329" s="97" t="n"/>
      <c r="P329" s="52" t="n"/>
      <c r="Q329" s="97" t="n"/>
      <c r="R329" s="52" t="n"/>
      <c r="S329" s="97" t="n"/>
      <c r="T329" s="52" t="n"/>
      <c r="U329" s="97" t="n"/>
      <c r="V329" s="52" t="n"/>
      <c r="W329" s="97" t="n"/>
      <c r="X329" s="52" t="n"/>
      <c r="Y329" s="97" t="n"/>
      <c r="Z329" s="245" t="n"/>
      <c r="AA329" s="52" t="n"/>
      <c r="AB329" s="52" t="n"/>
      <c r="AC329" s="52" t="n"/>
      <c r="AD329" s="52" t="n"/>
      <c r="AE329" s="52" t="n"/>
      <c r="AF329" s="52" t="n"/>
      <c r="AG329" s="52" t="n"/>
      <c r="AH329" s="52" t="n"/>
      <c r="AI329" s="52" t="n"/>
      <c r="AJ329" s="52" t="n"/>
      <c r="AK329" s="52" t="n"/>
    </row>
    <row r="330">
      <c r="A330" s="52" t="n"/>
      <c r="B330" s="52" t="n"/>
      <c r="C330" s="97" t="n"/>
      <c r="D330" s="52" t="n"/>
      <c r="E330" s="97" t="n"/>
      <c r="F330" s="52" t="n"/>
      <c r="G330" s="52" t="n"/>
      <c r="H330" s="52" t="n"/>
      <c r="I330" s="97" t="n"/>
      <c r="J330" s="52" t="n"/>
      <c r="K330" s="97" t="n"/>
      <c r="L330" s="52" t="n"/>
      <c r="M330" s="97" t="n"/>
      <c r="N330" s="52" t="n"/>
      <c r="O330" s="97" t="n"/>
      <c r="P330" s="52" t="n"/>
      <c r="Q330" s="97" t="n"/>
      <c r="R330" s="52" t="n"/>
      <c r="S330" s="97" t="n"/>
      <c r="T330" s="52" t="n"/>
      <c r="U330" s="97" t="n"/>
      <c r="V330" s="52" t="n"/>
      <c r="W330" s="97" t="n"/>
      <c r="X330" s="52" t="n"/>
      <c r="Y330" s="97" t="n"/>
      <c r="Z330" s="245" t="n"/>
      <c r="AA330" s="52" t="n"/>
      <c r="AB330" s="52" t="n"/>
      <c r="AC330" s="52" t="n"/>
      <c r="AD330" s="52" t="n"/>
      <c r="AE330" s="52" t="n"/>
      <c r="AF330" s="52" t="n"/>
      <c r="AG330" s="52" t="n"/>
      <c r="AH330" s="52" t="n"/>
      <c r="AI330" s="52" t="n"/>
      <c r="AJ330" s="52" t="n"/>
      <c r="AK330" s="52" t="n"/>
    </row>
    <row r="331">
      <c r="A331" s="52" t="n"/>
      <c r="B331" s="52" t="n"/>
      <c r="C331" s="97" t="n"/>
      <c r="D331" s="52" t="n"/>
      <c r="E331" s="97" t="n"/>
      <c r="F331" s="52" t="n"/>
      <c r="G331" s="52" t="n"/>
      <c r="H331" s="52" t="n"/>
      <c r="I331" s="97" t="n"/>
      <c r="J331" s="52" t="n"/>
      <c r="K331" s="97" t="n"/>
      <c r="L331" s="52" t="n"/>
      <c r="M331" s="97" t="n"/>
      <c r="N331" s="52" t="n"/>
      <c r="O331" s="97" t="n"/>
      <c r="P331" s="52" t="n"/>
      <c r="Q331" s="97" t="n"/>
      <c r="R331" s="52" t="n"/>
      <c r="S331" s="97" t="n"/>
      <c r="T331" s="52" t="n"/>
      <c r="U331" s="97" t="n"/>
      <c r="V331" s="52" t="n"/>
      <c r="W331" s="97" t="n"/>
      <c r="X331" s="52" t="n"/>
      <c r="Y331" s="97" t="n"/>
      <c r="Z331" s="245" t="n"/>
      <c r="AA331" s="52" t="n"/>
      <c r="AB331" s="52" t="n"/>
      <c r="AC331" s="52" t="n"/>
      <c r="AD331" s="52" t="n"/>
      <c r="AE331" s="52" t="n"/>
      <c r="AF331" s="52" t="n"/>
      <c r="AG331" s="52" t="n"/>
      <c r="AH331" s="52" t="n"/>
      <c r="AI331" s="52" t="n"/>
      <c r="AJ331" s="52" t="n"/>
      <c r="AK331" s="52" t="n"/>
    </row>
    <row r="332">
      <c r="A332" s="52" t="n"/>
      <c r="B332" s="52" t="n"/>
      <c r="C332" s="97" t="n"/>
      <c r="D332" s="52" t="n"/>
      <c r="E332" s="97" t="n"/>
      <c r="F332" s="52" t="n"/>
      <c r="G332" s="52" t="n"/>
      <c r="H332" s="52" t="n"/>
      <c r="I332" s="97" t="n"/>
      <c r="J332" s="52" t="n"/>
      <c r="K332" s="97" t="n"/>
      <c r="L332" s="52" t="n"/>
      <c r="M332" s="97" t="n"/>
      <c r="N332" s="52" t="n"/>
      <c r="O332" s="97" t="n"/>
      <c r="P332" s="52" t="n"/>
      <c r="Q332" s="97" t="n"/>
      <c r="R332" s="52" t="n"/>
      <c r="S332" s="97" t="n"/>
      <c r="T332" s="52" t="n"/>
      <c r="U332" s="97" t="n"/>
      <c r="V332" s="52" t="n"/>
      <c r="W332" s="97" t="n"/>
      <c r="X332" s="52" t="n"/>
      <c r="Y332" s="97" t="n"/>
      <c r="Z332" s="245" t="n"/>
      <c r="AA332" s="52" t="n"/>
      <c r="AB332" s="52" t="n"/>
      <c r="AC332" s="52" t="n"/>
      <c r="AD332" s="52" t="n"/>
      <c r="AE332" s="52" t="n"/>
      <c r="AF332" s="52" t="n"/>
      <c r="AG332" s="52" t="n"/>
      <c r="AH332" s="52" t="n"/>
      <c r="AI332" s="52" t="n"/>
      <c r="AJ332" s="52" t="n"/>
      <c r="AK332" s="52" t="n"/>
    </row>
    <row r="333">
      <c r="A333" s="52" t="n"/>
      <c r="B333" s="52" t="n"/>
      <c r="C333" s="97" t="n"/>
      <c r="D333" s="52" t="n"/>
      <c r="E333" s="97" t="n"/>
      <c r="F333" s="52" t="n"/>
      <c r="G333" s="52" t="n"/>
      <c r="H333" s="52" t="n"/>
      <c r="I333" s="97" t="n"/>
      <c r="J333" s="52" t="n"/>
      <c r="K333" s="97" t="n"/>
      <c r="L333" s="52" t="n"/>
      <c r="M333" s="97" t="n"/>
      <c r="N333" s="52" t="n"/>
      <c r="O333" s="97" t="n"/>
      <c r="P333" s="52" t="n"/>
      <c r="Q333" s="97" t="n"/>
      <c r="R333" s="52" t="n"/>
      <c r="S333" s="97" t="n"/>
      <c r="T333" s="52" t="n"/>
      <c r="U333" s="97" t="n"/>
      <c r="V333" s="52" t="n"/>
      <c r="W333" s="97" t="n"/>
      <c r="X333" s="52" t="n"/>
      <c r="Y333" s="97" t="n"/>
      <c r="Z333" s="245" t="n"/>
      <c r="AA333" s="52" t="n"/>
      <c r="AB333" s="52" t="n"/>
      <c r="AC333" s="52" t="n"/>
      <c r="AD333" s="52" t="n"/>
      <c r="AE333" s="52" t="n"/>
      <c r="AF333" s="52" t="n"/>
      <c r="AG333" s="52" t="n"/>
      <c r="AH333" s="52" t="n"/>
      <c r="AI333" s="52" t="n"/>
      <c r="AJ333" s="52" t="n"/>
      <c r="AK333" s="52" t="n"/>
    </row>
    <row r="334">
      <c r="A334" s="52" t="n"/>
      <c r="B334" s="52" t="n"/>
      <c r="C334" s="97" t="n"/>
      <c r="D334" s="52" t="n"/>
      <c r="E334" s="97" t="n"/>
      <c r="F334" s="52" t="n"/>
      <c r="G334" s="52" t="n"/>
      <c r="H334" s="52" t="n"/>
      <c r="I334" s="97" t="n"/>
      <c r="J334" s="52" t="n"/>
      <c r="K334" s="97" t="n"/>
      <c r="L334" s="52" t="n"/>
      <c r="M334" s="97" t="n"/>
      <c r="N334" s="52" t="n"/>
      <c r="O334" s="97" t="n"/>
      <c r="P334" s="52" t="n"/>
      <c r="Q334" s="97" t="n"/>
      <c r="R334" s="52" t="n"/>
      <c r="S334" s="97" t="n"/>
      <c r="T334" s="52" t="n"/>
      <c r="U334" s="97" t="n"/>
      <c r="V334" s="52" t="n"/>
      <c r="W334" s="97" t="n"/>
      <c r="X334" s="52" t="n"/>
      <c r="Y334" s="97" t="n"/>
      <c r="Z334" s="245" t="n"/>
      <c r="AA334" s="52" t="n"/>
      <c r="AB334" s="52" t="n"/>
      <c r="AC334" s="52" t="n"/>
      <c r="AD334" s="52" t="n"/>
      <c r="AE334" s="52" t="n"/>
      <c r="AF334" s="52" t="n"/>
      <c r="AG334" s="52" t="n"/>
      <c r="AH334" s="52" t="n"/>
      <c r="AI334" s="52" t="n"/>
      <c r="AJ334" s="52" t="n"/>
      <c r="AK334" s="52" t="n"/>
    </row>
    <row r="335">
      <c r="A335" s="52" t="n"/>
      <c r="B335" s="52" t="n"/>
      <c r="C335" s="97" t="n"/>
      <c r="D335" s="52" t="n"/>
      <c r="E335" s="97" t="n"/>
      <c r="F335" s="52" t="n"/>
      <c r="G335" s="52" t="n"/>
      <c r="H335" s="52" t="n"/>
      <c r="I335" s="97" t="n"/>
      <c r="J335" s="52" t="n"/>
      <c r="K335" s="97" t="n"/>
      <c r="L335" s="52" t="n"/>
      <c r="M335" s="97" t="n"/>
      <c r="N335" s="52" t="n"/>
      <c r="O335" s="97" t="n"/>
      <c r="P335" s="52" t="n"/>
      <c r="Q335" s="97" t="n"/>
      <c r="R335" s="52" t="n"/>
      <c r="S335" s="97" t="n"/>
      <c r="T335" s="52" t="n"/>
      <c r="U335" s="97" t="n"/>
      <c r="V335" s="52" t="n"/>
      <c r="W335" s="97" t="n"/>
      <c r="X335" s="52" t="n"/>
      <c r="Y335" s="97" t="n"/>
      <c r="Z335" s="245" t="n"/>
      <c r="AA335" s="52" t="n"/>
      <c r="AB335" s="52" t="n"/>
      <c r="AC335" s="52" t="n"/>
      <c r="AD335" s="52" t="n"/>
      <c r="AE335" s="52" t="n"/>
      <c r="AF335" s="52" t="n"/>
      <c r="AG335" s="52" t="n"/>
      <c r="AH335" s="52" t="n"/>
      <c r="AI335" s="52" t="n"/>
      <c r="AJ335" s="52" t="n"/>
      <c r="AK335" s="52" t="n"/>
    </row>
    <row r="336">
      <c r="A336" s="52" t="n"/>
      <c r="B336" s="52" t="n"/>
      <c r="C336" s="97" t="n"/>
      <c r="D336" s="52" t="n"/>
      <c r="E336" s="97" t="n"/>
      <c r="F336" s="52" t="n"/>
      <c r="G336" s="52" t="n"/>
      <c r="H336" s="52" t="n"/>
      <c r="I336" s="97" t="n"/>
      <c r="J336" s="52" t="n"/>
      <c r="K336" s="97" t="n"/>
      <c r="L336" s="52" t="n"/>
      <c r="M336" s="97" t="n"/>
      <c r="N336" s="52" t="n"/>
      <c r="O336" s="97" t="n"/>
      <c r="P336" s="52" t="n"/>
      <c r="Q336" s="97" t="n"/>
      <c r="R336" s="52" t="n"/>
      <c r="S336" s="97" t="n"/>
      <c r="T336" s="52" t="n"/>
      <c r="U336" s="97" t="n"/>
      <c r="V336" s="52" t="n"/>
      <c r="W336" s="97" t="n"/>
      <c r="X336" s="52" t="n"/>
      <c r="Y336" s="97" t="n"/>
      <c r="Z336" s="245" t="n"/>
      <c r="AA336" s="52" t="n"/>
      <c r="AB336" s="52" t="n"/>
      <c r="AC336" s="52" t="n"/>
      <c r="AD336" s="52" t="n"/>
      <c r="AE336" s="52" t="n"/>
      <c r="AF336" s="52" t="n"/>
      <c r="AG336" s="52" t="n"/>
      <c r="AH336" s="52" t="n"/>
      <c r="AI336" s="52" t="n"/>
      <c r="AJ336" s="52" t="n"/>
      <c r="AK336" s="52" t="n"/>
    </row>
    <row r="337">
      <c r="A337" s="52" t="n"/>
      <c r="B337" s="52" t="n"/>
      <c r="C337" s="97" t="n"/>
      <c r="D337" s="52" t="n"/>
      <c r="E337" s="97" t="n"/>
      <c r="F337" s="52" t="n"/>
      <c r="G337" s="52" t="n"/>
      <c r="H337" s="52" t="n"/>
      <c r="I337" s="97" t="n"/>
      <c r="J337" s="52" t="n"/>
      <c r="K337" s="97" t="n"/>
      <c r="L337" s="52" t="n"/>
      <c r="M337" s="97" t="n"/>
      <c r="N337" s="52" t="n"/>
      <c r="O337" s="97" t="n"/>
      <c r="P337" s="52" t="n"/>
      <c r="Q337" s="97" t="n"/>
      <c r="R337" s="52" t="n"/>
      <c r="S337" s="97" t="n"/>
      <c r="T337" s="52" t="n"/>
      <c r="U337" s="97" t="n"/>
      <c r="V337" s="52" t="n"/>
      <c r="W337" s="97" t="n"/>
      <c r="X337" s="52" t="n"/>
      <c r="Y337" s="97" t="n"/>
      <c r="Z337" s="245" t="n"/>
      <c r="AA337" s="52" t="n"/>
      <c r="AB337" s="52" t="n"/>
      <c r="AC337" s="52" t="n"/>
      <c r="AD337" s="52" t="n"/>
      <c r="AE337" s="52" t="n"/>
      <c r="AF337" s="52" t="n"/>
      <c r="AG337" s="52" t="n"/>
      <c r="AH337" s="52" t="n"/>
      <c r="AI337" s="52" t="n"/>
      <c r="AJ337" s="52" t="n"/>
      <c r="AK337" s="52" t="n"/>
    </row>
    <row r="338">
      <c r="A338" s="52" t="n"/>
      <c r="B338" s="52" t="n"/>
      <c r="C338" s="97" t="n"/>
      <c r="D338" s="52" t="n"/>
      <c r="E338" s="97" t="n"/>
      <c r="F338" s="52" t="n"/>
      <c r="G338" s="52" t="n"/>
      <c r="H338" s="52" t="n"/>
      <c r="I338" s="97" t="n"/>
      <c r="J338" s="52" t="n"/>
      <c r="K338" s="97" t="n"/>
      <c r="L338" s="52" t="n"/>
      <c r="M338" s="97" t="n"/>
      <c r="N338" s="52" t="n"/>
      <c r="O338" s="97" t="n"/>
      <c r="P338" s="52" t="n"/>
      <c r="Q338" s="97" t="n"/>
      <c r="R338" s="52" t="n"/>
      <c r="S338" s="97" t="n"/>
      <c r="T338" s="52" t="n"/>
      <c r="U338" s="97" t="n"/>
      <c r="V338" s="52" t="n"/>
      <c r="W338" s="97" t="n"/>
      <c r="X338" s="52" t="n"/>
      <c r="Y338" s="97" t="n"/>
      <c r="Z338" s="245" t="n"/>
      <c r="AA338" s="52" t="n"/>
      <c r="AB338" s="52" t="n"/>
      <c r="AC338" s="52" t="n"/>
      <c r="AD338" s="52" t="n"/>
      <c r="AE338" s="52" t="n"/>
      <c r="AF338" s="52" t="n"/>
      <c r="AG338" s="52" t="n"/>
      <c r="AH338" s="52" t="n"/>
      <c r="AI338" s="52" t="n"/>
      <c r="AJ338" s="52" t="n"/>
      <c r="AK338" s="52" t="n"/>
    </row>
    <row r="339">
      <c r="A339" s="52" t="n"/>
      <c r="B339" s="52" t="n"/>
      <c r="C339" s="97" t="n"/>
      <c r="D339" s="52" t="n"/>
      <c r="E339" s="97" t="n"/>
      <c r="F339" s="52" t="n"/>
      <c r="G339" s="52" t="n"/>
      <c r="H339" s="52" t="n"/>
      <c r="I339" s="97" t="n"/>
      <c r="J339" s="52" t="n"/>
      <c r="K339" s="97" t="n"/>
      <c r="L339" s="52" t="n"/>
      <c r="M339" s="97" t="n"/>
      <c r="N339" s="52" t="n"/>
      <c r="O339" s="97" t="n"/>
      <c r="P339" s="52" t="n"/>
      <c r="Q339" s="97" t="n"/>
      <c r="R339" s="52" t="n"/>
      <c r="S339" s="97" t="n"/>
      <c r="T339" s="52" t="n"/>
      <c r="U339" s="97" t="n"/>
      <c r="V339" s="52" t="n"/>
      <c r="W339" s="97" t="n"/>
      <c r="X339" s="52" t="n"/>
      <c r="Y339" s="97" t="n"/>
      <c r="Z339" s="245" t="n"/>
      <c r="AA339" s="52" t="n"/>
      <c r="AB339" s="52" t="n"/>
      <c r="AC339" s="52" t="n"/>
      <c r="AD339" s="52" t="n"/>
      <c r="AE339" s="52" t="n"/>
      <c r="AF339" s="52" t="n"/>
      <c r="AG339" s="52" t="n"/>
      <c r="AH339" s="52" t="n"/>
      <c r="AI339" s="52" t="n"/>
      <c r="AJ339" s="52" t="n"/>
      <c r="AK339" s="52" t="n"/>
    </row>
    <row r="340">
      <c r="A340" s="52" t="n"/>
      <c r="B340" s="52" t="n"/>
      <c r="C340" s="97" t="n"/>
      <c r="D340" s="52" t="n"/>
      <c r="E340" s="97" t="n"/>
      <c r="F340" s="52" t="n"/>
      <c r="G340" s="52" t="n"/>
      <c r="H340" s="52" t="n"/>
      <c r="I340" s="97" t="n"/>
      <c r="J340" s="52" t="n"/>
      <c r="K340" s="97" t="n"/>
      <c r="L340" s="52" t="n"/>
      <c r="M340" s="97" t="n"/>
      <c r="N340" s="52" t="n"/>
      <c r="O340" s="97" t="n"/>
      <c r="P340" s="52" t="n"/>
      <c r="Q340" s="97" t="n"/>
      <c r="R340" s="52" t="n"/>
      <c r="S340" s="97" t="n"/>
      <c r="T340" s="52" t="n"/>
      <c r="U340" s="97" t="n"/>
      <c r="V340" s="52" t="n"/>
      <c r="W340" s="97" t="n"/>
      <c r="X340" s="52" t="n"/>
      <c r="Y340" s="97" t="n"/>
      <c r="Z340" s="245" t="n"/>
      <c r="AA340" s="52" t="n"/>
      <c r="AB340" s="52" t="n"/>
      <c r="AC340" s="52" t="n"/>
      <c r="AD340" s="52" t="n"/>
      <c r="AE340" s="52" t="n"/>
      <c r="AF340" s="52" t="n"/>
      <c r="AG340" s="52" t="n"/>
      <c r="AH340" s="52" t="n"/>
      <c r="AI340" s="52" t="n"/>
      <c r="AJ340" s="52" t="n"/>
      <c r="AK340" s="52" t="n"/>
    </row>
    <row r="341">
      <c r="A341" s="52" t="n"/>
      <c r="B341" s="52" t="n"/>
      <c r="C341" s="97" t="n"/>
      <c r="D341" s="52" t="n"/>
      <c r="E341" s="97" t="n"/>
      <c r="F341" s="52" t="n"/>
      <c r="G341" s="52" t="n"/>
      <c r="H341" s="52" t="n"/>
      <c r="I341" s="97" t="n"/>
      <c r="J341" s="52" t="n"/>
      <c r="K341" s="97" t="n"/>
      <c r="L341" s="52" t="n"/>
      <c r="M341" s="97" t="n"/>
      <c r="N341" s="52" t="n"/>
      <c r="O341" s="97" t="n"/>
      <c r="P341" s="52" t="n"/>
      <c r="Q341" s="97" t="n"/>
      <c r="R341" s="52" t="n"/>
      <c r="S341" s="97" t="n"/>
      <c r="T341" s="52" t="n"/>
      <c r="U341" s="97" t="n"/>
      <c r="V341" s="52" t="n"/>
      <c r="W341" s="97" t="n"/>
      <c r="X341" s="52" t="n"/>
      <c r="Y341" s="97" t="n"/>
      <c r="Z341" s="245" t="n"/>
      <c r="AA341" s="52" t="n"/>
      <c r="AB341" s="52" t="n"/>
      <c r="AC341" s="52" t="n"/>
      <c r="AD341" s="52" t="n"/>
      <c r="AE341" s="52" t="n"/>
      <c r="AF341" s="52" t="n"/>
      <c r="AG341" s="52" t="n"/>
      <c r="AH341" s="52" t="n"/>
      <c r="AI341" s="52" t="n"/>
      <c r="AJ341" s="52" t="n"/>
      <c r="AK341" s="52" t="n"/>
    </row>
    <row r="342">
      <c r="A342" s="52" t="n"/>
      <c r="B342" s="52" t="n"/>
      <c r="C342" s="97" t="n"/>
      <c r="D342" s="52" t="n"/>
      <c r="E342" s="97" t="n"/>
      <c r="F342" s="52" t="n"/>
      <c r="G342" s="52" t="n"/>
      <c r="H342" s="52" t="n"/>
      <c r="I342" s="97" t="n"/>
      <c r="J342" s="52" t="n"/>
      <c r="K342" s="97" t="n"/>
      <c r="L342" s="52" t="n"/>
      <c r="M342" s="97" t="n"/>
      <c r="N342" s="52" t="n"/>
      <c r="O342" s="97" t="n"/>
      <c r="P342" s="52" t="n"/>
      <c r="Q342" s="97" t="n"/>
      <c r="R342" s="52" t="n"/>
      <c r="S342" s="97" t="n"/>
      <c r="T342" s="52" t="n"/>
      <c r="U342" s="97" t="n"/>
      <c r="V342" s="52" t="n"/>
      <c r="W342" s="97" t="n"/>
      <c r="X342" s="52" t="n"/>
      <c r="Y342" s="97" t="n"/>
      <c r="Z342" s="245" t="n"/>
      <c r="AA342" s="52" t="n"/>
      <c r="AB342" s="52" t="n"/>
      <c r="AC342" s="52" t="n"/>
      <c r="AD342" s="52" t="n"/>
      <c r="AE342" s="52" t="n"/>
      <c r="AF342" s="52" t="n"/>
      <c r="AG342" s="52" t="n"/>
      <c r="AH342" s="52" t="n"/>
      <c r="AI342" s="52" t="n"/>
      <c r="AJ342" s="52" t="n"/>
      <c r="AK342" s="52" t="n"/>
    </row>
    <row r="343">
      <c r="A343" s="52" t="n"/>
      <c r="B343" s="52" t="n"/>
      <c r="C343" s="97" t="n"/>
      <c r="D343" s="52" t="n"/>
      <c r="E343" s="97" t="n"/>
      <c r="F343" s="52" t="n"/>
      <c r="G343" s="52" t="n"/>
      <c r="H343" s="52" t="n"/>
      <c r="I343" s="97" t="n"/>
      <c r="J343" s="52" t="n"/>
      <c r="K343" s="97" t="n"/>
      <c r="L343" s="52" t="n"/>
      <c r="M343" s="97" t="n"/>
      <c r="N343" s="52" t="n"/>
      <c r="O343" s="97" t="n"/>
      <c r="P343" s="52" t="n"/>
      <c r="Q343" s="97" t="n"/>
      <c r="R343" s="52" t="n"/>
      <c r="S343" s="97" t="n"/>
      <c r="T343" s="52" t="n"/>
      <c r="U343" s="97" t="n"/>
      <c r="V343" s="52" t="n"/>
      <c r="W343" s="97" t="n"/>
      <c r="X343" s="52" t="n"/>
      <c r="Y343" s="97" t="n"/>
      <c r="Z343" s="245" t="n"/>
      <c r="AA343" s="52" t="n"/>
      <c r="AB343" s="52" t="n"/>
      <c r="AC343" s="52" t="n"/>
      <c r="AD343" s="52" t="n"/>
      <c r="AE343" s="52" t="n"/>
      <c r="AF343" s="52" t="n"/>
      <c r="AG343" s="52" t="n"/>
      <c r="AH343" s="52" t="n"/>
      <c r="AI343" s="52" t="n"/>
      <c r="AJ343" s="52" t="n"/>
      <c r="AK343" s="52" t="n"/>
    </row>
    <row r="344">
      <c r="A344" s="52" t="n"/>
      <c r="B344" s="52" t="n"/>
      <c r="C344" s="97" t="n"/>
      <c r="D344" s="52" t="n"/>
      <c r="E344" s="97" t="n"/>
      <c r="F344" s="52" t="n"/>
      <c r="G344" s="52" t="n"/>
      <c r="H344" s="52" t="n"/>
      <c r="I344" s="97" t="n"/>
      <c r="J344" s="52" t="n"/>
      <c r="K344" s="97" t="n"/>
      <c r="L344" s="52" t="n"/>
      <c r="M344" s="97" t="n"/>
      <c r="N344" s="52" t="n"/>
      <c r="O344" s="97" t="n"/>
      <c r="P344" s="52" t="n"/>
      <c r="Q344" s="97" t="n"/>
      <c r="R344" s="52" t="n"/>
      <c r="S344" s="97" t="n"/>
      <c r="T344" s="52" t="n"/>
      <c r="U344" s="97" t="n"/>
      <c r="V344" s="52" t="n"/>
      <c r="W344" s="97" t="n"/>
      <c r="X344" s="52" t="n"/>
      <c r="Y344" s="97" t="n"/>
      <c r="Z344" s="245" t="n"/>
      <c r="AA344" s="52" t="n"/>
      <c r="AB344" s="52" t="n"/>
      <c r="AC344" s="52" t="n"/>
      <c r="AD344" s="52" t="n"/>
      <c r="AE344" s="52" t="n"/>
      <c r="AF344" s="52" t="n"/>
      <c r="AG344" s="52" t="n"/>
      <c r="AH344" s="52" t="n"/>
      <c r="AI344" s="52" t="n"/>
      <c r="AJ344" s="52" t="n"/>
      <c r="AK344" s="52" t="n"/>
    </row>
    <row r="345">
      <c r="A345" s="52" t="n"/>
      <c r="B345" s="52" t="n"/>
      <c r="C345" s="97" t="n"/>
      <c r="D345" s="52" t="n"/>
      <c r="E345" s="97" t="n"/>
      <c r="F345" s="52" t="n"/>
      <c r="G345" s="52" t="n"/>
      <c r="H345" s="52" t="n"/>
      <c r="I345" s="97" t="n"/>
      <c r="J345" s="52" t="n"/>
      <c r="K345" s="97" t="n"/>
      <c r="L345" s="52" t="n"/>
      <c r="M345" s="97" t="n"/>
      <c r="N345" s="52" t="n"/>
      <c r="O345" s="97" t="n"/>
      <c r="P345" s="52" t="n"/>
      <c r="Q345" s="97" t="n"/>
      <c r="R345" s="52" t="n"/>
      <c r="S345" s="97" t="n"/>
      <c r="T345" s="52" t="n"/>
      <c r="U345" s="97" t="n"/>
      <c r="V345" s="52" t="n"/>
      <c r="W345" s="97" t="n"/>
      <c r="X345" s="52" t="n"/>
      <c r="Y345" s="97" t="n"/>
      <c r="Z345" s="245" t="n"/>
      <c r="AA345" s="52" t="n"/>
      <c r="AB345" s="52" t="n"/>
      <c r="AC345" s="52" t="n"/>
      <c r="AD345" s="52" t="n"/>
      <c r="AE345" s="52" t="n"/>
      <c r="AF345" s="52" t="n"/>
      <c r="AG345" s="52" t="n"/>
      <c r="AH345" s="52" t="n"/>
      <c r="AI345" s="52" t="n"/>
      <c r="AJ345" s="52" t="n"/>
      <c r="AK345" s="52" t="n"/>
    </row>
    <row r="346">
      <c r="A346" s="52" t="n"/>
      <c r="B346" s="52" t="n"/>
      <c r="C346" s="97" t="n"/>
      <c r="D346" s="52" t="n"/>
      <c r="E346" s="97" t="n"/>
      <c r="F346" s="52" t="n"/>
      <c r="G346" s="52" t="n"/>
      <c r="H346" s="52" t="n"/>
      <c r="I346" s="97" t="n"/>
      <c r="J346" s="52" t="n"/>
      <c r="K346" s="97" t="n"/>
      <c r="L346" s="52" t="n"/>
      <c r="M346" s="97" t="n"/>
      <c r="N346" s="52" t="n"/>
      <c r="O346" s="97" t="n"/>
      <c r="P346" s="52" t="n"/>
      <c r="Q346" s="97" t="n"/>
      <c r="R346" s="52" t="n"/>
      <c r="S346" s="97" t="n"/>
      <c r="T346" s="52" t="n"/>
      <c r="U346" s="97" t="n"/>
      <c r="V346" s="52" t="n"/>
      <c r="W346" s="97" t="n"/>
      <c r="X346" s="52" t="n"/>
      <c r="Y346" s="97" t="n"/>
      <c r="Z346" s="245" t="n"/>
      <c r="AA346" s="52" t="n"/>
      <c r="AB346" s="52" t="n"/>
      <c r="AC346" s="52" t="n"/>
      <c r="AD346" s="52" t="n"/>
      <c r="AE346" s="52" t="n"/>
      <c r="AF346" s="52" t="n"/>
      <c r="AG346" s="52" t="n"/>
      <c r="AH346" s="52" t="n"/>
      <c r="AI346" s="52" t="n"/>
      <c r="AJ346" s="52" t="n"/>
      <c r="AK346" s="52" t="n"/>
    </row>
    <row r="347">
      <c r="A347" s="52" t="n"/>
      <c r="B347" s="52" t="n"/>
      <c r="C347" s="97" t="n"/>
      <c r="D347" s="52" t="n"/>
      <c r="E347" s="97" t="n"/>
      <c r="F347" s="52" t="n"/>
      <c r="G347" s="52" t="n"/>
      <c r="H347" s="52" t="n"/>
      <c r="I347" s="97" t="n"/>
      <c r="J347" s="52" t="n"/>
      <c r="K347" s="97" t="n"/>
      <c r="L347" s="52" t="n"/>
      <c r="M347" s="97" t="n"/>
      <c r="N347" s="52" t="n"/>
      <c r="O347" s="97" t="n"/>
      <c r="P347" s="52" t="n"/>
      <c r="Q347" s="97" t="n"/>
      <c r="R347" s="52" t="n"/>
      <c r="S347" s="97" t="n"/>
      <c r="T347" s="52" t="n"/>
      <c r="U347" s="97" t="n"/>
      <c r="V347" s="52" t="n"/>
      <c r="W347" s="97" t="n"/>
      <c r="X347" s="52" t="n"/>
      <c r="Y347" s="97" t="n"/>
      <c r="Z347" s="245" t="n"/>
      <c r="AA347" s="52" t="n"/>
      <c r="AB347" s="52" t="n"/>
      <c r="AC347" s="52" t="n"/>
      <c r="AD347" s="52" t="n"/>
      <c r="AE347" s="52" t="n"/>
      <c r="AF347" s="52" t="n"/>
      <c r="AG347" s="52" t="n"/>
      <c r="AH347" s="52" t="n"/>
      <c r="AI347" s="52" t="n"/>
      <c r="AJ347" s="52" t="n"/>
      <c r="AK347" s="52" t="n"/>
    </row>
    <row r="348">
      <c r="A348" s="52" t="n"/>
      <c r="B348" s="52" t="n"/>
      <c r="C348" s="97" t="n"/>
      <c r="D348" s="52" t="n"/>
      <c r="E348" s="97" t="n"/>
      <c r="F348" s="52" t="n"/>
      <c r="G348" s="52" t="n"/>
      <c r="H348" s="52" t="n"/>
      <c r="I348" s="97" t="n"/>
      <c r="J348" s="52" t="n"/>
      <c r="K348" s="97" t="n"/>
      <c r="L348" s="52" t="n"/>
      <c r="M348" s="97" t="n"/>
      <c r="N348" s="52" t="n"/>
      <c r="O348" s="97" t="n"/>
      <c r="P348" s="52" t="n"/>
      <c r="Q348" s="97" t="n"/>
      <c r="R348" s="52" t="n"/>
      <c r="S348" s="97" t="n"/>
      <c r="T348" s="52" t="n"/>
      <c r="U348" s="97" t="n"/>
      <c r="V348" s="52" t="n"/>
      <c r="W348" s="97" t="n"/>
      <c r="X348" s="52" t="n"/>
      <c r="Y348" s="97" t="n"/>
      <c r="Z348" s="245" t="n"/>
      <c r="AA348" s="52" t="n"/>
      <c r="AB348" s="52" t="n"/>
      <c r="AC348" s="52" t="n"/>
      <c r="AD348" s="52" t="n"/>
      <c r="AE348" s="52" t="n"/>
      <c r="AF348" s="52" t="n"/>
      <c r="AG348" s="52" t="n"/>
      <c r="AH348" s="52" t="n"/>
      <c r="AI348" s="52" t="n"/>
      <c r="AJ348" s="52" t="n"/>
      <c r="AK348" s="52" t="n"/>
    </row>
    <row r="349">
      <c r="A349" s="52" t="n"/>
      <c r="B349" s="52" t="n"/>
      <c r="C349" s="97" t="n"/>
      <c r="D349" s="52" t="n"/>
      <c r="E349" s="97" t="n"/>
      <c r="F349" s="52" t="n"/>
      <c r="G349" s="52" t="n"/>
      <c r="H349" s="52" t="n"/>
      <c r="I349" s="97" t="n"/>
      <c r="J349" s="52" t="n"/>
      <c r="K349" s="97" t="n"/>
      <c r="L349" s="52" t="n"/>
      <c r="M349" s="97" t="n"/>
      <c r="N349" s="52" t="n"/>
      <c r="O349" s="97" t="n"/>
      <c r="P349" s="52" t="n"/>
      <c r="Q349" s="97" t="n"/>
      <c r="R349" s="52" t="n"/>
      <c r="S349" s="97" t="n"/>
      <c r="T349" s="52" t="n"/>
      <c r="U349" s="97" t="n"/>
      <c r="V349" s="52" t="n"/>
      <c r="W349" s="97" t="n"/>
      <c r="X349" s="52" t="n"/>
      <c r="Y349" s="97" t="n"/>
      <c r="Z349" s="245" t="n"/>
      <c r="AA349" s="52" t="n"/>
      <c r="AB349" s="52" t="n"/>
      <c r="AC349" s="52" t="n"/>
      <c r="AD349" s="52" t="n"/>
      <c r="AE349" s="52" t="n"/>
      <c r="AF349" s="52" t="n"/>
      <c r="AG349" s="52" t="n"/>
      <c r="AH349" s="52" t="n"/>
      <c r="AI349" s="52" t="n"/>
      <c r="AJ349" s="52" t="n"/>
      <c r="AK349" s="52" t="n"/>
    </row>
    <row r="350">
      <c r="A350" s="52" t="n"/>
      <c r="B350" s="52" t="n"/>
      <c r="C350" s="97" t="n"/>
      <c r="D350" s="52" t="n"/>
      <c r="E350" s="97" t="n"/>
      <c r="F350" s="52" t="n"/>
      <c r="G350" s="52" t="n"/>
      <c r="H350" s="52" t="n"/>
      <c r="I350" s="97" t="n"/>
      <c r="J350" s="52" t="n"/>
      <c r="K350" s="97" t="n"/>
      <c r="L350" s="52" t="n"/>
      <c r="M350" s="97" t="n"/>
      <c r="N350" s="52" t="n"/>
      <c r="O350" s="97" t="n"/>
      <c r="P350" s="52" t="n"/>
      <c r="Q350" s="97" t="n"/>
      <c r="R350" s="52" t="n"/>
      <c r="S350" s="97" t="n"/>
      <c r="T350" s="52" t="n"/>
      <c r="U350" s="97" t="n"/>
      <c r="V350" s="52" t="n"/>
      <c r="W350" s="97" t="n"/>
      <c r="X350" s="52" t="n"/>
      <c r="Y350" s="97" t="n"/>
      <c r="Z350" s="245" t="n"/>
      <c r="AA350" s="52" t="n"/>
      <c r="AB350" s="52" t="n"/>
      <c r="AC350" s="52" t="n"/>
      <c r="AD350" s="52" t="n"/>
      <c r="AE350" s="52" t="n"/>
      <c r="AF350" s="52" t="n"/>
      <c r="AG350" s="52" t="n"/>
      <c r="AH350" s="52" t="n"/>
      <c r="AI350" s="52" t="n"/>
      <c r="AJ350" s="52" t="n"/>
      <c r="AK350" s="52" t="n"/>
    </row>
    <row r="351">
      <c r="A351" s="52" t="n"/>
      <c r="B351" s="52" t="n"/>
      <c r="C351" s="97" t="n"/>
      <c r="D351" s="52" t="n"/>
      <c r="E351" s="97" t="n"/>
      <c r="F351" s="52" t="n"/>
      <c r="G351" s="52" t="n"/>
      <c r="H351" s="52" t="n"/>
      <c r="I351" s="97" t="n"/>
      <c r="J351" s="52" t="n"/>
      <c r="K351" s="97" t="n"/>
      <c r="L351" s="52" t="n"/>
      <c r="M351" s="97" t="n"/>
      <c r="N351" s="52" t="n"/>
      <c r="O351" s="97" t="n"/>
      <c r="P351" s="52" t="n"/>
      <c r="Q351" s="97" t="n"/>
      <c r="R351" s="52" t="n"/>
      <c r="S351" s="97" t="n"/>
      <c r="T351" s="52" t="n"/>
      <c r="U351" s="97" t="n"/>
      <c r="V351" s="52" t="n"/>
      <c r="W351" s="97" t="n"/>
      <c r="X351" s="52" t="n"/>
      <c r="Y351" s="97" t="n"/>
      <c r="Z351" s="245" t="n"/>
      <c r="AA351" s="52" t="n"/>
      <c r="AB351" s="52" t="n"/>
      <c r="AC351" s="52" t="n"/>
      <c r="AD351" s="52" t="n"/>
      <c r="AE351" s="52" t="n"/>
      <c r="AF351" s="52" t="n"/>
      <c r="AG351" s="52" t="n"/>
      <c r="AH351" s="52" t="n"/>
      <c r="AI351" s="52" t="n"/>
      <c r="AJ351" s="52" t="n"/>
      <c r="AK351" s="52" t="n"/>
    </row>
    <row r="352">
      <c r="A352" s="52" t="n"/>
      <c r="B352" s="52" t="n"/>
      <c r="C352" s="97" t="n"/>
      <c r="D352" s="52" t="n"/>
      <c r="E352" s="97" t="n"/>
      <c r="F352" s="52" t="n"/>
      <c r="G352" s="52" t="n"/>
      <c r="H352" s="52" t="n"/>
      <c r="I352" s="97" t="n"/>
      <c r="J352" s="52" t="n"/>
      <c r="K352" s="97" t="n"/>
      <c r="L352" s="52" t="n"/>
      <c r="M352" s="97" t="n"/>
      <c r="N352" s="52" t="n"/>
      <c r="O352" s="97" t="n"/>
      <c r="P352" s="52" t="n"/>
      <c r="Q352" s="97" t="n"/>
      <c r="R352" s="52" t="n"/>
      <c r="S352" s="97" t="n"/>
      <c r="T352" s="52" t="n"/>
      <c r="U352" s="97" t="n"/>
      <c r="V352" s="52" t="n"/>
      <c r="W352" s="97" t="n"/>
      <c r="X352" s="52" t="n"/>
      <c r="Y352" s="97" t="n"/>
      <c r="Z352" s="245" t="n"/>
      <c r="AA352" s="52" t="n"/>
      <c r="AB352" s="52" t="n"/>
      <c r="AC352" s="52" t="n"/>
      <c r="AD352" s="52" t="n"/>
      <c r="AE352" s="52" t="n"/>
      <c r="AF352" s="52" t="n"/>
      <c r="AG352" s="52" t="n"/>
      <c r="AH352" s="52" t="n"/>
      <c r="AI352" s="52" t="n"/>
      <c r="AJ352" s="52" t="n"/>
      <c r="AK352" s="52" t="n"/>
    </row>
    <row r="353">
      <c r="A353" s="52" t="n"/>
      <c r="B353" s="52" t="n"/>
      <c r="C353" s="97" t="n"/>
      <c r="D353" s="52" t="n"/>
      <c r="E353" s="97" t="n"/>
      <c r="F353" s="52" t="n"/>
      <c r="G353" s="52" t="n"/>
      <c r="H353" s="52" t="n"/>
      <c r="I353" s="97" t="n"/>
      <c r="J353" s="52" t="n"/>
      <c r="K353" s="97" t="n"/>
      <c r="L353" s="52" t="n"/>
      <c r="M353" s="97" t="n"/>
      <c r="N353" s="52" t="n"/>
      <c r="O353" s="97" t="n"/>
      <c r="P353" s="52" t="n"/>
      <c r="Q353" s="97" t="n"/>
      <c r="R353" s="52" t="n"/>
      <c r="S353" s="97" t="n"/>
      <c r="T353" s="52" t="n"/>
      <c r="U353" s="97" t="n"/>
      <c r="V353" s="52" t="n"/>
      <c r="W353" s="97" t="n"/>
      <c r="X353" s="52" t="n"/>
      <c r="Y353" s="97" t="n"/>
      <c r="Z353" s="245" t="n"/>
      <c r="AA353" s="52" t="n"/>
      <c r="AB353" s="52" t="n"/>
      <c r="AC353" s="52" t="n"/>
      <c r="AD353" s="52" t="n"/>
      <c r="AE353" s="52" t="n"/>
      <c r="AF353" s="52" t="n"/>
      <c r="AG353" s="52" t="n"/>
      <c r="AH353" s="52" t="n"/>
      <c r="AI353" s="52" t="n"/>
      <c r="AJ353" s="52" t="n"/>
      <c r="AK353" s="52" t="n"/>
    </row>
    <row r="354">
      <c r="A354" s="52" t="n"/>
      <c r="B354" s="52" t="n"/>
      <c r="C354" s="97" t="n"/>
      <c r="D354" s="52" t="n"/>
      <c r="E354" s="97" t="n"/>
      <c r="F354" s="52" t="n"/>
      <c r="G354" s="52" t="n"/>
      <c r="H354" s="52" t="n"/>
      <c r="I354" s="97" t="n"/>
      <c r="J354" s="52" t="n"/>
      <c r="K354" s="97" t="n"/>
      <c r="L354" s="52" t="n"/>
      <c r="M354" s="97" t="n"/>
      <c r="N354" s="52" t="n"/>
      <c r="O354" s="97" t="n"/>
      <c r="P354" s="52" t="n"/>
      <c r="Q354" s="97" t="n"/>
      <c r="R354" s="52" t="n"/>
      <c r="S354" s="97" t="n"/>
      <c r="T354" s="52" t="n"/>
      <c r="U354" s="97" t="n"/>
      <c r="V354" s="52" t="n"/>
      <c r="W354" s="97" t="n"/>
      <c r="X354" s="52" t="n"/>
      <c r="Y354" s="97" t="n"/>
      <c r="Z354" s="245" t="n"/>
      <c r="AA354" s="52" t="n"/>
      <c r="AB354" s="52" t="n"/>
      <c r="AC354" s="52" t="n"/>
      <c r="AD354" s="52" t="n"/>
      <c r="AE354" s="52" t="n"/>
      <c r="AF354" s="52" t="n"/>
      <c r="AG354" s="52" t="n"/>
      <c r="AH354" s="52" t="n"/>
      <c r="AI354" s="52" t="n"/>
      <c r="AJ354" s="52" t="n"/>
      <c r="AK354" s="52" t="n"/>
    </row>
    <row r="355">
      <c r="A355" s="52" t="n"/>
      <c r="B355" s="52" t="n"/>
      <c r="C355" s="97" t="n"/>
      <c r="D355" s="52" t="n"/>
      <c r="E355" s="97" t="n"/>
      <c r="F355" s="52" t="n"/>
      <c r="G355" s="52" t="n"/>
      <c r="H355" s="52" t="n"/>
      <c r="I355" s="97" t="n"/>
      <c r="J355" s="52" t="n"/>
      <c r="K355" s="97" t="n"/>
      <c r="L355" s="52" t="n"/>
      <c r="M355" s="97" t="n"/>
      <c r="N355" s="52" t="n"/>
      <c r="O355" s="97" t="n"/>
      <c r="P355" s="52" t="n"/>
      <c r="Q355" s="97" t="n"/>
      <c r="R355" s="52" t="n"/>
      <c r="S355" s="97" t="n"/>
      <c r="T355" s="52" t="n"/>
      <c r="U355" s="97" t="n"/>
      <c r="V355" s="52" t="n"/>
      <c r="W355" s="97" t="n"/>
      <c r="X355" s="52" t="n"/>
      <c r="Y355" s="97" t="n"/>
      <c r="Z355" s="245" t="n"/>
      <c r="AA355" s="52" t="n"/>
      <c r="AB355" s="52" t="n"/>
      <c r="AC355" s="52" t="n"/>
      <c r="AD355" s="52" t="n"/>
      <c r="AE355" s="52" t="n"/>
      <c r="AF355" s="52" t="n"/>
      <c r="AG355" s="52" t="n"/>
      <c r="AH355" s="52" t="n"/>
      <c r="AI355" s="52" t="n"/>
      <c r="AJ355" s="52" t="n"/>
      <c r="AK355" s="52" t="n"/>
    </row>
    <row r="356">
      <c r="A356" s="52" t="n"/>
      <c r="B356" s="52" t="n"/>
      <c r="C356" s="97" t="n"/>
      <c r="D356" s="52" t="n"/>
      <c r="E356" s="97" t="n"/>
      <c r="F356" s="52" t="n"/>
      <c r="G356" s="52" t="n"/>
      <c r="H356" s="52" t="n"/>
      <c r="I356" s="97" t="n"/>
      <c r="J356" s="52" t="n"/>
      <c r="K356" s="97" t="n"/>
      <c r="L356" s="52" t="n"/>
      <c r="M356" s="97" t="n"/>
      <c r="N356" s="52" t="n"/>
      <c r="O356" s="97" t="n"/>
      <c r="P356" s="52" t="n"/>
      <c r="Q356" s="97" t="n"/>
      <c r="R356" s="52" t="n"/>
      <c r="S356" s="97" t="n"/>
      <c r="T356" s="52" t="n"/>
      <c r="U356" s="97" t="n"/>
      <c r="V356" s="52" t="n"/>
      <c r="W356" s="97" t="n"/>
      <c r="X356" s="52" t="n"/>
      <c r="Y356" s="97" t="n"/>
      <c r="Z356" s="245" t="n"/>
      <c r="AA356" s="52" t="n"/>
      <c r="AB356" s="52" t="n"/>
      <c r="AC356" s="52" t="n"/>
      <c r="AD356" s="52" t="n"/>
      <c r="AE356" s="52" t="n"/>
      <c r="AF356" s="52" t="n"/>
      <c r="AG356" s="52" t="n"/>
      <c r="AH356" s="52" t="n"/>
      <c r="AI356" s="52" t="n"/>
      <c r="AJ356" s="52" t="n"/>
      <c r="AK356" s="52" t="n"/>
    </row>
    <row r="357">
      <c r="A357" s="52" t="n"/>
      <c r="B357" s="52" t="n"/>
      <c r="C357" s="97" t="n"/>
      <c r="D357" s="52" t="n"/>
      <c r="E357" s="97" t="n"/>
      <c r="F357" s="52" t="n"/>
      <c r="G357" s="52" t="n"/>
      <c r="H357" s="52" t="n"/>
      <c r="I357" s="97" t="n"/>
      <c r="J357" s="52" t="n"/>
      <c r="K357" s="97" t="n"/>
      <c r="L357" s="52" t="n"/>
      <c r="M357" s="97" t="n"/>
      <c r="N357" s="52" t="n"/>
      <c r="O357" s="97" t="n"/>
      <c r="P357" s="52" t="n"/>
      <c r="Q357" s="97" t="n"/>
      <c r="R357" s="52" t="n"/>
      <c r="S357" s="97" t="n"/>
      <c r="T357" s="52" t="n"/>
      <c r="U357" s="97" t="n"/>
      <c r="V357" s="52" t="n"/>
      <c r="W357" s="97" t="n"/>
      <c r="X357" s="52" t="n"/>
      <c r="Y357" s="97" t="n"/>
      <c r="Z357" s="245" t="n"/>
      <c r="AA357" s="52" t="n"/>
      <c r="AB357" s="52" t="n"/>
      <c r="AC357" s="52" t="n"/>
      <c r="AD357" s="52" t="n"/>
      <c r="AE357" s="52" t="n"/>
      <c r="AF357" s="52" t="n"/>
      <c r="AG357" s="52" t="n"/>
      <c r="AH357" s="52" t="n"/>
      <c r="AI357" s="52" t="n"/>
      <c r="AJ357" s="52" t="n"/>
      <c r="AK357" s="52" t="n"/>
    </row>
    <row r="358">
      <c r="A358" s="52" t="n"/>
      <c r="B358" s="52" t="n"/>
      <c r="C358" s="97" t="n"/>
      <c r="D358" s="52" t="n"/>
      <c r="E358" s="97" t="n"/>
      <c r="F358" s="52" t="n"/>
      <c r="G358" s="52" t="n"/>
      <c r="H358" s="52" t="n"/>
      <c r="I358" s="97" t="n"/>
      <c r="J358" s="52" t="n"/>
      <c r="K358" s="97" t="n"/>
      <c r="L358" s="52" t="n"/>
      <c r="M358" s="97" t="n"/>
      <c r="N358" s="52" t="n"/>
      <c r="O358" s="97" t="n"/>
      <c r="P358" s="52" t="n"/>
      <c r="Q358" s="97" t="n"/>
      <c r="R358" s="52" t="n"/>
      <c r="S358" s="97" t="n"/>
      <c r="T358" s="52" t="n"/>
      <c r="U358" s="97" t="n"/>
      <c r="V358" s="52" t="n"/>
      <c r="W358" s="97" t="n"/>
      <c r="X358" s="52" t="n"/>
      <c r="Y358" s="97" t="n"/>
      <c r="Z358" s="245" t="n"/>
      <c r="AA358" s="52" t="n"/>
      <c r="AB358" s="52" t="n"/>
      <c r="AC358" s="52" t="n"/>
      <c r="AD358" s="52" t="n"/>
      <c r="AE358" s="52" t="n"/>
      <c r="AF358" s="52" t="n"/>
      <c r="AG358" s="52" t="n"/>
      <c r="AH358" s="52" t="n"/>
      <c r="AI358" s="52" t="n"/>
      <c r="AJ358" s="52" t="n"/>
      <c r="AK358" s="52" t="n"/>
    </row>
    <row r="359">
      <c r="A359" s="52" t="n"/>
      <c r="B359" s="52" t="n"/>
      <c r="C359" s="97" t="n"/>
      <c r="D359" s="52" t="n"/>
      <c r="E359" s="97" t="n"/>
      <c r="F359" s="52" t="n"/>
      <c r="G359" s="52" t="n"/>
      <c r="H359" s="52" t="n"/>
      <c r="I359" s="97" t="n"/>
      <c r="J359" s="52" t="n"/>
      <c r="K359" s="97" t="n"/>
      <c r="L359" s="52" t="n"/>
      <c r="M359" s="97" t="n"/>
      <c r="N359" s="52" t="n"/>
      <c r="O359" s="97" t="n"/>
      <c r="P359" s="52" t="n"/>
      <c r="Q359" s="97" t="n"/>
      <c r="R359" s="52" t="n"/>
      <c r="S359" s="97" t="n"/>
      <c r="T359" s="52" t="n"/>
      <c r="U359" s="97" t="n"/>
      <c r="V359" s="52" t="n"/>
      <c r="W359" s="97" t="n"/>
      <c r="X359" s="52" t="n"/>
      <c r="Y359" s="97" t="n"/>
      <c r="Z359" s="245" t="n"/>
      <c r="AA359" s="52" t="n"/>
      <c r="AB359" s="52" t="n"/>
      <c r="AC359" s="52" t="n"/>
      <c r="AD359" s="52" t="n"/>
      <c r="AE359" s="52" t="n"/>
      <c r="AF359" s="52" t="n"/>
      <c r="AG359" s="52" t="n"/>
      <c r="AH359" s="52" t="n"/>
      <c r="AI359" s="52" t="n"/>
      <c r="AJ359" s="52" t="n"/>
      <c r="AK359" s="52" t="n"/>
    </row>
    <row r="360">
      <c r="A360" s="52" t="n"/>
      <c r="B360" s="52" t="n"/>
      <c r="C360" s="97" t="n"/>
      <c r="D360" s="52" t="n"/>
      <c r="E360" s="97" t="n"/>
      <c r="F360" s="52" t="n"/>
      <c r="G360" s="52" t="n"/>
      <c r="H360" s="52" t="n"/>
      <c r="I360" s="97" t="n"/>
      <c r="J360" s="52" t="n"/>
      <c r="K360" s="97" t="n"/>
      <c r="L360" s="52" t="n"/>
      <c r="M360" s="97" t="n"/>
      <c r="N360" s="52" t="n"/>
      <c r="O360" s="97" t="n"/>
      <c r="P360" s="52" t="n"/>
      <c r="Q360" s="97" t="n"/>
      <c r="R360" s="52" t="n"/>
      <c r="S360" s="97" t="n"/>
      <c r="T360" s="52" t="n"/>
      <c r="U360" s="97" t="n"/>
      <c r="V360" s="52" t="n"/>
      <c r="W360" s="97" t="n"/>
      <c r="X360" s="52" t="n"/>
      <c r="Y360" s="97" t="n"/>
      <c r="Z360" s="245" t="n"/>
      <c r="AA360" s="52" t="n"/>
      <c r="AB360" s="52" t="n"/>
      <c r="AC360" s="52" t="n"/>
      <c r="AD360" s="52" t="n"/>
      <c r="AE360" s="52" t="n"/>
      <c r="AF360" s="52" t="n"/>
      <c r="AG360" s="52" t="n"/>
      <c r="AH360" s="52" t="n"/>
      <c r="AI360" s="52" t="n"/>
      <c r="AJ360" s="52" t="n"/>
      <c r="AK360" s="52" t="n"/>
    </row>
    <row r="361">
      <c r="A361" s="52" t="n"/>
      <c r="B361" s="52" t="n"/>
      <c r="C361" s="97" t="n"/>
      <c r="D361" s="52" t="n"/>
      <c r="E361" s="97" t="n"/>
      <c r="F361" s="52" t="n"/>
      <c r="G361" s="52" t="n"/>
      <c r="H361" s="52" t="n"/>
      <c r="I361" s="97" t="n"/>
      <c r="J361" s="52" t="n"/>
      <c r="K361" s="97" t="n"/>
      <c r="L361" s="52" t="n"/>
      <c r="M361" s="97" t="n"/>
      <c r="N361" s="52" t="n"/>
      <c r="O361" s="97" t="n"/>
      <c r="P361" s="52" t="n"/>
      <c r="Q361" s="97" t="n"/>
      <c r="R361" s="52" t="n"/>
      <c r="S361" s="97" t="n"/>
      <c r="T361" s="52" t="n"/>
      <c r="U361" s="97" t="n"/>
      <c r="V361" s="52" t="n"/>
      <c r="W361" s="97" t="n"/>
      <c r="X361" s="52" t="n"/>
      <c r="Y361" s="97" t="n"/>
      <c r="Z361" s="245" t="n"/>
      <c r="AA361" s="52" t="n"/>
      <c r="AB361" s="52" t="n"/>
      <c r="AC361" s="52" t="n"/>
      <c r="AD361" s="52" t="n"/>
      <c r="AE361" s="52" t="n"/>
      <c r="AF361" s="52" t="n"/>
      <c r="AG361" s="52" t="n"/>
      <c r="AH361" s="52" t="n"/>
      <c r="AI361" s="52" t="n"/>
      <c r="AJ361" s="52" t="n"/>
      <c r="AK361" s="52" t="n"/>
    </row>
    <row r="362">
      <c r="A362" s="52" t="n"/>
      <c r="B362" s="52" t="n"/>
      <c r="C362" s="97" t="n"/>
      <c r="D362" s="52" t="n"/>
      <c r="E362" s="97" t="n"/>
      <c r="F362" s="52" t="n"/>
      <c r="G362" s="52" t="n"/>
      <c r="H362" s="52" t="n"/>
      <c r="I362" s="97" t="n"/>
      <c r="J362" s="52" t="n"/>
      <c r="K362" s="97" t="n"/>
      <c r="L362" s="52" t="n"/>
      <c r="M362" s="97" t="n"/>
      <c r="N362" s="52" t="n"/>
      <c r="O362" s="97" t="n"/>
      <c r="P362" s="52" t="n"/>
      <c r="Q362" s="97" t="n"/>
      <c r="R362" s="52" t="n"/>
      <c r="S362" s="97" t="n"/>
      <c r="T362" s="52" t="n"/>
      <c r="U362" s="97" t="n"/>
      <c r="V362" s="52" t="n"/>
      <c r="W362" s="97" t="n"/>
      <c r="X362" s="52" t="n"/>
      <c r="Y362" s="97" t="n"/>
      <c r="Z362" s="245" t="n"/>
      <c r="AA362" s="52" t="n"/>
      <c r="AB362" s="52" t="n"/>
      <c r="AC362" s="52" t="n"/>
      <c r="AD362" s="52" t="n"/>
      <c r="AE362" s="52" t="n"/>
      <c r="AF362" s="52" t="n"/>
      <c r="AG362" s="52" t="n"/>
      <c r="AH362" s="52" t="n"/>
      <c r="AI362" s="52" t="n"/>
      <c r="AJ362" s="52" t="n"/>
      <c r="AK362" s="52" t="n"/>
    </row>
    <row r="363">
      <c r="A363" s="52" t="n"/>
      <c r="B363" s="52" t="n"/>
      <c r="C363" s="97" t="n"/>
      <c r="D363" s="52" t="n"/>
      <c r="E363" s="97" t="n"/>
      <c r="F363" s="52" t="n"/>
      <c r="G363" s="52" t="n"/>
      <c r="H363" s="52" t="n"/>
      <c r="I363" s="97" t="n"/>
      <c r="J363" s="52" t="n"/>
      <c r="K363" s="97" t="n"/>
      <c r="L363" s="52" t="n"/>
      <c r="M363" s="97" t="n"/>
      <c r="N363" s="52" t="n"/>
      <c r="O363" s="97" t="n"/>
      <c r="P363" s="52" t="n"/>
      <c r="Q363" s="97" t="n"/>
      <c r="R363" s="52" t="n"/>
      <c r="S363" s="97" t="n"/>
      <c r="T363" s="52" t="n"/>
      <c r="U363" s="97" t="n"/>
      <c r="V363" s="52" t="n"/>
      <c r="W363" s="97" t="n"/>
      <c r="X363" s="52" t="n"/>
      <c r="Y363" s="97" t="n"/>
      <c r="Z363" s="245" t="n"/>
      <c r="AA363" s="52" t="n"/>
      <c r="AB363" s="52" t="n"/>
      <c r="AC363" s="52" t="n"/>
      <c r="AD363" s="52" t="n"/>
      <c r="AE363" s="52" t="n"/>
      <c r="AF363" s="52" t="n"/>
      <c r="AG363" s="52" t="n"/>
      <c r="AH363" s="52" t="n"/>
      <c r="AI363" s="52" t="n"/>
      <c r="AJ363" s="52" t="n"/>
      <c r="AK363" s="52" t="n"/>
    </row>
    <row r="364">
      <c r="A364" s="52" t="n"/>
      <c r="B364" s="52" t="n"/>
      <c r="C364" s="97" t="n"/>
      <c r="D364" s="52" t="n"/>
      <c r="E364" s="97" t="n"/>
      <c r="F364" s="52" t="n"/>
      <c r="G364" s="52" t="n"/>
      <c r="H364" s="52" t="n"/>
      <c r="I364" s="97" t="n"/>
      <c r="J364" s="52" t="n"/>
      <c r="K364" s="97" t="n"/>
      <c r="L364" s="52" t="n"/>
      <c r="M364" s="97" t="n"/>
      <c r="N364" s="52" t="n"/>
      <c r="O364" s="97" t="n"/>
      <c r="P364" s="52" t="n"/>
      <c r="Q364" s="97" t="n"/>
      <c r="R364" s="52" t="n"/>
      <c r="S364" s="97" t="n"/>
      <c r="T364" s="52" t="n"/>
      <c r="U364" s="97" t="n"/>
      <c r="V364" s="52" t="n"/>
      <c r="W364" s="97" t="n"/>
      <c r="X364" s="52" t="n"/>
      <c r="Y364" s="97" t="n"/>
      <c r="Z364" s="245" t="n"/>
      <c r="AA364" s="52" t="n"/>
      <c r="AB364" s="52" t="n"/>
      <c r="AC364" s="52" t="n"/>
      <c r="AD364" s="52" t="n"/>
      <c r="AE364" s="52" t="n"/>
      <c r="AF364" s="52" t="n"/>
      <c r="AG364" s="52" t="n"/>
      <c r="AH364" s="52" t="n"/>
      <c r="AI364" s="52" t="n"/>
      <c r="AJ364" s="52" t="n"/>
      <c r="AK364" s="52" t="n"/>
    </row>
    <row r="365">
      <c r="A365" s="52" t="n"/>
      <c r="B365" s="52" t="n"/>
      <c r="C365" s="97" t="n"/>
      <c r="D365" s="52" t="n"/>
      <c r="E365" s="97" t="n"/>
      <c r="F365" s="52" t="n"/>
      <c r="G365" s="52" t="n"/>
      <c r="H365" s="52" t="n"/>
      <c r="I365" s="97" t="n"/>
      <c r="J365" s="52" t="n"/>
      <c r="K365" s="97" t="n"/>
      <c r="L365" s="52" t="n"/>
      <c r="M365" s="97" t="n"/>
      <c r="N365" s="52" t="n"/>
      <c r="O365" s="97" t="n"/>
      <c r="P365" s="52" t="n"/>
      <c r="Q365" s="97" t="n"/>
      <c r="R365" s="52" t="n"/>
      <c r="S365" s="97" t="n"/>
      <c r="T365" s="52" t="n"/>
      <c r="U365" s="97" t="n"/>
      <c r="V365" s="52" t="n"/>
      <c r="W365" s="97" t="n"/>
      <c r="X365" s="52" t="n"/>
      <c r="Y365" s="97" t="n"/>
      <c r="Z365" s="245" t="n"/>
      <c r="AA365" s="52" t="n"/>
      <c r="AB365" s="52" t="n"/>
      <c r="AC365" s="52" t="n"/>
      <c r="AD365" s="52" t="n"/>
      <c r="AE365" s="52" t="n"/>
      <c r="AF365" s="52" t="n"/>
      <c r="AG365" s="52" t="n"/>
      <c r="AH365" s="52" t="n"/>
      <c r="AI365" s="52" t="n"/>
      <c r="AJ365" s="52" t="n"/>
      <c r="AK365" s="52" t="n"/>
    </row>
    <row r="366">
      <c r="A366" s="52" t="n"/>
      <c r="B366" s="52" t="n"/>
      <c r="C366" s="97" t="n"/>
      <c r="D366" s="52" t="n"/>
      <c r="E366" s="97" t="n"/>
      <c r="F366" s="52" t="n"/>
      <c r="G366" s="52" t="n"/>
      <c r="H366" s="52" t="n"/>
      <c r="I366" s="97" t="n"/>
      <c r="J366" s="52" t="n"/>
      <c r="K366" s="97" t="n"/>
      <c r="L366" s="52" t="n"/>
      <c r="M366" s="97" t="n"/>
      <c r="N366" s="52" t="n"/>
      <c r="O366" s="97" t="n"/>
      <c r="P366" s="52" t="n"/>
      <c r="Q366" s="97" t="n"/>
      <c r="R366" s="52" t="n"/>
      <c r="S366" s="97" t="n"/>
      <c r="T366" s="52" t="n"/>
      <c r="U366" s="97" t="n"/>
      <c r="V366" s="52" t="n"/>
      <c r="W366" s="97" t="n"/>
      <c r="X366" s="52" t="n"/>
      <c r="Y366" s="97" t="n"/>
      <c r="Z366" s="245" t="n"/>
      <c r="AA366" s="52" t="n"/>
      <c r="AB366" s="52" t="n"/>
      <c r="AC366" s="52" t="n"/>
      <c r="AD366" s="52" t="n"/>
      <c r="AE366" s="52" t="n"/>
      <c r="AF366" s="52" t="n"/>
      <c r="AG366" s="52" t="n"/>
      <c r="AH366" s="52" t="n"/>
      <c r="AI366" s="52" t="n"/>
      <c r="AJ366" s="52" t="n"/>
      <c r="AK366" s="52" t="n"/>
    </row>
    <row r="367">
      <c r="A367" s="52" t="n"/>
      <c r="B367" s="52" t="n"/>
      <c r="C367" s="97" t="n"/>
      <c r="D367" s="52" t="n"/>
      <c r="E367" s="97" t="n"/>
      <c r="F367" s="52" t="n"/>
      <c r="G367" s="52" t="n"/>
      <c r="H367" s="52" t="n"/>
      <c r="I367" s="97" t="n"/>
      <c r="J367" s="52" t="n"/>
      <c r="K367" s="97" t="n"/>
      <c r="L367" s="52" t="n"/>
      <c r="M367" s="97" t="n"/>
      <c r="N367" s="52" t="n"/>
      <c r="O367" s="97" t="n"/>
      <c r="P367" s="52" t="n"/>
      <c r="Q367" s="97" t="n"/>
      <c r="R367" s="52" t="n"/>
      <c r="S367" s="97" t="n"/>
      <c r="T367" s="52" t="n"/>
      <c r="U367" s="97" t="n"/>
      <c r="V367" s="52" t="n"/>
      <c r="W367" s="97" t="n"/>
      <c r="X367" s="52" t="n"/>
      <c r="Y367" s="97" t="n"/>
      <c r="Z367" s="245" t="n"/>
      <c r="AA367" s="52" t="n"/>
      <c r="AB367" s="52" t="n"/>
      <c r="AC367" s="52" t="n"/>
      <c r="AD367" s="52" t="n"/>
      <c r="AE367" s="52" t="n"/>
      <c r="AF367" s="52" t="n"/>
      <c r="AG367" s="52" t="n"/>
      <c r="AH367" s="52" t="n"/>
      <c r="AI367" s="52" t="n"/>
      <c r="AJ367" s="52" t="n"/>
      <c r="AK367" s="52" t="n"/>
    </row>
    <row r="368">
      <c r="A368" s="52" t="n"/>
      <c r="B368" s="52" t="n"/>
      <c r="C368" s="97" t="n"/>
      <c r="D368" s="52" t="n"/>
      <c r="E368" s="97" t="n"/>
      <c r="F368" s="52" t="n"/>
      <c r="G368" s="52" t="n"/>
      <c r="H368" s="52" t="n"/>
      <c r="I368" s="97" t="n"/>
      <c r="J368" s="52" t="n"/>
      <c r="K368" s="97" t="n"/>
      <c r="L368" s="52" t="n"/>
      <c r="M368" s="97" t="n"/>
      <c r="N368" s="52" t="n"/>
      <c r="O368" s="97" t="n"/>
      <c r="P368" s="52" t="n"/>
      <c r="Q368" s="97" t="n"/>
      <c r="R368" s="52" t="n"/>
      <c r="S368" s="97" t="n"/>
      <c r="T368" s="52" t="n"/>
      <c r="U368" s="97" t="n"/>
      <c r="V368" s="52" t="n"/>
      <c r="W368" s="97" t="n"/>
      <c r="X368" s="52" t="n"/>
      <c r="Y368" s="97" t="n"/>
      <c r="Z368" s="245" t="n"/>
      <c r="AA368" s="52" t="n"/>
      <c r="AB368" s="52" t="n"/>
      <c r="AC368" s="52" t="n"/>
      <c r="AD368" s="52" t="n"/>
      <c r="AE368" s="52" t="n"/>
      <c r="AF368" s="52" t="n"/>
      <c r="AG368" s="52" t="n"/>
      <c r="AH368" s="52" t="n"/>
      <c r="AI368" s="52" t="n"/>
      <c r="AJ368" s="52" t="n"/>
      <c r="AK368" s="52" t="n"/>
    </row>
    <row r="369">
      <c r="A369" s="52" t="n"/>
      <c r="B369" s="52" t="n"/>
      <c r="C369" s="97" t="n"/>
      <c r="D369" s="52" t="n"/>
      <c r="E369" s="97" t="n"/>
      <c r="F369" s="52" t="n"/>
      <c r="G369" s="52" t="n"/>
      <c r="H369" s="52" t="n"/>
      <c r="I369" s="97" t="n"/>
      <c r="J369" s="52" t="n"/>
      <c r="K369" s="97" t="n"/>
      <c r="L369" s="52" t="n"/>
      <c r="M369" s="97" t="n"/>
      <c r="N369" s="52" t="n"/>
      <c r="O369" s="97" t="n"/>
      <c r="P369" s="52" t="n"/>
      <c r="Q369" s="97" t="n"/>
      <c r="R369" s="52" t="n"/>
      <c r="S369" s="97" t="n"/>
      <c r="T369" s="52" t="n"/>
      <c r="U369" s="97" t="n"/>
      <c r="V369" s="52" t="n"/>
      <c r="W369" s="97" t="n"/>
      <c r="X369" s="52" t="n"/>
      <c r="Y369" s="97" t="n"/>
      <c r="Z369" s="245" t="n"/>
      <c r="AA369" s="52" t="n"/>
      <c r="AB369" s="52" t="n"/>
      <c r="AC369" s="52" t="n"/>
      <c r="AD369" s="52" t="n"/>
      <c r="AE369" s="52" t="n"/>
      <c r="AF369" s="52" t="n"/>
      <c r="AG369" s="52" t="n"/>
      <c r="AH369" s="52" t="n"/>
      <c r="AI369" s="52" t="n"/>
      <c r="AJ369" s="52" t="n"/>
      <c r="AK369" s="52" t="n"/>
    </row>
    <row r="370">
      <c r="A370" s="52" t="n"/>
      <c r="B370" s="52" t="n"/>
      <c r="C370" s="97" t="n"/>
      <c r="D370" s="52" t="n"/>
      <c r="E370" s="97" t="n"/>
      <c r="F370" s="52" t="n"/>
      <c r="G370" s="52" t="n"/>
      <c r="H370" s="52" t="n"/>
      <c r="I370" s="97" t="n"/>
      <c r="J370" s="52" t="n"/>
      <c r="K370" s="97" t="n"/>
      <c r="L370" s="52" t="n"/>
      <c r="M370" s="97" t="n"/>
      <c r="N370" s="52" t="n"/>
      <c r="O370" s="97" t="n"/>
      <c r="P370" s="52" t="n"/>
      <c r="Q370" s="97" t="n"/>
      <c r="R370" s="52" t="n"/>
      <c r="S370" s="97" t="n"/>
      <c r="T370" s="52" t="n"/>
      <c r="U370" s="97" t="n"/>
      <c r="V370" s="52" t="n"/>
      <c r="W370" s="97" t="n"/>
      <c r="X370" s="52" t="n"/>
      <c r="Y370" s="97" t="n"/>
      <c r="Z370" s="245" t="n"/>
      <c r="AA370" s="52" t="n"/>
      <c r="AB370" s="52" t="n"/>
      <c r="AC370" s="52" t="n"/>
      <c r="AD370" s="52" t="n"/>
      <c r="AE370" s="52" t="n"/>
      <c r="AF370" s="52" t="n"/>
      <c r="AG370" s="52" t="n"/>
      <c r="AH370" s="52" t="n"/>
      <c r="AI370" s="52" t="n"/>
      <c r="AJ370" s="52" t="n"/>
      <c r="AK370" s="52" t="n"/>
    </row>
    <row r="371">
      <c r="A371" s="52" t="n"/>
      <c r="B371" s="52" t="n"/>
      <c r="C371" s="97" t="n"/>
      <c r="D371" s="52" t="n"/>
      <c r="E371" s="97" t="n"/>
      <c r="F371" s="52" t="n"/>
      <c r="G371" s="52" t="n"/>
      <c r="H371" s="52" t="n"/>
      <c r="I371" s="97" t="n"/>
      <c r="J371" s="52" t="n"/>
      <c r="K371" s="97" t="n"/>
      <c r="L371" s="52" t="n"/>
      <c r="M371" s="97" t="n"/>
      <c r="N371" s="52" t="n"/>
      <c r="O371" s="97" t="n"/>
      <c r="P371" s="52" t="n"/>
      <c r="Q371" s="97" t="n"/>
      <c r="R371" s="52" t="n"/>
      <c r="S371" s="97" t="n"/>
      <c r="T371" s="52" t="n"/>
      <c r="U371" s="97" t="n"/>
      <c r="V371" s="52" t="n"/>
      <c r="W371" s="97" t="n"/>
      <c r="X371" s="52" t="n"/>
      <c r="Y371" s="97" t="n"/>
      <c r="Z371" s="245" t="n"/>
      <c r="AA371" s="52" t="n"/>
      <c r="AB371" s="52" t="n"/>
      <c r="AC371" s="52" t="n"/>
      <c r="AD371" s="52" t="n"/>
      <c r="AE371" s="52" t="n"/>
      <c r="AF371" s="52" t="n"/>
      <c r="AG371" s="52" t="n"/>
      <c r="AH371" s="52" t="n"/>
      <c r="AI371" s="52" t="n"/>
      <c r="AJ371" s="52" t="n"/>
      <c r="AK371" s="52" t="n"/>
    </row>
    <row r="372">
      <c r="A372" s="52" t="n"/>
      <c r="B372" s="52" t="n"/>
      <c r="C372" s="97" t="n"/>
      <c r="D372" s="52" t="n"/>
      <c r="E372" s="97" t="n"/>
      <c r="F372" s="52" t="n"/>
      <c r="G372" s="52" t="n"/>
      <c r="H372" s="52" t="n"/>
      <c r="I372" s="97" t="n"/>
      <c r="J372" s="52" t="n"/>
      <c r="K372" s="97" t="n"/>
      <c r="L372" s="52" t="n"/>
      <c r="M372" s="97" t="n"/>
      <c r="N372" s="52" t="n"/>
      <c r="O372" s="97" t="n"/>
      <c r="P372" s="52" t="n"/>
      <c r="Q372" s="97" t="n"/>
      <c r="R372" s="52" t="n"/>
      <c r="S372" s="97" t="n"/>
      <c r="T372" s="52" t="n"/>
      <c r="U372" s="97" t="n"/>
      <c r="V372" s="52" t="n"/>
      <c r="W372" s="97" t="n"/>
      <c r="X372" s="52" t="n"/>
      <c r="Y372" s="97" t="n"/>
      <c r="Z372" s="245" t="n"/>
      <c r="AA372" s="52" t="n"/>
      <c r="AB372" s="52" t="n"/>
      <c r="AC372" s="52" t="n"/>
      <c r="AD372" s="52" t="n"/>
      <c r="AE372" s="52" t="n"/>
      <c r="AF372" s="52" t="n"/>
      <c r="AG372" s="52" t="n"/>
      <c r="AH372" s="52" t="n"/>
      <c r="AI372" s="52" t="n"/>
      <c r="AJ372" s="52" t="n"/>
      <c r="AK372" s="52" t="n"/>
    </row>
    <row r="373">
      <c r="A373" s="52" t="n"/>
      <c r="B373" s="52" t="n"/>
      <c r="C373" s="97" t="n"/>
      <c r="D373" s="52" t="n"/>
      <c r="E373" s="97" t="n"/>
      <c r="F373" s="52" t="n"/>
      <c r="G373" s="52" t="n"/>
      <c r="H373" s="52" t="n"/>
      <c r="I373" s="97" t="n"/>
      <c r="J373" s="52" t="n"/>
      <c r="K373" s="97" t="n"/>
      <c r="L373" s="52" t="n"/>
      <c r="M373" s="97" t="n"/>
      <c r="N373" s="52" t="n"/>
      <c r="O373" s="97" t="n"/>
      <c r="P373" s="52" t="n"/>
      <c r="Q373" s="97" t="n"/>
      <c r="R373" s="52" t="n"/>
      <c r="S373" s="97" t="n"/>
      <c r="T373" s="52" t="n"/>
      <c r="U373" s="97" t="n"/>
      <c r="V373" s="52" t="n"/>
      <c r="W373" s="97" t="n"/>
      <c r="X373" s="52" t="n"/>
      <c r="Y373" s="97" t="n"/>
      <c r="Z373" s="245" t="n"/>
      <c r="AA373" s="52" t="n"/>
      <c r="AB373" s="52" t="n"/>
      <c r="AC373" s="52" t="n"/>
      <c r="AD373" s="52" t="n"/>
      <c r="AE373" s="52" t="n"/>
      <c r="AF373" s="52" t="n"/>
      <c r="AG373" s="52" t="n"/>
      <c r="AH373" s="52" t="n"/>
      <c r="AI373" s="52" t="n"/>
      <c r="AJ373" s="52" t="n"/>
      <c r="AK373" s="52" t="n"/>
    </row>
    <row r="374">
      <c r="A374" s="52" t="n"/>
      <c r="B374" s="52" t="n"/>
      <c r="C374" s="97" t="n"/>
      <c r="D374" s="52" t="n"/>
      <c r="E374" s="97" t="n"/>
      <c r="F374" s="52" t="n"/>
      <c r="G374" s="52" t="n"/>
      <c r="H374" s="52" t="n"/>
      <c r="I374" s="97" t="n"/>
      <c r="J374" s="52" t="n"/>
      <c r="K374" s="97" t="n"/>
      <c r="L374" s="52" t="n"/>
      <c r="M374" s="97" t="n"/>
      <c r="N374" s="52" t="n"/>
      <c r="O374" s="97" t="n"/>
      <c r="P374" s="52" t="n"/>
      <c r="Q374" s="97" t="n"/>
      <c r="R374" s="52" t="n"/>
      <c r="S374" s="97" t="n"/>
      <c r="T374" s="52" t="n"/>
      <c r="U374" s="97" t="n"/>
      <c r="V374" s="52" t="n"/>
      <c r="W374" s="97" t="n"/>
      <c r="X374" s="52" t="n"/>
      <c r="Y374" s="97" t="n"/>
      <c r="Z374" s="245" t="n"/>
      <c r="AA374" s="52" t="n"/>
      <c r="AB374" s="52" t="n"/>
      <c r="AC374" s="52" t="n"/>
      <c r="AD374" s="52" t="n"/>
      <c r="AE374" s="52" t="n"/>
      <c r="AF374" s="52" t="n"/>
      <c r="AG374" s="52" t="n"/>
      <c r="AH374" s="52" t="n"/>
      <c r="AI374" s="52" t="n"/>
      <c r="AJ374" s="52" t="n"/>
      <c r="AK374" s="52" t="n"/>
    </row>
    <row r="375">
      <c r="A375" s="52" t="n"/>
      <c r="B375" s="52" t="n"/>
      <c r="C375" s="97" t="n"/>
      <c r="D375" s="52" t="n"/>
      <c r="E375" s="97" t="n"/>
      <c r="F375" s="52" t="n"/>
      <c r="G375" s="52" t="n"/>
      <c r="H375" s="52" t="n"/>
      <c r="I375" s="97" t="n"/>
      <c r="J375" s="52" t="n"/>
      <c r="K375" s="97" t="n"/>
      <c r="L375" s="52" t="n"/>
      <c r="M375" s="97" t="n"/>
      <c r="N375" s="52" t="n"/>
      <c r="O375" s="97" t="n"/>
      <c r="P375" s="52" t="n"/>
      <c r="Q375" s="97" t="n"/>
      <c r="R375" s="52" t="n"/>
      <c r="S375" s="97" t="n"/>
      <c r="T375" s="52" t="n"/>
      <c r="U375" s="97" t="n"/>
      <c r="V375" s="52" t="n"/>
      <c r="W375" s="97" t="n"/>
      <c r="X375" s="52" t="n"/>
      <c r="Y375" s="97" t="n"/>
      <c r="Z375" s="245" t="n"/>
      <c r="AA375" s="52" t="n"/>
      <c r="AB375" s="52" t="n"/>
      <c r="AC375" s="52" t="n"/>
      <c r="AD375" s="52" t="n"/>
      <c r="AE375" s="52" t="n"/>
      <c r="AF375" s="52" t="n"/>
      <c r="AG375" s="52" t="n"/>
      <c r="AH375" s="52" t="n"/>
      <c r="AI375" s="52" t="n"/>
      <c r="AJ375" s="52" t="n"/>
      <c r="AK375" s="52" t="n"/>
    </row>
    <row r="376">
      <c r="A376" s="52" t="n"/>
      <c r="B376" s="52" t="n"/>
      <c r="C376" s="97" t="n"/>
      <c r="D376" s="52" t="n"/>
      <c r="E376" s="97" t="n"/>
      <c r="F376" s="52" t="n"/>
      <c r="G376" s="52" t="n"/>
      <c r="H376" s="52" t="n"/>
      <c r="I376" s="97" t="n"/>
      <c r="J376" s="52" t="n"/>
      <c r="K376" s="97" t="n"/>
      <c r="L376" s="52" t="n"/>
      <c r="M376" s="97" t="n"/>
      <c r="N376" s="52" t="n"/>
      <c r="O376" s="97" t="n"/>
      <c r="P376" s="52" t="n"/>
      <c r="Q376" s="97" t="n"/>
      <c r="R376" s="52" t="n"/>
      <c r="S376" s="97" t="n"/>
      <c r="T376" s="52" t="n"/>
      <c r="U376" s="97" t="n"/>
      <c r="V376" s="52" t="n"/>
      <c r="W376" s="97" t="n"/>
      <c r="X376" s="52" t="n"/>
      <c r="Y376" s="97" t="n"/>
      <c r="Z376" s="245" t="n"/>
      <c r="AA376" s="52" t="n"/>
      <c r="AB376" s="52" t="n"/>
      <c r="AC376" s="52" t="n"/>
      <c r="AD376" s="52" t="n"/>
      <c r="AE376" s="52" t="n"/>
      <c r="AF376" s="52" t="n"/>
      <c r="AG376" s="52" t="n"/>
      <c r="AH376" s="52" t="n"/>
      <c r="AI376" s="52" t="n"/>
      <c r="AJ376" s="52" t="n"/>
      <c r="AK376" s="52" t="n"/>
    </row>
    <row r="377">
      <c r="A377" s="52" t="n"/>
      <c r="B377" s="52" t="n"/>
      <c r="C377" s="97" t="n"/>
      <c r="D377" s="52" t="n"/>
      <c r="E377" s="97" t="n"/>
      <c r="F377" s="52" t="n"/>
      <c r="G377" s="52" t="n"/>
      <c r="H377" s="52" t="n"/>
      <c r="I377" s="97" t="n"/>
      <c r="J377" s="52" t="n"/>
      <c r="K377" s="97" t="n"/>
      <c r="L377" s="52" t="n"/>
      <c r="M377" s="97" t="n"/>
      <c r="N377" s="52" t="n"/>
      <c r="O377" s="97" t="n"/>
      <c r="P377" s="52" t="n"/>
      <c r="Q377" s="97" t="n"/>
      <c r="R377" s="52" t="n"/>
      <c r="S377" s="97" t="n"/>
      <c r="T377" s="52" t="n"/>
      <c r="U377" s="97" t="n"/>
      <c r="V377" s="52" t="n"/>
      <c r="W377" s="97" t="n"/>
      <c r="X377" s="52" t="n"/>
      <c r="Y377" s="97" t="n"/>
      <c r="Z377" s="245" t="n"/>
      <c r="AA377" s="52" t="n"/>
      <c r="AB377" s="52" t="n"/>
      <c r="AC377" s="52" t="n"/>
      <c r="AD377" s="52" t="n"/>
      <c r="AE377" s="52" t="n"/>
      <c r="AF377" s="52" t="n"/>
      <c r="AG377" s="52" t="n"/>
      <c r="AH377" s="52" t="n"/>
      <c r="AI377" s="52" t="n"/>
      <c r="AJ377" s="52" t="n"/>
      <c r="AK377" s="52" t="n"/>
    </row>
    <row r="378">
      <c r="A378" s="52" t="n"/>
      <c r="B378" s="52" t="n"/>
      <c r="C378" s="97" t="n"/>
      <c r="D378" s="52" t="n"/>
      <c r="E378" s="97" t="n"/>
      <c r="F378" s="52" t="n"/>
      <c r="G378" s="52" t="n"/>
      <c r="H378" s="52" t="n"/>
      <c r="I378" s="97" t="n"/>
      <c r="J378" s="52" t="n"/>
      <c r="K378" s="97" t="n"/>
      <c r="L378" s="52" t="n"/>
      <c r="M378" s="97" t="n"/>
      <c r="N378" s="52" t="n"/>
      <c r="O378" s="97" t="n"/>
      <c r="P378" s="52" t="n"/>
      <c r="Q378" s="97" t="n"/>
      <c r="R378" s="52" t="n"/>
      <c r="S378" s="97" t="n"/>
      <c r="T378" s="52" t="n"/>
      <c r="U378" s="97" t="n"/>
      <c r="V378" s="52" t="n"/>
      <c r="W378" s="97" t="n"/>
      <c r="X378" s="52" t="n"/>
      <c r="Y378" s="97" t="n"/>
      <c r="Z378" s="245" t="n"/>
      <c r="AA378" s="52" t="n"/>
      <c r="AB378" s="52" t="n"/>
      <c r="AC378" s="52" t="n"/>
      <c r="AD378" s="52" t="n"/>
      <c r="AE378" s="52" t="n"/>
      <c r="AF378" s="52" t="n"/>
      <c r="AG378" s="52" t="n"/>
      <c r="AH378" s="52" t="n"/>
      <c r="AI378" s="52" t="n"/>
      <c r="AJ378" s="52" t="n"/>
      <c r="AK378" s="52" t="n"/>
    </row>
    <row r="379">
      <c r="A379" s="52" t="n"/>
      <c r="B379" s="52" t="n"/>
      <c r="C379" s="97" t="n"/>
      <c r="D379" s="52" t="n"/>
      <c r="E379" s="97" t="n"/>
      <c r="F379" s="52" t="n"/>
      <c r="G379" s="52" t="n"/>
      <c r="H379" s="52" t="n"/>
      <c r="I379" s="97" t="n"/>
      <c r="J379" s="52" t="n"/>
      <c r="K379" s="97" t="n"/>
      <c r="L379" s="52" t="n"/>
      <c r="M379" s="97" t="n"/>
      <c r="N379" s="52" t="n"/>
      <c r="O379" s="97" t="n"/>
      <c r="P379" s="52" t="n"/>
      <c r="Q379" s="97" t="n"/>
      <c r="R379" s="52" t="n"/>
      <c r="S379" s="97" t="n"/>
      <c r="T379" s="52" t="n"/>
      <c r="U379" s="97" t="n"/>
      <c r="V379" s="52" t="n"/>
      <c r="W379" s="97" t="n"/>
      <c r="X379" s="52" t="n"/>
      <c r="Y379" s="97" t="n"/>
      <c r="Z379" s="245" t="n"/>
      <c r="AA379" s="52" t="n"/>
      <c r="AB379" s="52" t="n"/>
      <c r="AC379" s="52" t="n"/>
      <c r="AD379" s="52" t="n"/>
      <c r="AE379" s="52" t="n"/>
      <c r="AF379" s="52" t="n"/>
      <c r="AG379" s="52" t="n"/>
      <c r="AH379" s="52" t="n"/>
      <c r="AI379" s="52" t="n"/>
      <c r="AJ379" s="52" t="n"/>
      <c r="AK379" s="52" t="n"/>
    </row>
    <row r="380">
      <c r="A380" s="52" t="n"/>
      <c r="B380" s="52" t="n"/>
      <c r="C380" s="97" t="n"/>
      <c r="D380" s="52" t="n"/>
      <c r="E380" s="97" t="n"/>
      <c r="F380" s="52" t="n"/>
      <c r="G380" s="52" t="n"/>
      <c r="H380" s="52" t="n"/>
      <c r="I380" s="97" t="n"/>
      <c r="J380" s="52" t="n"/>
      <c r="K380" s="97" t="n"/>
      <c r="L380" s="52" t="n"/>
      <c r="M380" s="97" t="n"/>
      <c r="N380" s="52" t="n"/>
      <c r="O380" s="97" t="n"/>
      <c r="P380" s="52" t="n"/>
      <c r="Q380" s="97" t="n"/>
      <c r="R380" s="52" t="n"/>
      <c r="S380" s="97" t="n"/>
      <c r="T380" s="52" t="n"/>
      <c r="U380" s="97" t="n"/>
      <c r="V380" s="52" t="n"/>
      <c r="W380" s="97" t="n"/>
      <c r="X380" s="52" t="n"/>
      <c r="Y380" s="97" t="n"/>
      <c r="Z380" s="245" t="n"/>
      <c r="AA380" s="52" t="n"/>
      <c r="AB380" s="52" t="n"/>
      <c r="AC380" s="52" t="n"/>
      <c r="AD380" s="52" t="n"/>
      <c r="AE380" s="52" t="n"/>
      <c r="AF380" s="52" t="n"/>
      <c r="AG380" s="52" t="n"/>
      <c r="AH380" s="52" t="n"/>
      <c r="AI380" s="52" t="n"/>
      <c r="AJ380" s="52" t="n"/>
      <c r="AK380" s="52" t="n"/>
    </row>
    <row r="381">
      <c r="A381" s="52" t="n"/>
      <c r="B381" s="52" t="n"/>
      <c r="C381" s="97" t="n"/>
      <c r="D381" s="52" t="n"/>
      <c r="E381" s="97" t="n"/>
      <c r="F381" s="52" t="n"/>
      <c r="G381" s="52" t="n"/>
      <c r="H381" s="52" t="n"/>
      <c r="I381" s="97" t="n"/>
      <c r="J381" s="52" t="n"/>
      <c r="K381" s="97" t="n"/>
      <c r="L381" s="52" t="n"/>
      <c r="M381" s="97" t="n"/>
      <c r="N381" s="52" t="n"/>
      <c r="O381" s="97" t="n"/>
      <c r="P381" s="52" t="n"/>
      <c r="Q381" s="97" t="n"/>
      <c r="R381" s="52" t="n"/>
      <c r="S381" s="97" t="n"/>
      <c r="T381" s="52" t="n"/>
      <c r="U381" s="97" t="n"/>
      <c r="V381" s="52" t="n"/>
      <c r="W381" s="97" t="n"/>
      <c r="X381" s="52" t="n"/>
      <c r="Y381" s="97" t="n"/>
      <c r="Z381" s="245" t="n"/>
      <c r="AA381" s="52" t="n"/>
      <c r="AB381" s="52" t="n"/>
      <c r="AC381" s="52" t="n"/>
      <c r="AD381" s="52" t="n"/>
      <c r="AE381" s="52" t="n"/>
      <c r="AF381" s="52" t="n"/>
      <c r="AG381" s="52" t="n"/>
      <c r="AH381" s="52" t="n"/>
      <c r="AI381" s="52" t="n"/>
      <c r="AJ381" s="52" t="n"/>
      <c r="AK381" s="52" t="n"/>
    </row>
    <row r="382">
      <c r="A382" s="52" t="n"/>
      <c r="B382" s="52" t="n"/>
      <c r="C382" s="97" t="n"/>
      <c r="D382" s="52" t="n"/>
      <c r="E382" s="97" t="n"/>
      <c r="F382" s="52" t="n"/>
      <c r="G382" s="52" t="n"/>
      <c r="H382" s="52" t="n"/>
      <c r="I382" s="97" t="n"/>
      <c r="J382" s="52" t="n"/>
      <c r="K382" s="97" t="n"/>
      <c r="L382" s="52" t="n"/>
      <c r="M382" s="97" t="n"/>
      <c r="N382" s="52" t="n"/>
      <c r="O382" s="97" t="n"/>
      <c r="P382" s="52" t="n"/>
      <c r="Q382" s="97" t="n"/>
      <c r="R382" s="52" t="n"/>
      <c r="S382" s="97" t="n"/>
      <c r="T382" s="52" t="n"/>
      <c r="U382" s="97" t="n"/>
      <c r="V382" s="52" t="n"/>
      <c r="W382" s="97" t="n"/>
      <c r="X382" s="52" t="n"/>
      <c r="Y382" s="97" t="n"/>
      <c r="Z382" s="245" t="n"/>
      <c r="AA382" s="52" t="n"/>
      <c r="AB382" s="52" t="n"/>
      <c r="AC382" s="52" t="n"/>
      <c r="AD382" s="52" t="n"/>
      <c r="AE382" s="52" t="n"/>
      <c r="AF382" s="52" t="n"/>
      <c r="AG382" s="52" t="n"/>
      <c r="AH382" s="52" t="n"/>
      <c r="AI382" s="52" t="n"/>
      <c r="AJ382" s="52" t="n"/>
      <c r="AK382" s="52" t="n"/>
    </row>
    <row r="383">
      <c r="A383" s="52" t="n"/>
      <c r="B383" s="52" t="n"/>
      <c r="C383" s="97" t="n"/>
      <c r="D383" s="52" t="n"/>
      <c r="E383" s="97" t="n"/>
      <c r="F383" s="52" t="n"/>
      <c r="G383" s="52" t="n"/>
      <c r="H383" s="52" t="n"/>
      <c r="I383" s="97" t="n"/>
      <c r="J383" s="52" t="n"/>
      <c r="K383" s="97" t="n"/>
      <c r="L383" s="52" t="n"/>
      <c r="M383" s="97" t="n"/>
      <c r="N383" s="52" t="n"/>
      <c r="O383" s="97" t="n"/>
      <c r="P383" s="52" t="n"/>
      <c r="Q383" s="97" t="n"/>
      <c r="R383" s="52" t="n"/>
      <c r="S383" s="97" t="n"/>
      <c r="T383" s="52" t="n"/>
      <c r="U383" s="97" t="n"/>
      <c r="V383" s="52" t="n"/>
      <c r="W383" s="97" t="n"/>
      <c r="X383" s="52" t="n"/>
      <c r="Y383" s="97" t="n"/>
      <c r="Z383" s="245" t="n"/>
      <c r="AA383" s="52" t="n"/>
      <c r="AB383" s="52" t="n"/>
      <c r="AC383" s="52" t="n"/>
      <c r="AD383" s="52" t="n"/>
      <c r="AE383" s="52" t="n"/>
      <c r="AF383" s="52" t="n"/>
      <c r="AG383" s="52" t="n"/>
      <c r="AH383" s="52" t="n"/>
      <c r="AI383" s="52" t="n"/>
      <c r="AJ383" s="52" t="n"/>
      <c r="AK383" s="52" t="n"/>
    </row>
    <row r="384">
      <c r="A384" s="52" t="n"/>
      <c r="B384" s="52" t="n"/>
      <c r="C384" s="97" t="n"/>
      <c r="D384" s="52" t="n"/>
      <c r="E384" s="97" t="n"/>
      <c r="F384" s="52" t="n"/>
      <c r="G384" s="52" t="n"/>
      <c r="H384" s="52" t="n"/>
      <c r="I384" s="97" t="n"/>
      <c r="J384" s="52" t="n"/>
      <c r="K384" s="97" t="n"/>
      <c r="L384" s="52" t="n"/>
      <c r="M384" s="97" t="n"/>
      <c r="N384" s="52" t="n"/>
      <c r="O384" s="97" t="n"/>
      <c r="P384" s="52" t="n"/>
      <c r="Q384" s="97" t="n"/>
      <c r="R384" s="52" t="n"/>
      <c r="S384" s="97" t="n"/>
      <c r="T384" s="52" t="n"/>
      <c r="U384" s="97" t="n"/>
      <c r="V384" s="52" t="n"/>
      <c r="W384" s="97" t="n"/>
      <c r="X384" s="52" t="n"/>
      <c r="Y384" s="97" t="n"/>
      <c r="Z384" s="245" t="n"/>
      <c r="AA384" s="52" t="n"/>
      <c r="AB384" s="52" t="n"/>
      <c r="AC384" s="52" t="n"/>
      <c r="AD384" s="52" t="n"/>
      <c r="AE384" s="52" t="n"/>
      <c r="AF384" s="52" t="n"/>
      <c r="AG384" s="52" t="n"/>
      <c r="AH384" s="52" t="n"/>
      <c r="AI384" s="52" t="n"/>
      <c r="AJ384" s="52" t="n"/>
      <c r="AK384" s="52" t="n"/>
    </row>
    <row r="385">
      <c r="A385" s="52" t="n"/>
      <c r="B385" s="52" t="n"/>
      <c r="C385" s="97" t="n"/>
      <c r="D385" s="52" t="n"/>
      <c r="E385" s="97" t="n"/>
      <c r="F385" s="52" t="n"/>
      <c r="G385" s="52" t="n"/>
      <c r="H385" s="52" t="n"/>
      <c r="I385" s="97" t="n"/>
      <c r="J385" s="52" t="n"/>
      <c r="K385" s="97" t="n"/>
      <c r="L385" s="52" t="n"/>
      <c r="M385" s="97" t="n"/>
      <c r="N385" s="52" t="n"/>
      <c r="O385" s="97" t="n"/>
      <c r="P385" s="52" t="n"/>
      <c r="Q385" s="97" t="n"/>
      <c r="R385" s="52" t="n"/>
      <c r="S385" s="97" t="n"/>
      <c r="T385" s="52" t="n"/>
      <c r="U385" s="97" t="n"/>
      <c r="V385" s="52" t="n"/>
      <c r="W385" s="97" t="n"/>
      <c r="X385" s="52" t="n"/>
      <c r="Y385" s="97" t="n"/>
      <c r="Z385" s="245" t="n"/>
      <c r="AA385" s="52" t="n"/>
      <c r="AB385" s="52" t="n"/>
      <c r="AC385" s="52" t="n"/>
      <c r="AD385" s="52" t="n"/>
      <c r="AE385" s="52" t="n"/>
      <c r="AF385" s="52" t="n"/>
      <c r="AG385" s="52" t="n"/>
      <c r="AH385" s="52" t="n"/>
      <c r="AI385" s="52" t="n"/>
      <c r="AJ385" s="52" t="n"/>
      <c r="AK385" s="52" t="n"/>
    </row>
    <row r="386">
      <c r="A386" s="52" t="n"/>
      <c r="B386" s="52" t="n"/>
      <c r="C386" s="97" t="n"/>
      <c r="D386" s="52" t="n"/>
      <c r="E386" s="97" t="n"/>
      <c r="F386" s="52" t="n"/>
      <c r="G386" s="52" t="n"/>
      <c r="H386" s="52" t="n"/>
      <c r="I386" s="97" t="n"/>
      <c r="J386" s="52" t="n"/>
      <c r="K386" s="97" t="n"/>
      <c r="L386" s="52" t="n"/>
      <c r="M386" s="97" t="n"/>
      <c r="N386" s="52" t="n"/>
      <c r="O386" s="97" t="n"/>
      <c r="P386" s="52" t="n"/>
      <c r="Q386" s="97" t="n"/>
      <c r="R386" s="52" t="n"/>
      <c r="S386" s="97" t="n"/>
      <c r="T386" s="52" t="n"/>
      <c r="U386" s="97" t="n"/>
      <c r="V386" s="52" t="n"/>
      <c r="W386" s="97" t="n"/>
      <c r="X386" s="52" t="n"/>
      <c r="Y386" s="97" t="n"/>
      <c r="Z386" s="245" t="n"/>
      <c r="AA386" s="52" t="n"/>
      <c r="AB386" s="52" t="n"/>
      <c r="AC386" s="52" t="n"/>
      <c r="AD386" s="52" t="n"/>
      <c r="AE386" s="52" t="n"/>
      <c r="AF386" s="52" t="n"/>
      <c r="AG386" s="52" t="n"/>
      <c r="AH386" s="52" t="n"/>
      <c r="AI386" s="52" t="n"/>
      <c r="AJ386" s="52" t="n"/>
      <c r="AK386" s="52" t="n"/>
    </row>
    <row r="387">
      <c r="A387" s="52" t="n"/>
      <c r="B387" s="52" t="n"/>
      <c r="C387" s="97" t="n"/>
      <c r="D387" s="52" t="n"/>
      <c r="E387" s="97" t="n"/>
      <c r="F387" s="52" t="n"/>
      <c r="G387" s="52" t="n"/>
      <c r="H387" s="52" t="n"/>
      <c r="I387" s="97" t="n"/>
      <c r="J387" s="52" t="n"/>
      <c r="K387" s="97" t="n"/>
      <c r="L387" s="52" t="n"/>
      <c r="M387" s="97" t="n"/>
      <c r="N387" s="52" t="n"/>
      <c r="O387" s="97" t="n"/>
      <c r="P387" s="52" t="n"/>
      <c r="Q387" s="97" t="n"/>
      <c r="R387" s="52" t="n"/>
      <c r="S387" s="97" t="n"/>
      <c r="T387" s="52" t="n"/>
      <c r="U387" s="97" t="n"/>
      <c r="V387" s="52" t="n"/>
      <c r="W387" s="97" t="n"/>
      <c r="X387" s="52" t="n"/>
      <c r="Y387" s="97" t="n"/>
      <c r="Z387" s="245" t="n"/>
      <c r="AA387" s="52" t="n"/>
      <c r="AB387" s="52" t="n"/>
      <c r="AC387" s="52" t="n"/>
      <c r="AD387" s="52" t="n"/>
      <c r="AE387" s="52" t="n"/>
      <c r="AF387" s="52" t="n"/>
      <c r="AG387" s="52" t="n"/>
      <c r="AH387" s="52" t="n"/>
      <c r="AI387" s="52" t="n"/>
      <c r="AJ387" s="52" t="n"/>
      <c r="AK387" s="52" t="n"/>
    </row>
    <row r="388">
      <c r="A388" s="52" t="n"/>
      <c r="B388" s="52" t="n"/>
      <c r="C388" s="97" t="n"/>
      <c r="D388" s="52" t="n"/>
      <c r="E388" s="97" t="n"/>
      <c r="F388" s="52" t="n"/>
      <c r="G388" s="52" t="n"/>
      <c r="H388" s="52" t="n"/>
      <c r="I388" s="97" t="n"/>
      <c r="J388" s="52" t="n"/>
      <c r="K388" s="97" t="n"/>
      <c r="L388" s="52" t="n"/>
      <c r="M388" s="97" t="n"/>
      <c r="N388" s="52" t="n"/>
      <c r="O388" s="97" t="n"/>
      <c r="P388" s="52" t="n"/>
      <c r="Q388" s="97" t="n"/>
      <c r="R388" s="52" t="n"/>
      <c r="S388" s="97" t="n"/>
      <c r="T388" s="52" t="n"/>
      <c r="U388" s="97" t="n"/>
      <c r="V388" s="52" t="n"/>
      <c r="W388" s="97" t="n"/>
      <c r="X388" s="52" t="n"/>
      <c r="Y388" s="97" t="n"/>
      <c r="Z388" s="245" t="n"/>
      <c r="AA388" s="52" t="n"/>
      <c r="AB388" s="52" t="n"/>
      <c r="AC388" s="52" t="n"/>
      <c r="AD388" s="52" t="n"/>
      <c r="AE388" s="52" t="n"/>
      <c r="AF388" s="52" t="n"/>
      <c r="AG388" s="52" t="n"/>
      <c r="AH388" s="52" t="n"/>
      <c r="AI388" s="52" t="n"/>
      <c r="AJ388" s="52" t="n"/>
      <c r="AK388" s="52" t="n"/>
    </row>
    <row r="389">
      <c r="A389" s="52" t="n"/>
      <c r="B389" s="52" t="n"/>
      <c r="C389" s="97" t="n"/>
      <c r="D389" s="52" t="n"/>
      <c r="E389" s="97" t="n"/>
      <c r="F389" s="52" t="n"/>
      <c r="G389" s="52" t="n"/>
      <c r="H389" s="52" t="n"/>
      <c r="I389" s="97" t="n"/>
      <c r="J389" s="52" t="n"/>
      <c r="K389" s="97" t="n"/>
      <c r="L389" s="52" t="n"/>
      <c r="M389" s="97" t="n"/>
      <c r="N389" s="52" t="n"/>
      <c r="O389" s="97" t="n"/>
      <c r="P389" s="52" t="n"/>
      <c r="Q389" s="97" t="n"/>
      <c r="R389" s="52" t="n"/>
      <c r="S389" s="97" t="n"/>
      <c r="T389" s="52" t="n"/>
      <c r="U389" s="97" t="n"/>
      <c r="V389" s="52" t="n"/>
      <c r="W389" s="97" t="n"/>
      <c r="X389" s="52" t="n"/>
      <c r="Y389" s="97" t="n"/>
      <c r="Z389" s="245" t="n"/>
      <c r="AA389" s="52" t="n"/>
      <c r="AB389" s="52" t="n"/>
      <c r="AC389" s="52" t="n"/>
      <c r="AD389" s="52" t="n"/>
      <c r="AE389" s="52" t="n"/>
      <c r="AF389" s="52" t="n"/>
      <c r="AG389" s="52" t="n"/>
      <c r="AH389" s="52" t="n"/>
      <c r="AI389" s="52" t="n"/>
      <c r="AJ389" s="52" t="n"/>
      <c r="AK389" s="52" t="n"/>
    </row>
    <row r="390">
      <c r="A390" s="52" t="n"/>
      <c r="B390" s="52" t="n"/>
      <c r="C390" s="97" t="n"/>
      <c r="D390" s="52" t="n"/>
      <c r="E390" s="97" t="n"/>
      <c r="F390" s="52" t="n"/>
      <c r="G390" s="52" t="n"/>
      <c r="H390" s="52" t="n"/>
      <c r="I390" s="97" t="n"/>
      <c r="J390" s="52" t="n"/>
      <c r="K390" s="97" t="n"/>
      <c r="L390" s="52" t="n"/>
      <c r="M390" s="97" t="n"/>
      <c r="N390" s="52" t="n"/>
      <c r="O390" s="97" t="n"/>
      <c r="P390" s="52" t="n"/>
      <c r="Q390" s="97" t="n"/>
      <c r="R390" s="52" t="n"/>
      <c r="S390" s="97" t="n"/>
      <c r="T390" s="52" t="n"/>
      <c r="U390" s="97" t="n"/>
      <c r="V390" s="52" t="n"/>
      <c r="W390" s="97" t="n"/>
      <c r="X390" s="52" t="n"/>
      <c r="Y390" s="97" t="n"/>
      <c r="Z390" s="245" t="n"/>
      <c r="AA390" s="52" t="n"/>
      <c r="AB390" s="52" t="n"/>
      <c r="AC390" s="52" t="n"/>
      <c r="AD390" s="52" t="n"/>
      <c r="AE390" s="52" t="n"/>
      <c r="AF390" s="52" t="n"/>
      <c r="AG390" s="52" t="n"/>
      <c r="AH390" s="52" t="n"/>
      <c r="AI390" s="52" t="n"/>
      <c r="AJ390" s="52" t="n"/>
      <c r="AK390" s="52" t="n"/>
    </row>
    <row r="391">
      <c r="A391" s="52" t="n"/>
      <c r="B391" s="52" t="n"/>
      <c r="C391" s="97" t="n"/>
      <c r="D391" s="52" t="n"/>
      <c r="E391" s="97" t="n"/>
      <c r="F391" s="52" t="n"/>
      <c r="G391" s="52" t="n"/>
      <c r="H391" s="52" t="n"/>
      <c r="I391" s="97" t="n"/>
      <c r="J391" s="52" t="n"/>
      <c r="K391" s="97" t="n"/>
      <c r="L391" s="52" t="n"/>
      <c r="M391" s="97" t="n"/>
      <c r="N391" s="52" t="n"/>
      <c r="O391" s="97" t="n"/>
      <c r="P391" s="52" t="n"/>
      <c r="Q391" s="97" t="n"/>
      <c r="R391" s="52" t="n"/>
      <c r="S391" s="97" t="n"/>
      <c r="T391" s="52" t="n"/>
      <c r="U391" s="97" t="n"/>
      <c r="V391" s="52" t="n"/>
      <c r="W391" s="97" t="n"/>
      <c r="X391" s="52" t="n"/>
      <c r="Y391" s="97" t="n"/>
      <c r="Z391" s="245" t="n"/>
      <c r="AA391" s="52" t="n"/>
      <c r="AB391" s="52" t="n"/>
      <c r="AC391" s="52" t="n"/>
      <c r="AD391" s="52" t="n"/>
      <c r="AE391" s="52" t="n"/>
      <c r="AF391" s="52" t="n"/>
      <c r="AG391" s="52" t="n"/>
      <c r="AH391" s="52" t="n"/>
      <c r="AI391" s="52" t="n"/>
      <c r="AJ391" s="52" t="n"/>
      <c r="AK391" s="52" t="n"/>
    </row>
    <row r="392">
      <c r="A392" s="52" t="n"/>
      <c r="B392" s="52" t="n"/>
      <c r="C392" s="97" t="n"/>
      <c r="D392" s="52" t="n"/>
      <c r="E392" s="97" t="n"/>
      <c r="F392" s="52" t="n"/>
      <c r="G392" s="52" t="n"/>
      <c r="H392" s="52" t="n"/>
      <c r="I392" s="97" t="n"/>
      <c r="J392" s="52" t="n"/>
      <c r="K392" s="97" t="n"/>
      <c r="L392" s="52" t="n"/>
      <c r="M392" s="97" t="n"/>
      <c r="N392" s="52" t="n"/>
      <c r="O392" s="97" t="n"/>
      <c r="P392" s="52" t="n"/>
      <c r="Q392" s="97" t="n"/>
      <c r="R392" s="52" t="n"/>
      <c r="S392" s="97" t="n"/>
      <c r="T392" s="52" t="n"/>
      <c r="U392" s="97" t="n"/>
      <c r="V392" s="52" t="n"/>
      <c r="W392" s="97" t="n"/>
      <c r="X392" s="52" t="n"/>
      <c r="Y392" s="97" t="n"/>
      <c r="Z392" s="245" t="n"/>
      <c r="AA392" s="52" t="n"/>
      <c r="AB392" s="52" t="n"/>
      <c r="AC392" s="52" t="n"/>
      <c r="AD392" s="52" t="n"/>
      <c r="AE392" s="52" t="n"/>
      <c r="AF392" s="52" t="n"/>
      <c r="AG392" s="52" t="n"/>
      <c r="AH392" s="52" t="n"/>
      <c r="AI392" s="52" t="n"/>
      <c r="AJ392" s="52" t="n"/>
      <c r="AK392" s="52" t="n"/>
    </row>
    <row r="393">
      <c r="A393" s="52" t="n"/>
      <c r="B393" s="52" t="n"/>
      <c r="C393" s="97" t="n"/>
      <c r="D393" s="52" t="n"/>
      <c r="E393" s="97" t="n"/>
      <c r="F393" s="52" t="n"/>
      <c r="G393" s="52" t="n"/>
      <c r="H393" s="52" t="n"/>
      <c r="I393" s="97" t="n"/>
      <c r="J393" s="52" t="n"/>
      <c r="K393" s="97" t="n"/>
      <c r="L393" s="52" t="n"/>
      <c r="M393" s="97" t="n"/>
      <c r="N393" s="52" t="n"/>
      <c r="O393" s="97" t="n"/>
      <c r="P393" s="52" t="n"/>
      <c r="Q393" s="97" t="n"/>
      <c r="R393" s="52" t="n"/>
      <c r="S393" s="97" t="n"/>
      <c r="T393" s="52" t="n"/>
      <c r="U393" s="97" t="n"/>
      <c r="V393" s="52" t="n"/>
      <c r="W393" s="97" t="n"/>
      <c r="X393" s="52" t="n"/>
      <c r="Y393" s="97" t="n"/>
      <c r="Z393" s="245" t="n"/>
      <c r="AA393" s="52" t="n"/>
      <c r="AB393" s="52" t="n"/>
      <c r="AC393" s="52" t="n"/>
      <c r="AD393" s="52" t="n"/>
      <c r="AE393" s="52" t="n"/>
      <c r="AF393" s="52" t="n"/>
      <c r="AG393" s="52" t="n"/>
      <c r="AH393" s="52" t="n"/>
      <c r="AI393" s="52" t="n"/>
      <c r="AJ393" s="52" t="n"/>
      <c r="AK393" s="52" t="n"/>
    </row>
    <row r="394">
      <c r="A394" s="52" t="n"/>
      <c r="B394" s="52" t="n"/>
      <c r="C394" s="97" t="n"/>
      <c r="D394" s="52" t="n"/>
      <c r="E394" s="97" t="n"/>
      <c r="F394" s="52" t="n"/>
      <c r="G394" s="52" t="n"/>
      <c r="H394" s="52" t="n"/>
      <c r="I394" s="97" t="n"/>
      <c r="J394" s="52" t="n"/>
      <c r="K394" s="97" t="n"/>
      <c r="L394" s="52" t="n"/>
      <c r="M394" s="97" t="n"/>
      <c r="N394" s="52" t="n"/>
      <c r="O394" s="97" t="n"/>
      <c r="P394" s="52" t="n"/>
      <c r="Q394" s="97" t="n"/>
      <c r="R394" s="52" t="n"/>
      <c r="S394" s="97" t="n"/>
      <c r="T394" s="52" t="n"/>
      <c r="U394" s="97" t="n"/>
      <c r="V394" s="52" t="n"/>
      <c r="W394" s="97" t="n"/>
      <c r="X394" s="52" t="n"/>
      <c r="Y394" s="97" t="n"/>
      <c r="Z394" s="245" t="n"/>
      <c r="AA394" s="52" t="n"/>
      <c r="AB394" s="52" t="n"/>
      <c r="AC394" s="52" t="n"/>
      <c r="AD394" s="52" t="n"/>
      <c r="AE394" s="52" t="n"/>
      <c r="AF394" s="52" t="n"/>
      <c r="AG394" s="52" t="n"/>
      <c r="AH394" s="52" t="n"/>
      <c r="AI394" s="52" t="n"/>
      <c r="AJ394" s="52" t="n"/>
      <c r="AK394" s="52" t="n"/>
    </row>
    <row r="395">
      <c r="A395" s="52" t="n"/>
      <c r="B395" s="52" t="n"/>
      <c r="C395" s="97" t="n"/>
      <c r="D395" s="52" t="n"/>
      <c r="E395" s="97" t="n"/>
      <c r="F395" s="52" t="n"/>
      <c r="G395" s="52" t="n"/>
      <c r="H395" s="52" t="n"/>
      <c r="I395" s="97" t="n"/>
      <c r="J395" s="52" t="n"/>
      <c r="K395" s="97" t="n"/>
      <c r="L395" s="52" t="n"/>
      <c r="M395" s="97" t="n"/>
      <c r="N395" s="52" t="n"/>
      <c r="O395" s="97" t="n"/>
      <c r="P395" s="52" t="n"/>
      <c r="Q395" s="97" t="n"/>
      <c r="R395" s="52" t="n"/>
      <c r="S395" s="97" t="n"/>
      <c r="T395" s="52" t="n"/>
      <c r="U395" s="97" t="n"/>
      <c r="V395" s="52" t="n"/>
      <c r="W395" s="97" t="n"/>
      <c r="X395" s="52" t="n"/>
      <c r="Y395" s="97" t="n"/>
      <c r="Z395" s="245" t="n"/>
      <c r="AA395" s="52" t="n"/>
      <c r="AB395" s="52" t="n"/>
      <c r="AC395" s="52" t="n"/>
      <c r="AD395" s="52" t="n"/>
      <c r="AE395" s="52" t="n"/>
      <c r="AF395" s="52" t="n"/>
      <c r="AG395" s="52" t="n"/>
      <c r="AH395" s="52" t="n"/>
      <c r="AI395" s="52" t="n"/>
      <c r="AJ395" s="52" t="n"/>
      <c r="AK395" s="52" t="n"/>
    </row>
    <row r="396">
      <c r="A396" s="52" t="n"/>
      <c r="B396" s="52" t="n"/>
      <c r="C396" s="97" t="n"/>
      <c r="D396" s="52" t="n"/>
      <c r="E396" s="97" t="n"/>
      <c r="F396" s="52" t="n"/>
      <c r="G396" s="52" t="n"/>
      <c r="H396" s="52" t="n"/>
      <c r="I396" s="97" t="n"/>
      <c r="J396" s="52" t="n"/>
      <c r="K396" s="97" t="n"/>
      <c r="L396" s="52" t="n"/>
      <c r="M396" s="97" t="n"/>
      <c r="N396" s="52" t="n"/>
      <c r="O396" s="97" t="n"/>
      <c r="P396" s="52" t="n"/>
      <c r="Q396" s="97" t="n"/>
      <c r="R396" s="52" t="n"/>
      <c r="S396" s="97" t="n"/>
      <c r="T396" s="52" t="n"/>
      <c r="U396" s="97" t="n"/>
      <c r="V396" s="52" t="n"/>
      <c r="W396" s="97" t="n"/>
      <c r="X396" s="52" t="n"/>
      <c r="Y396" s="97" t="n"/>
      <c r="Z396" s="245" t="n"/>
      <c r="AA396" s="52" t="n"/>
      <c r="AB396" s="52" t="n"/>
      <c r="AC396" s="52" t="n"/>
      <c r="AD396" s="52" t="n"/>
      <c r="AE396" s="52" t="n"/>
      <c r="AF396" s="52" t="n"/>
      <c r="AG396" s="52" t="n"/>
      <c r="AH396" s="52" t="n"/>
      <c r="AI396" s="52" t="n"/>
      <c r="AJ396" s="52" t="n"/>
      <c r="AK396" s="52" t="n"/>
    </row>
    <row r="397">
      <c r="A397" s="52" t="n"/>
      <c r="B397" s="52" t="n"/>
      <c r="C397" s="97" t="n"/>
      <c r="D397" s="52" t="n"/>
      <c r="E397" s="97" t="n"/>
      <c r="F397" s="52" t="n"/>
      <c r="G397" s="52" t="n"/>
      <c r="H397" s="52" t="n"/>
      <c r="I397" s="97" t="n"/>
      <c r="J397" s="52" t="n"/>
      <c r="K397" s="97" t="n"/>
      <c r="L397" s="52" t="n"/>
      <c r="M397" s="97" t="n"/>
      <c r="N397" s="52" t="n"/>
      <c r="O397" s="97" t="n"/>
      <c r="P397" s="52" t="n"/>
      <c r="Q397" s="97" t="n"/>
      <c r="R397" s="52" t="n"/>
      <c r="S397" s="97" t="n"/>
      <c r="T397" s="52" t="n"/>
      <c r="U397" s="97" t="n"/>
      <c r="V397" s="52" t="n"/>
      <c r="W397" s="97" t="n"/>
      <c r="X397" s="52" t="n"/>
      <c r="Y397" s="97" t="n"/>
      <c r="Z397" s="245" t="n"/>
      <c r="AA397" s="52" t="n"/>
      <c r="AB397" s="52" t="n"/>
      <c r="AC397" s="52" t="n"/>
      <c r="AD397" s="52" t="n"/>
      <c r="AE397" s="52" t="n"/>
      <c r="AF397" s="52" t="n"/>
      <c r="AG397" s="52" t="n"/>
      <c r="AH397" s="52" t="n"/>
      <c r="AI397" s="52" t="n"/>
      <c r="AJ397" s="52" t="n"/>
      <c r="AK397" s="52" t="n"/>
    </row>
    <row r="398">
      <c r="A398" s="52" t="n"/>
      <c r="B398" s="52" t="n"/>
      <c r="C398" s="97" t="n"/>
      <c r="D398" s="52" t="n"/>
      <c r="E398" s="97" t="n"/>
      <c r="F398" s="52" t="n"/>
      <c r="G398" s="52" t="n"/>
      <c r="H398" s="52" t="n"/>
      <c r="I398" s="97" t="n"/>
      <c r="J398" s="52" t="n"/>
      <c r="K398" s="97" t="n"/>
      <c r="L398" s="52" t="n"/>
      <c r="M398" s="97" t="n"/>
      <c r="N398" s="52" t="n"/>
      <c r="O398" s="97" t="n"/>
      <c r="P398" s="52" t="n"/>
      <c r="Q398" s="97" t="n"/>
      <c r="R398" s="52" t="n"/>
      <c r="S398" s="97" t="n"/>
      <c r="T398" s="52" t="n"/>
      <c r="U398" s="97" t="n"/>
      <c r="V398" s="52" t="n"/>
      <c r="W398" s="97" t="n"/>
      <c r="X398" s="52" t="n"/>
      <c r="Y398" s="97" t="n"/>
      <c r="Z398" s="245" t="n"/>
      <c r="AA398" s="52" t="n"/>
      <c r="AB398" s="52" t="n"/>
      <c r="AC398" s="52" t="n"/>
      <c r="AD398" s="52" t="n"/>
      <c r="AE398" s="52" t="n"/>
      <c r="AF398" s="52" t="n"/>
      <c r="AG398" s="52" t="n"/>
      <c r="AH398" s="52" t="n"/>
      <c r="AI398" s="52" t="n"/>
      <c r="AJ398" s="52" t="n"/>
      <c r="AK398" s="52" t="n"/>
    </row>
    <row r="399">
      <c r="A399" s="52" t="n"/>
      <c r="B399" s="52" t="n"/>
      <c r="C399" s="97" t="n"/>
      <c r="D399" s="52" t="n"/>
      <c r="E399" s="97" t="n"/>
      <c r="F399" s="52" t="n"/>
      <c r="G399" s="52" t="n"/>
      <c r="H399" s="52" t="n"/>
      <c r="I399" s="97" t="n"/>
      <c r="J399" s="52" t="n"/>
      <c r="K399" s="97" t="n"/>
      <c r="L399" s="52" t="n"/>
      <c r="M399" s="97" t="n"/>
      <c r="N399" s="52" t="n"/>
      <c r="O399" s="97" t="n"/>
      <c r="P399" s="52" t="n"/>
      <c r="Q399" s="97" t="n"/>
      <c r="R399" s="52" t="n"/>
      <c r="S399" s="97" t="n"/>
      <c r="T399" s="52" t="n"/>
      <c r="U399" s="97" t="n"/>
      <c r="V399" s="52" t="n"/>
      <c r="W399" s="97" t="n"/>
      <c r="X399" s="52" t="n"/>
      <c r="Y399" s="97" t="n"/>
      <c r="Z399" s="245" t="n"/>
      <c r="AA399" s="52" t="n"/>
      <c r="AB399" s="52" t="n"/>
      <c r="AC399" s="52" t="n"/>
      <c r="AD399" s="52" t="n"/>
      <c r="AE399" s="52" t="n"/>
      <c r="AF399" s="52" t="n"/>
      <c r="AG399" s="52" t="n"/>
      <c r="AH399" s="52" t="n"/>
      <c r="AI399" s="52" t="n"/>
      <c r="AJ399" s="52" t="n"/>
      <c r="AK399" s="52" t="n"/>
    </row>
    <row r="400">
      <c r="A400" s="52" t="n"/>
      <c r="B400" s="52" t="n"/>
      <c r="C400" s="97" t="n"/>
      <c r="D400" s="52" t="n"/>
      <c r="E400" s="97" t="n"/>
      <c r="F400" s="52" t="n"/>
      <c r="G400" s="52" t="n"/>
      <c r="H400" s="52" t="n"/>
      <c r="I400" s="97" t="n"/>
      <c r="J400" s="52" t="n"/>
      <c r="K400" s="97" t="n"/>
      <c r="L400" s="52" t="n"/>
      <c r="M400" s="97" t="n"/>
      <c r="N400" s="52" t="n"/>
      <c r="O400" s="97" t="n"/>
      <c r="P400" s="52" t="n"/>
      <c r="Q400" s="97" t="n"/>
      <c r="R400" s="52" t="n"/>
      <c r="S400" s="97" t="n"/>
      <c r="T400" s="52" t="n"/>
      <c r="U400" s="97" t="n"/>
      <c r="V400" s="52" t="n"/>
      <c r="W400" s="97" t="n"/>
      <c r="X400" s="52" t="n"/>
      <c r="Y400" s="97" t="n"/>
      <c r="Z400" s="245" t="n"/>
      <c r="AA400" s="52" t="n"/>
      <c r="AB400" s="52" t="n"/>
      <c r="AC400" s="52" t="n"/>
      <c r="AD400" s="52" t="n"/>
      <c r="AE400" s="52" t="n"/>
      <c r="AF400" s="52" t="n"/>
      <c r="AG400" s="52" t="n"/>
      <c r="AH400" s="52" t="n"/>
      <c r="AI400" s="52" t="n"/>
      <c r="AJ400" s="52" t="n"/>
      <c r="AK400" s="52" t="n"/>
    </row>
    <row r="401">
      <c r="A401" s="52" t="n"/>
      <c r="B401" s="52" t="n"/>
      <c r="C401" s="97" t="n"/>
      <c r="D401" s="52" t="n"/>
      <c r="E401" s="97" t="n"/>
      <c r="F401" s="52" t="n"/>
      <c r="G401" s="52" t="n"/>
      <c r="H401" s="52" t="n"/>
      <c r="I401" s="97" t="n"/>
      <c r="J401" s="52" t="n"/>
      <c r="K401" s="97" t="n"/>
      <c r="L401" s="52" t="n"/>
      <c r="M401" s="97" t="n"/>
      <c r="N401" s="52" t="n"/>
      <c r="O401" s="97" t="n"/>
      <c r="P401" s="52" t="n"/>
      <c r="Q401" s="97" t="n"/>
      <c r="R401" s="52" t="n"/>
      <c r="S401" s="97" t="n"/>
      <c r="T401" s="52" t="n"/>
      <c r="U401" s="97" t="n"/>
      <c r="V401" s="52" t="n"/>
      <c r="W401" s="97" t="n"/>
      <c r="X401" s="52" t="n"/>
      <c r="Y401" s="97" t="n"/>
      <c r="Z401" s="245" t="n"/>
      <c r="AA401" s="52" t="n"/>
      <c r="AB401" s="52" t="n"/>
      <c r="AC401" s="52" t="n"/>
      <c r="AD401" s="52" t="n"/>
      <c r="AE401" s="52" t="n"/>
      <c r="AF401" s="52" t="n"/>
      <c r="AG401" s="52" t="n"/>
      <c r="AH401" s="52" t="n"/>
      <c r="AI401" s="52" t="n"/>
      <c r="AJ401" s="52" t="n"/>
      <c r="AK401" s="52" t="n"/>
    </row>
    <row r="402">
      <c r="A402" s="52" t="n"/>
      <c r="B402" s="52" t="n"/>
      <c r="C402" s="97" t="n"/>
      <c r="D402" s="52" t="n"/>
      <c r="E402" s="97" t="n"/>
      <c r="F402" s="52" t="n"/>
      <c r="G402" s="52" t="n"/>
      <c r="H402" s="52" t="n"/>
      <c r="I402" s="97" t="n"/>
      <c r="J402" s="52" t="n"/>
      <c r="K402" s="97" t="n"/>
      <c r="L402" s="52" t="n"/>
      <c r="M402" s="97" t="n"/>
      <c r="N402" s="52" t="n"/>
      <c r="O402" s="97" t="n"/>
      <c r="P402" s="52" t="n"/>
      <c r="Q402" s="97" t="n"/>
      <c r="R402" s="52" t="n"/>
      <c r="S402" s="97" t="n"/>
      <c r="T402" s="52" t="n"/>
      <c r="U402" s="97" t="n"/>
      <c r="V402" s="52" t="n"/>
      <c r="W402" s="97" t="n"/>
      <c r="X402" s="52" t="n"/>
      <c r="Y402" s="97" t="n"/>
      <c r="Z402" s="245" t="n"/>
      <c r="AA402" s="52" t="n"/>
      <c r="AB402" s="52" t="n"/>
      <c r="AC402" s="52" t="n"/>
      <c r="AD402" s="52" t="n"/>
      <c r="AE402" s="52" t="n"/>
      <c r="AF402" s="52" t="n"/>
      <c r="AG402" s="52" t="n"/>
      <c r="AH402" s="52" t="n"/>
      <c r="AI402" s="52" t="n"/>
      <c r="AJ402" s="52" t="n"/>
      <c r="AK402" s="52" t="n"/>
    </row>
    <row r="403">
      <c r="A403" s="52" t="n"/>
      <c r="B403" s="52" t="n"/>
      <c r="C403" s="97" t="n"/>
      <c r="D403" s="52" t="n"/>
      <c r="E403" s="97" t="n"/>
      <c r="F403" s="52" t="n"/>
      <c r="G403" s="52" t="n"/>
      <c r="H403" s="52" t="n"/>
      <c r="I403" s="97" t="n"/>
      <c r="J403" s="52" t="n"/>
      <c r="K403" s="97" t="n"/>
      <c r="L403" s="52" t="n"/>
      <c r="M403" s="97" t="n"/>
      <c r="N403" s="52" t="n"/>
      <c r="O403" s="97" t="n"/>
      <c r="P403" s="52" t="n"/>
      <c r="Q403" s="97" t="n"/>
      <c r="R403" s="52" t="n"/>
      <c r="S403" s="97" t="n"/>
      <c r="T403" s="52" t="n"/>
      <c r="U403" s="97" t="n"/>
      <c r="V403" s="52" t="n"/>
      <c r="W403" s="97" t="n"/>
      <c r="X403" s="52" t="n"/>
      <c r="Y403" s="97" t="n"/>
      <c r="Z403" s="245" t="n"/>
      <c r="AA403" s="52" t="n"/>
      <c r="AB403" s="52" t="n"/>
      <c r="AC403" s="52" t="n"/>
      <c r="AD403" s="52" t="n"/>
      <c r="AE403" s="52" t="n"/>
      <c r="AF403" s="52" t="n"/>
      <c r="AG403" s="52" t="n"/>
      <c r="AH403" s="52" t="n"/>
      <c r="AI403" s="52" t="n"/>
      <c r="AJ403" s="52" t="n"/>
      <c r="AK403" s="52" t="n"/>
    </row>
    <row r="404">
      <c r="A404" s="52" t="n"/>
      <c r="B404" s="52" t="n"/>
      <c r="C404" s="97" t="n"/>
      <c r="D404" s="52" t="n"/>
      <c r="E404" s="97" t="n"/>
      <c r="F404" s="52" t="n"/>
      <c r="G404" s="52" t="n"/>
      <c r="H404" s="52" t="n"/>
      <c r="I404" s="97" t="n"/>
      <c r="J404" s="52" t="n"/>
      <c r="K404" s="97" t="n"/>
      <c r="L404" s="52" t="n"/>
      <c r="M404" s="97" t="n"/>
      <c r="N404" s="52" t="n"/>
      <c r="O404" s="97" t="n"/>
      <c r="P404" s="52" t="n"/>
      <c r="Q404" s="97" t="n"/>
      <c r="R404" s="52" t="n"/>
      <c r="S404" s="97" t="n"/>
      <c r="T404" s="52" t="n"/>
      <c r="U404" s="97" t="n"/>
      <c r="V404" s="52" t="n"/>
      <c r="W404" s="97" t="n"/>
      <c r="X404" s="52" t="n"/>
      <c r="Y404" s="97" t="n"/>
      <c r="Z404" s="245" t="n"/>
      <c r="AA404" s="52" t="n"/>
      <c r="AB404" s="52" t="n"/>
      <c r="AC404" s="52" t="n"/>
      <c r="AD404" s="52" t="n"/>
      <c r="AE404" s="52" t="n"/>
      <c r="AF404" s="52" t="n"/>
      <c r="AG404" s="52" t="n"/>
      <c r="AH404" s="52" t="n"/>
      <c r="AI404" s="52" t="n"/>
      <c r="AJ404" s="52" t="n"/>
      <c r="AK404" s="52" t="n"/>
    </row>
    <row r="405">
      <c r="A405" s="52" t="n"/>
      <c r="B405" s="52" t="n"/>
      <c r="C405" s="97" t="n"/>
      <c r="D405" s="52" t="n"/>
      <c r="E405" s="97" t="n"/>
      <c r="F405" s="52" t="n"/>
      <c r="G405" s="52" t="n"/>
      <c r="H405" s="52" t="n"/>
      <c r="I405" s="97" t="n"/>
      <c r="J405" s="52" t="n"/>
      <c r="K405" s="97" t="n"/>
      <c r="L405" s="52" t="n"/>
      <c r="M405" s="97" t="n"/>
      <c r="N405" s="52" t="n"/>
      <c r="O405" s="97" t="n"/>
      <c r="P405" s="52" t="n"/>
      <c r="Q405" s="97" t="n"/>
      <c r="R405" s="52" t="n"/>
      <c r="S405" s="97" t="n"/>
      <c r="T405" s="52" t="n"/>
      <c r="U405" s="97" t="n"/>
      <c r="V405" s="52" t="n"/>
      <c r="W405" s="97" t="n"/>
      <c r="X405" s="52" t="n"/>
      <c r="Y405" s="97" t="n"/>
      <c r="Z405" s="245" t="n"/>
      <c r="AA405" s="52" t="n"/>
      <c r="AB405" s="52" t="n"/>
      <c r="AC405" s="52" t="n"/>
      <c r="AD405" s="52" t="n"/>
      <c r="AE405" s="52" t="n"/>
      <c r="AF405" s="52" t="n"/>
      <c r="AG405" s="52" t="n"/>
      <c r="AH405" s="52" t="n"/>
      <c r="AI405" s="52" t="n"/>
      <c r="AJ405" s="52" t="n"/>
      <c r="AK405" s="52" t="n"/>
    </row>
    <row r="406">
      <c r="A406" s="52" t="n"/>
      <c r="B406" s="52" t="n"/>
      <c r="C406" s="97" t="n"/>
      <c r="D406" s="52" t="n"/>
      <c r="E406" s="97" t="n"/>
      <c r="F406" s="52" t="n"/>
      <c r="G406" s="52" t="n"/>
      <c r="H406" s="52" t="n"/>
      <c r="I406" s="97" t="n"/>
      <c r="J406" s="52" t="n"/>
      <c r="K406" s="97" t="n"/>
      <c r="L406" s="52" t="n"/>
      <c r="M406" s="97" t="n"/>
      <c r="N406" s="52" t="n"/>
      <c r="O406" s="97" t="n"/>
      <c r="P406" s="52" t="n"/>
      <c r="Q406" s="97" t="n"/>
      <c r="R406" s="52" t="n"/>
      <c r="S406" s="97" t="n"/>
      <c r="T406" s="52" t="n"/>
      <c r="U406" s="97" t="n"/>
      <c r="V406" s="52" t="n"/>
      <c r="W406" s="97" t="n"/>
      <c r="X406" s="52" t="n"/>
      <c r="Y406" s="97" t="n"/>
      <c r="Z406" s="245" t="n"/>
      <c r="AA406" s="52" t="n"/>
      <c r="AB406" s="52" t="n"/>
      <c r="AC406" s="52" t="n"/>
      <c r="AD406" s="52" t="n"/>
      <c r="AE406" s="52" t="n"/>
      <c r="AF406" s="52" t="n"/>
      <c r="AG406" s="52" t="n"/>
      <c r="AH406" s="52" t="n"/>
      <c r="AI406" s="52" t="n"/>
      <c r="AJ406" s="52" t="n"/>
      <c r="AK406" s="52" t="n"/>
    </row>
    <row r="407">
      <c r="A407" s="52" t="n"/>
      <c r="B407" s="52" t="n"/>
      <c r="C407" s="97" t="n"/>
      <c r="D407" s="52" t="n"/>
      <c r="E407" s="97" t="n"/>
      <c r="F407" s="52" t="n"/>
      <c r="G407" s="52" t="n"/>
      <c r="H407" s="52" t="n"/>
      <c r="I407" s="97" t="n"/>
      <c r="J407" s="52" t="n"/>
      <c r="K407" s="97" t="n"/>
      <c r="L407" s="52" t="n"/>
      <c r="M407" s="97" t="n"/>
      <c r="N407" s="52" t="n"/>
      <c r="O407" s="97" t="n"/>
      <c r="P407" s="52" t="n"/>
      <c r="Q407" s="97" t="n"/>
      <c r="R407" s="52" t="n"/>
      <c r="S407" s="97" t="n"/>
      <c r="T407" s="52" t="n"/>
      <c r="U407" s="97" t="n"/>
      <c r="V407" s="52" t="n"/>
      <c r="W407" s="97" t="n"/>
      <c r="X407" s="52" t="n"/>
      <c r="Y407" s="97" t="n"/>
      <c r="Z407" s="245" t="n"/>
      <c r="AA407" s="52" t="n"/>
      <c r="AB407" s="52" t="n"/>
      <c r="AC407" s="52" t="n"/>
      <c r="AD407" s="52" t="n"/>
      <c r="AE407" s="52" t="n"/>
      <c r="AF407" s="52" t="n"/>
      <c r="AG407" s="52" t="n"/>
      <c r="AH407" s="52" t="n"/>
      <c r="AI407" s="52" t="n"/>
      <c r="AJ407" s="52" t="n"/>
      <c r="AK407" s="52" t="n"/>
    </row>
    <row r="408">
      <c r="A408" s="52" t="n"/>
      <c r="B408" s="52" t="n"/>
      <c r="C408" s="97" t="n"/>
      <c r="D408" s="52" t="n"/>
      <c r="E408" s="97" t="n"/>
      <c r="F408" s="52" t="n"/>
      <c r="G408" s="52" t="n"/>
      <c r="H408" s="52" t="n"/>
      <c r="I408" s="97" t="n"/>
      <c r="J408" s="52" t="n"/>
      <c r="K408" s="97" t="n"/>
      <c r="L408" s="52" t="n"/>
      <c r="M408" s="97" t="n"/>
      <c r="N408" s="52" t="n"/>
      <c r="O408" s="97" t="n"/>
      <c r="P408" s="52" t="n"/>
      <c r="Q408" s="97" t="n"/>
      <c r="R408" s="52" t="n"/>
      <c r="S408" s="97" t="n"/>
      <c r="T408" s="52" t="n"/>
      <c r="U408" s="97" t="n"/>
      <c r="V408" s="52" t="n"/>
      <c r="W408" s="97" t="n"/>
      <c r="X408" s="52" t="n"/>
      <c r="Y408" s="97" t="n"/>
      <c r="Z408" s="245" t="n"/>
      <c r="AA408" s="52" t="n"/>
      <c r="AB408" s="52" t="n"/>
      <c r="AC408" s="52" t="n"/>
      <c r="AD408" s="52" t="n"/>
      <c r="AE408" s="52" t="n"/>
      <c r="AF408" s="52" t="n"/>
      <c r="AG408" s="52" t="n"/>
      <c r="AH408" s="52" t="n"/>
      <c r="AI408" s="52" t="n"/>
      <c r="AJ408" s="52" t="n"/>
      <c r="AK408" s="52" t="n"/>
    </row>
    <row r="409">
      <c r="A409" s="52" t="n"/>
      <c r="B409" s="52" t="n"/>
      <c r="C409" s="97" t="n"/>
      <c r="D409" s="52" t="n"/>
      <c r="E409" s="97" t="n"/>
      <c r="F409" s="52" t="n"/>
      <c r="G409" s="52" t="n"/>
      <c r="H409" s="52" t="n"/>
      <c r="I409" s="97" t="n"/>
      <c r="J409" s="52" t="n"/>
      <c r="K409" s="97" t="n"/>
      <c r="L409" s="52" t="n"/>
      <c r="M409" s="97" t="n"/>
      <c r="N409" s="52" t="n"/>
      <c r="O409" s="97" t="n"/>
      <c r="P409" s="52" t="n"/>
      <c r="Q409" s="97" t="n"/>
      <c r="R409" s="52" t="n"/>
      <c r="S409" s="97" t="n"/>
      <c r="T409" s="52" t="n"/>
      <c r="U409" s="97" t="n"/>
      <c r="V409" s="52" t="n"/>
      <c r="W409" s="97" t="n"/>
      <c r="X409" s="52" t="n"/>
      <c r="Y409" s="97" t="n"/>
      <c r="Z409" s="245" t="n"/>
      <c r="AA409" s="52" t="n"/>
      <c r="AB409" s="52" t="n"/>
      <c r="AC409" s="52" t="n"/>
      <c r="AD409" s="52" t="n"/>
      <c r="AE409" s="52" t="n"/>
      <c r="AF409" s="52" t="n"/>
      <c r="AG409" s="52" t="n"/>
      <c r="AH409" s="52" t="n"/>
      <c r="AI409" s="52" t="n"/>
      <c r="AJ409" s="52" t="n"/>
      <c r="AK409" s="52" t="n"/>
    </row>
    <row r="410">
      <c r="A410" s="52" t="n"/>
      <c r="B410" s="52" t="n"/>
      <c r="C410" s="97" t="n"/>
      <c r="D410" s="52" t="n"/>
      <c r="E410" s="97" t="n"/>
      <c r="F410" s="52" t="n"/>
      <c r="G410" s="52" t="n"/>
      <c r="H410" s="52" t="n"/>
      <c r="I410" s="97" t="n"/>
      <c r="J410" s="52" t="n"/>
      <c r="K410" s="97" t="n"/>
      <c r="L410" s="52" t="n"/>
      <c r="M410" s="97" t="n"/>
      <c r="N410" s="52" t="n"/>
      <c r="O410" s="97" t="n"/>
      <c r="P410" s="52" t="n"/>
      <c r="Q410" s="97" t="n"/>
      <c r="R410" s="52" t="n"/>
      <c r="S410" s="97" t="n"/>
      <c r="T410" s="52" t="n"/>
      <c r="U410" s="97" t="n"/>
      <c r="V410" s="52" t="n"/>
      <c r="W410" s="97" t="n"/>
      <c r="X410" s="52" t="n"/>
      <c r="Y410" s="97" t="n"/>
      <c r="Z410" s="245" t="n"/>
      <c r="AA410" s="52" t="n"/>
      <c r="AB410" s="52" t="n"/>
      <c r="AC410" s="52" t="n"/>
      <c r="AD410" s="52" t="n"/>
      <c r="AE410" s="52" t="n"/>
      <c r="AF410" s="52" t="n"/>
      <c r="AG410" s="52" t="n"/>
      <c r="AH410" s="52" t="n"/>
      <c r="AI410" s="52" t="n"/>
      <c r="AJ410" s="52" t="n"/>
      <c r="AK410" s="52" t="n"/>
    </row>
    <row r="411">
      <c r="A411" s="52" t="n"/>
      <c r="B411" s="52" t="n"/>
      <c r="C411" s="97" t="n"/>
      <c r="D411" s="52" t="n"/>
      <c r="E411" s="97" t="n"/>
      <c r="F411" s="52" t="n"/>
      <c r="G411" s="52" t="n"/>
      <c r="H411" s="52" t="n"/>
      <c r="I411" s="97" t="n"/>
      <c r="J411" s="52" t="n"/>
      <c r="K411" s="97" t="n"/>
      <c r="L411" s="52" t="n"/>
      <c r="M411" s="97" t="n"/>
      <c r="N411" s="52" t="n"/>
      <c r="O411" s="97" t="n"/>
      <c r="P411" s="52" t="n"/>
      <c r="Q411" s="97" t="n"/>
      <c r="R411" s="52" t="n"/>
      <c r="S411" s="97" t="n"/>
      <c r="T411" s="52" t="n"/>
      <c r="U411" s="97" t="n"/>
      <c r="V411" s="52" t="n"/>
      <c r="W411" s="97" t="n"/>
      <c r="X411" s="52" t="n"/>
      <c r="Y411" s="97" t="n"/>
      <c r="Z411" s="245" t="n"/>
      <c r="AA411" s="52" t="n"/>
      <c r="AB411" s="52" t="n"/>
      <c r="AC411" s="52" t="n"/>
      <c r="AD411" s="52" t="n"/>
      <c r="AE411" s="52" t="n"/>
      <c r="AF411" s="52" t="n"/>
      <c r="AG411" s="52" t="n"/>
      <c r="AH411" s="52" t="n"/>
      <c r="AI411" s="52" t="n"/>
      <c r="AJ411" s="52" t="n"/>
      <c r="AK411" s="52" t="n"/>
    </row>
    <row r="412">
      <c r="A412" s="52" t="n"/>
      <c r="B412" s="52" t="n"/>
      <c r="C412" s="97" t="n"/>
      <c r="D412" s="52" t="n"/>
      <c r="E412" s="97" t="n"/>
      <c r="F412" s="52" t="n"/>
      <c r="G412" s="52" t="n"/>
      <c r="H412" s="52" t="n"/>
      <c r="I412" s="97" t="n"/>
      <c r="J412" s="52" t="n"/>
      <c r="K412" s="97" t="n"/>
      <c r="L412" s="52" t="n"/>
      <c r="M412" s="97" t="n"/>
      <c r="N412" s="52" t="n"/>
      <c r="O412" s="97" t="n"/>
      <c r="P412" s="52" t="n"/>
      <c r="Q412" s="97" t="n"/>
      <c r="R412" s="52" t="n"/>
      <c r="S412" s="97" t="n"/>
      <c r="T412" s="52" t="n"/>
      <c r="U412" s="97" t="n"/>
      <c r="V412" s="52" t="n"/>
      <c r="W412" s="97" t="n"/>
      <c r="X412" s="52" t="n"/>
      <c r="Y412" s="97" t="n"/>
      <c r="Z412" s="245" t="n"/>
      <c r="AA412" s="52" t="n"/>
      <c r="AB412" s="52" t="n"/>
      <c r="AC412" s="52" t="n"/>
      <c r="AD412" s="52" t="n"/>
      <c r="AE412" s="52" t="n"/>
      <c r="AF412" s="52" t="n"/>
      <c r="AG412" s="52" t="n"/>
      <c r="AH412" s="52" t="n"/>
      <c r="AI412" s="52" t="n"/>
      <c r="AJ412" s="52" t="n"/>
      <c r="AK412" s="52" t="n"/>
    </row>
    <row r="413">
      <c r="A413" s="52" t="n"/>
      <c r="B413" s="52" t="n"/>
      <c r="C413" s="97" t="n"/>
      <c r="D413" s="52" t="n"/>
      <c r="E413" s="97" t="n"/>
      <c r="F413" s="52" t="n"/>
      <c r="G413" s="52" t="n"/>
      <c r="H413" s="52" t="n"/>
      <c r="I413" s="97" t="n"/>
      <c r="J413" s="52" t="n"/>
      <c r="K413" s="97" t="n"/>
      <c r="L413" s="52" t="n"/>
      <c r="M413" s="97" t="n"/>
      <c r="N413" s="52" t="n"/>
      <c r="O413" s="97" t="n"/>
      <c r="P413" s="52" t="n"/>
      <c r="Q413" s="97" t="n"/>
      <c r="R413" s="52" t="n"/>
      <c r="S413" s="97" t="n"/>
      <c r="T413" s="52" t="n"/>
      <c r="U413" s="97" t="n"/>
      <c r="V413" s="52" t="n"/>
      <c r="W413" s="97" t="n"/>
      <c r="X413" s="52" t="n"/>
      <c r="Y413" s="97" t="n"/>
      <c r="Z413" s="245" t="n"/>
      <c r="AA413" s="52" t="n"/>
      <c r="AB413" s="52" t="n"/>
      <c r="AC413" s="52" t="n"/>
      <c r="AD413" s="52" t="n"/>
      <c r="AE413" s="52" t="n"/>
      <c r="AF413" s="52" t="n"/>
      <c r="AG413" s="52" t="n"/>
      <c r="AH413" s="52" t="n"/>
      <c r="AI413" s="52" t="n"/>
      <c r="AJ413" s="52" t="n"/>
      <c r="AK413" s="52" t="n"/>
    </row>
    <row r="414">
      <c r="A414" s="52" t="n"/>
      <c r="B414" s="52" t="n"/>
      <c r="C414" s="97" t="n"/>
      <c r="D414" s="52" t="n"/>
      <c r="E414" s="97" t="n"/>
      <c r="F414" s="52" t="n"/>
      <c r="G414" s="52" t="n"/>
      <c r="H414" s="52" t="n"/>
      <c r="I414" s="97" t="n"/>
      <c r="J414" s="52" t="n"/>
      <c r="K414" s="97" t="n"/>
      <c r="L414" s="52" t="n"/>
      <c r="M414" s="97" t="n"/>
      <c r="N414" s="52" t="n"/>
      <c r="O414" s="97" t="n"/>
      <c r="P414" s="52" t="n"/>
      <c r="Q414" s="97" t="n"/>
      <c r="R414" s="52" t="n"/>
      <c r="S414" s="97" t="n"/>
      <c r="T414" s="52" t="n"/>
      <c r="U414" s="97" t="n"/>
      <c r="V414" s="52" t="n"/>
      <c r="W414" s="97" t="n"/>
      <c r="X414" s="52" t="n"/>
      <c r="Y414" s="97" t="n"/>
      <c r="Z414" s="245" t="n"/>
      <c r="AA414" s="52" t="n"/>
      <c r="AB414" s="52" t="n"/>
      <c r="AC414" s="52" t="n"/>
      <c r="AD414" s="52" t="n"/>
      <c r="AE414" s="52" t="n"/>
      <c r="AF414" s="52" t="n"/>
      <c r="AG414" s="52" t="n"/>
      <c r="AH414" s="52" t="n"/>
      <c r="AI414" s="52" t="n"/>
      <c r="AJ414" s="52" t="n"/>
      <c r="AK414" s="52" t="n"/>
    </row>
    <row r="415">
      <c r="A415" s="52" t="n"/>
      <c r="B415" s="52" t="n"/>
      <c r="C415" s="97" t="n"/>
      <c r="D415" s="52" t="n"/>
      <c r="E415" s="97" t="n"/>
      <c r="F415" s="52" t="n"/>
      <c r="G415" s="52" t="n"/>
      <c r="H415" s="52" t="n"/>
      <c r="I415" s="97" t="n"/>
      <c r="J415" s="52" t="n"/>
      <c r="K415" s="97" t="n"/>
      <c r="L415" s="52" t="n"/>
      <c r="M415" s="97" t="n"/>
      <c r="N415" s="52" t="n"/>
      <c r="O415" s="97" t="n"/>
      <c r="P415" s="52" t="n"/>
      <c r="Q415" s="97" t="n"/>
      <c r="R415" s="52" t="n"/>
      <c r="S415" s="97" t="n"/>
      <c r="T415" s="52" t="n"/>
      <c r="U415" s="97" t="n"/>
      <c r="V415" s="52" t="n"/>
      <c r="W415" s="97" t="n"/>
      <c r="X415" s="52" t="n"/>
      <c r="Y415" s="97" t="n"/>
      <c r="Z415" s="245" t="n"/>
      <c r="AA415" s="52" t="n"/>
      <c r="AB415" s="52" t="n"/>
      <c r="AC415" s="52" t="n"/>
      <c r="AD415" s="52" t="n"/>
      <c r="AE415" s="52" t="n"/>
      <c r="AF415" s="52" t="n"/>
      <c r="AG415" s="52" t="n"/>
      <c r="AH415" s="52" t="n"/>
      <c r="AI415" s="52" t="n"/>
      <c r="AJ415" s="52" t="n"/>
      <c r="AK415" s="52" t="n"/>
    </row>
    <row r="416">
      <c r="A416" s="52" t="n"/>
      <c r="B416" s="52" t="n"/>
      <c r="C416" s="97" t="n"/>
      <c r="D416" s="52" t="n"/>
      <c r="E416" s="97" t="n"/>
      <c r="F416" s="52" t="n"/>
      <c r="G416" s="52" t="n"/>
      <c r="H416" s="52" t="n"/>
      <c r="I416" s="97" t="n"/>
      <c r="J416" s="52" t="n"/>
      <c r="K416" s="97" t="n"/>
      <c r="L416" s="52" t="n"/>
      <c r="M416" s="97" t="n"/>
      <c r="N416" s="52" t="n"/>
      <c r="O416" s="97" t="n"/>
      <c r="P416" s="52" t="n"/>
      <c r="Q416" s="97" t="n"/>
      <c r="R416" s="52" t="n"/>
      <c r="S416" s="97" t="n"/>
      <c r="T416" s="52" t="n"/>
      <c r="U416" s="97" t="n"/>
      <c r="V416" s="52" t="n"/>
      <c r="W416" s="97" t="n"/>
      <c r="X416" s="52" t="n"/>
      <c r="Y416" s="97" t="n"/>
      <c r="Z416" s="245" t="n"/>
      <c r="AA416" s="52" t="n"/>
      <c r="AB416" s="52" t="n"/>
      <c r="AC416" s="52" t="n"/>
      <c r="AD416" s="52" t="n"/>
      <c r="AE416" s="52" t="n"/>
      <c r="AF416" s="52" t="n"/>
      <c r="AG416" s="52" t="n"/>
      <c r="AH416" s="52" t="n"/>
      <c r="AI416" s="52" t="n"/>
      <c r="AJ416" s="52" t="n"/>
      <c r="AK416" s="52" t="n"/>
    </row>
    <row r="417">
      <c r="A417" s="52" t="n"/>
      <c r="B417" s="52" t="n"/>
      <c r="C417" s="97" t="n"/>
      <c r="D417" s="52" t="n"/>
      <c r="E417" s="97" t="n"/>
      <c r="F417" s="52" t="n"/>
      <c r="G417" s="52" t="n"/>
      <c r="H417" s="52" t="n"/>
      <c r="I417" s="97" t="n"/>
      <c r="J417" s="52" t="n"/>
      <c r="K417" s="97" t="n"/>
      <c r="L417" s="52" t="n"/>
      <c r="M417" s="97" t="n"/>
      <c r="N417" s="52" t="n"/>
      <c r="O417" s="97" t="n"/>
      <c r="P417" s="52" t="n"/>
      <c r="Q417" s="97" t="n"/>
      <c r="R417" s="52" t="n"/>
      <c r="S417" s="97" t="n"/>
      <c r="T417" s="52" t="n"/>
      <c r="U417" s="97" t="n"/>
      <c r="V417" s="52" t="n"/>
      <c r="W417" s="97" t="n"/>
      <c r="X417" s="52" t="n"/>
      <c r="Y417" s="97" t="n"/>
      <c r="Z417" s="245" t="n"/>
      <c r="AA417" s="52" t="n"/>
      <c r="AB417" s="52" t="n"/>
      <c r="AC417" s="52" t="n"/>
      <c r="AD417" s="52" t="n"/>
      <c r="AE417" s="52" t="n"/>
      <c r="AF417" s="52" t="n"/>
      <c r="AG417" s="52" t="n"/>
      <c r="AH417" s="52" t="n"/>
      <c r="AI417" s="52" t="n"/>
      <c r="AJ417" s="52" t="n"/>
      <c r="AK417" s="52" t="n"/>
    </row>
    <row r="418">
      <c r="A418" s="52" t="n"/>
      <c r="B418" s="52" t="n"/>
      <c r="C418" s="97" t="n"/>
      <c r="D418" s="52" t="n"/>
      <c r="E418" s="97" t="n"/>
      <c r="F418" s="52" t="n"/>
      <c r="G418" s="52" t="n"/>
      <c r="H418" s="52" t="n"/>
      <c r="I418" s="97" t="n"/>
      <c r="J418" s="52" t="n"/>
      <c r="K418" s="97" t="n"/>
      <c r="L418" s="52" t="n"/>
      <c r="M418" s="97" t="n"/>
      <c r="N418" s="52" t="n"/>
      <c r="O418" s="97" t="n"/>
      <c r="P418" s="52" t="n"/>
      <c r="Q418" s="97" t="n"/>
      <c r="R418" s="52" t="n"/>
      <c r="S418" s="97" t="n"/>
      <c r="T418" s="52" t="n"/>
      <c r="U418" s="97" t="n"/>
      <c r="V418" s="52" t="n"/>
      <c r="W418" s="97" t="n"/>
      <c r="X418" s="52" t="n"/>
      <c r="Y418" s="97" t="n"/>
      <c r="Z418" s="245" t="n"/>
      <c r="AA418" s="52" t="n"/>
      <c r="AB418" s="52" t="n"/>
      <c r="AC418" s="52" t="n"/>
      <c r="AD418" s="52" t="n"/>
      <c r="AE418" s="52" t="n"/>
      <c r="AF418" s="52" t="n"/>
      <c r="AG418" s="52" t="n"/>
      <c r="AH418" s="52" t="n"/>
      <c r="AI418" s="52" t="n"/>
      <c r="AJ418" s="52" t="n"/>
      <c r="AK418" s="52" t="n"/>
    </row>
    <row r="419">
      <c r="A419" s="52" t="n"/>
      <c r="B419" s="52" t="n"/>
      <c r="C419" s="97" t="n"/>
      <c r="D419" s="52" t="n"/>
      <c r="E419" s="97" t="n"/>
      <c r="F419" s="52" t="n"/>
      <c r="G419" s="52" t="n"/>
      <c r="H419" s="52" t="n"/>
      <c r="I419" s="97" t="n"/>
      <c r="J419" s="52" t="n"/>
      <c r="K419" s="97" t="n"/>
      <c r="L419" s="52" t="n"/>
      <c r="M419" s="97" t="n"/>
      <c r="N419" s="52" t="n"/>
      <c r="O419" s="97" t="n"/>
      <c r="P419" s="52" t="n"/>
      <c r="Q419" s="97" t="n"/>
      <c r="R419" s="52" t="n"/>
      <c r="S419" s="97" t="n"/>
      <c r="T419" s="52" t="n"/>
      <c r="U419" s="97" t="n"/>
      <c r="V419" s="52" t="n"/>
      <c r="W419" s="97" t="n"/>
      <c r="X419" s="52" t="n"/>
      <c r="Y419" s="97" t="n"/>
      <c r="Z419" s="245" t="n"/>
      <c r="AA419" s="52" t="n"/>
      <c r="AB419" s="52" t="n"/>
      <c r="AC419" s="52" t="n"/>
      <c r="AD419" s="52" t="n"/>
      <c r="AE419" s="52" t="n"/>
      <c r="AF419" s="52" t="n"/>
      <c r="AG419" s="52" t="n"/>
      <c r="AH419" s="52" t="n"/>
      <c r="AI419" s="52" t="n"/>
      <c r="AJ419" s="52" t="n"/>
      <c r="AK419" s="52" t="n"/>
    </row>
    <row r="420">
      <c r="A420" s="52" t="n"/>
      <c r="B420" s="52" t="n"/>
      <c r="C420" s="97" t="n"/>
      <c r="D420" s="52" t="n"/>
      <c r="E420" s="97" t="n"/>
      <c r="F420" s="52" t="n"/>
      <c r="G420" s="52" t="n"/>
      <c r="H420" s="52" t="n"/>
      <c r="I420" s="97" t="n"/>
      <c r="J420" s="52" t="n"/>
      <c r="K420" s="97" t="n"/>
      <c r="L420" s="52" t="n"/>
      <c r="M420" s="97" t="n"/>
      <c r="N420" s="52" t="n"/>
      <c r="O420" s="97" t="n"/>
      <c r="P420" s="52" t="n"/>
      <c r="Q420" s="97" t="n"/>
      <c r="R420" s="52" t="n"/>
      <c r="S420" s="97" t="n"/>
      <c r="T420" s="52" t="n"/>
      <c r="U420" s="97" t="n"/>
      <c r="V420" s="52" t="n"/>
      <c r="W420" s="97" t="n"/>
      <c r="X420" s="52" t="n"/>
      <c r="Y420" s="97" t="n"/>
      <c r="Z420" s="245" t="n"/>
      <c r="AA420" s="52" t="n"/>
      <c r="AB420" s="52" t="n"/>
      <c r="AC420" s="52" t="n"/>
      <c r="AD420" s="52" t="n"/>
      <c r="AE420" s="52" t="n"/>
      <c r="AF420" s="52" t="n"/>
      <c r="AG420" s="52" t="n"/>
      <c r="AH420" s="52" t="n"/>
      <c r="AI420" s="52" t="n"/>
      <c r="AJ420" s="52" t="n"/>
      <c r="AK420" s="52" t="n"/>
    </row>
    <row r="421">
      <c r="A421" s="52" t="n"/>
      <c r="B421" s="52" t="n"/>
      <c r="C421" s="97" t="n"/>
      <c r="D421" s="52" t="n"/>
      <c r="E421" s="97" t="n"/>
      <c r="F421" s="52" t="n"/>
      <c r="G421" s="52" t="n"/>
      <c r="H421" s="52" t="n"/>
      <c r="I421" s="97" t="n"/>
      <c r="J421" s="52" t="n"/>
      <c r="K421" s="97" t="n"/>
      <c r="L421" s="52" t="n"/>
      <c r="M421" s="97" t="n"/>
      <c r="N421" s="52" t="n"/>
      <c r="O421" s="97" t="n"/>
      <c r="P421" s="52" t="n"/>
      <c r="Q421" s="97" t="n"/>
      <c r="R421" s="52" t="n"/>
      <c r="S421" s="97" t="n"/>
      <c r="T421" s="52" t="n"/>
      <c r="U421" s="97" t="n"/>
      <c r="V421" s="52" t="n"/>
      <c r="W421" s="97" t="n"/>
      <c r="X421" s="52" t="n"/>
      <c r="Y421" s="97" t="n"/>
      <c r="Z421" s="245" t="n"/>
      <c r="AA421" s="52" t="n"/>
      <c r="AB421" s="52" t="n"/>
      <c r="AC421" s="52" t="n"/>
      <c r="AD421" s="52" t="n"/>
      <c r="AE421" s="52" t="n"/>
      <c r="AF421" s="52" t="n"/>
      <c r="AG421" s="52" t="n"/>
      <c r="AH421" s="52" t="n"/>
      <c r="AI421" s="52" t="n"/>
      <c r="AJ421" s="52" t="n"/>
      <c r="AK421" s="52" t="n"/>
    </row>
    <row r="422">
      <c r="A422" s="52" t="n"/>
      <c r="B422" s="52" t="n"/>
      <c r="C422" s="97" t="n"/>
      <c r="D422" s="52" t="n"/>
      <c r="E422" s="97" t="n"/>
      <c r="F422" s="52" t="n"/>
      <c r="G422" s="52" t="n"/>
      <c r="H422" s="52" t="n"/>
      <c r="I422" s="97" t="n"/>
      <c r="J422" s="52" t="n"/>
      <c r="K422" s="97" t="n"/>
      <c r="L422" s="52" t="n"/>
      <c r="M422" s="97" t="n"/>
      <c r="N422" s="52" t="n"/>
      <c r="O422" s="97" t="n"/>
      <c r="P422" s="52" t="n"/>
      <c r="Q422" s="97" t="n"/>
      <c r="R422" s="52" t="n"/>
      <c r="S422" s="97" t="n"/>
      <c r="T422" s="52" t="n"/>
      <c r="U422" s="97" t="n"/>
      <c r="V422" s="52" t="n"/>
      <c r="W422" s="97" t="n"/>
      <c r="X422" s="52" t="n"/>
      <c r="Y422" s="97" t="n"/>
      <c r="Z422" s="245" t="n"/>
      <c r="AA422" s="52" t="n"/>
      <c r="AB422" s="52" t="n"/>
      <c r="AC422" s="52" t="n"/>
      <c r="AD422" s="52" t="n"/>
      <c r="AE422" s="52" t="n"/>
      <c r="AF422" s="52" t="n"/>
      <c r="AG422" s="52" t="n"/>
      <c r="AH422" s="52" t="n"/>
      <c r="AI422" s="52" t="n"/>
      <c r="AJ422" s="52" t="n"/>
      <c r="AK422" s="52" t="n"/>
    </row>
    <row r="423">
      <c r="A423" s="52" t="n"/>
      <c r="B423" s="52" t="n"/>
      <c r="C423" s="97" t="n"/>
      <c r="D423" s="52" t="n"/>
      <c r="E423" s="97" t="n"/>
      <c r="F423" s="52" t="n"/>
      <c r="G423" s="52" t="n"/>
      <c r="H423" s="52" t="n"/>
      <c r="I423" s="97" t="n"/>
      <c r="J423" s="52" t="n"/>
      <c r="K423" s="97" t="n"/>
      <c r="L423" s="52" t="n"/>
      <c r="M423" s="97" t="n"/>
      <c r="N423" s="52" t="n"/>
      <c r="O423" s="97" t="n"/>
      <c r="P423" s="52" t="n"/>
      <c r="Q423" s="97" t="n"/>
      <c r="R423" s="52" t="n"/>
      <c r="S423" s="97" t="n"/>
      <c r="T423" s="52" t="n"/>
      <c r="U423" s="97" t="n"/>
      <c r="V423" s="52" t="n"/>
      <c r="W423" s="97" t="n"/>
      <c r="X423" s="52" t="n"/>
      <c r="Y423" s="97" t="n"/>
      <c r="Z423" s="245" t="n"/>
      <c r="AA423" s="52" t="n"/>
      <c r="AB423" s="52" t="n"/>
      <c r="AC423" s="52" t="n"/>
      <c r="AD423" s="52" t="n"/>
      <c r="AE423" s="52" t="n"/>
      <c r="AF423" s="52" t="n"/>
      <c r="AG423" s="52" t="n"/>
      <c r="AH423" s="52" t="n"/>
      <c r="AI423" s="52" t="n"/>
      <c r="AJ423" s="52" t="n"/>
      <c r="AK423" s="52" t="n"/>
    </row>
    <row r="424">
      <c r="A424" s="52" t="n"/>
      <c r="B424" s="52" t="n"/>
      <c r="C424" s="97" t="n"/>
      <c r="D424" s="52" t="n"/>
      <c r="E424" s="97" t="n"/>
      <c r="F424" s="52" t="n"/>
      <c r="G424" s="52" t="n"/>
      <c r="H424" s="52" t="n"/>
      <c r="I424" s="97" t="n"/>
      <c r="J424" s="52" t="n"/>
      <c r="K424" s="97" t="n"/>
      <c r="L424" s="52" t="n"/>
      <c r="M424" s="97" t="n"/>
      <c r="N424" s="52" t="n"/>
      <c r="O424" s="97" t="n"/>
      <c r="P424" s="52" t="n"/>
      <c r="Q424" s="97" t="n"/>
      <c r="R424" s="52" t="n"/>
      <c r="S424" s="97" t="n"/>
      <c r="T424" s="52" t="n"/>
      <c r="U424" s="97" t="n"/>
      <c r="V424" s="52" t="n"/>
      <c r="W424" s="97" t="n"/>
      <c r="X424" s="52" t="n"/>
      <c r="Y424" s="97" t="n"/>
      <c r="Z424" s="245" t="n"/>
      <c r="AA424" s="52" t="n"/>
      <c r="AB424" s="52" t="n"/>
      <c r="AC424" s="52" t="n"/>
      <c r="AD424" s="52" t="n"/>
      <c r="AE424" s="52" t="n"/>
      <c r="AF424" s="52" t="n"/>
      <c r="AG424" s="52" t="n"/>
      <c r="AH424" s="52" t="n"/>
      <c r="AI424" s="52" t="n"/>
      <c r="AJ424" s="52" t="n"/>
      <c r="AK424" s="52" t="n"/>
    </row>
    <row r="425">
      <c r="A425" s="52" t="n"/>
      <c r="B425" s="52" t="n"/>
      <c r="C425" s="97" t="n"/>
      <c r="D425" s="52" t="n"/>
      <c r="E425" s="97" t="n"/>
      <c r="F425" s="52" t="n"/>
      <c r="G425" s="52" t="n"/>
      <c r="H425" s="52" t="n"/>
      <c r="I425" s="97" t="n"/>
      <c r="J425" s="52" t="n"/>
      <c r="K425" s="97" t="n"/>
      <c r="L425" s="52" t="n"/>
      <c r="M425" s="97" t="n"/>
      <c r="N425" s="52" t="n"/>
      <c r="O425" s="97" t="n"/>
      <c r="P425" s="52" t="n"/>
      <c r="Q425" s="97" t="n"/>
      <c r="R425" s="52" t="n"/>
      <c r="S425" s="97" t="n"/>
      <c r="T425" s="52" t="n"/>
      <c r="U425" s="97" t="n"/>
      <c r="V425" s="52" t="n"/>
      <c r="W425" s="97" t="n"/>
      <c r="X425" s="52" t="n"/>
      <c r="Y425" s="97" t="n"/>
      <c r="Z425" s="245" t="n"/>
      <c r="AA425" s="52" t="n"/>
      <c r="AB425" s="52" t="n"/>
      <c r="AC425" s="52" t="n"/>
      <c r="AD425" s="52" t="n"/>
      <c r="AE425" s="52" t="n"/>
      <c r="AF425" s="52" t="n"/>
      <c r="AG425" s="52" t="n"/>
      <c r="AH425" s="52" t="n"/>
      <c r="AI425" s="52" t="n"/>
      <c r="AJ425" s="52" t="n"/>
      <c r="AK425" s="52" t="n"/>
    </row>
    <row r="426">
      <c r="A426" s="52" t="n"/>
      <c r="B426" s="52" t="n"/>
      <c r="C426" s="97" t="n"/>
      <c r="D426" s="52" t="n"/>
      <c r="E426" s="97" t="n"/>
      <c r="F426" s="52" t="n"/>
      <c r="G426" s="52" t="n"/>
      <c r="H426" s="52" t="n"/>
      <c r="I426" s="97" t="n"/>
      <c r="J426" s="52" t="n"/>
      <c r="K426" s="97" t="n"/>
      <c r="L426" s="52" t="n"/>
      <c r="M426" s="97" t="n"/>
      <c r="N426" s="52" t="n"/>
      <c r="O426" s="97" t="n"/>
      <c r="P426" s="52" t="n"/>
      <c r="Q426" s="97" t="n"/>
      <c r="R426" s="52" t="n"/>
      <c r="S426" s="97" t="n"/>
      <c r="T426" s="52" t="n"/>
      <c r="U426" s="97" t="n"/>
      <c r="V426" s="52" t="n"/>
      <c r="W426" s="97" t="n"/>
      <c r="X426" s="52" t="n"/>
      <c r="Y426" s="97" t="n"/>
      <c r="Z426" s="245" t="n"/>
      <c r="AA426" s="52" t="n"/>
      <c r="AB426" s="52" t="n"/>
      <c r="AC426" s="52" t="n"/>
      <c r="AD426" s="52" t="n"/>
      <c r="AE426" s="52" t="n"/>
      <c r="AF426" s="52" t="n"/>
      <c r="AG426" s="52" t="n"/>
      <c r="AH426" s="52" t="n"/>
      <c r="AI426" s="52" t="n"/>
      <c r="AJ426" s="52" t="n"/>
      <c r="AK426" s="52" t="n"/>
    </row>
    <row r="427">
      <c r="A427" s="52" t="n"/>
      <c r="B427" s="52" t="n"/>
      <c r="C427" s="97" t="n"/>
      <c r="D427" s="52" t="n"/>
      <c r="E427" s="97" t="n"/>
      <c r="F427" s="52" t="n"/>
      <c r="G427" s="52" t="n"/>
      <c r="H427" s="52" t="n"/>
      <c r="I427" s="97" t="n"/>
      <c r="J427" s="52" t="n"/>
      <c r="K427" s="97" t="n"/>
      <c r="L427" s="52" t="n"/>
      <c r="M427" s="97" t="n"/>
      <c r="N427" s="52" t="n"/>
      <c r="O427" s="97" t="n"/>
      <c r="P427" s="52" t="n"/>
      <c r="Q427" s="97" t="n"/>
      <c r="R427" s="52" t="n"/>
      <c r="S427" s="97" t="n"/>
      <c r="T427" s="52" t="n"/>
      <c r="U427" s="97" t="n"/>
      <c r="V427" s="52" t="n"/>
      <c r="W427" s="97" t="n"/>
      <c r="X427" s="52" t="n"/>
      <c r="Y427" s="97" t="n"/>
      <c r="Z427" s="245" t="n"/>
      <c r="AA427" s="52" t="n"/>
      <c r="AB427" s="52" t="n"/>
      <c r="AC427" s="52" t="n"/>
      <c r="AD427" s="52" t="n"/>
      <c r="AE427" s="52" t="n"/>
      <c r="AF427" s="52" t="n"/>
      <c r="AG427" s="52" t="n"/>
      <c r="AH427" s="52" t="n"/>
      <c r="AI427" s="52" t="n"/>
      <c r="AJ427" s="52" t="n"/>
      <c r="AK427" s="52" t="n"/>
    </row>
    <row r="428">
      <c r="A428" s="52" t="n"/>
      <c r="B428" s="52" t="n"/>
      <c r="C428" s="97" t="n"/>
      <c r="D428" s="52" t="n"/>
      <c r="E428" s="97" t="n"/>
      <c r="F428" s="52" t="n"/>
      <c r="G428" s="52" t="n"/>
      <c r="H428" s="52" t="n"/>
      <c r="I428" s="97" t="n"/>
      <c r="J428" s="52" t="n"/>
      <c r="K428" s="97" t="n"/>
      <c r="L428" s="52" t="n"/>
      <c r="M428" s="97" t="n"/>
      <c r="N428" s="52" t="n"/>
      <c r="O428" s="97" t="n"/>
      <c r="P428" s="52" t="n"/>
      <c r="Q428" s="97" t="n"/>
      <c r="R428" s="52" t="n"/>
      <c r="S428" s="97" t="n"/>
      <c r="T428" s="52" t="n"/>
      <c r="U428" s="97" t="n"/>
      <c r="V428" s="52" t="n"/>
      <c r="W428" s="97" t="n"/>
      <c r="X428" s="52" t="n"/>
      <c r="Y428" s="97" t="n"/>
      <c r="Z428" s="245" t="n"/>
      <c r="AA428" s="52" t="n"/>
      <c r="AB428" s="52" t="n"/>
      <c r="AC428" s="52" t="n"/>
      <c r="AD428" s="52" t="n"/>
      <c r="AE428" s="52" t="n"/>
      <c r="AF428" s="52" t="n"/>
      <c r="AG428" s="52" t="n"/>
      <c r="AH428" s="52" t="n"/>
      <c r="AI428" s="52" t="n"/>
      <c r="AJ428" s="52" t="n"/>
      <c r="AK428" s="52" t="n"/>
    </row>
    <row r="429">
      <c r="A429" s="52" t="n"/>
      <c r="B429" s="52" t="n"/>
      <c r="C429" s="97" t="n"/>
      <c r="D429" s="52" t="n"/>
      <c r="E429" s="97" t="n"/>
      <c r="F429" s="52" t="n"/>
      <c r="G429" s="52" t="n"/>
      <c r="H429" s="52" t="n"/>
      <c r="I429" s="97" t="n"/>
      <c r="J429" s="52" t="n"/>
      <c r="K429" s="97" t="n"/>
      <c r="L429" s="52" t="n"/>
      <c r="M429" s="97" t="n"/>
      <c r="N429" s="52" t="n"/>
      <c r="O429" s="97" t="n"/>
      <c r="P429" s="52" t="n"/>
      <c r="Q429" s="97" t="n"/>
      <c r="R429" s="52" t="n"/>
      <c r="S429" s="97" t="n"/>
      <c r="T429" s="52" t="n"/>
      <c r="U429" s="97" t="n"/>
      <c r="V429" s="52" t="n"/>
      <c r="W429" s="97" t="n"/>
      <c r="X429" s="52" t="n"/>
      <c r="Y429" s="97" t="n"/>
      <c r="Z429" s="245" t="n"/>
      <c r="AA429" s="52" t="n"/>
      <c r="AB429" s="52" t="n"/>
      <c r="AC429" s="52" t="n"/>
      <c r="AD429" s="52" t="n"/>
      <c r="AE429" s="52" t="n"/>
      <c r="AF429" s="52" t="n"/>
      <c r="AG429" s="52" t="n"/>
      <c r="AH429" s="52" t="n"/>
      <c r="AI429" s="52" t="n"/>
      <c r="AJ429" s="52" t="n"/>
      <c r="AK429" s="52" t="n"/>
    </row>
    <row r="430">
      <c r="A430" s="52" t="n"/>
      <c r="B430" s="52" t="n"/>
      <c r="C430" s="97" t="n"/>
      <c r="D430" s="52" t="n"/>
      <c r="E430" s="97" t="n"/>
      <c r="F430" s="52" t="n"/>
      <c r="G430" s="52" t="n"/>
      <c r="H430" s="52" t="n"/>
      <c r="I430" s="97" t="n"/>
      <c r="J430" s="52" t="n"/>
      <c r="K430" s="97" t="n"/>
      <c r="L430" s="52" t="n"/>
      <c r="M430" s="97" t="n"/>
      <c r="N430" s="52" t="n"/>
      <c r="O430" s="97" t="n"/>
      <c r="P430" s="52" t="n"/>
      <c r="Q430" s="97" t="n"/>
      <c r="R430" s="52" t="n"/>
      <c r="S430" s="97" t="n"/>
      <c r="T430" s="52" t="n"/>
      <c r="U430" s="97" t="n"/>
      <c r="V430" s="52" t="n"/>
      <c r="W430" s="97" t="n"/>
      <c r="X430" s="52" t="n"/>
      <c r="Y430" s="97" t="n"/>
      <c r="Z430" s="245" t="n"/>
      <c r="AA430" s="52" t="n"/>
      <c r="AB430" s="52" t="n"/>
      <c r="AC430" s="52" t="n"/>
      <c r="AD430" s="52" t="n"/>
      <c r="AE430" s="52" t="n"/>
      <c r="AF430" s="52" t="n"/>
      <c r="AG430" s="52" t="n"/>
      <c r="AH430" s="52" t="n"/>
      <c r="AI430" s="52" t="n"/>
      <c r="AJ430" s="52" t="n"/>
      <c r="AK430" s="52" t="n"/>
    </row>
    <row r="431">
      <c r="A431" s="52" t="n"/>
      <c r="B431" s="52" t="n"/>
      <c r="C431" s="97" t="n"/>
      <c r="D431" s="52" t="n"/>
      <c r="E431" s="97" t="n"/>
      <c r="F431" s="52" t="n"/>
      <c r="G431" s="52" t="n"/>
      <c r="H431" s="52" t="n"/>
      <c r="I431" s="97" t="n"/>
      <c r="J431" s="52" t="n"/>
      <c r="K431" s="97" t="n"/>
      <c r="L431" s="52" t="n"/>
      <c r="M431" s="97" t="n"/>
      <c r="N431" s="52" t="n"/>
      <c r="O431" s="97" t="n"/>
      <c r="P431" s="52" t="n"/>
      <c r="Q431" s="97" t="n"/>
      <c r="R431" s="52" t="n"/>
      <c r="S431" s="97" t="n"/>
      <c r="T431" s="52" t="n"/>
      <c r="U431" s="97" t="n"/>
      <c r="V431" s="52" t="n"/>
      <c r="W431" s="97" t="n"/>
      <c r="X431" s="52" t="n"/>
      <c r="Y431" s="97" t="n"/>
      <c r="Z431" s="245" t="n"/>
      <c r="AA431" s="52" t="n"/>
      <c r="AB431" s="52" t="n"/>
      <c r="AC431" s="52" t="n"/>
      <c r="AD431" s="52" t="n"/>
      <c r="AE431" s="52" t="n"/>
      <c r="AF431" s="52" t="n"/>
      <c r="AG431" s="52" t="n"/>
      <c r="AH431" s="52" t="n"/>
      <c r="AI431" s="52" t="n"/>
      <c r="AJ431" s="52" t="n"/>
      <c r="AK431" s="52" t="n"/>
    </row>
    <row r="432">
      <c r="A432" s="52" t="n"/>
      <c r="B432" s="52" t="n"/>
      <c r="C432" s="97" t="n"/>
      <c r="D432" s="52" t="n"/>
      <c r="E432" s="97" t="n"/>
      <c r="F432" s="52" t="n"/>
      <c r="G432" s="52" t="n"/>
      <c r="H432" s="52" t="n"/>
      <c r="I432" s="97" t="n"/>
      <c r="J432" s="52" t="n"/>
      <c r="K432" s="97" t="n"/>
      <c r="L432" s="52" t="n"/>
      <c r="M432" s="97" t="n"/>
      <c r="N432" s="52" t="n"/>
      <c r="O432" s="97" t="n"/>
      <c r="P432" s="52" t="n"/>
      <c r="Q432" s="97" t="n"/>
      <c r="R432" s="52" t="n"/>
      <c r="S432" s="97" t="n"/>
      <c r="T432" s="52" t="n"/>
      <c r="U432" s="97" t="n"/>
      <c r="V432" s="52" t="n"/>
      <c r="W432" s="97" t="n"/>
      <c r="X432" s="52" t="n"/>
      <c r="Y432" s="97" t="n"/>
      <c r="Z432" s="245" t="n"/>
      <c r="AA432" s="52" t="n"/>
      <c r="AB432" s="52" t="n"/>
      <c r="AC432" s="52" t="n"/>
      <c r="AD432" s="52" t="n"/>
      <c r="AE432" s="52" t="n"/>
      <c r="AF432" s="52" t="n"/>
      <c r="AG432" s="52" t="n"/>
      <c r="AH432" s="52" t="n"/>
      <c r="AI432" s="52" t="n"/>
      <c r="AJ432" s="52" t="n"/>
      <c r="AK432" s="52" t="n"/>
    </row>
    <row r="433">
      <c r="A433" s="52" t="n"/>
      <c r="B433" s="52" t="n"/>
      <c r="C433" s="97" t="n"/>
      <c r="D433" s="52" t="n"/>
      <c r="E433" s="97" t="n"/>
      <c r="F433" s="52" t="n"/>
      <c r="G433" s="52" t="n"/>
      <c r="H433" s="52" t="n"/>
      <c r="I433" s="97" t="n"/>
      <c r="J433" s="52" t="n"/>
      <c r="K433" s="97" t="n"/>
      <c r="L433" s="52" t="n"/>
      <c r="M433" s="97" t="n"/>
      <c r="N433" s="52" t="n"/>
      <c r="O433" s="97" t="n"/>
      <c r="P433" s="52" t="n"/>
      <c r="Q433" s="97" t="n"/>
      <c r="R433" s="52" t="n"/>
      <c r="S433" s="97" t="n"/>
      <c r="T433" s="52" t="n"/>
      <c r="U433" s="97" t="n"/>
      <c r="V433" s="52" t="n"/>
      <c r="W433" s="97" t="n"/>
      <c r="X433" s="52" t="n"/>
      <c r="Y433" s="97" t="n"/>
      <c r="Z433" s="245" t="n"/>
      <c r="AA433" s="52" t="n"/>
      <c r="AB433" s="52" t="n"/>
      <c r="AC433" s="52" t="n"/>
      <c r="AD433" s="52" t="n"/>
      <c r="AE433" s="52" t="n"/>
      <c r="AF433" s="52" t="n"/>
      <c r="AG433" s="52" t="n"/>
      <c r="AH433" s="52" t="n"/>
      <c r="AI433" s="52" t="n"/>
      <c r="AJ433" s="52" t="n"/>
      <c r="AK433" s="52" t="n"/>
    </row>
    <row r="434">
      <c r="A434" s="52" t="n"/>
      <c r="B434" s="52" t="n"/>
      <c r="C434" s="97" t="n"/>
      <c r="D434" s="52" t="n"/>
      <c r="E434" s="97" t="n"/>
      <c r="F434" s="52" t="n"/>
      <c r="G434" s="52" t="n"/>
      <c r="H434" s="52" t="n"/>
      <c r="I434" s="97" t="n"/>
      <c r="J434" s="52" t="n"/>
      <c r="K434" s="97" t="n"/>
      <c r="L434" s="52" t="n"/>
      <c r="M434" s="97" t="n"/>
      <c r="N434" s="52" t="n"/>
      <c r="O434" s="97" t="n"/>
      <c r="P434" s="52" t="n"/>
      <c r="Q434" s="97" t="n"/>
      <c r="R434" s="52" t="n"/>
      <c r="S434" s="97" t="n"/>
      <c r="T434" s="52" t="n"/>
      <c r="U434" s="97" t="n"/>
      <c r="V434" s="52" t="n"/>
      <c r="W434" s="97" t="n"/>
      <c r="X434" s="52" t="n"/>
      <c r="Y434" s="97" t="n"/>
      <c r="Z434" s="245" t="n"/>
      <c r="AA434" s="52" t="n"/>
      <c r="AB434" s="52" t="n"/>
      <c r="AC434" s="52" t="n"/>
      <c r="AD434" s="52" t="n"/>
      <c r="AE434" s="52" t="n"/>
      <c r="AF434" s="52" t="n"/>
      <c r="AG434" s="52" t="n"/>
      <c r="AH434" s="52" t="n"/>
      <c r="AI434" s="52" t="n"/>
      <c r="AJ434" s="52" t="n"/>
      <c r="AK434" s="52" t="n"/>
    </row>
    <row r="435">
      <c r="A435" s="52" t="n"/>
      <c r="B435" s="52" t="n"/>
      <c r="C435" s="97" t="n"/>
      <c r="D435" s="52" t="n"/>
      <c r="E435" s="97" t="n"/>
      <c r="F435" s="52" t="n"/>
      <c r="G435" s="52" t="n"/>
      <c r="H435" s="52" t="n"/>
      <c r="I435" s="97" t="n"/>
      <c r="J435" s="52" t="n"/>
      <c r="K435" s="97" t="n"/>
      <c r="L435" s="52" t="n"/>
      <c r="M435" s="97" t="n"/>
      <c r="N435" s="52" t="n"/>
      <c r="O435" s="97" t="n"/>
      <c r="P435" s="52" t="n"/>
      <c r="Q435" s="97" t="n"/>
      <c r="R435" s="52" t="n"/>
      <c r="S435" s="97" t="n"/>
      <c r="T435" s="52" t="n"/>
      <c r="U435" s="97" t="n"/>
      <c r="V435" s="52" t="n"/>
      <c r="W435" s="97" t="n"/>
      <c r="X435" s="52" t="n"/>
      <c r="Y435" s="97" t="n"/>
      <c r="Z435" s="245" t="n"/>
      <c r="AA435" s="52" t="n"/>
      <c r="AB435" s="52" t="n"/>
      <c r="AC435" s="52" t="n"/>
      <c r="AD435" s="52" t="n"/>
      <c r="AE435" s="52" t="n"/>
      <c r="AF435" s="52" t="n"/>
      <c r="AG435" s="52" t="n"/>
      <c r="AH435" s="52" t="n"/>
      <c r="AI435" s="52" t="n"/>
      <c r="AJ435" s="52" t="n"/>
      <c r="AK435" s="52" t="n"/>
    </row>
    <row r="436">
      <c r="A436" s="52" t="n"/>
      <c r="B436" s="52" t="n"/>
      <c r="C436" s="97" t="n"/>
      <c r="D436" s="52" t="n"/>
      <c r="E436" s="97" t="n"/>
      <c r="F436" s="52" t="n"/>
      <c r="G436" s="52" t="n"/>
      <c r="H436" s="52" t="n"/>
      <c r="I436" s="97" t="n"/>
      <c r="J436" s="52" t="n"/>
      <c r="K436" s="97" t="n"/>
      <c r="L436" s="52" t="n"/>
      <c r="M436" s="97" t="n"/>
      <c r="N436" s="52" t="n"/>
      <c r="O436" s="97" t="n"/>
      <c r="P436" s="52" t="n"/>
      <c r="Q436" s="97" t="n"/>
      <c r="R436" s="52" t="n"/>
      <c r="S436" s="97" t="n"/>
      <c r="T436" s="52" t="n"/>
      <c r="U436" s="97" t="n"/>
      <c r="V436" s="52" t="n"/>
      <c r="W436" s="97" t="n"/>
      <c r="X436" s="52" t="n"/>
      <c r="Y436" s="97" t="n"/>
      <c r="Z436" s="245" t="n"/>
      <c r="AA436" s="52" t="n"/>
      <c r="AB436" s="52" t="n"/>
      <c r="AC436" s="52" t="n"/>
      <c r="AD436" s="52" t="n"/>
      <c r="AE436" s="52" t="n"/>
      <c r="AF436" s="52" t="n"/>
      <c r="AG436" s="52" t="n"/>
      <c r="AH436" s="52" t="n"/>
      <c r="AI436" s="52" t="n"/>
      <c r="AJ436" s="52" t="n"/>
      <c r="AK436" s="52" t="n"/>
    </row>
    <row r="437">
      <c r="A437" s="52" t="n"/>
      <c r="B437" s="52" t="n"/>
      <c r="C437" s="97" t="n"/>
      <c r="D437" s="52" t="n"/>
      <c r="E437" s="97" t="n"/>
      <c r="F437" s="52" t="n"/>
      <c r="G437" s="52" t="n"/>
      <c r="H437" s="52" t="n"/>
      <c r="I437" s="97" t="n"/>
      <c r="J437" s="52" t="n"/>
      <c r="K437" s="97" t="n"/>
      <c r="L437" s="52" t="n"/>
      <c r="M437" s="97" t="n"/>
      <c r="N437" s="52" t="n"/>
      <c r="O437" s="97" t="n"/>
      <c r="P437" s="52" t="n"/>
      <c r="Q437" s="97" t="n"/>
      <c r="R437" s="52" t="n"/>
      <c r="S437" s="97" t="n"/>
      <c r="T437" s="52" t="n"/>
      <c r="U437" s="97" t="n"/>
      <c r="V437" s="52" t="n"/>
      <c r="W437" s="97" t="n"/>
      <c r="X437" s="52" t="n"/>
      <c r="Y437" s="97" t="n"/>
      <c r="Z437" s="245" t="n"/>
      <c r="AA437" s="52" t="n"/>
      <c r="AB437" s="52" t="n"/>
      <c r="AC437" s="52" t="n"/>
      <c r="AD437" s="52" t="n"/>
      <c r="AE437" s="52" t="n"/>
      <c r="AF437" s="52" t="n"/>
      <c r="AG437" s="52" t="n"/>
      <c r="AH437" s="52" t="n"/>
      <c r="AI437" s="52" t="n"/>
      <c r="AJ437" s="52" t="n"/>
      <c r="AK437" s="52" t="n"/>
    </row>
    <row r="438">
      <c r="A438" s="52" t="n"/>
      <c r="B438" s="52" t="n"/>
      <c r="C438" s="97" t="n"/>
      <c r="D438" s="52" t="n"/>
      <c r="E438" s="97" t="n"/>
      <c r="F438" s="52" t="n"/>
      <c r="G438" s="52" t="n"/>
      <c r="H438" s="52" t="n"/>
      <c r="I438" s="97" t="n"/>
      <c r="J438" s="52" t="n"/>
      <c r="K438" s="97" t="n"/>
      <c r="L438" s="52" t="n"/>
      <c r="M438" s="97" t="n"/>
      <c r="N438" s="52" t="n"/>
      <c r="O438" s="97" t="n"/>
      <c r="P438" s="52" t="n"/>
      <c r="Q438" s="97" t="n"/>
      <c r="R438" s="52" t="n"/>
      <c r="S438" s="97" t="n"/>
      <c r="T438" s="52" t="n"/>
      <c r="U438" s="97" t="n"/>
      <c r="V438" s="52" t="n"/>
      <c r="W438" s="97" t="n"/>
      <c r="X438" s="52" t="n"/>
      <c r="Y438" s="97" t="n"/>
      <c r="Z438" s="245" t="n"/>
      <c r="AA438" s="52" t="n"/>
      <c r="AB438" s="52" t="n"/>
      <c r="AC438" s="52" t="n"/>
      <c r="AD438" s="52" t="n"/>
      <c r="AE438" s="52" t="n"/>
      <c r="AF438" s="52" t="n"/>
      <c r="AG438" s="52" t="n"/>
      <c r="AH438" s="52" t="n"/>
      <c r="AI438" s="52" t="n"/>
      <c r="AJ438" s="52" t="n"/>
      <c r="AK438" s="52" t="n"/>
    </row>
    <row r="439">
      <c r="A439" s="52" t="n"/>
      <c r="B439" s="52" t="n"/>
      <c r="C439" s="97" t="n"/>
      <c r="D439" s="52" t="n"/>
      <c r="E439" s="97" t="n"/>
      <c r="F439" s="52" t="n"/>
      <c r="G439" s="52" t="n"/>
      <c r="H439" s="52" t="n"/>
      <c r="I439" s="97" t="n"/>
      <c r="J439" s="52" t="n"/>
      <c r="K439" s="97" t="n"/>
      <c r="L439" s="52" t="n"/>
      <c r="M439" s="97" t="n"/>
      <c r="N439" s="52" t="n"/>
      <c r="O439" s="97" t="n"/>
      <c r="P439" s="52" t="n"/>
      <c r="Q439" s="97" t="n"/>
      <c r="R439" s="52" t="n"/>
      <c r="S439" s="97" t="n"/>
      <c r="T439" s="52" t="n"/>
      <c r="U439" s="97" t="n"/>
      <c r="V439" s="52" t="n"/>
      <c r="W439" s="97" t="n"/>
      <c r="X439" s="52" t="n"/>
      <c r="Y439" s="97" t="n"/>
      <c r="Z439" s="245" t="n"/>
      <c r="AA439" s="52" t="n"/>
      <c r="AB439" s="52" t="n"/>
      <c r="AC439" s="52" t="n"/>
      <c r="AD439" s="52" t="n"/>
      <c r="AE439" s="52" t="n"/>
      <c r="AF439" s="52" t="n"/>
      <c r="AG439" s="52" t="n"/>
      <c r="AH439" s="52" t="n"/>
      <c r="AI439" s="52" t="n"/>
      <c r="AJ439" s="52" t="n"/>
      <c r="AK439" s="52" t="n"/>
    </row>
    <row r="440">
      <c r="A440" s="52" t="n"/>
      <c r="B440" s="52" t="n"/>
      <c r="C440" s="97" t="n"/>
      <c r="D440" s="52" t="n"/>
      <c r="E440" s="97" t="n"/>
      <c r="F440" s="52" t="n"/>
      <c r="G440" s="52" t="n"/>
      <c r="H440" s="52" t="n"/>
      <c r="I440" s="97" t="n"/>
      <c r="J440" s="52" t="n"/>
      <c r="K440" s="97" t="n"/>
      <c r="L440" s="52" t="n"/>
      <c r="M440" s="97" t="n"/>
      <c r="N440" s="52" t="n"/>
      <c r="O440" s="97" t="n"/>
      <c r="P440" s="52" t="n"/>
      <c r="Q440" s="97" t="n"/>
      <c r="R440" s="52" t="n"/>
      <c r="S440" s="97" t="n"/>
      <c r="T440" s="52" t="n"/>
      <c r="U440" s="97" t="n"/>
      <c r="V440" s="52" t="n"/>
      <c r="W440" s="97" t="n"/>
      <c r="X440" s="52" t="n"/>
      <c r="Y440" s="97" t="n"/>
      <c r="Z440" s="245" t="n"/>
      <c r="AA440" s="52" t="n"/>
      <c r="AB440" s="52" t="n"/>
      <c r="AC440" s="52" t="n"/>
      <c r="AD440" s="52" t="n"/>
      <c r="AE440" s="52" t="n"/>
      <c r="AF440" s="52" t="n"/>
      <c r="AG440" s="52" t="n"/>
      <c r="AH440" s="52" t="n"/>
      <c r="AI440" s="52" t="n"/>
      <c r="AJ440" s="52" t="n"/>
      <c r="AK440" s="52" t="n"/>
    </row>
    <row r="441">
      <c r="A441" s="52" t="n"/>
      <c r="B441" s="52" t="n"/>
      <c r="C441" s="97" t="n"/>
      <c r="D441" s="52" t="n"/>
      <c r="E441" s="97" t="n"/>
      <c r="F441" s="52" t="n"/>
      <c r="G441" s="52" t="n"/>
      <c r="H441" s="52" t="n"/>
      <c r="I441" s="97" t="n"/>
      <c r="J441" s="52" t="n"/>
      <c r="K441" s="97" t="n"/>
      <c r="L441" s="52" t="n"/>
      <c r="M441" s="97" t="n"/>
      <c r="N441" s="52" t="n"/>
      <c r="O441" s="97" t="n"/>
      <c r="P441" s="52" t="n"/>
      <c r="Q441" s="97" t="n"/>
      <c r="R441" s="52" t="n"/>
      <c r="S441" s="97" t="n"/>
      <c r="T441" s="52" t="n"/>
      <c r="U441" s="97" t="n"/>
      <c r="V441" s="52" t="n"/>
      <c r="W441" s="97" t="n"/>
      <c r="X441" s="52" t="n"/>
      <c r="Y441" s="97" t="n"/>
      <c r="Z441" s="245" t="n"/>
      <c r="AA441" s="52" t="n"/>
      <c r="AB441" s="52" t="n"/>
      <c r="AC441" s="52" t="n"/>
      <c r="AD441" s="52" t="n"/>
      <c r="AE441" s="52" t="n"/>
      <c r="AF441" s="52" t="n"/>
      <c r="AG441" s="52" t="n"/>
      <c r="AH441" s="52" t="n"/>
      <c r="AI441" s="52" t="n"/>
      <c r="AJ441" s="52" t="n"/>
      <c r="AK441" s="52" t="n"/>
    </row>
    <row r="442">
      <c r="A442" s="52" t="n"/>
      <c r="B442" s="52" t="n"/>
      <c r="C442" s="97" t="n"/>
      <c r="D442" s="52" t="n"/>
      <c r="E442" s="97" t="n"/>
      <c r="F442" s="52" t="n"/>
      <c r="G442" s="52" t="n"/>
      <c r="H442" s="52" t="n"/>
      <c r="I442" s="97" t="n"/>
      <c r="J442" s="52" t="n"/>
      <c r="K442" s="97" t="n"/>
      <c r="L442" s="52" t="n"/>
      <c r="M442" s="97" t="n"/>
      <c r="N442" s="52" t="n"/>
      <c r="O442" s="97" t="n"/>
      <c r="P442" s="52" t="n"/>
      <c r="Q442" s="97" t="n"/>
      <c r="R442" s="52" t="n"/>
      <c r="S442" s="97" t="n"/>
      <c r="T442" s="52" t="n"/>
      <c r="U442" s="97" t="n"/>
      <c r="V442" s="52" t="n"/>
      <c r="W442" s="97" t="n"/>
      <c r="X442" s="52" t="n"/>
      <c r="Y442" s="97" t="n"/>
      <c r="Z442" s="245" t="n"/>
      <c r="AA442" s="52" t="n"/>
      <c r="AB442" s="52" t="n"/>
      <c r="AC442" s="52" t="n"/>
      <c r="AD442" s="52" t="n"/>
      <c r="AE442" s="52" t="n"/>
      <c r="AF442" s="52" t="n"/>
      <c r="AG442" s="52" t="n"/>
      <c r="AH442" s="52" t="n"/>
      <c r="AI442" s="52" t="n"/>
      <c r="AJ442" s="52" t="n"/>
      <c r="AK442" s="52" t="n"/>
    </row>
    <row r="443">
      <c r="A443" s="52" t="n"/>
      <c r="B443" s="52" t="n"/>
      <c r="C443" s="97" t="n"/>
      <c r="D443" s="52" t="n"/>
      <c r="E443" s="97" t="n"/>
      <c r="F443" s="52" t="n"/>
      <c r="G443" s="52" t="n"/>
      <c r="H443" s="52" t="n"/>
      <c r="I443" s="97" t="n"/>
      <c r="J443" s="52" t="n"/>
      <c r="K443" s="97" t="n"/>
      <c r="L443" s="52" t="n"/>
      <c r="M443" s="97" t="n"/>
      <c r="N443" s="52" t="n"/>
      <c r="O443" s="97" t="n"/>
      <c r="P443" s="52" t="n"/>
      <c r="Q443" s="97" t="n"/>
      <c r="R443" s="52" t="n"/>
      <c r="S443" s="97" t="n"/>
      <c r="T443" s="52" t="n"/>
      <c r="U443" s="97" t="n"/>
      <c r="V443" s="52" t="n"/>
      <c r="W443" s="97" t="n"/>
      <c r="X443" s="52" t="n"/>
      <c r="Y443" s="97" t="n"/>
      <c r="Z443" s="245" t="n"/>
      <c r="AA443" s="52" t="n"/>
      <c r="AB443" s="52" t="n"/>
      <c r="AC443" s="52" t="n"/>
      <c r="AD443" s="52" t="n"/>
      <c r="AE443" s="52" t="n"/>
      <c r="AF443" s="52" t="n"/>
      <c r="AG443" s="52" t="n"/>
      <c r="AH443" s="52" t="n"/>
      <c r="AI443" s="52" t="n"/>
      <c r="AJ443" s="52" t="n"/>
      <c r="AK443" s="52" t="n"/>
    </row>
    <row r="444">
      <c r="A444" s="52" t="n"/>
      <c r="B444" s="52" t="n"/>
      <c r="C444" s="97" t="n"/>
      <c r="D444" s="52" t="n"/>
      <c r="E444" s="97" t="n"/>
      <c r="F444" s="52" t="n"/>
      <c r="G444" s="52" t="n"/>
      <c r="H444" s="52" t="n"/>
      <c r="I444" s="97" t="n"/>
      <c r="J444" s="52" t="n"/>
      <c r="K444" s="97" t="n"/>
      <c r="L444" s="52" t="n"/>
      <c r="M444" s="97" t="n"/>
      <c r="N444" s="52" t="n"/>
      <c r="O444" s="97" t="n"/>
      <c r="P444" s="52" t="n"/>
      <c r="Q444" s="97" t="n"/>
      <c r="R444" s="52" t="n"/>
      <c r="S444" s="97" t="n"/>
      <c r="T444" s="52" t="n"/>
      <c r="U444" s="97" t="n"/>
      <c r="V444" s="52" t="n"/>
      <c r="W444" s="97" t="n"/>
      <c r="X444" s="52" t="n"/>
      <c r="Y444" s="97" t="n"/>
      <c r="Z444" s="245" t="n"/>
      <c r="AA444" s="52" t="n"/>
      <c r="AB444" s="52" t="n"/>
      <c r="AC444" s="52" t="n"/>
      <c r="AD444" s="52" t="n"/>
      <c r="AE444" s="52" t="n"/>
      <c r="AF444" s="52" t="n"/>
      <c r="AG444" s="52" t="n"/>
      <c r="AH444" s="52" t="n"/>
      <c r="AI444" s="52" t="n"/>
      <c r="AJ444" s="52" t="n"/>
      <c r="AK444" s="52" t="n"/>
    </row>
    <row r="445">
      <c r="A445" s="52" t="n"/>
      <c r="B445" s="52" t="n"/>
      <c r="C445" s="97" t="n"/>
      <c r="D445" s="52" t="n"/>
      <c r="E445" s="97" t="n"/>
      <c r="F445" s="52" t="n"/>
      <c r="G445" s="52" t="n"/>
      <c r="H445" s="52" t="n"/>
      <c r="I445" s="97" t="n"/>
      <c r="J445" s="52" t="n"/>
      <c r="K445" s="97" t="n"/>
      <c r="L445" s="52" t="n"/>
      <c r="M445" s="97" t="n"/>
      <c r="N445" s="52" t="n"/>
      <c r="O445" s="97" t="n"/>
      <c r="P445" s="52" t="n"/>
      <c r="Q445" s="97" t="n"/>
      <c r="R445" s="52" t="n"/>
      <c r="S445" s="97" t="n"/>
      <c r="T445" s="52" t="n"/>
      <c r="U445" s="97" t="n"/>
      <c r="V445" s="52" t="n"/>
      <c r="W445" s="97" t="n"/>
      <c r="X445" s="52" t="n"/>
      <c r="Y445" s="97" t="n"/>
      <c r="Z445" s="245" t="n"/>
      <c r="AA445" s="52" t="n"/>
      <c r="AB445" s="52" t="n"/>
      <c r="AC445" s="52" t="n"/>
      <c r="AD445" s="52" t="n"/>
      <c r="AE445" s="52" t="n"/>
      <c r="AF445" s="52" t="n"/>
      <c r="AG445" s="52" t="n"/>
      <c r="AH445" s="52" t="n"/>
      <c r="AI445" s="52" t="n"/>
      <c r="AJ445" s="52" t="n"/>
      <c r="AK445" s="52" t="n"/>
    </row>
    <row r="446">
      <c r="A446" s="52" t="n"/>
      <c r="B446" s="52" t="n"/>
      <c r="C446" s="97" t="n"/>
      <c r="D446" s="52" t="n"/>
      <c r="E446" s="97" t="n"/>
      <c r="F446" s="52" t="n"/>
      <c r="G446" s="52" t="n"/>
      <c r="H446" s="52" t="n"/>
      <c r="I446" s="97" t="n"/>
      <c r="J446" s="52" t="n"/>
      <c r="K446" s="97" t="n"/>
      <c r="L446" s="52" t="n"/>
      <c r="M446" s="97" t="n"/>
      <c r="N446" s="52" t="n"/>
      <c r="O446" s="97" t="n"/>
      <c r="P446" s="52" t="n"/>
      <c r="Q446" s="97" t="n"/>
      <c r="R446" s="52" t="n"/>
      <c r="S446" s="97" t="n"/>
      <c r="T446" s="52" t="n"/>
      <c r="U446" s="97" t="n"/>
      <c r="V446" s="52" t="n"/>
      <c r="W446" s="97" t="n"/>
      <c r="X446" s="52" t="n"/>
      <c r="Y446" s="97" t="n"/>
      <c r="Z446" s="245" t="n"/>
      <c r="AA446" s="52" t="n"/>
      <c r="AB446" s="52" t="n"/>
      <c r="AC446" s="52" t="n"/>
      <c r="AD446" s="52" t="n"/>
      <c r="AE446" s="52" t="n"/>
      <c r="AF446" s="52" t="n"/>
      <c r="AG446" s="52" t="n"/>
      <c r="AH446" s="52" t="n"/>
      <c r="AI446" s="52" t="n"/>
      <c r="AJ446" s="52" t="n"/>
      <c r="AK446" s="52" t="n"/>
    </row>
    <row r="447">
      <c r="A447" s="52" t="n"/>
      <c r="B447" s="52" t="n"/>
      <c r="C447" s="97" t="n"/>
      <c r="D447" s="52" t="n"/>
      <c r="E447" s="97" t="n"/>
      <c r="F447" s="52" t="n"/>
      <c r="G447" s="52" t="n"/>
      <c r="H447" s="52" t="n"/>
      <c r="I447" s="97" t="n"/>
      <c r="J447" s="52" t="n"/>
      <c r="K447" s="97" t="n"/>
      <c r="L447" s="52" t="n"/>
      <c r="M447" s="97" t="n"/>
      <c r="N447" s="52" t="n"/>
      <c r="O447" s="97" t="n"/>
      <c r="P447" s="52" t="n"/>
      <c r="Q447" s="97" t="n"/>
      <c r="R447" s="52" t="n"/>
      <c r="S447" s="97" t="n"/>
      <c r="T447" s="52" t="n"/>
      <c r="U447" s="97" t="n"/>
      <c r="V447" s="52" t="n"/>
      <c r="W447" s="97" t="n"/>
      <c r="X447" s="52" t="n"/>
      <c r="Y447" s="97" t="n"/>
      <c r="Z447" s="245" t="n"/>
      <c r="AA447" s="52" t="n"/>
      <c r="AB447" s="52" t="n"/>
      <c r="AC447" s="52" t="n"/>
      <c r="AD447" s="52" t="n"/>
      <c r="AE447" s="52" t="n"/>
      <c r="AF447" s="52" t="n"/>
      <c r="AG447" s="52" t="n"/>
      <c r="AH447" s="52" t="n"/>
      <c r="AI447" s="52" t="n"/>
      <c r="AJ447" s="52" t="n"/>
      <c r="AK447" s="52" t="n"/>
    </row>
    <row r="448">
      <c r="A448" s="52" t="n"/>
      <c r="B448" s="52" t="n"/>
      <c r="C448" s="97" t="n"/>
      <c r="D448" s="52" t="n"/>
      <c r="E448" s="97" t="n"/>
      <c r="F448" s="52" t="n"/>
      <c r="G448" s="52" t="n"/>
      <c r="H448" s="52" t="n"/>
      <c r="I448" s="97" t="n"/>
      <c r="J448" s="52" t="n"/>
      <c r="K448" s="97" t="n"/>
      <c r="L448" s="52" t="n"/>
      <c r="M448" s="97" t="n"/>
      <c r="N448" s="52" t="n"/>
      <c r="O448" s="97" t="n"/>
      <c r="P448" s="52" t="n"/>
      <c r="Q448" s="97" t="n"/>
      <c r="R448" s="52" t="n"/>
      <c r="S448" s="97" t="n"/>
      <c r="T448" s="52" t="n"/>
      <c r="U448" s="97" t="n"/>
      <c r="V448" s="52" t="n"/>
      <c r="W448" s="97" t="n"/>
      <c r="X448" s="52" t="n"/>
      <c r="Y448" s="97" t="n"/>
      <c r="Z448" s="245" t="n"/>
      <c r="AA448" s="52" t="n"/>
      <c r="AB448" s="52" t="n"/>
      <c r="AC448" s="52" t="n"/>
      <c r="AD448" s="52" t="n"/>
      <c r="AE448" s="52" t="n"/>
      <c r="AF448" s="52" t="n"/>
      <c r="AG448" s="52" t="n"/>
      <c r="AH448" s="52" t="n"/>
      <c r="AI448" s="52" t="n"/>
      <c r="AJ448" s="52" t="n"/>
      <c r="AK448" s="52" t="n"/>
    </row>
    <row r="449">
      <c r="A449" s="52" t="n"/>
      <c r="B449" s="52" t="n"/>
      <c r="C449" s="97" t="n"/>
      <c r="D449" s="52" t="n"/>
      <c r="E449" s="97" t="n"/>
      <c r="F449" s="52" t="n"/>
      <c r="G449" s="52" t="n"/>
      <c r="H449" s="52" t="n"/>
      <c r="I449" s="97" t="n"/>
      <c r="J449" s="52" t="n"/>
      <c r="K449" s="97" t="n"/>
      <c r="L449" s="52" t="n"/>
      <c r="M449" s="97" t="n"/>
      <c r="N449" s="52" t="n"/>
      <c r="O449" s="97" t="n"/>
      <c r="P449" s="52" t="n"/>
      <c r="Q449" s="97" t="n"/>
      <c r="R449" s="52" t="n"/>
      <c r="S449" s="97" t="n"/>
      <c r="T449" s="52" t="n"/>
      <c r="U449" s="97" t="n"/>
      <c r="V449" s="52" t="n"/>
      <c r="W449" s="97" t="n"/>
      <c r="X449" s="52" t="n"/>
      <c r="Y449" s="97" t="n"/>
      <c r="Z449" s="245" t="n"/>
      <c r="AA449" s="52" t="n"/>
      <c r="AB449" s="52" t="n"/>
      <c r="AC449" s="52" t="n"/>
      <c r="AD449" s="52" t="n"/>
      <c r="AE449" s="52" t="n"/>
      <c r="AF449" s="52" t="n"/>
      <c r="AG449" s="52" t="n"/>
      <c r="AH449" s="52" t="n"/>
      <c r="AI449" s="52" t="n"/>
      <c r="AJ449" s="52" t="n"/>
      <c r="AK449" s="52" t="n"/>
    </row>
    <row r="450">
      <c r="A450" s="52" t="n"/>
      <c r="B450" s="52" t="n"/>
      <c r="C450" s="97" t="n"/>
      <c r="D450" s="52" t="n"/>
      <c r="E450" s="97" t="n"/>
      <c r="F450" s="52" t="n"/>
      <c r="G450" s="52" t="n"/>
      <c r="H450" s="52" t="n"/>
      <c r="I450" s="97" t="n"/>
      <c r="J450" s="52" t="n"/>
      <c r="K450" s="97" t="n"/>
      <c r="L450" s="52" t="n"/>
      <c r="M450" s="97" t="n"/>
      <c r="N450" s="52" t="n"/>
      <c r="O450" s="97" t="n"/>
      <c r="P450" s="52" t="n"/>
      <c r="Q450" s="97" t="n"/>
      <c r="R450" s="52" t="n"/>
      <c r="S450" s="97" t="n"/>
      <c r="T450" s="52" t="n"/>
      <c r="U450" s="97" t="n"/>
      <c r="V450" s="52" t="n"/>
      <c r="W450" s="97" t="n"/>
      <c r="X450" s="52" t="n"/>
      <c r="Y450" s="97" t="n"/>
      <c r="Z450" s="245" t="n"/>
      <c r="AA450" s="52" t="n"/>
      <c r="AB450" s="52" t="n"/>
      <c r="AC450" s="52" t="n"/>
      <c r="AD450" s="52" t="n"/>
      <c r="AE450" s="52" t="n"/>
      <c r="AF450" s="52" t="n"/>
      <c r="AG450" s="52" t="n"/>
      <c r="AH450" s="52" t="n"/>
      <c r="AI450" s="52" t="n"/>
      <c r="AJ450" s="52" t="n"/>
      <c r="AK450" s="52" t="n"/>
    </row>
    <row r="451">
      <c r="A451" s="52" t="n"/>
      <c r="B451" s="52" t="n"/>
      <c r="C451" s="97" t="n"/>
      <c r="D451" s="52" t="n"/>
      <c r="E451" s="97" t="n"/>
      <c r="F451" s="52" t="n"/>
      <c r="G451" s="52" t="n"/>
      <c r="H451" s="52" t="n"/>
      <c r="I451" s="97" t="n"/>
      <c r="J451" s="52" t="n"/>
      <c r="K451" s="97" t="n"/>
      <c r="L451" s="52" t="n"/>
      <c r="M451" s="97" t="n"/>
      <c r="N451" s="52" t="n"/>
      <c r="O451" s="97" t="n"/>
      <c r="P451" s="52" t="n"/>
      <c r="Q451" s="97" t="n"/>
      <c r="R451" s="52" t="n"/>
      <c r="S451" s="97" t="n"/>
      <c r="T451" s="52" t="n"/>
      <c r="U451" s="97" t="n"/>
      <c r="V451" s="52" t="n"/>
      <c r="W451" s="97" t="n"/>
      <c r="X451" s="52" t="n"/>
      <c r="Y451" s="97" t="n"/>
      <c r="Z451" s="245" t="n"/>
      <c r="AA451" s="52" t="n"/>
      <c r="AB451" s="52" t="n"/>
      <c r="AC451" s="52" t="n"/>
      <c r="AD451" s="52" t="n"/>
      <c r="AE451" s="52" t="n"/>
      <c r="AF451" s="52" t="n"/>
      <c r="AG451" s="52" t="n"/>
      <c r="AH451" s="52" t="n"/>
      <c r="AI451" s="52" t="n"/>
      <c r="AJ451" s="52" t="n"/>
      <c r="AK451" s="52" t="n"/>
    </row>
    <row r="452">
      <c r="A452" s="52" t="n"/>
      <c r="B452" s="52" t="n"/>
      <c r="C452" s="97" t="n"/>
      <c r="D452" s="52" t="n"/>
      <c r="E452" s="97" t="n"/>
      <c r="F452" s="52" t="n"/>
      <c r="G452" s="52" t="n"/>
      <c r="H452" s="52" t="n"/>
      <c r="I452" s="97" t="n"/>
      <c r="J452" s="52" t="n"/>
      <c r="K452" s="97" t="n"/>
      <c r="L452" s="52" t="n"/>
      <c r="M452" s="97" t="n"/>
      <c r="N452" s="52" t="n"/>
      <c r="O452" s="97" t="n"/>
      <c r="P452" s="52" t="n"/>
      <c r="Q452" s="97" t="n"/>
      <c r="R452" s="52" t="n"/>
      <c r="S452" s="97" t="n"/>
      <c r="T452" s="52" t="n"/>
      <c r="U452" s="97" t="n"/>
      <c r="V452" s="52" t="n"/>
      <c r="W452" s="97" t="n"/>
      <c r="X452" s="52" t="n"/>
      <c r="Y452" s="97" t="n"/>
      <c r="Z452" s="245" t="n"/>
      <c r="AA452" s="52" t="n"/>
      <c r="AB452" s="52" t="n"/>
      <c r="AC452" s="52" t="n"/>
      <c r="AD452" s="52" t="n"/>
      <c r="AE452" s="52" t="n"/>
      <c r="AF452" s="52" t="n"/>
      <c r="AG452" s="52" t="n"/>
      <c r="AH452" s="52" t="n"/>
      <c r="AI452" s="52" t="n"/>
      <c r="AJ452" s="52" t="n"/>
      <c r="AK452" s="52" t="n"/>
    </row>
    <row r="453">
      <c r="A453" s="52" t="n"/>
      <c r="B453" s="52" t="n"/>
      <c r="C453" s="97" t="n"/>
      <c r="D453" s="52" t="n"/>
      <c r="E453" s="97" t="n"/>
      <c r="F453" s="52" t="n"/>
      <c r="G453" s="52" t="n"/>
      <c r="H453" s="52" t="n"/>
      <c r="I453" s="97" t="n"/>
      <c r="J453" s="52" t="n"/>
      <c r="K453" s="97" t="n"/>
      <c r="L453" s="52" t="n"/>
      <c r="M453" s="97" t="n"/>
      <c r="N453" s="52" t="n"/>
      <c r="O453" s="97" t="n"/>
      <c r="P453" s="52" t="n"/>
      <c r="Q453" s="97" t="n"/>
      <c r="R453" s="52" t="n"/>
      <c r="S453" s="97" t="n"/>
      <c r="T453" s="52" t="n"/>
      <c r="U453" s="97" t="n"/>
      <c r="V453" s="52" t="n"/>
      <c r="W453" s="97" t="n"/>
      <c r="X453" s="52" t="n"/>
      <c r="Y453" s="97" t="n"/>
      <c r="Z453" s="245" t="n"/>
      <c r="AA453" s="52" t="n"/>
      <c r="AB453" s="52" t="n"/>
      <c r="AC453" s="52" t="n"/>
      <c r="AD453" s="52" t="n"/>
      <c r="AE453" s="52" t="n"/>
      <c r="AF453" s="52" t="n"/>
      <c r="AG453" s="52" t="n"/>
      <c r="AH453" s="52" t="n"/>
      <c r="AI453" s="52" t="n"/>
      <c r="AJ453" s="52" t="n"/>
      <c r="AK453" s="52" t="n"/>
    </row>
    <row r="454">
      <c r="A454" s="52" t="n"/>
      <c r="B454" s="52" t="n"/>
      <c r="C454" s="97" t="n"/>
      <c r="D454" s="52" t="n"/>
      <c r="E454" s="97" t="n"/>
      <c r="F454" s="52" t="n"/>
      <c r="G454" s="52" t="n"/>
      <c r="H454" s="52" t="n"/>
      <c r="I454" s="97" t="n"/>
      <c r="J454" s="52" t="n"/>
      <c r="K454" s="97" t="n"/>
      <c r="L454" s="52" t="n"/>
      <c r="M454" s="97" t="n"/>
      <c r="N454" s="52" t="n"/>
      <c r="O454" s="97" t="n"/>
      <c r="P454" s="52" t="n"/>
      <c r="Q454" s="97" t="n"/>
      <c r="R454" s="52" t="n"/>
      <c r="S454" s="97" t="n"/>
      <c r="T454" s="52" t="n"/>
      <c r="U454" s="97" t="n"/>
      <c r="V454" s="52" t="n"/>
      <c r="W454" s="97" t="n"/>
      <c r="X454" s="52" t="n"/>
      <c r="Y454" s="97" t="n"/>
      <c r="Z454" s="245" t="n"/>
      <c r="AA454" s="52" t="n"/>
      <c r="AB454" s="52" t="n"/>
      <c r="AC454" s="52" t="n"/>
      <c r="AD454" s="52" t="n"/>
      <c r="AE454" s="52" t="n"/>
      <c r="AF454" s="52" t="n"/>
      <c r="AG454" s="52" t="n"/>
      <c r="AH454" s="52" t="n"/>
      <c r="AI454" s="52" t="n"/>
      <c r="AJ454" s="52" t="n"/>
      <c r="AK454" s="52" t="n"/>
    </row>
    <row r="455">
      <c r="A455" s="52" t="n"/>
      <c r="B455" s="52" t="n"/>
      <c r="C455" s="97" t="n"/>
      <c r="D455" s="52" t="n"/>
      <c r="E455" s="97" t="n"/>
      <c r="F455" s="52" t="n"/>
      <c r="G455" s="52" t="n"/>
      <c r="H455" s="52" t="n"/>
      <c r="I455" s="97" t="n"/>
      <c r="J455" s="52" t="n"/>
      <c r="K455" s="97" t="n"/>
      <c r="L455" s="52" t="n"/>
      <c r="M455" s="97" t="n"/>
      <c r="N455" s="52" t="n"/>
      <c r="O455" s="97" t="n"/>
      <c r="P455" s="52" t="n"/>
      <c r="Q455" s="97" t="n"/>
      <c r="R455" s="52" t="n"/>
      <c r="S455" s="97" t="n"/>
      <c r="T455" s="52" t="n"/>
      <c r="U455" s="97" t="n"/>
      <c r="V455" s="52" t="n"/>
      <c r="W455" s="97" t="n"/>
      <c r="X455" s="52" t="n"/>
      <c r="Y455" s="97" t="n"/>
      <c r="Z455" s="245" t="n"/>
      <c r="AA455" s="52" t="n"/>
      <c r="AB455" s="52" t="n"/>
      <c r="AC455" s="52" t="n"/>
      <c r="AD455" s="52" t="n"/>
      <c r="AE455" s="52" t="n"/>
      <c r="AF455" s="52" t="n"/>
      <c r="AG455" s="52" t="n"/>
      <c r="AH455" s="52" t="n"/>
      <c r="AI455" s="52" t="n"/>
      <c r="AJ455" s="52" t="n"/>
      <c r="AK455" s="52" t="n"/>
    </row>
    <row r="456">
      <c r="A456" s="52" t="n"/>
      <c r="B456" s="52" t="n"/>
      <c r="C456" s="97" t="n"/>
      <c r="D456" s="52" t="n"/>
      <c r="E456" s="97" t="n"/>
      <c r="F456" s="52" t="n"/>
      <c r="G456" s="52" t="n"/>
      <c r="H456" s="52" t="n"/>
      <c r="I456" s="97" t="n"/>
      <c r="J456" s="52" t="n"/>
      <c r="K456" s="97" t="n"/>
      <c r="L456" s="52" t="n"/>
      <c r="M456" s="97" t="n"/>
      <c r="N456" s="52" t="n"/>
      <c r="O456" s="97" t="n"/>
      <c r="P456" s="52" t="n"/>
      <c r="Q456" s="97" t="n"/>
      <c r="R456" s="52" t="n"/>
      <c r="S456" s="97" t="n"/>
      <c r="T456" s="52" t="n"/>
      <c r="U456" s="97" t="n"/>
      <c r="V456" s="52" t="n"/>
      <c r="W456" s="97" t="n"/>
      <c r="X456" s="52" t="n"/>
      <c r="Y456" s="97" t="n"/>
      <c r="Z456" s="245" t="n"/>
      <c r="AA456" s="52" t="n"/>
      <c r="AB456" s="52" t="n"/>
      <c r="AC456" s="52" t="n"/>
      <c r="AD456" s="52" t="n"/>
      <c r="AE456" s="52" t="n"/>
      <c r="AF456" s="52" t="n"/>
      <c r="AG456" s="52" t="n"/>
      <c r="AH456" s="52" t="n"/>
      <c r="AI456" s="52" t="n"/>
      <c r="AJ456" s="52" t="n"/>
      <c r="AK456" s="52" t="n"/>
    </row>
    <row r="457">
      <c r="A457" s="52" t="n"/>
      <c r="B457" s="52" t="n"/>
      <c r="C457" s="97" t="n"/>
      <c r="D457" s="52" t="n"/>
      <c r="E457" s="97" t="n"/>
      <c r="F457" s="52" t="n"/>
      <c r="G457" s="52" t="n"/>
      <c r="H457" s="52" t="n"/>
      <c r="I457" s="97" t="n"/>
      <c r="J457" s="52" t="n"/>
      <c r="K457" s="97" t="n"/>
      <c r="L457" s="52" t="n"/>
      <c r="M457" s="97" t="n"/>
      <c r="N457" s="52" t="n"/>
      <c r="O457" s="97" t="n"/>
      <c r="P457" s="52" t="n"/>
      <c r="Q457" s="97" t="n"/>
      <c r="R457" s="52" t="n"/>
      <c r="S457" s="97" t="n"/>
      <c r="T457" s="52" t="n"/>
      <c r="U457" s="97" t="n"/>
      <c r="V457" s="52" t="n"/>
      <c r="W457" s="97" t="n"/>
      <c r="X457" s="52" t="n"/>
      <c r="Y457" s="97" t="n"/>
      <c r="Z457" s="245" t="n"/>
      <c r="AA457" s="52" t="n"/>
      <c r="AB457" s="52" t="n"/>
      <c r="AC457" s="52" t="n"/>
      <c r="AD457" s="52" t="n"/>
      <c r="AE457" s="52" t="n"/>
      <c r="AF457" s="52" t="n"/>
      <c r="AG457" s="52" t="n"/>
      <c r="AH457" s="52" t="n"/>
      <c r="AI457" s="52" t="n"/>
      <c r="AJ457" s="52" t="n"/>
      <c r="AK457" s="52" t="n"/>
    </row>
    <row r="458">
      <c r="A458" s="52" t="n"/>
      <c r="B458" s="52" t="n"/>
      <c r="C458" s="97" t="n"/>
      <c r="D458" s="52" t="n"/>
      <c r="E458" s="97" t="n"/>
      <c r="F458" s="52" t="n"/>
      <c r="G458" s="52" t="n"/>
      <c r="H458" s="52" t="n"/>
      <c r="I458" s="97" t="n"/>
      <c r="J458" s="52" t="n"/>
      <c r="K458" s="97" t="n"/>
      <c r="L458" s="52" t="n"/>
      <c r="M458" s="97" t="n"/>
      <c r="N458" s="52" t="n"/>
      <c r="O458" s="97" t="n"/>
      <c r="P458" s="52" t="n"/>
      <c r="Q458" s="97" t="n"/>
      <c r="R458" s="52" t="n"/>
      <c r="S458" s="97" t="n"/>
      <c r="T458" s="52" t="n"/>
      <c r="U458" s="97" t="n"/>
      <c r="V458" s="52" t="n"/>
      <c r="W458" s="97" t="n"/>
      <c r="X458" s="52" t="n"/>
      <c r="Y458" s="97" t="n"/>
      <c r="Z458" s="245" t="n"/>
      <c r="AA458" s="52" t="n"/>
      <c r="AB458" s="52" t="n"/>
      <c r="AC458" s="52" t="n"/>
      <c r="AD458" s="52" t="n"/>
      <c r="AE458" s="52" t="n"/>
      <c r="AF458" s="52" t="n"/>
      <c r="AG458" s="52" t="n"/>
      <c r="AH458" s="52" t="n"/>
      <c r="AI458" s="52" t="n"/>
      <c r="AJ458" s="52" t="n"/>
      <c r="AK458" s="52" t="n"/>
    </row>
    <row r="459">
      <c r="A459" s="52" t="n"/>
      <c r="B459" s="52" t="n"/>
      <c r="C459" s="97" t="n"/>
      <c r="D459" s="52" t="n"/>
      <c r="E459" s="97" t="n"/>
      <c r="F459" s="52" t="n"/>
      <c r="G459" s="52" t="n"/>
      <c r="H459" s="52" t="n"/>
      <c r="I459" s="97" t="n"/>
      <c r="J459" s="52" t="n"/>
      <c r="K459" s="97" t="n"/>
      <c r="L459" s="52" t="n"/>
      <c r="M459" s="97" t="n"/>
      <c r="N459" s="52" t="n"/>
      <c r="O459" s="97" t="n"/>
      <c r="P459" s="52" t="n"/>
      <c r="Q459" s="97" t="n"/>
      <c r="R459" s="52" t="n"/>
      <c r="S459" s="97" t="n"/>
      <c r="T459" s="52" t="n"/>
      <c r="U459" s="97" t="n"/>
      <c r="V459" s="52" t="n"/>
      <c r="W459" s="97" t="n"/>
      <c r="X459" s="52" t="n"/>
      <c r="Y459" s="97" t="n"/>
      <c r="Z459" s="245" t="n"/>
      <c r="AA459" s="52" t="n"/>
      <c r="AB459" s="52" t="n"/>
      <c r="AC459" s="52" t="n"/>
      <c r="AD459" s="52" t="n"/>
      <c r="AE459" s="52" t="n"/>
      <c r="AF459" s="52" t="n"/>
      <c r="AG459" s="52" t="n"/>
      <c r="AH459" s="52" t="n"/>
      <c r="AI459" s="52" t="n"/>
      <c r="AJ459" s="52" t="n"/>
      <c r="AK459" s="52" t="n"/>
    </row>
    <row r="460">
      <c r="A460" s="52" t="n"/>
      <c r="B460" s="52" t="n"/>
      <c r="C460" s="97" t="n"/>
      <c r="D460" s="52" t="n"/>
      <c r="E460" s="97" t="n"/>
      <c r="F460" s="52" t="n"/>
      <c r="G460" s="52" t="n"/>
      <c r="H460" s="52" t="n"/>
      <c r="I460" s="97" t="n"/>
      <c r="J460" s="52" t="n"/>
      <c r="K460" s="97" t="n"/>
      <c r="L460" s="52" t="n"/>
      <c r="M460" s="97" t="n"/>
      <c r="N460" s="52" t="n"/>
      <c r="O460" s="97" t="n"/>
      <c r="P460" s="52" t="n"/>
      <c r="Q460" s="97" t="n"/>
      <c r="R460" s="52" t="n"/>
      <c r="S460" s="97" t="n"/>
      <c r="T460" s="52" t="n"/>
      <c r="U460" s="97" t="n"/>
      <c r="V460" s="52" t="n"/>
      <c r="W460" s="97" t="n"/>
      <c r="X460" s="52" t="n"/>
      <c r="Y460" s="97" t="n"/>
      <c r="Z460" s="245" t="n"/>
      <c r="AA460" s="52" t="n"/>
      <c r="AB460" s="52" t="n"/>
      <c r="AC460" s="52" t="n"/>
      <c r="AD460" s="52" t="n"/>
      <c r="AE460" s="52" t="n"/>
      <c r="AF460" s="52" t="n"/>
      <c r="AG460" s="52" t="n"/>
      <c r="AH460" s="52" t="n"/>
      <c r="AI460" s="52" t="n"/>
      <c r="AJ460" s="52" t="n"/>
      <c r="AK460" s="52" t="n"/>
    </row>
    <row r="461">
      <c r="A461" s="52" t="n"/>
      <c r="B461" s="52" t="n"/>
      <c r="C461" s="97" t="n"/>
      <c r="D461" s="52" t="n"/>
      <c r="E461" s="97" t="n"/>
      <c r="F461" s="52" t="n"/>
      <c r="G461" s="52" t="n"/>
      <c r="H461" s="52" t="n"/>
      <c r="I461" s="97" t="n"/>
      <c r="J461" s="52" t="n"/>
      <c r="K461" s="97" t="n"/>
      <c r="L461" s="52" t="n"/>
      <c r="M461" s="97" t="n"/>
      <c r="N461" s="52" t="n"/>
      <c r="O461" s="97" t="n"/>
      <c r="P461" s="52" t="n"/>
      <c r="Q461" s="97" t="n"/>
      <c r="R461" s="52" t="n"/>
      <c r="S461" s="97" t="n"/>
      <c r="T461" s="52" t="n"/>
      <c r="U461" s="97" t="n"/>
      <c r="V461" s="52" t="n"/>
      <c r="W461" s="97" t="n"/>
      <c r="X461" s="52" t="n"/>
      <c r="Y461" s="97" t="n"/>
      <c r="Z461" s="245" t="n"/>
      <c r="AA461" s="52" t="n"/>
      <c r="AB461" s="52" t="n"/>
      <c r="AC461" s="52" t="n"/>
      <c r="AD461" s="52" t="n"/>
      <c r="AE461" s="52" t="n"/>
      <c r="AF461" s="52" t="n"/>
      <c r="AG461" s="52" t="n"/>
      <c r="AH461" s="52" t="n"/>
      <c r="AI461" s="52" t="n"/>
      <c r="AJ461" s="52" t="n"/>
      <c r="AK461" s="52" t="n"/>
    </row>
    <row r="462">
      <c r="A462" s="52" t="n"/>
      <c r="B462" s="52" t="n"/>
      <c r="C462" s="97" t="n"/>
      <c r="D462" s="52" t="n"/>
      <c r="E462" s="97" t="n"/>
      <c r="F462" s="52" t="n"/>
      <c r="G462" s="52" t="n"/>
      <c r="H462" s="52" t="n"/>
      <c r="I462" s="97" t="n"/>
      <c r="J462" s="52" t="n"/>
      <c r="K462" s="97" t="n"/>
      <c r="L462" s="52" t="n"/>
      <c r="M462" s="97" t="n"/>
      <c r="N462" s="52" t="n"/>
      <c r="O462" s="97" t="n"/>
      <c r="P462" s="52" t="n"/>
      <c r="Q462" s="97" t="n"/>
      <c r="R462" s="52" t="n"/>
      <c r="S462" s="97" t="n"/>
      <c r="T462" s="52" t="n"/>
      <c r="U462" s="97" t="n"/>
      <c r="V462" s="52" t="n"/>
      <c r="W462" s="97" t="n"/>
      <c r="X462" s="52" t="n"/>
      <c r="Y462" s="97" t="n"/>
      <c r="Z462" s="245" t="n"/>
      <c r="AA462" s="52" t="n"/>
      <c r="AB462" s="52" t="n"/>
      <c r="AC462" s="52" t="n"/>
      <c r="AD462" s="52" t="n"/>
      <c r="AE462" s="52" t="n"/>
      <c r="AF462" s="52" t="n"/>
      <c r="AG462" s="52" t="n"/>
      <c r="AH462" s="52" t="n"/>
      <c r="AI462" s="52" t="n"/>
      <c r="AJ462" s="52" t="n"/>
      <c r="AK462" s="52" t="n"/>
    </row>
    <row r="463">
      <c r="A463" s="52" t="n"/>
      <c r="B463" s="52" t="n"/>
      <c r="C463" s="97" t="n"/>
      <c r="D463" s="52" t="n"/>
      <c r="E463" s="97" t="n"/>
      <c r="F463" s="52" t="n"/>
      <c r="G463" s="52" t="n"/>
      <c r="H463" s="52" t="n"/>
      <c r="I463" s="97" t="n"/>
      <c r="J463" s="52" t="n"/>
      <c r="K463" s="97" t="n"/>
      <c r="L463" s="52" t="n"/>
      <c r="M463" s="97" t="n"/>
      <c r="N463" s="52" t="n"/>
      <c r="O463" s="97" t="n"/>
      <c r="P463" s="52" t="n"/>
      <c r="Q463" s="97" t="n"/>
      <c r="R463" s="52" t="n"/>
      <c r="S463" s="97" t="n"/>
      <c r="T463" s="52" t="n"/>
      <c r="U463" s="97" t="n"/>
      <c r="V463" s="52" t="n"/>
      <c r="W463" s="97" t="n"/>
      <c r="X463" s="52" t="n"/>
      <c r="Y463" s="97" t="n"/>
      <c r="Z463" s="245" t="n"/>
      <c r="AA463" s="52" t="n"/>
      <c r="AB463" s="52" t="n"/>
      <c r="AC463" s="52" t="n"/>
      <c r="AD463" s="52" t="n"/>
      <c r="AE463" s="52" t="n"/>
      <c r="AF463" s="52" t="n"/>
      <c r="AG463" s="52" t="n"/>
      <c r="AH463" s="52" t="n"/>
      <c r="AI463" s="52" t="n"/>
      <c r="AJ463" s="52" t="n"/>
      <c r="AK463" s="52" t="n"/>
    </row>
    <row r="464">
      <c r="A464" s="52" t="n"/>
      <c r="B464" s="52" t="n"/>
      <c r="C464" s="97" t="n"/>
      <c r="D464" s="52" t="n"/>
      <c r="E464" s="97" t="n"/>
      <c r="F464" s="52" t="n"/>
      <c r="G464" s="52" t="n"/>
      <c r="H464" s="52" t="n"/>
      <c r="I464" s="97" t="n"/>
      <c r="J464" s="52" t="n"/>
      <c r="K464" s="97" t="n"/>
      <c r="L464" s="52" t="n"/>
      <c r="M464" s="97" t="n"/>
      <c r="N464" s="52" t="n"/>
      <c r="O464" s="97" t="n"/>
      <c r="P464" s="52" t="n"/>
      <c r="Q464" s="97" t="n"/>
      <c r="R464" s="52" t="n"/>
      <c r="S464" s="97" t="n"/>
      <c r="T464" s="52" t="n"/>
      <c r="U464" s="97" t="n"/>
      <c r="V464" s="52" t="n"/>
      <c r="W464" s="97" t="n"/>
      <c r="X464" s="52" t="n"/>
      <c r="Y464" s="97" t="n"/>
      <c r="Z464" s="245" t="n"/>
      <c r="AA464" s="52" t="n"/>
      <c r="AB464" s="52" t="n"/>
      <c r="AC464" s="52" t="n"/>
      <c r="AD464" s="52" t="n"/>
      <c r="AE464" s="52" t="n"/>
      <c r="AF464" s="52" t="n"/>
      <c r="AG464" s="52" t="n"/>
      <c r="AH464" s="52" t="n"/>
      <c r="AI464" s="52" t="n"/>
      <c r="AJ464" s="52" t="n"/>
      <c r="AK464" s="52" t="n"/>
    </row>
    <row r="465">
      <c r="A465" s="52" t="n"/>
      <c r="B465" s="52" t="n"/>
      <c r="C465" s="97" t="n"/>
      <c r="D465" s="52" t="n"/>
      <c r="E465" s="97" t="n"/>
      <c r="F465" s="52" t="n"/>
      <c r="G465" s="52" t="n"/>
      <c r="H465" s="52" t="n"/>
      <c r="I465" s="97" t="n"/>
      <c r="J465" s="52" t="n"/>
      <c r="K465" s="97" t="n"/>
      <c r="L465" s="52" t="n"/>
      <c r="M465" s="97" t="n"/>
      <c r="N465" s="52" t="n"/>
      <c r="O465" s="97" t="n"/>
      <c r="P465" s="52" t="n"/>
      <c r="Q465" s="97" t="n"/>
      <c r="R465" s="52" t="n"/>
      <c r="S465" s="97" t="n"/>
      <c r="T465" s="52" t="n"/>
      <c r="U465" s="97" t="n"/>
      <c r="V465" s="52" t="n"/>
      <c r="W465" s="97" t="n"/>
      <c r="X465" s="52" t="n"/>
      <c r="Y465" s="97" t="n"/>
      <c r="Z465" s="245" t="n"/>
      <c r="AA465" s="52" t="n"/>
      <c r="AB465" s="52" t="n"/>
      <c r="AC465" s="52" t="n"/>
      <c r="AD465" s="52" t="n"/>
      <c r="AE465" s="52" t="n"/>
      <c r="AF465" s="52" t="n"/>
      <c r="AG465" s="52" t="n"/>
      <c r="AH465" s="52" t="n"/>
      <c r="AI465" s="52" t="n"/>
      <c r="AJ465" s="52" t="n"/>
      <c r="AK465" s="52" t="n"/>
    </row>
    <row r="466">
      <c r="A466" s="52" t="n"/>
      <c r="B466" s="52" t="n"/>
      <c r="C466" s="97" t="n"/>
      <c r="D466" s="52" t="n"/>
      <c r="E466" s="97" t="n"/>
      <c r="F466" s="52" t="n"/>
      <c r="G466" s="52" t="n"/>
      <c r="H466" s="52" t="n"/>
      <c r="I466" s="97" t="n"/>
      <c r="J466" s="52" t="n"/>
      <c r="K466" s="97" t="n"/>
      <c r="L466" s="52" t="n"/>
      <c r="M466" s="97" t="n"/>
      <c r="N466" s="52" t="n"/>
      <c r="O466" s="97" t="n"/>
      <c r="P466" s="52" t="n"/>
      <c r="Q466" s="97" t="n"/>
      <c r="R466" s="52" t="n"/>
      <c r="S466" s="97" t="n"/>
      <c r="T466" s="52" t="n"/>
      <c r="U466" s="97" t="n"/>
      <c r="V466" s="52" t="n"/>
      <c r="W466" s="97" t="n"/>
      <c r="X466" s="52" t="n"/>
      <c r="Y466" s="97" t="n"/>
      <c r="Z466" s="245" t="n"/>
      <c r="AA466" s="52" t="n"/>
      <c r="AB466" s="52" t="n"/>
      <c r="AC466" s="52" t="n"/>
      <c r="AD466" s="52" t="n"/>
      <c r="AE466" s="52" t="n"/>
      <c r="AF466" s="52" t="n"/>
      <c r="AG466" s="52" t="n"/>
      <c r="AH466" s="52" t="n"/>
      <c r="AI466" s="52" t="n"/>
      <c r="AJ466" s="52" t="n"/>
      <c r="AK466" s="52" t="n"/>
    </row>
    <row r="467">
      <c r="A467" s="52" t="n"/>
      <c r="B467" s="52" t="n"/>
      <c r="C467" s="97" t="n"/>
      <c r="D467" s="52" t="n"/>
      <c r="E467" s="97" t="n"/>
      <c r="F467" s="52" t="n"/>
      <c r="G467" s="52" t="n"/>
      <c r="H467" s="52" t="n"/>
      <c r="I467" s="97" t="n"/>
      <c r="J467" s="52" t="n"/>
      <c r="K467" s="97" t="n"/>
      <c r="L467" s="52" t="n"/>
      <c r="M467" s="97" t="n"/>
      <c r="N467" s="52" t="n"/>
      <c r="O467" s="97" t="n"/>
      <c r="P467" s="52" t="n"/>
      <c r="Q467" s="97" t="n"/>
      <c r="R467" s="52" t="n"/>
      <c r="S467" s="97" t="n"/>
      <c r="T467" s="52" t="n"/>
      <c r="U467" s="97" t="n"/>
      <c r="V467" s="52" t="n"/>
      <c r="W467" s="97" t="n"/>
      <c r="X467" s="52" t="n"/>
      <c r="Y467" s="97" t="n"/>
      <c r="Z467" s="245" t="n"/>
      <c r="AA467" s="52" t="n"/>
      <c r="AB467" s="52" t="n"/>
      <c r="AC467" s="52" t="n"/>
      <c r="AD467" s="52" t="n"/>
      <c r="AE467" s="52" t="n"/>
      <c r="AF467" s="52" t="n"/>
      <c r="AG467" s="52" t="n"/>
      <c r="AH467" s="52" t="n"/>
      <c r="AI467" s="52" t="n"/>
      <c r="AJ467" s="52" t="n"/>
      <c r="AK467" s="52" t="n"/>
    </row>
    <row r="468">
      <c r="A468" s="52" t="n"/>
      <c r="B468" s="52" t="n"/>
      <c r="C468" s="97" t="n"/>
      <c r="D468" s="52" t="n"/>
      <c r="E468" s="97" t="n"/>
      <c r="F468" s="52" t="n"/>
      <c r="G468" s="52" t="n"/>
      <c r="H468" s="52" t="n"/>
      <c r="I468" s="97" t="n"/>
      <c r="J468" s="52" t="n"/>
      <c r="K468" s="97" t="n"/>
      <c r="L468" s="52" t="n"/>
      <c r="M468" s="97" t="n"/>
      <c r="N468" s="52" t="n"/>
      <c r="O468" s="97" t="n"/>
      <c r="P468" s="52" t="n"/>
      <c r="Q468" s="97" t="n"/>
      <c r="R468" s="52" t="n"/>
      <c r="S468" s="97" t="n"/>
      <c r="T468" s="52" t="n"/>
      <c r="U468" s="97" t="n"/>
      <c r="V468" s="52" t="n"/>
      <c r="W468" s="97" t="n"/>
      <c r="X468" s="52" t="n"/>
      <c r="Y468" s="97" t="n"/>
      <c r="Z468" s="245" t="n"/>
      <c r="AA468" s="52" t="n"/>
      <c r="AB468" s="52" t="n"/>
      <c r="AC468" s="52" t="n"/>
      <c r="AD468" s="52" t="n"/>
      <c r="AE468" s="52" t="n"/>
      <c r="AF468" s="52" t="n"/>
      <c r="AG468" s="52" t="n"/>
      <c r="AH468" s="52" t="n"/>
      <c r="AI468" s="52" t="n"/>
      <c r="AJ468" s="52" t="n"/>
      <c r="AK468" s="52" t="n"/>
    </row>
    <row r="469">
      <c r="A469" s="52" t="n"/>
      <c r="B469" s="52" t="n"/>
      <c r="C469" s="97" t="n"/>
      <c r="D469" s="52" t="n"/>
      <c r="E469" s="97" t="n"/>
      <c r="F469" s="52" t="n"/>
      <c r="G469" s="52" t="n"/>
      <c r="H469" s="52" t="n"/>
      <c r="I469" s="97" t="n"/>
      <c r="J469" s="52" t="n"/>
      <c r="K469" s="97" t="n"/>
      <c r="L469" s="52" t="n"/>
      <c r="M469" s="97" t="n"/>
      <c r="N469" s="52" t="n"/>
      <c r="O469" s="97" t="n"/>
      <c r="P469" s="52" t="n"/>
      <c r="Q469" s="97" t="n"/>
      <c r="R469" s="52" t="n"/>
      <c r="S469" s="97" t="n"/>
      <c r="T469" s="52" t="n"/>
      <c r="U469" s="97" t="n"/>
      <c r="V469" s="52" t="n"/>
      <c r="W469" s="97" t="n"/>
      <c r="X469" s="52" t="n"/>
      <c r="Y469" s="97" t="n"/>
      <c r="Z469" s="245" t="n"/>
      <c r="AA469" s="52" t="n"/>
      <c r="AB469" s="52" t="n"/>
      <c r="AC469" s="52" t="n"/>
      <c r="AD469" s="52" t="n"/>
      <c r="AE469" s="52" t="n"/>
      <c r="AF469" s="52" t="n"/>
      <c r="AG469" s="52" t="n"/>
      <c r="AH469" s="52" t="n"/>
      <c r="AI469" s="52" t="n"/>
      <c r="AJ469" s="52" t="n"/>
      <c r="AK469" s="52" t="n"/>
    </row>
    <row r="470">
      <c r="A470" s="52" t="n"/>
      <c r="B470" s="52" t="n"/>
      <c r="C470" s="97" t="n"/>
      <c r="D470" s="52" t="n"/>
      <c r="E470" s="97" t="n"/>
      <c r="F470" s="52" t="n"/>
      <c r="G470" s="52" t="n"/>
      <c r="H470" s="52" t="n"/>
      <c r="I470" s="97" t="n"/>
      <c r="J470" s="52" t="n"/>
      <c r="K470" s="97" t="n"/>
      <c r="L470" s="52" t="n"/>
      <c r="M470" s="97" t="n"/>
      <c r="N470" s="52" t="n"/>
      <c r="O470" s="97" t="n"/>
      <c r="P470" s="52" t="n"/>
      <c r="Q470" s="97" t="n"/>
      <c r="R470" s="52" t="n"/>
      <c r="S470" s="97" t="n"/>
      <c r="T470" s="52" t="n"/>
      <c r="U470" s="97" t="n"/>
      <c r="V470" s="52" t="n"/>
      <c r="W470" s="97" t="n"/>
      <c r="X470" s="52" t="n"/>
      <c r="Y470" s="97" t="n"/>
      <c r="Z470" s="245" t="n"/>
      <c r="AA470" s="52" t="n"/>
      <c r="AB470" s="52" t="n"/>
      <c r="AC470" s="52" t="n"/>
      <c r="AD470" s="52" t="n"/>
      <c r="AE470" s="52" t="n"/>
      <c r="AF470" s="52" t="n"/>
      <c r="AG470" s="52" t="n"/>
      <c r="AH470" s="52" t="n"/>
      <c r="AI470" s="52" t="n"/>
      <c r="AJ470" s="52" t="n"/>
      <c r="AK470" s="52" t="n"/>
    </row>
    <row r="471">
      <c r="A471" s="52" t="n"/>
      <c r="B471" s="52" t="n"/>
      <c r="C471" s="97" t="n"/>
      <c r="D471" s="52" t="n"/>
      <c r="E471" s="97" t="n"/>
      <c r="F471" s="52" t="n"/>
      <c r="G471" s="52" t="n"/>
      <c r="H471" s="52" t="n"/>
      <c r="I471" s="97" t="n"/>
      <c r="J471" s="52" t="n"/>
      <c r="K471" s="97" t="n"/>
      <c r="L471" s="52" t="n"/>
      <c r="M471" s="97" t="n"/>
      <c r="N471" s="52" t="n"/>
      <c r="O471" s="97" t="n"/>
      <c r="P471" s="52" t="n"/>
      <c r="Q471" s="97" t="n"/>
      <c r="R471" s="52" t="n"/>
      <c r="S471" s="97" t="n"/>
      <c r="T471" s="52" t="n"/>
      <c r="U471" s="97" t="n"/>
      <c r="V471" s="52" t="n"/>
      <c r="W471" s="97" t="n"/>
      <c r="X471" s="52" t="n"/>
      <c r="Y471" s="97" t="n"/>
      <c r="Z471" s="245" t="n"/>
      <c r="AA471" s="52" t="n"/>
      <c r="AB471" s="52" t="n"/>
      <c r="AC471" s="52" t="n"/>
      <c r="AD471" s="52" t="n"/>
      <c r="AE471" s="52" t="n"/>
      <c r="AF471" s="52" t="n"/>
      <c r="AG471" s="52" t="n"/>
      <c r="AH471" s="52" t="n"/>
      <c r="AI471" s="52" t="n"/>
      <c r="AJ471" s="52" t="n"/>
      <c r="AK471" s="52" t="n"/>
    </row>
    <row r="472">
      <c r="A472" s="52" t="n"/>
      <c r="B472" s="52" t="n"/>
      <c r="C472" s="97" t="n"/>
      <c r="D472" s="52" t="n"/>
      <c r="E472" s="97" t="n"/>
      <c r="F472" s="52" t="n"/>
      <c r="G472" s="52" t="n"/>
      <c r="H472" s="52" t="n"/>
      <c r="I472" s="97" t="n"/>
      <c r="J472" s="52" t="n"/>
      <c r="K472" s="97" t="n"/>
      <c r="L472" s="52" t="n"/>
      <c r="M472" s="97" t="n"/>
      <c r="N472" s="52" t="n"/>
      <c r="O472" s="97" t="n"/>
      <c r="P472" s="52" t="n"/>
      <c r="Q472" s="97" t="n"/>
      <c r="R472" s="52" t="n"/>
      <c r="S472" s="97" t="n"/>
      <c r="T472" s="52" t="n"/>
      <c r="U472" s="97" t="n"/>
      <c r="V472" s="52" t="n"/>
      <c r="W472" s="97" t="n"/>
      <c r="X472" s="52" t="n"/>
      <c r="Y472" s="97" t="n"/>
      <c r="Z472" s="245" t="n"/>
      <c r="AA472" s="52" t="n"/>
      <c r="AB472" s="52" t="n"/>
      <c r="AC472" s="52" t="n"/>
      <c r="AD472" s="52" t="n"/>
      <c r="AE472" s="52" t="n"/>
      <c r="AF472" s="52" t="n"/>
      <c r="AG472" s="52" t="n"/>
      <c r="AH472" s="52" t="n"/>
      <c r="AI472" s="52" t="n"/>
      <c r="AJ472" s="52" t="n"/>
      <c r="AK472" s="52" t="n"/>
    </row>
    <row r="473">
      <c r="A473" s="52" t="n"/>
      <c r="B473" s="52" t="n"/>
      <c r="C473" s="97" t="n"/>
      <c r="D473" s="52" t="n"/>
      <c r="E473" s="97" t="n"/>
      <c r="F473" s="52" t="n"/>
      <c r="G473" s="52" t="n"/>
      <c r="H473" s="52" t="n"/>
      <c r="I473" s="97" t="n"/>
      <c r="J473" s="52" t="n"/>
      <c r="K473" s="97" t="n"/>
      <c r="L473" s="52" t="n"/>
      <c r="M473" s="97" t="n"/>
      <c r="N473" s="52" t="n"/>
      <c r="O473" s="97" t="n"/>
      <c r="P473" s="52" t="n"/>
      <c r="Q473" s="97" t="n"/>
      <c r="R473" s="52" t="n"/>
      <c r="S473" s="97" t="n"/>
      <c r="T473" s="52" t="n"/>
      <c r="U473" s="97" t="n"/>
      <c r="V473" s="52" t="n"/>
      <c r="W473" s="97" t="n"/>
      <c r="X473" s="52" t="n"/>
      <c r="Y473" s="97" t="n"/>
      <c r="Z473" s="245" t="n"/>
      <c r="AA473" s="52" t="n"/>
      <c r="AB473" s="52" t="n"/>
      <c r="AC473" s="52" t="n"/>
      <c r="AD473" s="52" t="n"/>
      <c r="AE473" s="52" t="n"/>
      <c r="AF473" s="52" t="n"/>
      <c r="AG473" s="52" t="n"/>
      <c r="AH473" s="52" t="n"/>
      <c r="AI473" s="52" t="n"/>
      <c r="AJ473" s="52" t="n"/>
      <c r="AK473" s="52" t="n"/>
    </row>
    <row r="474">
      <c r="A474" s="52" t="n"/>
      <c r="B474" s="52" t="n"/>
      <c r="C474" s="97" t="n"/>
      <c r="D474" s="52" t="n"/>
      <c r="E474" s="97" t="n"/>
      <c r="F474" s="52" t="n"/>
      <c r="G474" s="52" t="n"/>
      <c r="H474" s="52" t="n"/>
      <c r="I474" s="97" t="n"/>
      <c r="J474" s="52" t="n"/>
      <c r="K474" s="97" t="n"/>
      <c r="L474" s="52" t="n"/>
      <c r="M474" s="97" t="n"/>
      <c r="N474" s="52" t="n"/>
      <c r="O474" s="97" t="n"/>
      <c r="P474" s="52" t="n"/>
      <c r="Q474" s="97" t="n"/>
      <c r="R474" s="52" t="n"/>
      <c r="S474" s="97" t="n"/>
      <c r="T474" s="52" t="n"/>
      <c r="U474" s="97" t="n"/>
      <c r="V474" s="52" t="n"/>
      <c r="W474" s="97" t="n"/>
      <c r="X474" s="52" t="n"/>
      <c r="Y474" s="97" t="n"/>
      <c r="Z474" s="245" t="n"/>
      <c r="AA474" s="52" t="n"/>
      <c r="AB474" s="52" t="n"/>
      <c r="AC474" s="52" t="n"/>
      <c r="AD474" s="52" t="n"/>
      <c r="AE474" s="52" t="n"/>
      <c r="AF474" s="52" t="n"/>
      <c r="AG474" s="52" t="n"/>
      <c r="AH474" s="52" t="n"/>
      <c r="AI474" s="52" t="n"/>
      <c r="AJ474" s="52" t="n"/>
      <c r="AK474" s="52" t="n"/>
    </row>
    <row r="475">
      <c r="A475" s="52" t="n"/>
      <c r="B475" s="52" t="n"/>
      <c r="C475" s="97" t="n"/>
      <c r="D475" s="52" t="n"/>
      <c r="E475" s="97" t="n"/>
      <c r="F475" s="52" t="n"/>
      <c r="G475" s="52" t="n"/>
      <c r="H475" s="52" t="n"/>
      <c r="I475" s="97" t="n"/>
      <c r="J475" s="52" t="n"/>
      <c r="K475" s="97" t="n"/>
      <c r="L475" s="52" t="n"/>
      <c r="M475" s="97" t="n"/>
      <c r="N475" s="52" t="n"/>
      <c r="O475" s="97" t="n"/>
      <c r="P475" s="52" t="n"/>
      <c r="Q475" s="97" t="n"/>
      <c r="R475" s="52" t="n"/>
      <c r="S475" s="97" t="n"/>
      <c r="T475" s="52" t="n"/>
      <c r="U475" s="97" t="n"/>
      <c r="V475" s="52" t="n"/>
      <c r="W475" s="97" t="n"/>
      <c r="X475" s="52" t="n"/>
      <c r="Y475" s="97" t="n"/>
      <c r="Z475" s="245" t="n"/>
      <c r="AA475" s="52" t="n"/>
      <c r="AB475" s="52" t="n"/>
      <c r="AC475" s="52" t="n"/>
      <c r="AD475" s="52" t="n"/>
      <c r="AE475" s="52" t="n"/>
      <c r="AF475" s="52" t="n"/>
      <c r="AG475" s="52" t="n"/>
      <c r="AH475" s="52" t="n"/>
      <c r="AI475" s="52" t="n"/>
      <c r="AJ475" s="52" t="n"/>
      <c r="AK475" s="52" t="n"/>
    </row>
    <row r="476">
      <c r="A476" s="52" t="n"/>
      <c r="B476" s="52" t="n"/>
      <c r="C476" s="97" t="n"/>
      <c r="D476" s="52" t="n"/>
      <c r="E476" s="97" t="n"/>
      <c r="F476" s="52" t="n"/>
      <c r="G476" s="52" t="n"/>
      <c r="H476" s="52" t="n"/>
      <c r="I476" s="97" t="n"/>
      <c r="J476" s="52" t="n"/>
      <c r="K476" s="97" t="n"/>
      <c r="L476" s="52" t="n"/>
      <c r="M476" s="97" t="n"/>
      <c r="N476" s="52" t="n"/>
      <c r="O476" s="97" t="n"/>
      <c r="P476" s="52" t="n"/>
      <c r="Q476" s="97" t="n"/>
      <c r="R476" s="52" t="n"/>
      <c r="S476" s="97" t="n"/>
      <c r="T476" s="52" t="n"/>
      <c r="U476" s="97" t="n"/>
      <c r="V476" s="52" t="n"/>
      <c r="W476" s="97" t="n"/>
      <c r="X476" s="52" t="n"/>
      <c r="Y476" s="97" t="n"/>
      <c r="Z476" s="245" t="n"/>
      <c r="AA476" s="52" t="n"/>
      <c r="AB476" s="52" t="n"/>
      <c r="AC476" s="52" t="n"/>
      <c r="AD476" s="52" t="n"/>
      <c r="AE476" s="52" t="n"/>
      <c r="AF476" s="52" t="n"/>
      <c r="AG476" s="52" t="n"/>
      <c r="AH476" s="52" t="n"/>
      <c r="AI476" s="52" t="n"/>
      <c r="AJ476" s="52" t="n"/>
      <c r="AK476" s="52" t="n"/>
    </row>
    <row r="477">
      <c r="A477" s="52" t="n"/>
      <c r="B477" s="52" t="n"/>
      <c r="C477" s="97" t="n"/>
      <c r="D477" s="52" t="n"/>
      <c r="E477" s="97" t="n"/>
      <c r="F477" s="52" t="n"/>
      <c r="G477" s="52" t="n"/>
      <c r="H477" s="52" t="n"/>
      <c r="I477" s="97" t="n"/>
      <c r="J477" s="52" t="n"/>
      <c r="K477" s="97" t="n"/>
      <c r="L477" s="52" t="n"/>
      <c r="M477" s="97" t="n"/>
      <c r="N477" s="52" t="n"/>
      <c r="O477" s="97" t="n"/>
      <c r="P477" s="52" t="n"/>
      <c r="Q477" s="97" t="n"/>
      <c r="R477" s="52" t="n"/>
      <c r="S477" s="97" t="n"/>
      <c r="T477" s="52" t="n"/>
      <c r="U477" s="97" t="n"/>
      <c r="V477" s="52" t="n"/>
      <c r="W477" s="97" t="n"/>
      <c r="X477" s="52" t="n"/>
      <c r="Y477" s="97" t="n"/>
      <c r="Z477" s="245" t="n"/>
      <c r="AA477" s="52" t="n"/>
      <c r="AB477" s="52" t="n"/>
      <c r="AC477" s="52" t="n"/>
      <c r="AD477" s="52" t="n"/>
      <c r="AE477" s="52" t="n"/>
      <c r="AF477" s="52" t="n"/>
      <c r="AG477" s="52" t="n"/>
      <c r="AH477" s="52" t="n"/>
      <c r="AI477" s="52" t="n"/>
      <c r="AJ477" s="52" t="n"/>
      <c r="AK477" s="52" t="n"/>
    </row>
    <row r="478">
      <c r="A478" s="52" t="n"/>
      <c r="B478" s="52" t="n"/>
      <c r="C478" s="97" t="n"/>
      <c r="D478" s="52" t="n"/>
      <c r="E478" s="97" t="n"/>
      <c r="F478" s="52" t="n"/>
      <c r="G478" s="52" t="n"/>
      <c r="H478" s="52" t="n"/>
      <c r="I478" s="97" t="n"/>
      <c r="J478" s="52" t="n"/>
      <c r="K478" s="97" t="n"/>
      <c r="L478" s="52" t="n"/>
      <c r="M478" s="97" t="n"/>
      <c r="N478" s="52" t="n"/>
      <c r="O478" s="97" t="n"/>
      <c r="P478" s="52" t="n"/>
      <c r="Q478" s="97" t="n"/>
      <c r="R478" s="52" t="n"/>
      <c r="S478" s="97" t="n"/>
      <c r="T478" s="52" t="n"/>
      <c r="U478" s="97" t="n"/>
      <c r="V478" s="52" t="n"/>
      <c r="W478" s="97" t="n"/>
      <c r="X478" s="52" t="n"/>
      <c r="Y478" s="97" t="n"/>
      <c r="Z478" s="245" t="n"/>
      <c r="AA478" s="52" t="n"/>
      <c r="AB478" s="52" t="n"/>
      <c r="AC478" s="52" t="n"/>
      <c r="AD478" s="52" t="n"/>
      <c r="AE478" s="52" t="n"/>
      <c r="AF478" s="52" t="n"/>
      <c r="AG478" s="52" t="n"/>
      <c r="AH478" s="52" t="n"/>
      <c r="AI478" s="52" t="n"/>
      <c r="AJ478" s="52" t="n"/>
      <c r="AK478" s="52" t="n"/>
    </row>
    <row r="479">
      <c r="A479" s="52" t="n"/>
      <c r="B479" s="52" t="n"/>
      <c r="C479" s="97" t="n"/>
      <c r="D479" s="52" t="n"/>
      <c r="E479" s="97" t="n"/>
      <c r="F479" s="52" t="n"/>
      <c r="G479" s="52" t="n"/>
      <c r="H479" s="52" t="n"/>
      <c r="I479" s="97" t="n"/>
      <c r="J479" s="52" t="n"/>
      <c r="K479" s="97" t="n"/>
      <c r="L479" s="52" t="n"/>
      <c r="M479" s="97" t="n"/>
      <c r="N479" s="52" t="n"/>
      <c r="O479" s="97" t="n"/>
      <c r="P479" s="52" t="n"/>
      <c r="Q479" s="97" t="n"/>
      <c r="R479" s="52" t="n"/>
      <c r="S479" s="97" t="n"/>
      <c r="T479" s="52" t="n"/>
      <c r="U479" s="97" t="n"/>
      <c r="V479" s="52" t="n"/>
      <c r="W479" s="97" t="n"/>
      <c r="X479" s="52" t="n"/>
      <c r="Y479" s="97" t="n"/>
      <c r="Z479" s="245" t="n"/>
      <c r="AA479" s="52" t="n"/>
      <c r="AB479" s="52" t="n"/>
      <c r="AC479" s="52" t="n"/>
      <c r="AD479" s="52" t="n"/>
      <c r="AE479" s="52" t="n"/>
      <c r="AF479" s="52" t="n"/>
      <c r="AG479" s="52" t="n"/>
      <c r="AH479" s="52" t="n"/>
      <c r="AI479" s="52" t="n"/>
      <c r="AJ479" s="52" t="n"/>
      <c r="AK479" s="52" t="n"/>
    </row>
    <row r="480">
      <c r="A480" s="52" t="n"/>
      <c r="B480" s="52" t="n"/>
      <c r="C480" s="97" t="n"/>
      <c r="D480" s="52" t="n"/>
      <c r="E480" s="97" t="n"/>
      <c r="F480" s="52" t="n"/>
      <c r="G480" s="52" t="n"/>
      <c r="H480" s="52" t="n"/>
      <c r="I480" s="97" t="n"/>
      <c r="J480" s="52" t="n"/>
      <c r="K480" s="97" t="n"/>
      <c r="L480" s="52" t="n"/>
      <c r="M480" s="97" t="n"/>
      <c r="N480" s="52" t="n"/>
      <c r="O480" s="97" t="n"/>
      <c r="P480" s="52" t="n"/>
      <c r="Q480" s="97" t="n"/>
      <c r="R480" s="52" t="n"/>
      <c r="S480" s="97" t="n"/>
      <c r="T480" s="52" t="n"/>
      <c r="U480" s="97" t="n"/>
      <c r="V480" s="52" t="n"/>
      <c r="W480" s="97" t="n"/>
      <c r="X480" s="52" t="n"/>
      <c r="Y480" s="97" t="n"/>
      <c r="Z480" s="245" t="n"/>
      <c r="AA480" s="52" t="n"/>
      <c r="AB480" s="52" t="n"/>
      <c r="AC480" s="52" t="n"/>
      <c r="AD480" s="52" t="n"/>
      <c r="AE480" s="52" t="n"/>
      <c r="AF480" s="52" t="n"/>
      <c r="AG480" s="52" t="n"/>
      <c r="AH480" s="52" t="n"/>
      <c r="AI480" s="52" t="n"/>
      <c r="AJ480" s="52" t="n"/>
      <c r="AK480" s="52" t="n"/>
    </row>
    <row r="481">
      <c r="A481" s="52" t="n"/>
      <c r="B481" s="52" t="n"/>
      <c r="C481" s="97" t="n"/>
      <c r="D481" s="52" t="n"/>
      <c r="E481" s="97" t="n"/>
      <c r="F481" s="52" t="n"/>
      <c r="G481" s="52" t="n"/>
      <c r="H481" s="52" t="n"/>
      <c r="I481" s="97" t="n"/>
      <c r="J481" s="52" t="n"/>
      <c r="K481" s="97" t="n"/>
      <c r="L481" s="52" t="n"/>
      <c r="M481" s="97" t="n"/>
      <c r="N481" s="52" t="n"/>
      <c r="O481" s="97" t="n"/>
      <c r="P481" s="52" t="n"/>
      <c r="Q481" s="97" t="n"/>
      <c r="R481" s="52" t="n"/>
      <c r="S481" s="97" t="n"/>
      <c r="T481" s="52" t="n"/>
      <c r="U481" s="97" t="n"/>
      <c r="V481" s="52" t="n"/>
      <c r="W481" s="97" t="n"/>
      <c r="X481" s="52" t="n"/>
      <c r="Y481" s="97" t="n"/>
      <c r="Z481" s="245" t="n"/>
      <c r="AA481" s="52" t="n"/>
      <c r="AB481" s="52" t="n"/>
      <c r="AC481" s="52" t="n"/>
      <c r="AD481" s="52" t="n"/>
      <c r="AE481" s="52" t="n"/>
      <c r="AF481" s="52" t="n"/>
      <c r="AG481" s="52" t="n"/>
      <c r="AH481" s="52" t="n"/>
      <c r="AI481" s="52" t="n"/>
      <c r="AJ481" s="52" t="n"/>
      <c r="AK481" s="52" t="n"/>
    </row>
    <row r="482">
      <c r="A482" s="52" t="n"/>
      <c r="B482" s="52" t="n"/>
      <c r="C482" s="97" t="n"/>
      <c r="D482" s="52" t="n"/>
      <c r="E482" s="97" t="n"/>
      <c r="F482" s="52" t="n"/>
      <c r="G482" s="52" t="n"/>
      <c r="H482" s="52" t="n"/>
      <c r="I482" s="97" t="n"/>
      <c r="J482" s="52" t="n"/>
      <c r="K482" s="97" t="n"/>
      <c r="L482" s="52" t="n"/>
      <c r="M482" s="97" t="n"/>
      <c r="N482" s="52" t="n"/>
      <c r="O482" s="97" t="n"/>
      <c r="P482" s="52" t="n"/>
      <c r="Q482" s="97" t="n"/>
      <c r="R482" s="52" t="n"/>
      <c r="S482" s="97" t="n"/>
      <c r="T482" s="52" t="n"/>
      <c r="U482" s="97" t="n"/>
      <c r="V482" s="52" t="n"/>
      <c r="W482" s="97" t="n"/>
      <c r="X482" s="52" t="n"/>
      <c r="Y482" s="97" t="n"/>
      <c r="Z482" s="245" t="n"/>
      <c r="AA482" s="52" t="n"/>
      <c r="AB482" s="52" t="n"/>
      <c r="AC482" s="52" t="n"/>
      <c r="AD482" s="52" t="n"/>
      <c r="AE482" s="52" t="n"/>
      <c r="AF482" s="52" t="n"/>
      <c r="AG482" s="52" t="n"/>
      <c r="AH482" s="52" t="n"/>
      <c r="AI482" s="52" t="n"/>
      <c r="AJ482" s="52" t="n"/>
      <c r="AK482" s="52" t="n"/>
    </row>
    <row r="483">
      <c r="A483" s="52" t="n"/>
      <c r="B483" s="52" t="n"/>
      <c r="C483" s="97" t="n"/>
      <c r="D483" s="52" t="n"/>
      <c r="E483" s="97" t="n"/>
      <c r="F483" s="52" t="n"/>
      <c r="G483" s="52" t="n"/>
      <c r="H483" s="52" t="n"/>
      <c r="I483" s="97" t="n"/>
      <c r="J483" s="52" t="n"/>
      <c r="K483" s="97" t="n"/>
      <c r="L483" s="52" t="n"/>
      <c r="M483" s="97" t="n"/>
      <c r="N483" s="52" t="n"/>
      <c r="O483" s="97" t="n"/>
      <c r="P483" s="52" t="n"/>
      <c r="Q483" s="97" t="n"/>
      <c r="R483" s="52" t="n"/>
      <c r="S483" s="97" t="n"/>
      <c r="T483" s="52" t="n"/>
      <c r="U483" s="97" t="n"/>
      <c r="V483" s="52" t="n"/>
      <c r="W483" s="97" t="n"/>
      <c r="X483" s="52" t="n"/>
      <c r="Y483" s="97" t="n"/>
      <c r="Z483" s="245" t="n"/>
      <c r="AA483" s="52" t="n"/>
      <c r="AB483" s="52" t="n"/>
      <c r="AC483" s="52" t="n"/>
      <c r="AD483" s="52" t="n"/>
      <c r="AE483" s="52" t="n"/>
      <c r="AF483" s="52" t="n"/>
      <c r="AG483" s="52" t="n"/>
      <c r="AH483" s="52" t="n"/>
      <c r="AI483" s="52" t="n"/>
      <c r="AJ483" s="52" t="n"/>
      <c r="AK483" s="52" t="n"/>
    </row>
    <row r="484">
      <c r="A484" s="52" t="n"/>
      <c r="B484" s="52" t="n"/>
      <c r="C484" s="97" t="n"/>
      <c r="D484" s="52" t="n"/>
      <c r="E484" s="97" t="n"/>
      <c r="F484" s="52" t="n"/>
      <c r="G484" s="52" t="n"/>
      <c r="H484" s="52" t="n"/>
      <c r="I484" s="97" t="n"/>
      <c r="J484" s="52" t="n"/>
      <c r="K484" s="97" t="n"/>
      <c r="L484" s="52" t="n"/>
      <c r="M484" s="97" t="n"/>
      <c r="N484" s="52" t="n"/>
      <c r="O484" s="97" t="n"/>
      <c r="P484" s="52" t="n"/>
      <c r="Q484" s="97" t="n"/>
      <c r="R484" s="52" t="n"/>
      <c r="S484" s="97" t="n"/>
      <c r="T484" s="52" t="n"/>
      <c r="U484" s="97" t="n"/>
      <c r="V484" s="52" t="n"/>
      <c r="W484" s="97" t="n"/>
      <c r="X484" s="52" t="n"/>
      <c r="Y484" s="97" t="n"/>
      <c r="Z484" s="245" t="n"/>
      <c r="AA484" s="52" t="n"/>
      <c r="AB484" s="52" t="n"/>
      <c r="AC484" s="52" t="n"/>
      <c r="AD484" s="52" t="n"/>
      <c r="AE484" s="52" t="n"/>
      <c r="AF484" s="52" t="n"/>
      <c r="AG484" s="52" t="n"/>
      <c r="AH484" s="52" t="n"/>
      <c r="AI484" s="52" t="n"/>
      <c r="AJ484" s="52" t="n"/>
      <c r="AK484" s="52" t="n"/>
    </row>
    <row r="485">
      <c r="A485" s="52" t="n"/>
      <c r="B485" s="52" t="n"/>
      <c r="C485" s="97" t="n"/>
      <c r="D485" s="52" t="n"/>
      <c r="E485" s="97" t="n"/>
      <c r="F485" s="52" t="n"/>
      <c r="G485" s="52" t="n"/>
      <c r="H485" s="52" t="n"/>
      <c r="I485" s="97" t="n"/>
      <c r="J485" s="52" t="n"/>
      <c r="K485" s="97" t="n"/>
      <c r="L485" s="52" t="n"/>
      <c r="M485" s="97" t="n"/>
      <c r="N485" s="52" t="n"/>
      <c r="O485" s="97" t="n"/>
      <c r="P485" s="52" t="n"/>
      <c r="Q485" s="97" t="n"/>
      <c r="R485" s="52" t="n"/>
      <c r="S485" s="97" t="n"/>
      <c r="T485" s="52" t="n"/>
      <c r="U485" s="97" t="n"/>
      <c r="V485" s="52" t="n"/>
      <c r="W485" s="97" t="n"/>
      <c r="X485" s="52" t="n"/>
      <c r="Y485" s="97" t="n"/>
      <c r="Z485" s="245" t="n"/>
      <c r="AA485" s="52" t="n"/>
      <c r="AB485" s="52" t="n"/>
      <c r="AC485" s="52" t="n"/>
      <c r="AD485" s="52" t="n"/>
      <c r="AE485" s="52" t="n"/>
      <c r="AF485" s="52" t="n"/>
      <c r="AG485" s="52" t="n"/>
      <c r="AH485" s="52" t="n"/>
      <c r="AI485" s="52" t="n"/>
      <c r="AJ485" s="52" t="n"/>
      <c r="AK485" s="52" t="n"/>
    </row>
    <row r="486">
      <c r="A486" s="52" t="n"/>
      <c r="B486" s="52" t="n"/>
      <c r="C486" s="97" t="n"/>
      <c r="D486" s="52" t="n"/>
      <c r="E486" s="97" t="n"/>
      <c r="F486" s="52" t="n"/>
      <c r="G486" s="52" t="n"/>
      <c r="H486" s="52" t="n"/>
      <c r="I486" s="97" t="n"/>
      <c r="J486" s="52" t="n"/>
      <c r="K486" s="97" t="n"/>
      <c r="L486" s="52" t="n"/>
      <c r="M486" s="97" t="n"/>
      <c r="N486" s="52" t="n"/>
      <c r="O486" s="97" t="n"/>
      <c r="P486" s="52" t="n"/>
      <c r="Q486" s="97" t="n"/>
      <c r="R486" s="52" t="n"/>
      <c r="S486" s="97" t="n"/>
      <c r="T486" s="52" t="n"/>
      <c r="U486" s="97" t="n"/>
      <c r="V486" s="52" t="n"/>
      <c r="W486" s="97" t="n"/>
      <c r="X486" s="52" t="n"/>
      <c r="Y486" s="97" t="n"/>
      <c r="Z486" s="245" t="n"/>
      <c r="AA486" s="52" t="n"/>
      <c r="AB486" s="52" t="n"/>
      <c r="AC486" s="52" t="n"/>
      <c r="AD486" s="52" t="n"/>
      <c r="AE486" s="52" t="n"/>
      <c r="AF486" s="52" t="n"/>
      <c r="AG486" s="52" t="n"/>
      <c r="AH486" s="52" t="n"/>
      <c r="AI486" s="52" t="n"/>
      <c r="AJ486" s="52" t="n"/>
      <c r="AK486" s="52" t="n"/>
    </row>
    <row r="487">
      <c r="A487" s="52" t="n"/>
      <c r="B487" s="52" t="n"/>
      <c r="C487" s="97" t="n"/>
      <c r="D487" s="52" t="n"/>
      <c r="E487" s="97" t="n"/>
      <c r="F487" s="52" t="n"/>
      <c r="G487" s="52" t="n"/>
      <c r="H487" s="52" t="n"/>
      <c r="I487" s="97" t="n"/>
      <c r="J487" s="52" t="n"/>
      <c r="K487" s="97" t="n"/>
      <c r="L487" s="52" t="n"/>
      <c r="M487" s="97" t="n"/>
      <c r="N487" s="52" t="n"/>
      <c r="O487" s="97" t="n"/>
      <c r="P487" s="52" t="n"/>
      <c r="Q487" s="97" t="n"/>
      <c r="R487" s="52" t="n"/>
      <c r="S487" s="97" t="n"/>
      <c r="T487" s="52" t="n"/>
      <c r="U487" s="97" t="n"/>
      <c r="V487" s="52" t="n"/>
      <c r="W487" s="97" t="n"/>
      <c r="X487" s="52" t="n"/>
      <c r="Y487" s="97" t="n"/>
      <c r="Z487" s="245" t="n"/>
      <c r="AA487" s="52" t="n"/>
      <c r="AB487" s="52" t="n"/>
      <c r="AC487" s="52" t="n"/>
      <c r="AD487" s="52" t="n"/>
      <c r="AE487" s="52" t="n"/>
      <c r="AF487" s="52" t="n"/>
      <c r="AG487" s="52" t="n"/>
      <c r="AH487" s="52" t="n"/>
      <c r="AI487" s="52" t="n"/>
      <c r="AJ487" s="52" t="n"/>
      <c r="AK487" s="52" t="n"/>
    </row>
    <row r="488">
      <c r="A488" s="52" t="n"/>
      <c r="B488" s="52" t="n"/>
      <c r="C488" s="97" t="n"/>
      <c r="D488" s="52" t="n"/>
      <c r="E488" s="97" t="n"/>
      <c r="F488" s="52" t="n"/>
      <c r="G488" s="52" t="n"/>
      <c r="H488" s="52" t="n"/>
      <c r="I488" s="97" t="n"/>
      <c r="J488" s="52" t="n"/>
      <c r="K488" s="97" t="n"/>
      <c r="L488" s="52" t="n"/>
      <c r="M488" s="97" t="n"/>
      <c r="N488" s="52" t="n"/>
      <c r="O488" s="97" t="n"/>
      <c r="P488" s="52" t="n"/>
      <c r="Q488" s="97" t="n"/>
      <c r="R488" s="52" t="n"/>
      <c r="S488" s="97" t="n"/>
      <c r="T488" s="52" t="n"/>
      <c r="U488" s="97" t="n"/>
      <c r="V488" s="52" t="n"/>
      <c r="W488" s="97" t="n"/>
      <c r="X488" s="52" t="n"/>
      <c r="Y488" s="97" t="n"/>
      <c r="Z488" s="245" t="n"/>
      <c r="AA488" s="52" t="n"/>
      <c r="AB488" s="52" t="n"/>
      <c r="AC488" s="52" t="n"/>
      <c r="AD488" s="52" t="n"/>
      <c r="AE488" s="52" t="n"/>
      <c r="AF488" s="52" t="n"/>
      <c r="AG488" s="52" t="n"/>
      <c r="AH488" s="52" t="n"/>
      <c r="AI488" s="52" t="n"/>
      <c r="AJ488" s="52" t="n"/>
      <c r="AK488" s="52" t="n"/>
    </row>
    <row r="489">
      <c r="A489" s="52" t="n"/>
      <c r="B489" s="52" t="n"/>
      <c r="C489" s="97" t="n"/>
      <c r="D489" s="52" t="n"/>
      <c r="E489" s="97" t="n"/>
      <c r="F489" s="52" t="n"/>
      <c r="G489" s="52" t="n"/>
      <c r="H489" s="52" t="n"/>
      <c r="I489" s="97" t="n"/>
      <c r="J489" s="52" t="n"/>
      <c r="K489" s="97" t="n"/>
      <c r="L489" s="52" t="n"/>
      <c r="M489" s="97" t="n"/>
      <c r="N489" s="52" t="n"/>
      <c r="O489" s="97" t="n"/>
      <c r="P489" s="52" t="n"/>
      <c r="Q489" s="97" t="n"/>
      <c r="R489" s="52" t="n"/>
      <c r="S489" s="97" t="n"/>
      <c r="T489" s="52" t="n"/>
      <c r="U489" s="97" t="n"/>
      <c r="V489" s="52" t="n"/>
      <c r="W489" s="97" t="n"/>
      <c r="X489" s="52" t="n"/>
      <c r="Y489" s="97" t="n"/>
      <c r="Z489" s="245" t="n"/>
      <c r="AA489" s="52" t="n"/>
      <c r="AB489" s="52" t="n"/>
      <c r="AC489" s="52" t="n"/>
      <c r="AD489" s="52" t="n"/>
      <c r="AE489" s="52" t="n"/>
      <c r="AF489" s="52" t="n"/>
      <c r="AG489" s="52" t="n"/>
      <c r="AH489" s="52" t="n"/>
      <c r="AI489" s="52" t="n"/>
      <c r="AJ489" s="52" t="n"/>
      <c r="AK489" s="52" t="n"/>
    </row>
    <row r="490">
      <c r="A490" s="52" t="n"/>
      <c r="B490" s="52" t="n"/>
      <c r="C490" s="97" t="n"/>
      <c r="D490" s="52" t="n"/>
      <c r="E490" s="97" t="n"/>
      <c r="F490" s="52" t="n"/>
      <c r="G490" s="52" t="n"/>
      <c r="H490" s="52" t="n"/>
      <c r="I490" s="97" t="n"/>
      <c r="J490" s="52" t="n"/>
      <c r="K490" s="97" t="n"/>
      <c r="L490" s="52" t="n"/>
      <c r="M490" s="97" t="n"/>
      <c r="N490" s="52" t="n"/>
      <c r="O490" s="97" t="n"/>
      <c r="P490" s="52" t="n"/>
      <c r="Q490" s="97" t="n"/>
      <c r="R490" s="52" t="n"/>
      <c r="S490" s="97" t="n"/>
      <c r="T490" s="52" t="n"/>
      <c r="U490" s="97" t="n"/>
      <c r="V490" s="52" t="n"/>
      <c r="W490" s="97" t="n"/>
      <c r="X490" s="52" t="n"/>
      <c r="Y490" s="97" t="n"/>
      <c r="Z490" s="245" t="n"/>
      <c r="AA490" s="52" t="n"/>
      <c r="AB490" s="52" t="n"/>
      <c r="AC490" s="52" t="n"/>
      <c r="AD490" s="52" t="n"/>
      <c r="AE490" s="52" t="n"/>
      <c r="AF490" s="52" t="n"/>
      <c r="AG490" s="52" t="n"/>
      <c r="AH490" s="52" t="n"/>
      <c r="AI490" s="52" t="n"/>
      <c r="AJ490" s="52" t="n"/>
      <c r="AK490" s="52" t="n"/>
    </row>
    <row r="491">
      <c r="A491" s="52" t="n"/>
      <c r="B491" s="52" t="n"/>
      <c r="C491" s="97" t="n"/>
      <c r="D491" s="52" t="n"/>
      <c r="E491" s="97" t="n"/>
      <c r="F491" s="52" t="n"/>
      <c r="G491" s="52" t="n"/>
      <c r="H491" s="52" t="n"/>
      <c r="I491" s="97" t="n"/>
      <c r="J491" s="52" t="n"/>
      <c r="K491" s="97" t="n"/>
      <c r="L491" s="52" t="n"/>
      <c r="M491" s="97" t="n"/>
      <c r="N491" s="52" t="n"/>
      <c r="O491" s="97" t="n"/>
      <c r="P491" s="52" t="n"/>
      <c r="Q491" s="97" t="n"/>
      <c r="R491" s="52" t="n"/>
      <c r="S491" s="97" t="n"/>
      <c r="T491" s="52" t="n"/>
      <c r="U491" s="97" t="n"/>
      <c r="V491" s="52" t="n"/>
      <c r="W491" s="97" t="n"/>
      <c r="X491" s="52" t="n"/>
      <c r="Y491" s="97" t="n"/>
      <c r="Z491" s="245" t="n"/>
      <c r="AA491" s="52" t="n"/>
      <c r="AB491" s="52" t="n"/>
      <c r="AC491" s="52" t="n"/>
      <c r="AD491" s="52" t="n"/>
      <c r="AE491" s="52" t="n"/>
      <c r="AF491" s="52" t="n"/>
      <c r="AG491" s="52" t="n"/>
      <c r="AH491" s="52" t="n"/>
      <c r="AI491" s="52" t="n"/>
      <c r="AJ491" s="52" t="n"/>
      <c r="AK491" s="52" t="n"/>
    </row>
    <row r="492">
      <c r="A492" s="52" t="n"/>
      <c r="B492" s="52" t="n"/>
      <c r="C492" s="97" t="n"/>
      <c r="D492" s="52" t="n"/>
      <c r="E492" s="97" t="n"/>
      <c r="F492" s="52" t="n"/>
      <c r="G492" s="52" t="n"/>
      <c r="H492" s="52" t="n"/>
      <c r="I492" s="97" t="n"/>
      <c r="J492" s="52" t="n"/>
      <c r="K492" s="97" t="n"/>
      <c r="L492" s="52" t="n"/>
      <c r="M492" s="97" t="n"/>
      <c r="N492" s="52" t="n"/>
      <c r="O492" s="97" t="n"/>
      <c r="P492" s="52" t="n"/>
      <c r="Q492" s="97" t="n"/>
      <c r="R492" s="52" t="n"/>
      <c r="S492" s="97" t="n"/>
      <c r="T492" s="52" t="n"/>
      <c r="U492" s="97" t="n"/>
      <c r="V492" s="52" t="n"/>
      <c r="W492" s="97" t="n"/>
      <c r="X492" s="52" t="n"/>
      <c r="Y492" s="97" t="n"/>
      <c r="Z492" s="245" t="n"/>
      <c r="AA492" s="52" t="n"/>
      <c r="AB492" s="52" t="n"/>
      <c r="AC492" s="52" t="n"/>
      <c r="AD492" s="52" t="n"/>
      <c r="AE492" s="52" t="n"/>
      <c r="AF492" s="52" t="n"/>
      <c r="AG492" s="52" t="n"/>
      <c r="AH492" s="52" t="n"/>
      <c r="AI492" s="52" t="n"/>
      <c r="AJ492" s="52" t="n"/>
      <c r="AK492" s="52" t="n"/>
    </row>
    <row r="493">
      <c r="A493" s="52" t="n"/>
      <c r="B493" s="52" t="n"/>
      <c r="C493" s="97" t="n"/>
      <c r="D493" s="52" t="n"/>
      <c r="E493" s="97" t="n"/>
      <c r="F493" s="52" t="n"/>
      <c r="G493" s="52" t="n"/>
      <c r="H493" s="52" t="n"/>
      <c r="I493" s="97" t="n"/>
      <c r="J493" s="52" t="n"/>
      <c r="K493" s="97" t="n"/>
      <c r="L493" s="52" t="n"/>
      <c r="M493" s="97" t="n"/>
      <c r="N493" s="52" t="n"/>
      <c r="O493" s="97" t="n"/>
      <c r="P493" s="52" t="n"/>
      <c r="Q493" s="97" t="n"/>
      <c r="R493" s="52" t="n"/>
      <c r="S493" s="97" t="n"/>
      <c r="T493" s="52" t="n"/>
      <c r="U493" s="97" t="n"/>
      <c r="V493" s="52" t="n"/>
      <c r="W493" s="97" t="n"/>
      <c r="X493" s="52" t="n"/>
      <c r="Y493" s="97" t="n"/>
      <c r="Z493" s="245" t="n"/>
      <c r="AA493" s="52" t="n"/>
      <c r="AB493" s="52" t="n"/>
      <c r="AC493" s="52" t="n"/>
      <c r="AD493" s="52" t="n"/>
      <c r="AE493" s="52" t="n"/>
      <c r="AF493" s="52" t="n"/>
      <c r="AG493" s="52" t="n"/>
      <c r="AH493" s="52" t="n"/>
      <c r="AI493" s="52" t="n"/>
      <c r="AJ493" s="52" t="n"/>
      <c r="AK493" s="52" t="n"/>
    </row>
    <row r="494">
      <c r="A494" s="52" t="n"/>
      <c r="B494" s="52" t="n"/>
      <c r="C494" s="97" t="n"/>
      <c r="D494" s="52" t="n"/>
      <c r="E494" s="97" t="n"/>
      <c r="F494" s="52" t="n"/>
      <c r="G494" s="52" t="n"/>
      <c r="H494" s="52" t="n"/>
      <c r="I494" s="97" t="n"/>
      <c r="J494" s="52" t="n"/>
      <c r="K494" s="97" t="n"/>
      <c r="L494" s="52" t="n"/>
      <c r="M494" s="97" t="n"/>
      <c r="N494" s="52" t="n"/>
      <c r="O494" s="97" t="n"/>
      <c r="P494" s="52" t="n"/>
      <c r="Q494" s="97" t="n"/>
      <c r="R494" s="52" t="n"/>
      <c r="S494" s="97" t="n"/>
      <c r="T494" s="52" t="n"/>
      <c r="U494" s="97" t="n"/>
      <c r="V494" s="52" t="n"/>
      <c r="W494" s="97" t="n"/>
      <c r="X494" s="52" t="n"/>
      <c r="Y494" s="97" t="n"/>
      <c r="Z494" s="245" t="n"/>
      <c r="AA494" s="52" t="n"/>
      <c r="AB494" s="52" t="n"/>
      <c r="AC494" s="52" t="n"/>
      <c r="AD494" s="52" t="n"/>
      <c r="AE494" s="52" t="n"/>
      <c r="AF494" s="52" t="n"/>
      <c r="AG494" s="52" t="n"/>
      <c r="AH494" s="52" t="n"/>
      <c r="AI494" s="52" t="n"/>
      <c r="AJ494" s="52" t="n"/>
      <c r="AK494" s="52" t="n"/>
    </row>
    <row r="495">
      <c r="A495" s="52" t="n"/>
      <c r="B495" s="52" t="n"/>
      <c r="C495" s="97" t="n"/>
      <c r="D495" s="52" t="n"/>
      <c r="E495" s="97" t="n"/>
      <c r="F495" s="52" t="n"/>
      <c r="G495" s="52" t="n"/>
      <c r="H495" s="52" t="n"/>
      <c r="I495" s="97" t="n"/>
      <c r="J495" s="52" t="n"/>
      <c r="K495" s="97" t="n"/>
      <c r="L495" s="52" t="n"/>
      <c r="M495" s="97" t="n"/>
      <c r="N495" s="52" t="n"/>
      <c r="O495" s="97" t="n"/>
      <c r="P495" s="52" t="n"/>
      <c r="Q495" s="97" t="n"/>
      <c r="R495" s="52" t="n"/>
      <c r="S495" s="97" t="n"/>
      <c r="T495" s="52" t="n"/>
      <c r="U495" s="97" t="n"/>
      <c r="V495" s="52" t="n"/>
      <c r="W495" s="97" t="n"/>
      <c r="X495" s="52" t="n"/>
      <c r="Y495" s="97" t="n"/>
      <c r="Z495" s="245" t="n"/>
      <c r="AA495" s="52" t="n"/>
      <c r="AB495" s="52" t="n"/>
      <c r="AC495" s="52" t="n"/>
      <c r="AD495" s="52" t="n"/>
      <c r="AE495" s="52" t="n"/>
      <c r="AF495" s="52" t="n"/>
      <c r="AG495" s="52" t="n"/>
      <c r="AH495" s="52" t="n"/>
      <c r="AI495" s="52" t="n"/>
      <c r="AJ495" s="52" t="n"/>
      <c r="AK495" s="52" t="n"/>
    </row>
    <row r="496">
      <c r="A496" s="52" t="n"/>
      <c r="B496" s="52" t="n"/>
      <c r="C496" s="97" t="n"/>
      <c r="D496" s="52" t="n"/>
      <c r="E496" s="97" t="n"/>
      <c r="F496" s="52" t="n"/>
      <c r="G496" s="52" t="n"/>
      <c r="H496" s="52" t="n"/>
      <c r="I496" s="97" t="n"/>
      <c r="J496" s="52" t="n"/>
      <c r="K496" s="97" t="n"/>
      <c r="L496" s="52" t="n"/>
      <c r="M496" s="97" t="n"/>
      <c r="N496" s="52" t="n"/>
      <c r="O496" s="97" t="n"/>
      <c r="P496" s="52" t="n"/>
      <c r="Q496" s="97" t="n"/>
      <c r="R496" s="52" t="n"/>
      <c r="S496" s="97" t="n"/>
      <c r="T496" s="52" t="n"/>
      <c r="U496" s="97" t="n"/>
      <c r="V496" s="52" t="n"/>
      <c r="W496" s="97" t="n"/>
      <c r="X496" s="52" t="n"/>
      <c r="Y496" s="97" t="n"/>
      <c r="Z496" s="245" t="n"/>
      <c r="AA496" s="52" t="n"/>
      <c r="AB496" s="52" t="n"/>
      <c r="AC496" s="52" t="n"/>
      <c r="AD496" s="52" t="n"/>
      <c r="AE496" s="52" t="n"/>
      <c r="AF496" s="52" t="n"/>
      <c r="AG496" s="52" t="n"/>
      <c r="AH496" s="52" t="n"/>
      <c r="AI496" s="52" t="n"/>
      <c r="AJ496" s="52" t="n"/>
      <c r="AK496" s="52" t="n"/>
    </row>
    <row r="497">
      <c r="A497" s="52" t="n"/>
      <c r="B497" s="52" t="n"/>
      <c r="C497" s="97" t="n"/>
      <c r="D497" s="52" t="n"/>
      <c r="E497" s="97" t="n"/>
      <c r="F497" s="52" t="n"/>
      <c r="G497" s="52" t="n"/>
      <c r="H497" s="52" t="n"/>
      <c r="I497" s="97" t="n"/>
      <c r="J497" s="52" t="n"/>
      <c r="K497" s="97" t="n"/>
      <c r="L497" s="52" t="n"/>
      <c r="M497" s="97" t="n"/>
      <c r="N497" s="52" t="n"/>
      <c r="O497" s="97" t="n"/>
      <c r="P497" s="52" t="n"/>
      <c r="Q497" s="97" t="n"/>
      <c r="R497" s="52" t="n"/>
      <c r="S497" s="97" t="n"/>
      <c r="T497" s="52" t="n"/>
      <c r="U497" s="97" t="n"/>
      <c r="V497" s="52" t="n"/>
      <c r="W497" s="97" t="n"/>
      <c r="X497" s="52" t="n"/>
      <c r="Y497" s="97" t="n"/>
      <c r="Z497" s="245" t="n"/>
      <c r="AA497" s="52" t="n"/>
      <c r="AB497" s="52" t="n"/>
      <c r="AC497" s="52" t="n"/>
      <c r="AD497" s="52" t="n"/>
      <c r="AE497" s="52" t="n"/>
      <c r="AF497" s="52" t="n"/>
      <c r="AG497" s="52" t="n"/>
      <c r="AH497" s="52" t="n"/>
      <c r="AI497" s="52" t="n"/>
      <c r="AJ497" s="52" t="n"/>
      <c r="AK497" s="52" t="n"/>
    </row>
    <row r="498">
      <c r="A498" s="52" t="n"/>
      <c r="B498" s="52" t="n"/>
      <c r="C498" s="97" t="n"/>
      <c r="D498" s="52" t="n"/>
      <c r="E498" s="97" t="n"/>
      <c r="F498" s="52" t="n"/>
      <c r="G498" s="52" t="n"/>
      <c r="H498" s="52" t="n"/>
      <c r="I498" s="97" t="n"/>
      <c r="J498" s="52" t="n"/>
      <c r="K498" s="97" t="n"/>
      <c r="L498" s="52" t="n"/>
      <c r="M498" s="97" t="n"/>
      <c r="N498" s="52" t="n"/>
      <c r="O498" s="97" t="n"/>
      <c r="P498" s="52" t="n"/>
      <c r="Q498" s="97" t="n"/>
      <c r="R498" s="52" t="n"/>
      <c r="S498" s="97" t="n"/>
      <c r="T498" s="52" t="n"/>
      <c r="U498" s="97" t="n"/>
      <c r="V498" s="52" t="n"/>
      <c r="W498" s="97" t="n"/>
      <c r="X498" s="52" t="n"/>
      <c r="Y498" s="97" t="n"/>
      <c r="Z498" s="245" t="n"/>
      <c r="AA498" s="52" t="n"/>
      <c r="AB498" s="52" t="n"/>
      <c r="AC498" s="52" t="n"/>
      <c r="AD498" s="52" t="n"/>
      <c r="AE498" s="52" t="n"/>
      <c r="AF498" s="52" t="n"/>
      <c r="AG498" s="52" t="n"/>
      <c r="AH498" s="52" t="n"/>
      <c r="AI498" s="52" t="n"/>
      <c r="AJ498" s="52" t="n"/>
      <c r="AK498" s="52" t="n"/>
    </row>
    <row r="499">
      <c r="A499" s="52" t="n"/>
      <c r="B499" s="52" t="n"/>
      <c r="C499" s="97" t="n"/>
      <c r="D499" s="52" t="n"/>
      <c r="E499" s="97" t="n"/>
      <c r="F499" s="52" t="n"/>
      <c r="G499" s="52" t="n"/>
      <c r="H499" s="52" t="n"/>
      <c r="I499" s="97" t="n"/>
      <c r="J499" s="52" t="n"/>
      <c r="K499" s="97" t="n"/>
      <c r="L499" s="52" t="n"/>
      <c r="M499" s="97" t="n"/>
      <c r="N499" s="52" t="n"/>
      <c r="O499" s="97" t="n"/>
      <c r="P499" s="52" t="n"/>
      <c r="Q499" s="97" t="n"/>
      <c r="R499" s="52" t="n"/>
      <c r="S499" s="97" t="n"/>
      <c r="T499" s="52" t="n"/>
      <c r="U499" s="97" t="n"/>
      <c r="V499" s="52" t="n"/>
      <c r="W499" s="97" t="n"/>
      <c r="X499" s="52" t="n"/>
      <c r="Y499" s="97" t="n"/>
      <c r="Z499" s="245" t="n"/>
      <c r="AA499" s="52" t="n"/>
      <c r="AB499" s="52" t="n"/>
      <c r="AC499" s="52" t="n"/>
      <c r="AD499" s="52" t="n"/>
      <c r="AE499" s="52" t="n"/>
      <c r="AF499" s="52" t="n"/>
      <c r="AG499" s="52" t="n"/>
      <c r="AH499" s="52" t="n"/>
      <c r="AI499" s="52" t="n"/>
      <c r="AJ499" s="52" t="n"/>
      <c r="AK499" s="52" t="n"/>
    </row>
    <row r="500">
      <c r="A500" s="52" t="n"/>
      <c r="B500" s="52" t="n"/>
      <c r="C500" s="97" t="n"/>
      <c r="D500" s="52" t="n"/>
      <c r="E500" s="97" t="n"/>
      <c r="F500" s="52" t="n"/>
      <c r="G500" s="52" t="n"/>
      <c r="H500" s="52" t="n"/>
      <c r="I500" s="97" t="n"/>
      <c r="J500" s="52" t="n"/>
      <c r="K500" s="97" t="n"/>
      <c r="L500" s="52" t="n"/>
      <c r="M500" s="97" t="n"/>
      <c r="N500" s="52" t="n"/>
      <c r="O500" s="97" t="n"/>
      <c r="P500" s="52" t="n"/>
      <c r="Q500" s="97" t="n"/>
      <c r="R500" s="52" t="n"/>
      <c r="S500" s="97" t="n"/>
      <c r="T500" s="52" t="n"/>
      <c r="U500" s="97" t="n"/>
      <c r="V500" s="52" t="n"/>
      <c r="W500" s="97" t="n"/>
      <c r="X500" s="52" t="n"/>
      <c r="Y500" s="97" t="n"/>
      <c r="Z500" s="245" t="n"/>
      <c r="AA500" s="52" t="n"/>
      <c r="AB500" s="52" t="n"/>
      <c r="AC500" s="52" t="n"/>
      <c r="AD500" s="52" t="n"/>
      <c r="AE500" s="52" t="n"/>
      <c r="AF500" s="52" t="n"/>
      <c r="AG500" s="52" t="n"/>
      <c r="AH500" s="52" t="n"/>
      <c r="AI500" s="52" t="n"/>
      <c r="AJ500" s="52" t="n"/>
      <c r="AK500" s="52" t="n"/>
    </row>
    <row r="501">
      <c r="A501" s="52" t="n"/>
      <c r="B501" s="52" t="n"/>
      <c r="C501" s="97" t="n"/>
      <c r="D501" s="52" t="n"/>
      <c r="E501" s="97" t="n"/>
      <c r="F501" s="52" t="n"/>
      <c r="G501" s="52" t="n"/>
      <c r="H501" s="52" t="n"/>
      <c r="I501" s="97" t="n"/>
      <c r="J501" s="52" t="n"/>
      <c r="K501" s="97" t="n"/>
      <c r="L501" s="52" t="n"/>
      <c r="M501" s="97" t="n"/>
      <c r="N501" s="52" t="n"/>
      <c r="O501" s="97" t="n"/>
      <c r="P501" s="52" t="n"/>
      <c r="Q501" s="97" t="n"/>
      <c r="R501" s="52" t="n"/>
      <c r="S501" s="97" t="n"/>
      <c r="T501" s="52" t="n"/>
      <c r="U501" s="97" t="n"/>
      <c r="V501" s="52" t="n"/>
      <c r="W501" s="97" t="n"/>
      <c r="X501" s="52" t="n"/>
      <c r="Y501" s="97" t="n"/>
      <c r="Z501" s="245" t="n"/>
      <c r="AA501" s="52" t="n"/>
      <c r="AB501" s="52" t="n"/>
      <c r="AC501" s="52" t="n"/>
      <c r="AD501" s="52" t="n"/>
      <c r="AE501" s="52" t="n"/>
      <c r="AF501" s="52" t="n"/>
      <c r="AG501" s="52" t="n"/>
      <c r="AH501" s="52" t="n"/>
      <c r="AI501" s="52" t="n"/>
      <c r="AJ501" s="52" t="n"/>
      <c r="AK501" s="52" t="n"/>
    </row>
    <row r="502">
      <c r="A502" s="52" t="n"/>
      <c r="B502" s="52" t="n"/>
      <c r="C502" s="97" t="n"/>
      <c r="D502" s="52" t="n"/>
      <c r="E502" s="97" t="n"/>
      <c r="F502" s="52" t="n"/>
      <c r="G502" s="52" t="n"/>
      <c r="H502" s="52" t="n"/>
      <c r="I502" s="97" t="n"/>
      <c r="J502" s="52" t="n"/>
      <c r="K502" s="97" t="n"/>
      <c r="L502" s="52" t="n"/>
      <c r="M502" s="97" t="n"/>
      <c r="N502" s="52" t="n"/>
      <c r="O502" s="97" t="n"/>
      <c r="P502" s="52" t="n"/>
      <c r="Q502" s="97" t="n"/>
      <c r="R502" s="52" t="n"/>
      <c r="S502" s="97" t="n"/>
      <c r="T502" s="52" t="n"/>
      <c r="U502" s="97" t="n"/>
      <c r="V502" s="52" t="n"/>
      <c r="W502" s="97" t="n"/>
      <c r="X502" s="52" t="n"/>
      <c r="Y502" s="97" t="n"/>
      <c r="Z502" s="245" t="n"/>
      <c r="AA502" s="52" t="n"/>
      <c r="AB502" s="52" t="n"/>
      <c r="AC502" s="52" t="n"/>
      <c r="AD502" s="52" t="n"/>
      <c r="AE502" s="52" t="n"/>
      <c r="AF502" s="52" t="n"/>
      <c r="AG502" s="52" t="n"/>
      <c r="AH502" s="52" t="n"/>
      <c r="AI502" s="52" t="n"/>
      <c r="AJ502" s="52" t="n"/>
      <c r="AK502" s="52" t="n"/>
    </row>
    <row r="503">
      <c r="A503" s="52" t="n"/>
      <c r="B503" s="52" t="n"/>
      <c r="C503" s="97" t="n"/>
      <c r="D503" s="52" t="n"/>
      <c r="E503" s="97" t="n"/>
      <c r="F503" s="52" t="n"/>
      <c r="G503" s="52" t="n"/>
      <c r="H503" s="52" t="n"/>
      <c r="I503" s="97" t="n"/>
      <c r="J503" s="52" t="n"/>
      <c r="K503" s="97" t="n"/>
      <c r="L503" s="52" t="n"/>
      <c r="M503" s="97" t="n"/>
      <c r="N503" s="52" t="n"/>
      <c r="O503" s="97" t="n"/>
      <c r="P503" s="52" t="n"/>
      <c r="Q503" s="97" t="n"/>
      <c r="R503" s="52" t="n"/>
      <c r="S503" s="97" t="n"/>
      <c r="T503" s="52" t="n"/>
      <c r="U503" s="97" t="n"/>
      <c r="V503" s="52" t="n"/>
      <c r="W503" s="97" t="n"/>
      <c r="X503" s="52" t="n"/>
      <c r="Y503" s="97" t="n"/>
      <c r="Z503" s="245" t="n"/>
      <c r="AA503" s="52" t="n"/>
      <c r="AB503" s="52" t="n"/>
      <c r="AC503" s="52" t="n"/>
      <c r="AD503" s="52" t="n"/>
      <c r="AE503" s="52" t="n"/>
      <c r="AF503" s="52" t="n"/>
      <c r="AG503" s="52" t="n"/>
      <c r="AH503" s="52" t="n"/>
      <c r="AI503" s="52" t="n"/>
      <c r="AJ503" s="52" t="n"/>
      <c r="AK503" s="52" t="n"/>
    </row>
    <row r="504">
      <c r="A504" s="52" t="n"/>
      <c r="B504" s="52" t="n"/>
      <c r="C504" s="97" t="n"/>
      <c r="D504" s="52" t="n"/>
      <c r="E504" s="97" t="n"/>
      <c r="F504" s="52" t="n"/>
      <c r="G504" s="52" t="n"/>
      <c r="H504" s="52" t="n"/>
      <c r="I504" s="97" t="n"/>
      <c r="J504" s="52" t="n"/>
      <c r="K504" s="97" t="n"/>
      <c r="L504" s="52" t="n"/>
      <c r="M504" s="97" t="n"/>
      <c r="N504" s="52" t="n"/>
      <c r="O504" s="97" t="n"/>
      <c r="P504" s="52" t="n"/>
      <c r="Q504" s="97" t="n"/>
      <c r="R504" s="52" t="n"/>
      <c r="S504" s="97" t="n"/>
      <c r="T504" s="52" t="n"/>
      <c r="U504" s="97" t="n"/>
      <c r="V504" s="52" t="n"/>
      <c r="W504" s="97" t="n"/>
      <c r="X504" s="52" t="n"/>
      <c r="Y504" s="97" t="n"/>
      <c r="Z504" s="245" t="n"/>
      <c r="AA504" s="52" t="n"/>
      <c r="AB504" s="52" t="n"/>
      <c r="AC504" s="52" t="n"/>
      <c r="AD504" s="52" t="n"/>
      <c r="AE504" s="52" t="n"/>
      <c r="AF504" s="52" t="n"/>
      <c r="AG504" s="52" t="n"/>
      <c r="AH504" s="52" t="n"/>
      <c r="AI504" s="52" t="n"/>
      <c r="AJ504" s="52" t="n"/>
      <c r="AK504" s="52" t="n"/>
    </row>
    <row r="505">
      <c r="A505" s="52" t="n"/>
      <c r="B505" s="52" t="n"/>
      <c r="C505" s="97" t="n"/>
      <c r="D505" s="52" t="n"/>
      <c r="E505" s="97" t="n"/>
      <c r="F505" s="52" t="n"/>
      <c r="G505" s="52" t="n"/>
      <c r="H505" s="52" t="n"/>
      <c r="I505" s="97" t="n"/>
      <c r="J505" s="52" t="n"/>
      <c r="K505" s="97" t="n"/>
      <c r="L505" s="52" t="n"/>
      <c r="M505" s="97" t="n"/>
      <c r="N505" s="52" t="n"/>
      <c r="O505" s="97" t="n"/>
      <c r="P505" s="52" t="n"/>
      <c r="Q505" s="97" t="n"/>
      <c r="R505" s="52" t="n"/>
      <c r="S505" s="97" t="n"/>
      <c r="T505" s="52" t="n"/>
      <c r="U505" s="97" t="n"/>
      <c r="V505" s="52" t="n"/>
      <c r="W505" s="97" t="n"/>
      <c r="X505" s="52" t="n"/>
      <c r="Y505" s="97" t="n"/>
      <c r="Z505" s="245" t="n"/>
      <c r="AA505" s="52" t="n"/>
      <c r="AB505" s="52" t="n"/>
      <c r="AC505" s="52" t="n"/>
      <c r="AD505" s="52" t="n"/>
      <c r="AE505" s="52" t="n"/>
      <c r="AF505" s="52" t="n"/>
      <c r="AG505" s="52" t="n"/>
      <c r="AH505" s="52" t="n"/>
      <c r="AI505" s="52" t="n"/>
      <c r="AJ505" s="52" t="n"/>
      <c r="AK505" s="52" t="n"/>
    </row>
    <row r="506">
      <c r="A506" s="52" t="n"/>
      <c r="B506" s="52" t="n"/>
      <c r="C506" s="97" t="n"/>
      <c r="D506" s="52" t="n"/>
      <c r="E506" s="97" t="n"/>
      <c r="F506" s="52" t="n"/>
      <c r="G506" s="52" t="n"/>
      <c r="H506" s="52" t="n"/>
      <c r="I506" s="97" t="n"/>
      <c r="J506" s="52" t="n"/>
      <c r="K506" s="97" t="n"/>
      <c r="L506" s="52" t="n"/>
      <c r="M506" s="97" t="n"/>
      <c r="N506" s="52" t="n"/>
      <c r="O506" s="97" t="n"/>
      <c r="P506" s="52" t="n"/>
      <c r="Q506" s="97" t="n"/>
      <c r="R506" s="52" t="n"/>
      <c r="S506" s="97" t="n"/>
      <c r="T506" s="52" t="n"/>
      <c r="U506" s="97" t="n"/>
      <c r="V506" s="52" t="n"/>
      <c r="W506" s="97" t="n"/>
      <c r="X506" s="52" t="n"/>
      <c r="Y506" s="97" t="n"/>
      <c r="Z506" s="245" t="n"/>
      <c r="AA506" s="52" t="n"/>
      <c r="AB506" s="52" t="n"/>
      <c r="AC506" s="52" t="n"/>
      <c r="AD506" s="52" t="n"/>
      <c r="AE506" s="52" t="n"/>
      <c r="AF506" s="52" t="n"/>
      <c r="AG506" s="52" t="n"/>
      <c r="AH506" s="52" t="n"/>
      <c r="AI506" s="52" t="n"/>
      <c r="AJ506" s="52" t="n"/>
      <c r="AK506" s="52" t="n"/>
    </row>
    <row r="507">
      <c r="A507" s="52" t="n"/>
      <c r="B507" s="52" t="n"/>
      <c r="C507" s="97" t="n"/>
      <c r="D507" s="52" t="n"/>
      <c r="E507" s="97" t="n"/>
      <c r="F507" s="52" t="n"/>
      <c r="G507" s="52" t="n"/>
      <c r="H507" s="52" t="n"/>
      <c r="I507" s="97" t="n"/>
      <c r="J507" s="52" t="n"/>
      <c r="K507" s="97" t="n"/>
      <c r="L507" s="52" t="n"/>
      <c r="M507" s="97" t="n"/>
      <c r="N507" s="52" t="n"/>
      <c r="O507" s="97" t="n"/>
      <c r="P507" s="52" t="n"/>
      <c r="Q507" s="97" t="n"/>
      <c r="R507" s="52" t="n"/>
      <c r="S507" s="97" t="n"/>
      <c r="T507" s="52" t="n"/>
      <c r="U507" s="97" t="n"/>
      <c r="V507" s="52" t="n"/>
      <c r="W507" s="97" t="n"/>
      <c r="X507" s="52" t="n"/>
      <c r="Y507" s="97" t="n"/>
      <c r="Z507" s="245" t="n"/>
      <c r="AA507" s="52" t="n"/>
      <c r="AB507" s="52" t="n"/>
      <c r="AC507" s="52" t="n"/>
      <c r="AD507" s="52" t="n"/>
      <c r="AE507" s="52" t="n"/>
      <c r="AF507" s="52" t="n"/>
      <c r="AG507" s="52" t="n"/>
      <c r="AH507" s="52" t="n"/>
      <c r="AI507" s="52" t="n"/>
      <c r="AJ507" s="52" t="n"/>
      <c r="AK507" s="52" t="n"/>
    </row>
    <row r="508">
      <c r="A508" s="52" t="n"/>
      <c r="B508" s="52" t="n"/>
      <c r="C508" s="97" t="n"/>
      <c r="D508" s="52" t="n"/>
      <c r="E508" s="97" t="n"/>
      <c r="F508" s="52" t="n"/>
      <c r="G508" s="52" t="n"/>
      <c r="H508" s="52" t="n"/>
      <c r="I508" s="97" t="n"/>
      <c r="J508" s="52" t="n"/>
      <c r="K508" s="97" t="n"/>
      <c r="L508" s="52" t="n"/>
      <c r="M508" s="97" t="n"/>
      <c r="N508" s="52" t="n"/>
      <c r="O508" s="97" t="n"/>
      <c r="P508" s="52" t="n"/>
      <c r="Q508" s="97" t="n"/>
      <c r="R508" s="52" t="n"/>
      <c r="S508" s="97" t="n"/>
      <c r="T508" s="52" t="n"/>
      <c r="U508" s="97" t="n"/>
      <c r="V508" s="52" t="n"/>
      <c r="W508" s="97" t="n"/>
      <c r="X508" s="52" t="n"/>
      <c r="Y508" s="97" t="n"/>
      <c r="Z508" s="245" t="n"/>
      <c r="AA508" s="52" t="n"/>
      <c r="AB508" s="52" t="n"/>
      <c r="AC508" s="52" t="n"/>
      <c r="AD508" s="52" t="n"/>
      <c r="AE508" s="52" t="n"/>
      <c r="AF508" s="52" t="n"/>
      <c r="AG508" s="52" t="n"/>
      <c r="AH508" s="52" t="n"/>
      <c r="AI508" s="52" t="n"/>
      <c r="AJ508" s="52" t="n"/>
      <c r="AK508" s="52" t="n"/>
    </row>
    <row r="509">
      <c r="A509" s="52" t="n"/>
      <c r="B509" s="52" t="n"/>
      <c r="C509" s="97" t="n"/>
      <c r="D509" s="52" t="n"/>
      <c r="E509" s="97" t="n"/>
      <c r="F509" s="52" t="n"/>
      <c r="G509" s="52" t="n"/>
      <c r="H509" s="52" t="n"/>
      <c r="I509" s="97" t="n"/>
      <c r="J509" s="52" t="n"/>
      <c r="K509" s="97" t="n"/>
      <c r="L509" s="52" t="n"/>
      <c r="M509" s="97" t="n"/>
      <c r="N509" s="52" t="n"/>
      <c r="O509" s="97" t="n"/>
      <c r="P509" s="52" t="n"/>
      <c r="Q509" s="97" t="n"/>
      <c r="R509" s="52" t="n"/>
      <c r="S509" s="97" t="n"/>
      <c r="T509" s="52" t="n"/>
      <c r="U509" s="97" t="n"/>
      <c r="V509" s="52" t="n"/>
      <c r="W509" s="97" t="n"/>
      <c r="X509" s="52" t="n"/>
      <c r="Y509" s="97" t="n"/>
      <c r="Z509" s="245" t="n"/>
      <c r="AA509" s="52" t="n"/>
      <c r="AB509" s="52" t="n"/>
      <c r="AC509" s="52" t="n"/>
      <c r="AD509" s="52" t="n"/>
      <c r="AE509" s="52" t="n"/>
      <c r="AF509" s="52" t="n"/>
      <c r="AG509" s="52" t="n"/>
      <c r="AH509" s="52" t="n"/>
      <c r="AI509" s="52" t="n"/>
      <c r="AJ509" s="52" t="n"/>
      <c r="AK509" s="52" t="n"/>
    </row>
    <row r="510">
      <c r="A510" s="52" t="n"/>
      <c r="B510" s="52" t="n"/>
      <c r="C510" s="97" t="n"/>
      <c r="D510" s="52" t="n"/>
      <c r="E510" s="97" t="n"/>
      <c r="F510" s="52" t="n"/>
      <c r="G510" s="52" t="n"/>
      <c r="H510" s="52" t="n"/>
      <c r="I510" s="97" t="n"/>
      <c r="J510" s="52" t="n"/>
      <c r="K510" s="97" t="n"/>
      <c r="L510" s="52" t="n"/>
      <c r="M510" s="97" t="n"/>
      <c r="N510" s="52" t="n"/>
      <c r="O510" s="97" t="n"/>
      <c r="P510" s="52" t="n"/>
      <c r="Q510" s="97" t="n"/>
      <c r="R510" s="52" t="n"/>
      <c r="S510" s="97" t="n"/>
      <c r="T510" s="52" t="n"/>
      <c r="U510" s="97" t="n"/>
      <c r="V510" s="52" t="n"/>
      <c r="W510" s="97" t="n"/>
      <c r="X510" s="52" t="n"/>
      <c r="Y510" s="97" t="n"/>
      <c r="Z510" s="245" t="n"/>
      <c r="AA510" s="52" t="n"/>
      <c r="AB510" s="52" t="n"/>
      <c r="AC510" s="52" t="n"/>
      <c r="AD510" s="52" t="n"/>
      <c r="AE510" s="52" t="n"/>
      <c r="AF510" s="52" t="n"/>
      <c r="AG510" s="52" t="n"/>
      <c r="AH510" s="52" t="n"/>
      <c r="AI510" s="52" t="n"/>
      <c r="AJ510" s="52" t="n"/>
      <c r="AK510" s="52" t="n"/>
    </row>
    <row r="511">
      <c r="A511" s="52" t="n"/>
      <c r="B511" s="52" t="n"/>
      <c r="C511" s="97" t="n"/>
      <c r="D511" s="52" t="n"/>
      <c r="E511" s="97" t="n"/>
      <c r="F511" s="52" t="n"/>
      <c r="G511" s="52" t="n"/>
      <c r="H511" s="52" t="n"/>
      <c r="I511" s="97" t="n"/>
      <c r="J511" s="52" t="n"/>
      <c r="K511" s="97" t="n"/>
      <c r="L511" s="52" t="n"/>
      <c r="M511" s="97" t="n"/>
      <c r="N511" s="52" t="n"/>
      <c r="O511" s="97" t="n"/>
      <c r="P511" s="52" t="n"/>
      <c r="Q511" s="97" t="n"/>
      <c r="R511" s="52" t="n"/>
      <c r="S511" s="97" t="n"/>
      <c r="T511" s="52" t="n"/>
      <c r="U511" s="97" t="n"/>
      <c r="V511" s="52" t="n"/>
      <c r="W511" s="97" t="n"/>
      <c r="X511" s="52" t="n"/>
      <c r="Y511" s="97" t="n"/>
      <c r="Z511" s="245" t="n"/>
      <c r="AA511" s="52" t="n"/>
      <c r="AB511" s="52" t="n"/>
      <c r="AC511" s="52" t="n"/>
      <c r="AD511" s="52" t="n"/>
      <c r="AE511" s="52" t="n"/>
      <c r="AF511" s="52" t="n"/>
      <c r="AG511" s="52" t="n"/>
      <c r="AH511" s="52" t="n"/>
      <c r="AI511" s="52" t="n"/>
      <c r="AJ511" s="52" t="n"/>
      <c r="AK511" s="52" t="n"/>
    </row>
    <row r="512">
      <c r="A512" s="52" t="n"/>
      <c r="B512" s="52" t="n"/>
      <c r="C512" s="97" t="n"/>
      <c r="D512" s="52" t="n"/>
      <c r="E512" s="97" t="n"/>
      <c r="F512" s="52" t="n"/>
      <c r="G512" s="52" t="n"/>
      <c r="H512" s="52" t="n"/>
      <c r="I512" s="97" t="n"/>
      <c r="J512" s="52" t="n"/>
      <c r="K512" s="97" t="n"/>
      <c r="L512" s="52" t="n"/>
      <c r="M512" s="97" t="n"/>
      <c r="N512" s="52" t="n"/>
      <c r="O512" s="97" t="n"/>
      <c r="P512" s="52" t="n"/>
      <c r="Q512" s="97" t="n"/>
      <c r="R512" s="52" t="n"/>
      <c r="S512" s="97" t="n"/>
      <c r="T512" s="52" t="n"/>
      <c r="U512" s="97" t="n"/>
      <c r="V512" s="52" t="n"/>
      <c r="W512" s="97" t="n"/>
      <c r="X512" s="52" t="n"/>
      <c r="Y512" s="97" t="n"/>
      <c r="Z512" s="245" t="n"/>
      <c r="AA512" s="52" t="n"/>
      <c r="AB512" s="52" t="n"/>
      <c r="AC512" s="52" t="n"/>
      <c r="AD512" s="52" t="n"/>
      <c r="AE512" s="52" t="n"/>
      <c r="AF512" s="52" t="n"/>
      <c r="AG512" s="52" t="n"/>
      <c r="AH512" s="52" t="n"/>
      <c r="AI512" s="52" t="n"/>
      <c r="AJ512" s="52" t="n"/>
      <c r="AK512" s="52" t="n"/>
    </row>
    <row r="513">
      <c r="A513" s="52" t="n"/>
      <c r="B513" s="52" t="n"/>
      <c r="C513" s="97" t="n"/>
      <c r="D513" s="52" t="n"/>
      <c r="E513" s="97" t="n"/>
      <c r="F513" s="52" t="n"/>
      <c r="G513" s="52" t="n"/>
      <c r="H513" s="52" t="n"/>
      <c r="I513" s="97" t="n"/>
      <c r="J513" s="52" t="n"/>
      <c r="K513" s="97" t="n"/>
      <c r="L513" s="52" t="n"/>
      <c r="M513" s="97" t="n"/>
      <c r="N513" s="52" t="n"/>
      <c r="O513" s="97" t="n"/>
      <c r="P513" s="52" t="n"/>
      <c r="Q513" s="97" t="n"/>
      <c r="R513" s="52" t="n"/>
      <c r="S513" s="97" t="n"/>
      <c r="T513" s="52" t="n"/>
      <c r="U513" s="97" t="n"/>
      <c r="V513" s="52" t="n"/>
      <c r="W513" s="97" t="n"/>
      <c r="X513" s="52" t="n"/>
      <c r="Y513" s="97" t="n"/>
      <c r="Z513" s="245" t="n"/>
      <c r="AA513" s="52" t="n"/>
      <c r="AB513" s="52" t="n"/>
      <c r="AC513" s="52" t="n"/>
      <c r="AD513" s="52" t="n"/>
      <c r="AE513" s="52" t="n"/>
      <c r="AF513" s="52" t="n"/>
      <c r="AG513" s="52" t="n"/>
      <c r="AH513" s="52" t="n"/>
      <c r="AI513" s="52" t="n"/>
      <c r="AJ513" s="52" t="n"/>
      <c r="AK513" s="52" t="n"/>
    </row>
    <row r="514">
      <c r="A514" s="52" t="n"/>
      <c r="B514" s="52" t="n"/>
      <c r="C514" s="97" t="n"/>
      <c r="D514" s="52" t="n"/>
      <c r="E514" s="97" t="n"/>
      <c r="F514" s="52" t="n"/>
      <c r="G514" s="52" t="n"/>
      <c r="H514" s="52" t="n"/>
      <c r="I514" s="97" t="n"/>
      <c r="J514" s="52" t="n"/>
      <c r="K514" s="97" t="n"/>
      <c r="L514" s="52" t="n"/>
      <c r="M514" s="97" t="n"/>
      <c r="N514" s="52" t="n"/>
      <c r="O514" s="97" t="n"/>
      <c r="P514" s="52" t="n"/>
      <c r="Q514" s="97" t="n"/>
      <c r="R514" s="52" t="n"/>
      <c r="S514" s="97" t="n"/>
      <c r="T514" s="52" t="n"/>
      <c r="U514" s="97" t="n"/>
      <c r="V514" s="52" t="n"/>
      <c r="W514" s="97" t="n"/>
      <c r="X514" s="52" t="n"/>
      <c r="Y514" s="97" t="n"/>
      <c r="Z514" s="245" t="n"/>
      <c r="AA514" s="52" t="n"/>
      <c r="AB514" s="52" t="n"/>
      <c r="AC514" s="52" t="n"/>
      <c r="AD514" s="52" t="n"/>
      <c r="AE514" s="52" t="n"/>
      <c r="AF514" s="52" t="n"/>
      <c r="AG514" s="52" t="n"/>
      <c r="AH514" s="52" t="n"/>
      <c r="AI514" s="52" t="n"/>
      <c r="AJ514" s="52" t="n"/>
      <c r="AK514" s="52" t="n"/>
    </row>
    <row r="515">
      <c r="A515" s="52" t="n"/>
      <c r="B515" s="52" t="n"/>
      <c r="C515" s="97" t="n"/>
      <c r="D515" s="52" t="n"/>
      <c r="E515" s="97" t="n"/>
      <c r="F515" s="52" t="n"/>
      <c r="G515" s="52" t="n"/>
      <c r="H515" s="52" t="n"/>
      <c r="I515" s="97" t="n"/>
      <c r="J515" s="52" t="n"/>
      <c r="K515" s="97" t="n"/>
      <c r="L515" s="52" t="n"/>
      <c r="M515" s="97" t="n"/>
      <c r="N515" s="52" t="n"/>
      <c r="O515" s="97" t="n"/>
      <c r="P515" s="52" t="n"/>
      <c r="Q515" s="97" t="n"/>
      <c r="R515" s="52" t="n"/>
      <c r="S515" s="97" t="n"/>
      <c r="T515" s="52" t="n"/>
      <c r="U515" s="97" t="n"/>
      <c r="V515" s="52" t="n"/>
      <c r="W515" s="97" t="n"/>
      <c r="X515" s="52" t="n"/>
      <c r="Y515" s="97" t="n"/>
      <c r="Z515" s="245" t="n"/>
      <c r="AA515" s="52" t="n"/>
      <c r="AB515" s="52" t="n"/>
      <c r="AC515" s="52" t="n"/>
      <c r="AD515" s="52" t="n"/>
      <c r="AE515" s="52" t="n"/>
      <c r="AF515" s="52" t="n"/>
      <c r="AG515" s="52" t="n"/>
      <c r="AH515" s="52" t="n"/>
      <c r="AI515" s="52" t="n"/>
      <c r="AJ515" s="52" t="n"/>
      <c r="AK515" s="52" t="n"/>
    </row>
    <row r="516">
      <c r="A516" s="52" t="n"/>
      <c r="B516" s="52" t="n"/>
      <c r="C516" s="97" t="n"/>
      <c r="D516" s="52" t="n"/>
      <c r="E516" s="97" t="n"/>
      <c r="F516" s="52" t="n"/>
      <c r="G516" s="52" t="n"/>
      <c r="H516" s="52" t="n"/>
      <c r="I516" s="97" t="n"/>
      <c r="J516" s="52" t="n"/>
      <c r="K516" s="97" t="n"/>
      <c r="L516" s="52" t="n"/>
      <c r="M516" s="97" t="n"/>
      <c r="N516" s="52" t="n"/>
      <c r="O516" s="97" t="n"/>
      <c r="P516" s="52" t="n"/>
      <c r="Q516" s="97" t="n"/>
      <c r="R516" s="52" t="n"/>
      <c r="S516" s="97" t="n"/>
      <c r="T516" s="52" t="n"/>
      <c r="U516" s="97" t="n"/>
      <c r="V516" s="52" t="n"/>
      <c r="W516" s="97" t="n"/>
      <c r="X516" s="52" t="n"/>
      <c r="Y516" s="97" t="n"/>
      <c r="Z516" s="245" t="n"/>
      <c r="AA516" s="52" t="n"/>
      <c r="AB516" s="52" t="n"/>
      <c r="AC516" s="52" t="n"/>
      <c r="AD516" s="52" t="n"/>
      <c r="AE516" s="52" t="n"/>
      <c r="AF516" s="52" t="n"/>
      <c r="AG516" s="52" t="n"/>
      <c r="AH516" s="52" t="n"/>
      <c r="AI516" s="52" t="n"/>
      <c r="AJ516" s="52" t="n"/>
      <c r="AK516" s="52" t="n"/>
    </row>
    <row r="517">
      <c r="A517" s="52" t="n"/>
      <c r="B517" s="52" t="n"/>
      <c r="C517" s="97" t="n"/>
      <c r="D517" s="52" t="n"/>
      <c r="E517" s="97" t="n"/>
      <c r="F517" s="52" t="n"/>
      <c r="G517" s="52" t="n"/>
      <c r="H517" s="52" t="n"/>
      <c r="I517" s="97" t="n"/>
      <c r="J517" s="52" t="n"/>
      <c r="K517" s="97" t="n"/>
      <c r="L517" s="52" t="n"/>
      <c r="M517" s="97" t="n"/>
      <c r="N517" s="52" t="n"/>
      <c r="O517" s="97" t="n"/>
      <c r="P517" s="52" t="n"/>
      <c r="Q517" s="97" t="n"/>
      <c r="R517" s="52" t="n"/>
      <c r="S517" s="97" t="n"/>
      <c r="T517" s="52" t="n"/>
      <c r="U517" s="97" t="n"/>
      <c r="V517" s="52" t="n"/>
      <c r="W517" s="97" t="n"/>
      <c r="X517" s="52" t="n"/>
      <c r="Y517" s="97" t="n"/>
      <c r="Z517" s="245" t="n"/>
      <c r="AA517" s="52" t="n"/>
      <c r="AB517" s="52" t="n"/>
      <c r="AC517" s="52" t="n"/>
      <c r="AD517" s="52" t="n"/>
      <c r="AE517" s="52" t="n"/>
      <c r="AF517" s="52" t="n"/>
      <c r="AG517" s="52" t="n"/>
      <c r="AH517" s="52" t="n"/>
      <c r="AI517" s="52" t="n"/>
      <c r="AJ517" s="52" t="n"/>
      <c r="AK517" s="52" t="n"/>
    </row>
    <row r="518">
      <c r="A518" s="52" t="n"/>
      <c r="B518" s="52" t="n"/>
      <c r="C518" s="97" t="n"/>
      <c r="D518" s="52" t="n"/>
      <c r="E518" s="97" t="n"/>
      <c r="F518" s="52" t="n"/>
      <c r="G518" s="52" t="n"/>
      <c r="H518" s="52" t="n"/>
      <c r="I518" s="97" t="n"/>
      <c r="J518" s="52" t="n"/>
      <c r="K518" s="97" t="n"/>
      <c r="L518" s="52" t="n"/>
      <c r="M518" s="97" t="n"/>
      <c r="N518" s="52" t="n"/>
      <c r="O518" s="97" t="n"/>
      <c r="P518" s="52" t="n"/>
      <c r="Q518" s="97" t="n"/>
      <c r="R518" s="52" t="n"/>
      <c r="S518" s="97" t="n"/>
      <c r="T518" s="52" t="n"/>
      <c r="U518" s="97" t="n"/>
      <c r="V518" s="52" t="n"/>
      <c r="W518" s="97" t="n"/>
      <c r="X518" s="52" t="n"/>
      <c r="Y518" s="97" t="n"/>
      <c r="Z518" s="245" t="n"/>
      <c r="AA518" s="52" t="n"/>
      <c r="AB518" s="52" t="n"/>
      <c r="AC518" s="52" t="n"/>
      <c r="AD518" s="52" t="n"/>
      <c r="AE518" s="52" t="n"/>
      <c r="AF518" s="52" t="n"/>
      <c r="AG518" s="52" t="n"/>
      <c r="AH518" s="52" t="n"/>
      <c r="AI518" s="52" t="n"/>
      <c r="AJ518" s="52" t="n"/>
      <c r="AK518" s="52" t="n"/>
    </row>
    <row r="519">
      <c r="A519" s="52" t="n"/>
      <c r="B519" s="52" t="n"/>
      <c r="C519" s="97" t="n"/>
      <c r="D519" s="52" t="n"/>
      <c r="E519" s="97" t="n"/>
      <c r="F519" s="52" t="n"/>
      <c r="G519" s="52" t="n"/>
      <c r="H519" s="52" t="n"/>
      <c r="I519" s="97" t="n"/>
      <c r="J519" s="52" t="n"/>
      <c r="K519" s="97" t="n"/>
      <c r="L519" s="52" t="n"/>
      <c r="M519" s="97" t="n"/>
      <c r="N519" s="52" t="n"/>
      <c r="O519" s="97" t="n"/>
      <c r="P519" s="52" t="n"/>
      <c r="Q519" s="97" t="n"/>
      <c r="R519" s="52" t="n"/>
      <c r="S519" s="97" t="n"/>
      <c r="T519" s="52" t="n"/>
      <c r="U519" s="97" t="n"/>
      <c r="V519" s="52" t="n"/>
      <c r="W519" s="97" t="n"/>
      <c r="X519" s="52" t="n"/>
      <c r="Y519" s="97" t="n"/>
      <c r="Z519" s="245" t="n"/>
      <c r="AA519" s="52" t="n"/>
      <c r="AB519" s="52" t="n"/>
      <c r="AC519" s="52" t="n"/>
      <c r="AD519" s="52" t="n"/>
      <c r="AE519" s="52" t="n"/>
      <c r="AF519" s="52" t="n"/>
      <c r="AG519" s="52" t="n"/>
      <c r="AH519" s="52" t="n"/>
      <c r="AI519" s="52" t="n"/>
      <c r="AJ519" s="52" t="n"/>
      <c r="AK519" s="52" t="n"/>
    </row>
    <row r="520">
      <c r="A520" s="52" t="n"/>
      <c r="B520" s="52" t="n"/>
      <c r="C520" s="97" t="n"/>
      <c r="D520" s="52" t="n"/>
      <c r="E520" s="97" t="n"/>
      <c r="F520" s="52" t="n"/>
      <c r="G520" s="52" t="n"/>
      <c r="H520" s="52" t="n"/>
      <c r="I520" s="97" t="n"/>
      <c r="J520" s="52" t="n"/>
      <c r="K520" s="97" t="n"/>
      <c r="L520" s="52" t="n"/>
      <c r="M520" s="97" t="n"/>
      <c r="N520" s="52" t="n"/>
      <c r="O520" s="97" t="n"/>
      <c r="P520" s="52" t="n"/>
      <c r="Q520" s="97" t="n"/>
      <c r="R520" s="52" t="n"/>
      <c r="S520" s="97" t="n"/>
      <c r="T520" s="52" t="n"/>
      <c r="U520" s="97" t="n"/>
      <c r="V520" s="52" t="n"/>
      <c r="W520" s="97" t="n"/>
      <c r="X520" s="52" t="n"/>
      <c r="Y520" s="97" t="n"/>
      <c r="Z520" s="245" t="n"/>
      <c r="AA520" s="52" t="n"/>
      <c r="AB520" s="52" t="n"/>
      <c r="AC520" s="52" t="n"/>
      <c r="AD520" s="52" t="n"/>
      <c r="AE520" s="52" t="n"/>
      <c r="AF520" s="52" t="n"/>
      <c r="AG520" s="52" t="n"/>
      <c r="AH520" s="52" t="n"/>
      <c r="AI520" s="52" t="n"/>
      <c r="AJ520" s="52" t="n"/>
      <c r="AK520" s="52" t="n"/>
    </row>
    <row r="521">
      <c r="A521" s="52" t="n"/>
      <c r="B521" s="52" t="n"/>
      <c r="C521" s="97" t="n"/>
      <c r="D521" s="52" t="n"/>
      <c r="E521" s="97" t="n"/>
      <c r="F521" s="52" t="n"/>
      <c r="G521" s="52" t="n"/>
      <c r="H521" s="52" t="n"/>
      <c r="I521" s="97" t="n"/>
      <c r="J521" s="52" t="n"/>
      <c r="K521" s="97" t="n"/>
      <c r="L521" s="52" t="n"/>
      <c r="M521" s="97" t="n"/>
      <c r="N521" s="52" t="n"/>
      <c r="O521" s="97" t="n"/>
      <c r="P521" s="52" t="n"/>
      <c r="Q521" s="97" t="n"/>
      <c r="R521" s="52" t="n"/>
      <c r="S521" s="97" t="n"/>
      <c r="T521" s="52" t="n"/>
      <c r="U521" s="97" t="n"/>
      <c r="V521" s="52" t="n"/>
      <c r="W521" s="97" t="n"/>
      <c r="X521" s="52" t="n"/>
      <c r="Y521" s="97" t="n"/>
      <c r="Z521" s="245" t="n"/>
      <c r="AA521" s="52" t="n"/>
      <c r="AB521" s="52" t="n"/>
      <c r="AC521" s="52" t="n"/>
      <c r="AD521" s="52" t="n"/>
      <c r="AE521" s="52" t="n"/>
      <c r="AF521" s="52" t="n"/>
      <c r="AG521" s="52" t="n"/>
      <c r="AH521" s="52" t="n"/>
      <c r="AI521" s="52" t="n"/>
      <c r="AJ521" s="52" t="n"/>
      <c r="AK521" s="52" t="n"/>
    </row>
    <row r="522">
      <c r="A522" s="52" t="n"/>
      <c r="B522" s="52" t="n"/>
      <c r="C522" s="97" t="n"/>
      <c r="D522" s="52" t="n"/>
      <c r="E522" s="97" t="n"/>
      <c r="F522" s="52" t="n"/>
      <c r="G522" s="52" t="n"/>
      <c r="H522" s="52" t="n"/>
      <c r="I522" s="97" t="n"/>
      <c r="J522" s="52" t="n"/>
      <c r="K522" s="97" t="n"/>
      <c r="L522" s="52" t="n"/>
      <c r="M522" s="97" t="n"/>
      <c r="N522" s="52" t="n"/>
      <c r="O522" s="97" t="n"/>
      <c r="P522" s="52" t="n"/>
      <c r="Q522" s="97" t="n"/>
      <c r="R522" s="52" t="n"/>
      <c r="S522" s="97" t="n"/>
      <c r="T522" s="52" t="n"/>
      <c r="U522" s="97" t="n"/>
      <c r="V522" s="52" t="n"/>
      <c r="W522" s="97" t="n"/>
      <c r="X522" s="52" t="n"/>
      <c r="Y522" s="97" t="n"/>
      <c r="Z522" s="245" t="n"/>
      <c r="AA522" s="52" t="n"/>
      <c r="AB522" s="52" t="n"/>
      <c r="AC522" s="52" t="n"/>
      <c r="AD522" s="52" t="n"/>
      <c r="AE522" s="52" t="n"/>
      <c r="AF522" s="52" t="n"/>
      <c r="AG522" s="52" t="n"/>
      <c r="AH522" s="52" t="n"/>
      <c r="AI522" s="52" t="n"/>
      <c r="AJ522" s="52" t="n"/>
      <c r="AK522" s="52" t="n"/>
    </row>
    <row r="523">
      <c r="A523" s="52" t="n"/>
      <c r="B523" s="52" t="n"/>
      <c r="C523" s="97" t="n"/>
      <c r="D523" s="52" t="n"/>
      <c r="E523" s="97" t="n"/>
      <c r="F523" s="52" t="n"/>
      <c r="G523" s="52" t="n"/>
      <c r="H523" s="52" t="n"/>
      <c r="I523" s="97" t="n"/>
      <c r="J523" s="52" t="n"/>
      <c r="K523" s="97" t="n"/>
      <c r="L523" s="52" t="n"/>
      <c r="M523" s="97" t="n"/>
      <c r="N523" s="52" t="n"/>
      <c r="O523" s="97" t="n"/>
      <c r="P523" s="52" t="n"/>
      <c r="Q523" s="97" t="n"/>
      <c r="R523" s="52" t="n"/>
      <c r="S523" s="97" t="n"/>
      <c r="T523" s="52" t="n"/>
      <c r="U523" s="97" t="n"/>
      <c r="V523" s="52" t="n"/>
      <c r="W523" s="97" t="n"/>
      <c r="X523" s="52" t="n"/>
      <c r="Y523" s="97" t="n"/>
      <c r="Z523" s="245" t="n"/>
      <c r="AA523" s="52" t="n"/>
      <c r="AB523" s="52" t="n"/>
      <c r="AC523" s="52" t="n"/>
      <c r="AD523" s="52" t="n"/>
      <c r="AE523" s="52" t="n"/>
      <c r="AF523" s="52" t="n"/>
      <c r="AG523" s="52" t="n"/>
      <c r="AH523" s="52" t="n"/>
      <c r="AI523" s="52" t="n"/>
      <c r="AJ523" s="52" t="n"/>
      <c r="AK523" s="52" t="n"/>
    </row>
    <row r="524">
      <c r="A524" s="52" t="n"/>
      <c r="B524" s="52" t="n"/>
      <c r="C524" s="97" t="n"/>
      <c r="D524" s="52" t="n"/>
      <c r="E524" s="97" t="n"/>
      <c r="F524" s="52" t="n"/>
      <c r="G524" s="52" t="n"/>
      <c r="H524" s="52" t="n"/>
      <c r="I524" s="97" t="n"/>
      <c r="J524" s="52" t="n"/>
      <c r="K524" s="97" t="n"/>
      <c r="L524" s="52" t="n"/>
      <c r="M524" s="97" t="n"/>
      <c r="N524" s="52" t="n"/>
      <c r="O524" s="97" t="n"/>
      <c r="P524" s="52" t="n"/>
      <c r="Q524" s="97" t="n"/>
      <c r="R524" s="52" t="n"/>
      <c r="S524" s="97" t="n"/>
      <c r="T524" s="52" t="n"/>
      <c r="U524" s="97" t="n"/>
      <c r="V524" s="52" t="n"/>
      <c r="W524" s="97" t="n"/>
      <c r="X524" s="52" t="n"/>
      <c r="Y524" s="97" t="n"/>
      <c r="Z524" s="245" t="n"/>
      <c r="AA524" s="52" t="n"/>
      <c r="AB524" s="52" t="n"/>
      <c r="AC524" s="52" t="n"/>
      <c r="AD524" s="52" t="n"/>
      <c r="AE524" s="52" t="n"/>
      <c r="AF524" s="52" t="n"/>
      <c r="AG524" s="52" t="n"/>
      <c r="AH524" s="52" t="n"/>
      <c r="AI524" s="52" t="n"/>
      <c r="AJ524" s="52" t="n"/>
      <c r="AK524" s="52" t="n"/>
    </row>
    <row r="525">
      <c r="A525" s="52" t="n"/>
      <c r="B525" s="52" t="n"/>
      <c r="C525" s="97" t="n"/>
      <c r="D525" s="52" t="n"/>
      <c r="E525" s="97" t="n"/>
      <c r="F525" s="52" t="n"/>
      <c r="G525" s="52" t="n"/>
      <c r="H525" s="52" t="n"/>
      <c r="I525" s="97" t="n"/>
      <c r="J525" s="52" t="n"/>
      <c r="K525" s="97" t="n"/>
      <c r="L525" s="52" t="n"/>
      <c r="M525" s="97" t="n"/>
      <c r="N525" s="52" t="n"/>
      <c r="O525" s="97" t="n"/>
      <c r="P525" s="52" t="n"/>
      <c r="Q525" s="97" t="n"/>
      <c r="R525" s="52" t="n"/>
      <c r="S525" s="97" t="n"/>
      <c r="T525" s="52" t="n"/>
      <c r="U525" s="97" t="n"/>
      <c r="V525" s="52" t="n"/>
      <c r="W525" s="97" t="n"/>
      <c r="X525" s="52" t="n"/>
      <c r="Y525" s="97" t="n"/>
      <c r="Z525" s="245" t="n"/>
      <c r="AA525" s="52" t="n"/>
      <c r="AB525" s="52" t="n"/>
      <c r="AC525" s="52" t="n"/>
      <c r="AD525" s="52" t="n"/>
      <c r="AE525" s="52" t="n"/>
      <c r="AF525" s="52" t="n"/>
      <c r="AG525" s="52" t="n"/>
      <c r="AH525" s="52" t="n"/>
      <c r="AI525" s="52" t="n"/>
      <c r="AJ525" s="52" t="n"/>
      <c r="AK525" s="52" t="n"/>
    </row>
    <row r="526">
      <c r="A526" s="52" t="n"/>
      <c r="B526" s="52" t="n"/>
      <c r="C526" s="97" t="n"/>
      <c r="D526" s="52" t="n"/>
      <c r="E526" s="97" t="n"/>
      <c r="F526" s="52" t="n"/>
      <c r="G526" s="52" t="n"/>
      <c r="H526" s="52" t="n"/>
      <c r="I526" s="97" t="n"/>
      <c r="J526" s="52" t="n"/>
      <c r="K526" s="97" t="n"/>
      <c r="L526" s="52" t="n"/>
      <c r="M526" s="97" t="n"/>
      <c r="N526" s="52" t="n"/>
      <c r="O526" s="97" t="n"/>
      <c r="P526" s="52" t="n"/>
      <c r="Q526" s="97" t="n"/>
      <c r="R526" s="52" t="n"/>
      <c r="S526" s="97" t="n"/>
      <c r="T526" s="52" t="n"/>
      <c r="U526" s="97" t="n"/>
      <c r="V526" s="52" t="n"/>
      <c r="W526" s="97" t="n"/>
      <c r="X526" s="52" t="n"/>
      <c r="Y526" s="97" t="n"/>
      <c r="Z526" s="245" t="n"/>
      <c r="AA526" s="52" t="n"/>
      <c r="AB526" s="52" t="n"/>
      <c r="AC526" s="52" t="n"/>
      <c r="AD526" s="52" t="n"/>
      <c r="AE526" s="52" t="n"/>
      <c r="AF526" s="52" t="n"/>
      <c r="AG526" s="52" t="n"/>
      <c r="AH526" s="52" t="n"/>
      <c r="AI526" s="52" t="n"/>
      <c r="AJ526" s="52" t="n"/>
      <c r="AK526" s="52" t="n"/>
    </row>
    <row r="527">
      <c r="A527" s="52" t="n"/>
      <c r="B527" s="52" t="n"/>
      <c r="C527" s="97" t="n"/>
      <c r="D527" s="52" t="n"/>
      <c r="E527" s="97" t="n"/>
      <c r="F527" s="52" t="n"/>
      <c r="G527" s="52" t="n"/>
      <c r="H527" s="52" t="n"/>
      <c r="I527" s="97" t="n"/>
      <c r="J527" s="52" t="n"/>
      <c r="K527" s="97" t="n"/>
      <c r="L527" s="52" t="n"/>
      <c r="M527" s="97" t="n"/>
      <c r="N527" s="52" t="n"/>
      <c r="O527" s="97" t="n"/>
      <c r="P527" s="52" t="n"/>
      <c r="Q527" s="97" t="n"/>
      <c r="R527" s="52" t="n"/>
      <c r="S527" s="97" t="n"/>
      <c r="T527" s="52" t="n"/>
      <c r="U527" s="97" t="n"/>
      <c r="V527" s="52" t="n"/>
      <c r="W527" s="97" t="n"/>
      <c r="X527" s="52" t="n"/>
      <c r="Y527" s="97" t="n"/>
      <c r="Z527" s="245" t="n"/>
      <c r="AA527" s="52" t="n"/>
      <c r="AB527" s="52" t="n"/>
      <c r="AC527" s="52" t="n"/>
      <c r="AD527" s="52" t="n"/>
      <c r="AE527" s="52" t="n"/>
      <c r="AF527" s="52" t="n"/>
      <c r="AG527" s="52" t="n"/>
      <c r="AH527" s="52" t="n"/>
      <c r="AI527" s="52" t="n"/>
      <c r="AJ527" s="52" t="n"/>
      <c r="AK527" s="52" t="n"/>
    </row>
    <row r="528">
      <c r="A528" s="52" t="n"/>
      <c r="B528" s="52" t="n"/>
      <c r="C528" s="97" t="n"/>
      <c r="D528" s="52" t="n"/>
      <c r="E528" s="97" t="n"/>
      <c r="F528" s="52" t="n"/>
      <c r="G528" s="52" t="n"/>
      <c r="H528" s="52" t="n"/>
      <c r="I528" s="97" t="n"/>
      <c r="J528" s="52" t="n"/>
      <c r="K528" s="97" t="n"/>
      <c r="L528" s="52" t="n"/>
      <c r="M528" s="97" t="n"/>
      <c r="N528" s="52" t="n"/>
      <c r="O528" s="97" t="n"/>
      <c r="P528" s="52" t="n"/>
      <c r="Q528" s="97" t="n"/>
      <c r="R528" s="52" t="n"/>
      <c r="S528" s="97" t="n"/>
      <c r="T528" s="52" t="n"/>
      <c r="U528" s="97" t="n"/>
      <c r="V528" s="52" t="n"/>
      <c r="W528" s="97" t="n"/>
      <c r="X528" s="52" t="n"/>
      <c r="Y528" s="97" t="n"/>
      <c r="Z528" s="245" t="n"/>
      <c r="AA528" s="52" t="n"/>
      <c r="AB528" s="52" t="n"/>
      <c r="AC528" s="52" t="n"/>
      <c r="AD528" s="52" t="n"/>
      <c r="AE528" s="52" t="n"/>
      <c r="AF528" s="52" t="n"/>
      <c r="AG528" s="52" t="n"/>
      <c r="AH528" s="52" t="n"/>
      <c r="AI528" s="52" t="n"/>
      <c r="AJ528" s="52" t="n"/>
      <c r="AK528" s="52" t="n"/>
    </row>
    <row r="529">
      <c r="A529" s="52" t="n"/>
      <c r="B529" s="52" t="n"/>
      <c r="C529" s="97" t="n"/>
      <c r="D529" s="52" t="n"/>
      <c r="E529" s="97" t="n"/>
      <c r="F529" s="52" t="n"/>
      <c r="G529" s="52" t="n"/>
      <c r="H529" s="52" t="n"/>
      <c r="I529" s="97" t="n"/>
      <c r="J529" s="52" t="n"/>
      <c r="K529" s="97" t="n"/>
      <c r="L529" s="52" t="n"/>
      <c r="M529" s="97" t="n"/>
      <c r="N529" s="52" t="n"/>
      <c r="O529" s="97" t="n"/>
      <c r="P529" s="52" t="n"/>
      <c r="Q529" s="97" t="n"/>
      <c r="R529" s="52" t="n"/>
      <c r="S529" s="97" t="n"/>
      <c r="T529" s="52" t="n"/>
      <c r="U529" s="97" t="n"/>
      <c r="V529" s="52" t="n"/>
      <c r="W529" s="97" t="n"/>
      <c r="X529" s="52" t="n"/>
      <c r="Y529" s="97" t="n"/>
      <c r="Z529" s="245" t="n"/>
      <c r="AA529" s="52" t="n"/>
      <c r="AB529" s="52" t="n"/>
      <c r="AC529" s="52" t="n"/>
      <c r="AD529" s="52" t="n"/>
      <c r="AE529" s="52" t="n"/>
      <c r="AF529" s="52" t="n"/>
      <c r="AG529" s="52" t="n"/>
      <c r="AH529" s="52" t="n"/>
      <c r="AI529" s="52" t="n"/>
      <c r="AJ529" s="52" t="n"/>
      <c r="AK529" s="52" t="n"/>
    </row>
    <row r="530">
      <c r="A530" s="52" t="n"/>
      <c r="B530" s="52" t="n"/>
      <c r="C530" s="97" t="n"/>
      <c r="D530" s="52" t="n"/>
      <c r="E530" s="97" t="n"/>
      <c r="F530" s="52" t="n"/>
      <c r="G530" s="52" t="n"/>
      <c r="H530" s="52" t="n"/>
      <c r="I530" s="97" t="n"/>
      <c r="J530" s="52" t="n"/>
      <c r="K530" s="97" t="n"/>
      <c r="L530" s="52" t="n"/>
      <c r="M530" s="97" t="n"/>
      <c r="N530" s="52" t="n"/>
      <c r="O530" s="97" t="n"/>
      <c r="P530" s="52" t="n"/>
      <c r="Q530" s="97" t="n"/>
      <c r="R530" s="52" t="n"/>
      <c r="S530" s="97" t="n"/>
      <c r="T530" s="52" t="n"/>
      <c r="U530" s="97" t="n"/>
      <c r="V530" s="52" t="n"/>
      <c r="W530" s="97" t="n"/>
      <c r="X530" s="52" t="n"/>
      <c r="Y530" s="97" t="n"/>
      <c r="Z530" s="245" t="n"/>
      <c r="AA530" s="52" t="n"/>
      <c r="AB530" s="52" t="n"/>
      <c r="AC530" s="52" t="n"/>
      <c r="AD530" s="52" t="n"/>
      <c r="AE530" s="52" t="n"/>
      <c r="AF530" s="52" t="n"/>
      <c r="AG530" s="52" t="n"/>
      <c r="AH530" s="52" t="n"/>
      <c r="AI530" s="52" t="n"/>
      <c r="AJ530" s="52" t="n"/>
      <c r="AK530" s="52" t="n"/>
    </row>
    <row r="531">
      <c r="A531" s="52" t="n"/>
      <c r="B531" s="52" t="n"/>
      <c r="C531" s="97" t="n"/>
      <c r="D531" s="52" t="n"/>
      <c r="E531" s="97" t="n"/>
      <c r="F531" s="52" t="n"/>
      <c r="G531" s="52" t="n"/>
      <c r="H531" s="52" t="n"/>
      <c r="I531" s="97" t="n"/>
      <c r="J531" s="52" t="n"/>
      <c r="K531" s="97" t="n"/>
      <c r="L531" s="52" t="n"/>
      <c r="M531" s="97" t="n"/>
      <c r="N531" s="52" t="n"/>
      <c r="O531" s="97" t="n"/>
      <c r="P531" s="52" t="n"/>
      <c r="Q531" s="97" t="n"/>
      <c r="R531" s="52" t="n"/>
      <c r="S531" s="97" t="n"/>
      <c r="T531" s="52" t="n"/>
      <c r="U531" s="97" t="n"/>
      <c r="V531" s="52" t="n"/>
      <c r="W531" s="97" t="n"/>
      <c r="X531" s="52" t="n"/>
      <c r="Y531" s="97" t="n"/>
      <c r="Z531" s="245" t="n"/>
      <c r="AA531" s="52" t="n"/>
      <c r="AB531" s="52" t="n"/>
      <c r="AC531" s="52" t="n"/>
      <c r="AD531" s="52" t="n"/>
      <c r="AE531" s="52" t="n"/>
      <c r="AF531" s="52" t="n"/>
      <c r="AG531" s="52" t="n"/>
      <c r="AH531" s="52" t="n"/>
      <c r="AI531" s="52" t="n"/>
      <c r="AJ531" s="52" t="n"/>
      <c r="AK531" s="52" t="n"/>
    </row>
    <row r="532">
      <c r="A532" s="52" t="n"/>
      <c r="B532" s="52" t="n"/>
      <c r="C532" s="97" t="n"/>
      <c r="D532" s="52" t="n"/>
      <c r="E532" s="97" t="n"/>
      <c r="F532" s="52" t="n"/>
      <c r="G532" s="52" t="n"/>
      <c r="H532" s="52" t="n"/>
      <c r="I532" s="97" t="n"/>
      <c r="J532" s="52" t="n"/>
      <c r="K532" s="97" t="n"/>
      <c r="L532" s="52" t="n"/>
      <c r="M532" s="97" t="n"/>
      <c r="N532" s="52" t="n"/>
      <c r="O532" s="97" t="n"/>
      <c r="P532" s="52" t="n"/>
      <c r="Q532" s="97" t="n"/>
      <c r="R532" s="52" t="n"/>
      <c r="S532" s="97" t="n"/>
      <c r="T532" s="52" t="n"/>
      <c r="U532" s="97" t="n"/>
      <c r="V532" s="52" t="n"/>
      <c r="W532" s="97" t="n"/>
      <c r="X532" s="52" t="n"/>
      <c r="Y532" s="97" t="n"/>
      <c r="Z532" s="245" t="n"/>
      <c r="AA532" s="52" t="n"/>
      <c r="AB532" s="52" t="n"/>
      <c r="AC532" s="52" t="n"/>
      <c r="AD532" s="52" t="n"/>
      <c r="AE532" s="52" t="n"/>
      <c r="AF532" s="52" t="n"/>
      <c r="AG532" s="52" t="n"/>
      <c r="AH532" s="52" t="n"/>
      <c r="AI532" s="52" t="n"/>
      <c r="AJ532" s="52" t="n"/>
      <c r="AK532" s="52" t="n"/>
    </row>
    <row r="533">
      <c r="A533" s="52" t="n"/>
      <c r="B533" s="52" t="n"/>
      <c r="C533" s="97" t="n"/>
      <c r="D533" s="52" t="n"/>
      <c r="E533" s="97" t="n"/>
      <c r="F533" s="52" t="n"/>
      <c r="G533" s="52" t="n"/>
      <c r="H533" s="52" t="n"/>
      <c r="I533" s="97" t="n"/>
      <c r="J533" s="52" t="n"/>
      <c r="K533" s="97" t="n"/>
      <c r="L533" s="52" t="n"/>
      <c r="M533" s="97" t="n"/>
      <c r="N533" s="52" t="n"/>
      <c r="O533" s="97" t="n"/>
      <c r="P533" s="52" t="n"/>
      <c r="Q533" s="97" t="n"/>
      <c r="R533" s="52" t="n"/>
      <c r="S533" s="97" t="n"/>
      <c r="T533" s="52" t="n"/>
      <c r="U533" s="97" t="n"/>
      <c r="V533" s="52" t="n"/>
      <c r="W533" s="97" t="n"/>
      <c r="X533" s="52" t="n"/>
      <c r="Y533" s="97" t="n"/>
      <c r="Z533" s="245" t="n"/>
      <c r="AA533" s="52" t="n"/>
      <c r="AB533" s="52" t="n"/>
      <c r="AC533" s="52" t="n"/>
      <c r="AD533" s="52" t="n"/>
      <c r="AE533" s="52" t="n"/>
      <c r="AF533" s="52" t="n"/>
      <c r="AG533" s="52" t="n"/>
      <c r="AH533" s="52" t="n"/>
      <c r="AI533" s="52" t="n"/>
      <c r="AJ533" s="52" t="n"/>
      <c r="AK533" s="52" t="n"/>
    </row>
    <row r="534">
      <c r="A534" s="52" t="n"/>
      <c r="B534" s="52" t="n"/>
      <c r="C534" s="97" t="n"/>
      <c r="D534" s="52" t="n"/>
      <c r="E534" s="97" t="n"/>
      <c r="F534" s="52" t="n"/>
      <c r="G534" s="52" t="n"/>
      <c r="H534" s="52" t="n"/>
      <c r="I534" s="97" t="n"/>
      <c r="J534" s="52" t="n"/>
      <c r="K534" s="97" t="n"/>
      <c r="L534" s="52" t="n"/>
      <c r="M534" s="97" t="n"/>
      <c r="N534" s="52" t="n"/>
      <c r="O534" s="97" t="n"/>
      <c r="P534" s="52" t="n"/>
      <c r="Q534" s="97" t="n"/>
      <c r="R534" s="52" t="n"/>
      <c r="S534" s="97" t="n"/>
      <c r="T534" s="52" t="n"/>
      <c r="U534" s="97" t="n"/>
      <c r="V534" s="52" t="n"/>
      <c r="W534" s="97" t="n"/>
      <c r="X534" s="52" t="n"/>
      <c r="Y534" s="97" t="n"/>
      <c r="Z534" s="245" t="n"/>
      <c r="AA534" s="52" t="n"/>
      <c r="AB534" s="52" t="n"/>
      <c r="AC534" s="52" t="n"/>
      <c r="AD534" s="52" t="n"/>
      <c r="AE534" s="52" t="n"/>
      <c r="AF534" s="52" t="n"/>
      <c r="AG534" s="52" t="n"/>
      <c r="AH534" s="52" t="n"/>
      <c r="AI534" s="52" t="n"/>
      <c r="AJ534" s="52" t="n"/>
      <c r="AK534" s="52" t="n"/>
    </row>
    <row r="535">
      <c r="A535" s="52" t="n"/>
      <c r="B535" s="52" t="n"/>
      <c r="C535" s="97" t="n"/>
      <c r="D535" s="52" t="n"/>
      <c r="E535" s="97" t="n"/>
      <c r="F535" s="52" t="n"/>
      <c r="G535" s="52" t="n"/>
      <c r="H535" s="52" t="n"/>
      <c r="I535" s="97" t="n"/>
      <c r="J535" s="52" t="n"/>
      <c r="K535" s="97" t="n"/>
      <c r="L535" s="52" t="n"/>
      <c r="M535" s="97" t="n"/>
      <c r="N535" s="52" t="n"/>
      <c r="O535" s="97" t="n"/>
      <c r="P535" s="52" t="n"/>
      <c r="Q535" s="97" t="n"/>
      <c r="R535" s="52" t="n"/>
      <c r="S535" s="97" t="n"/>
      <c r="T535" s="52" t="n"/>
      <c r="U535" s="97" t="n"/>
      <c r="V535" s="52" t="n"/>
      <c r="W535" s="97" t="n"/>
      <c r="X535" s="52" t="n"/>
      <c r="Y535" s="97" t="n"/>
      <c r="Z535" s="245" t="n"/>
      <c r="AA535" s="52" t="n"/>
      <c r="AB535" s="52" t="n"/>
      <c r="AC535" s="52" t="n"/>
      <c r="AD535" s="52" t="n"/>
      <c r="AE535" s="52" t="n"/>
      <c r="AF535" s="52" t="n"/>
      <c r="AG535" s="52" t="n"/>
      <c r="AH535" s="52" t="n"/>
      <c r="AI535" s="52" t="n"/>
      <c r="AJ535" s="52" t="n"/>
      <c r="AK535" s="52" t="n"/>
    </row>
    <row r="536">
      <c r="A536" s="52" t="n"/>
      <c r="B536" s="52" t="n"/>
      <c r="C536" s="97" t="n"/>
      <c r="D536" s="52" t="n"/>
      <c r="E536" s="97" t="n"/>
      <c r="F536" s="52" t="n"/>
      <c r="G536" s="52" t="n"/>
      <c r="H536" s="52" t="n"/>
      <c r="I536" s="97" t="n"/>
      <c r="J536" s="52" t="n"/>
      <c r="K536" s="97" t="n"/>
      <c r="L536" s="52" t="n"/>
      <c r="M536" s="97" t="n"/>
      <c r="N536" s="52" t="n"/>
      <c r="O536" s="97" t="n"/>
      <c r="P536" s="52" t="n"/>
      <c r="Q536" s="97" t="n"/>
      <c r="R536" s="52" t="n"/>
      <c r="S536" s="97" t="n"/>
      <c r="T536" s="52" t="n"/>
      <c r="U536" s="97" t="n"/>
      <c r="V536" s="52" t="n"/>
      <c r="W536" s="97" t="n"/>
      <c r="X536" s="52" t="n"/>
      <c r="Y536" s="97" t="n"/>
      <c r="Z536" s="245" t="n"/>
      <c r="AA536" s="52" t="n"/>
      <c r="AB536" s="52" t="n"/>
      <c r="AC536" s="52" t="n"/>
      <c r="AD536" s="52" t="n"/>
      <c r="AE536" s="52" t="n"/>
      <c r="AF536" s="52" t="n"/>
      <c r="AG536" s="52" t="n"/>
      <c r="AH536" s="52" t="n"/>
      <c r="AI536" s="52" t="n"/>
      <c r="AJ536" s="52" t="n"/>
      <c r="AK536" s="52" t="n"/>
    </row>
    <row r="537">
      <c r="A537" s="52" t="n"/>
      <c r="B537" s="52" t="n"/>
      <c r="C537" s="97" t="n"/>
      <c r="D537" s="52" t="n"/>
      <c r="E537" s="97" t="n"/>
      <c r="F537" s="52" t="n"/>
      <c r="G537" s="52" t="n"/>
      <c r="H537" s="52" t="n"/>
      <c r="I537" s="97" t="n"/>
      <c r="J537" s="52" t="n"/>
      <c r="K537" s="97" t="n"/>
      <c r="L537" s="52" t="n"/>
      <c r="M537" s="97" t="n"/>
      <c r="N537" s="52" t="n"/>
      <c r="O537" s="97" t="n"/>
      <c r="P537" s="52" t="n"/>
      <c r="Q537" s="97" t="n"/>
      <c r="R537" s="52" t="n"/>
      <c r="S537" s="97" t="n"/>
      <c r="T537" s="52" t="n"/>
      <c r="U537" s="97" t="n"/>
      <c r="V537" s="52" t="n"/>
      <c r="W537" s="97" t="n"/>
      <c r="X537" s="52" t="n"/>
      <c r="Y537" s="97" t="n"/>
      <c r="Z537" s="245" t="n"/>
      <c r="AA537" s="52" t="n"/>
      <c r="AB537" s="52" t="n"/>
      <c r="AC537" s="52" t="n"/>
      <c r="AD537" s="52" t="n"/>
      <c r="AE537" s="52" t="n"/>
      <c r="AF537" s="52" t="n"/>
      <c r="AG537" s="52" t="n"/>
      <c r="AH537" s="52" t="n"/>
      <c r="AI537" s="52" t="n"/>
      <c r="AJ537" s="52" t="n"/>
      <c r="AK537" s="52" t="n"/>
    </row>
    <row r="538">
      <c r="A538" s="52" t="n"/>
      <c r="B538" s="52" t="n"/>
      <c r="C538" s="97" t="n"/>
      <c r="D538" s="52" t="n"/>
      <c r="E538" s="97" t="n"/>
      <c r="F538" s="52" t="n"/>
      <c r="G538" s="52" t="n"/>
      <c r="H538" s="52" t="n"/>
      <c r="I538" s="97" t="n"/>
      <c r="J538" s="52" t="n"/>
      <c r="K538" s="97" t="n"/>
      <c r="L538" s="52" t="n"/>
      <c r="M538" s="97" t="n"/>
      <c r="N538" s="52" t="n"/>
      <c r="O538" s="97" t="n"/>
      <c r="P538" s="52" t="n"/>
      <c r="Q538" s="97" t="n"/>
      <c r="R538" s="52" t="n"/>
      <c r="S538" s="97" t="n"/>
      <c r="T538" s="52" t="n"/>
      <c r="U538" s="97" t="n"/>
      <c r="V538" s="52" t="n"/>
      <c r="W538" s="97" t="n"/>
      <c r="X538" s="52" t="n"/>
      <c r="Y538" s="97" t="n"/>
      <c r="Z538" s="245" t="n"/>
      <c r="AA538" s="52" t="n"/>
      <c r="AB538" s="52" t="n"/>
      <c r="AC538" s="52" t="n"/>
      <c r="AD538" s="52" t="n"/>
      <c r="AE538" s="52" t="n"/>
      <c r="AF538" s="52" t="n"/>
      <c r="AG538" s="52" t="n"/>
      <c r="AH538" s="52" t="n"/>
      <c r="AI538" s="52" t="n"/>
      <c r="AJ538" s="52" t="n"/>
      <c r="AK538" s="52" t="n"/>
    </row>
    <row r="539">
      <c r="A539" s="52" t="n"/>
      <c r="B539" s="52" t="n"/>
      <c r="C539" s="97" t="n"/>
      <c r="D539" s="52" t="n"/>
      <c r="E539" s="97" t="n"/>
      <c r="F539" s="52" t="n"/>
      <c r="G539" s="52" t="n"/>
      <c r="H539" s="52" t="n"/>
      <c r="I539" s="97" t="n"/>
      <c r="J539" s="52" t="n"/>
      <c r="K539" s="97" t="n"/>
      <c r="L539" s="52" t="n"/>
      <c r="M539" s="97" t="n"/>
      <c r="N539" s="52" t="n"/>
      <c r="O539" s="97" t="n"/>
      <c r="P539" s="52" t="n"/>
      <c r="Q539" s="97" t="n"/>
      <c r="R539" s="52" t="n"/>
      <c r="S539" s="97" t="n"/>
      <c r="T539" s="52" t="n"/>
      <c r="U539" s="97" t="n"/>
      <c r="V539" s="52" t="n"/>
      <c r="W539" s="97" t="n"/>
      <c r="X539" s="52" t="n"/>
      <c r="Y539" s="97" t="n"/>
      <c r="Z539" s="245" t="n"/>
      <c r="AA539" s="52" t="n"/>
      <c r="AB539" s="52" t="n"/>
      <c r="AC539" s="52" t="n"/>
      <c r="AD539" s="52" t="n"/>
      <c r="AE539" s="52" t="n"/>
      <c r="AF539" s="52" t="n"/>
      <c r="AG539" s="52" t="n"/>
      <c r="AH539" s="52" t="n"/>
      <c r="AI539" s="52" t="n"/>
      <c r="AJ539" s="52" t="n"/>
      <c r="AK539" s="52" t="n"/>
    </row>
    <row r="540">
      <c r="A540" s="52" t="n"/>
      <c r="B540" s="52" t="n"/>
      <c r="C540" s="97" t="n"/>
      <c r="D540" s="52" t="n"/>
      <c r="E540" s="97" t="n"/>
      <c r="F540" s="52" t="n"/>
      <c r="G540" s="52" t="n"/>
      <c r="H540" s="52" t="n"/>
      <c r="I540" s="97" t="n"/>
      <c r="J540" s="52" t="n"/>
      <c r="K540" s="97" t="n"/>
      <c r="L540" s="52" t="n"/>
      <c r="M540" s="97" t="n"/>
      <c r="N540" s="52" t="n"/>
      <c r="O540" s="97" t="n"/>
      <c r="P540" s="52" t="n"/>
      <c r="Q540" s="97" t="n"/>
      <c r="R540" s="52" t="n"/>
      <c r="S540" s="97" t="n"/>
      <c r="T540" s="52" t="n"/>
      <c r="U540" s="97" t="n"/>
      <c r="V540" s="52" t="n"/>
      <c r="W540" s="97" t="n"/>
      <c r="X540" s="52" t="n"/>
      <c r="Y540" s="97" t="n"/>
      <c r="Z540" s="245" t="n"/>
      <c r="AA540" s="52" t="n"/>
      <c r="AB540" s="52" t="n"/>
      <c r="AC540" s="52" t="n"/>
      <c r="AD540" s="52" t="n"/>
      <c r="AE540" s="52" t="n"/>
      <c r="AF540" s="52" t="n"/>
      <c r="AG540" s="52" t="n"/>
      <c r="AH540" s="52" t="n"/>
      <c r="AI540" s="52" t="n"/>
      <c r="AJ540" s="52" t="n"/>
      <c r="AK540" s="52" t="n"/>
    </row>
    <row r="541">
      <c r="A541" s="52" t="n"/>
      <c r="B541" s="52" t="n"/>
      <c r="C541" s="97" t="n"/>
      <c r="D541" s="52" t="n"/>
      <c r="E541" s="97" t="n"/>
      <c r="F541" s="52" t="n"/>
      <c r="G541" s="52" t="n"/>
      <c r="H541" s="52" t="n"/>
      <c r="I541" s="97" t="n"/>
      <c r="J541" s="52" t="n"/>
      <c r="K541" s="97" t="n"/>
      <c r="L541" s="52" t="n"/>
      <c r="M541" s="97" t="n"/>
      <c r="N541" s="52" t="n"/>
      <c r="O541" s="97" t="n"/>
      <c r="P541" s="52" t="n"/>
      <c r="Q541" s="97" t="n"/>
      <c r="R541" s="52" t="n"/>
      <c r="S541" s="97" t="n"/>
      <c r="T541" s="52" t="n"/>
      <c r="U541" s="97" t="n"/>
      <c r="V541" s="52" t="n"/>
      <c r="W541" s="97" t="n"/>
      <c r="X541" s="52" t="n"/>
      <c r="Y541" s="97" t="n"/>
      <c r="Z541" s="245" t="n"/>
      <c r="AA541" s="52" t="n"/>
      <c r="AB541" s="52" t="n"/>
      <c r="AC541" s="52" t="n"/>
      <c r="AD541" s="52" t="n"/>
      <c r="AE541" s="52" t="n"/>
      <c r="AF541" s="52" t="n"/>
      <c r="AG541" s="52" t="n"/>
      <c r="AH541" s="52" t="n"/>
      <c r="AI541" s="52" t="n"/>
      <c r="AJ541" s="52" t="n"/>
      <c r="AK541" s="52" t="n"/>
    </row>
    <row r="542">
      <c r="A542" s="52" t="n"/>
      <c r="B542" s="52" t="n"/>
      <c r="C542" s="97" t="n"/>
      <c r="D542" s="52" t="n"/>
      <c r="E542" s="97" t="n"/>
      <c r="F542" s="52" t="n"/>
      <c r="G542" s="52" t="n"/>
      <c r="H542" s="52" t="n"/>
      <c r="I542" s="97" t="n"/>
      <c r="J542" s="52" t="n"/>
      <c r="K542" s="97" t="n"/>
      <c r="L542" s="52" t="n"/>
      <c r="M542" s="97" t="n"/>
      <c r="N542" s="52" t="n"/>
      <c r="O542" s="97" t="n"/>
      <c r="P542" s="52" t="n"/>
      <c r="Q542" s="97" t="n"/>
      <c r="R542" s="52" t="n"/>
      <c r="S542" s="97" t="n"/>
      <c r="T542" s="52" t="n"/>
      <c r="U542" s="97" t="n"/>
      <c r="V542" s="52" t="n"/>
      <c r="W542" s="97" t="n"/>
      <c r="X542" s="52" t="n"/>
      <c r="Y542" s="97" t="n"/>
      <c r="Z542" s="245" t="n"/>
      <c r="AA542" s="52" t="n"/>
      <c r="AB542" s="52" t="n"/>
      <c r="AC542" s="52" t="n"/>
      <c r="AD542" s="52" t="n"/>
      <c r="AE542" s="52" t="n"/>
      <c r="AF542" s="52" t="n"/>
      <c r="AG542" s="52" t="n"/>
      <c r="AH542" s="52" t="n"/>
      <c r="AI542" s="52" t="n"/>
      <c r="AJ542" s="52" t="n"/>
      <c r="AK542" s="52" t="n"/>
    </row>
    <row r="543">
      <c r="A543" s="52" t="n"/>
      <c r="B543" s="52" t="n"/>
      <c r="C543" s="97" t="n"/>
      <c r="D543" s="52" t="n"/>
      <c r="E543" s="97" t="n"/>
      <c r="F543" s="52" t="n"/>
      <c r="G543" s="52" t="n"/>
      <c r="H543" s="52" t="n"/>
      <c r="I543" s="97" t="n"/>
      <c r="J543" s="52" t="n"/>
      <c r="K543" s="97" t="n"/>
      <c r="L543" s="52" t="n"/>
      <c r="M543" s="97" t="n"/>
      <c r="N543" s="52" t="n"/>
      <c r="O543" s="97" t="n"/>
      <c r="P543" s="52" t="n"/>
      <c r="Q543" s="97" t="n"/>
      <c r="R543" s="52" t="n"/>
      <c r="S543" s="97" t="n"/>
      <c r="T543" s="52" t="n"/>
      <c r="U543" s="97" t="n"/>
      <c r="V543" s="52" t="n"/>
      <c r="W543" s="97" t="n"/>
      <c r="X543" s="52" t="n"/>
      <c r="Y543" s="97" t="n"/>
      <c r="Z543" s="245" t="n"/>
      <c r="AA543" s="52" t="n"/>
      <c r="AB543" s="52" t="n"/>
      <c r="AC543" s="52" t="n"/>
      <c r="AD543" s="52" t="n"/>
      <c r="AE543" s="52" t="n"/>
      <c r="AF543" s="52" t="n"/>
      <c r="AG543" s="52" t="n"/>
      <c r="AH543" s="52" t="n"/>
      <c r="AI543" s="52" t="n"/>
      <c r="AJ543" s="52" t="n"/>
      <c r="AK543" s="52" t="n"/>
    </row>
    <row r="544">
      <c r="A544" s="52" t="n"/>
      <c r="B544" s="52" t="n"/>
      <c r="C544" s="97" t="n"/>
      <c r="D544" s="52" t="n"/>
      <c r="E544" s="97" t="n"/>
      <c r="F544" s="52" t="n"/>
      <c r="G544" s="52" t="n"/>
      <c r="H544" s="52" t="n"/>
      <c r="I544" s="97" t="n"/>
      <c r="J544" s="52" t="n"/>
      <c r="K544" s="97" t="n"/>
      <c r="L544" s="52" t="n"/>
      <c r="M544" s="97" t="n"/>
      <c r="N544" s="52" t="n"/>
      <c r="O544" s="97" t="n"/>
      <c r="P544" s="52" t="n"/>
      <c r="Q544" s="97" t="n"/>
      <c r="R544" s="52" t="n"/>
      <c r="S544" s="97" t="n"/>
      <c r="T544" s="52" t="n"/>
      <c r="U544" s="97" t="n"/>
      <c r="V544" s="52" t="n"/>
      <c r="W544" s="97" t="n"/>
      <c r="X544" s="52" t="n"/>
      <c r="Y544" s="97" t="n"/>
      <c r="Z544" s="245" t="n"/>
      <c r="AA544" s="52" t="n"/>
      <c r="AB544" s="52" t="n"/>
      <c r="AC544" s="52" t="n"/>
      <c r="AD544" s="52" t="n"/>
      <c r="AE544" s="52" t="n"/>
      <c r="AF544" s="52" t="n"/>
      <c r="AG544" s="52" t="n"/>
      <c r="AH544" s="52" t="n"/>
      <c r="AI544" s="52" t="n"/>
      <c r="AJ544" s="52" t="n"/>
      <c r="AK544" s="52" t="n"/>
    </row>
    <row r="545">
      <c r="A545" s="52" t="n"/>
      <c r="B545" s="52" t="n"/>
      <c r="C545" s="97" t="n"/>
      <c r="D545" s="52" t="n"/>
      <c r="E545" s="97" t="n"/>
      <c r="F545" s="52" t="n"/>
      <c r="G545" s="52" t="n"/>
      <c r="H545" s="52" t="n"/>
      <c r="I545" s="97" t="n"/>
      <c r="J545" s="52" t="n"/>
      <c r="K545" s="97" t="n"/>
      <c r="L545" s="52" t="n"/>
      <c r="M545" s="97" t="n"/>
      <c r="N545" s="52" t="n"/>
      <c r="O545" s="97" t="n"/>
      <c r="P545" s="52" t="n"/>
      <c r="Q545" s="97" t="n"/>
      <c r="R545" s="52" t="n"/>
      <c r="S545" s="97" t="n"/>
      <c r="T545" s="52" t="n"/>
      <c r="U545" s="97" t="n"/>
      <c r="V545" s="52" t="n"/>
      <c r="W545" s="97" t="n"/>
      <c r="X545" s="52" t="n"/>
      <c r="Y545" s="97" t="n"/>
      <c r="Z545" s="245" t="n"/>
      <c r="AA545" s="52" t="n"/>
      <c r="AB545" s="52" t="n"/>
      <c r="AC545" s="52" t="n"/>
      <c r="AD545" s="52" t="n"/>
      <c r="AE545" s="52" t="n"/>
      <c r="AF545" s="52" t="n"/>
      <c r="AG545" s="52" t="n"/>
      <c r="AH545" s="52" t="n"/>
      <c r="AI545" s="52" t="n"/>
      <c r="AJ545" s="52" t="n"/>
      <c r="AK545" s="52" t="n"/>
    </row>
    <row r="546">
      <c r="A546" s="52" t="n"/>
      <c r="B546" s="52" t="n"/>
      <c r="C546" s="97" t="n"/>
      <c r="D546" s="52" t="n"/>
      <c r="E546" s="97" t="n"/>
      <c r="F546" s="52" t="n"/>
      <c r="G546" s="52" t="n"/>
      <c r="H546" s="52" t="n"/>
      <c r="I546" s="97" t="n"/>
      <c r="J546" s="52" t="n"/>
      <c r="K546" s="97" t="n"/>
      <c r="L546" s="52" t="n"/>
      <c r="M546" s="97" t="n"/>
      <c r="N546" s="52" t="n"/>
      <c r="O546" s="97" t="n"/>
      <c r="P546" s="52" t="n"/>
      <c r="Q546" s="97" t="n"/>
      <c r="R546" s="52" t="n"/>
      <c r="S546" s="97" t="n"/>
      <c r="T546" s="52" t="n"/>
      <c r="U546" s="97" t="n"/>
      <c r="V546" s="52" t="n"/>
      <c r="W546" s="97" t="n"/>
      <c r="X546" s="52" t="n"/>
      <c r="Y546" s="97" t="n"/>
      <c r="Z546" s="245" t="n"/>
      <c r="AA546" s="52" t="n"/>
      <c r="AB546" s="52" t="n"/>
      <c r="AC546" s="52" t="n"/>
      <c r="AD546" s="52" t="n"/>
      <c r="AE546" s="52" t="n"/>
      <c r="AF546" s="52" t="n"/>
      <c r="AG546" s="52" t="n"/>
      <c r="AH546" s="52" t="n"/>
      <c r="AI546" s="52" t="n"/>
      <c r="AJ546" s="52" t="n"/>
      <c r="AK546" s="52" t="n"/>
    </row>
    <row r="547">
      <c r="A547" s="52" t="n"/>
      <c r="B547" s="52" t="n"/>
      <c r="C547" s="97" t="n"/>
      <c r="D547" s="52" t="n"/>
      <c r="E547" s="97" t="n"/>
      <c r="F547" s="52" t="n"/>
      <c r="G547" s="52" t="n"/>
      <c r="H547" s="52" t="n"/>
      <c r="I547" s="97" t="n"/>
      <c r="J547" s="52" t="n"/>
      <c r="K547" s="97" t="n"/>
      <c r="L547" s="52" t="n"/>
      <c r="M547" s="97" t="n"/>
      <c r="N547" s="52" t="n"/>
      <c r="O547" s="97" t="n"/>
      <c r="P547" s="52" t="n"/>
      <c r="Q547" s="97" t="n"/>
      <c r="R547" s="52" t="n"/>
      <c r="S547" s="97" t="n"/>
      <c r="T547" s="52" t="n"/>
      <c r="U547" s="97" t="n"/>
      <c r="V547" s="52" t="n"/>
      <c r="W547" s="97" t="n"/>
      <c r="X547" s="52" t="n"/>
      <c r="Y547" s="97" t="n"/>
      <c r="Z547" s="245" t="n"/>
      <c r="AA547" s="52" t="n"/>
      <c r="AB547" s="52" t="n"/>
      <c r="AC547" s="52" t="n"/>
      <c r="AD547" s="52" t="n"/>
      <c r="AE547" s="52" t="n"/>
      <c r="AF547" s="52" t="n"/>
      <c r="AG547" s="52" t="n"/>
      <c r="AH547" s="52" t="n"/>
      <c r="AI547" s="52" t="n"/>
      <c r="AJ547" s="52" t="n"/>
      <c r="AK547" s="52" t="n"/>
    </row>
    <row r="548">
      <c r="A548" s="52" t="n"/>
      <c r="B548" s="52" t="n"/>
      <c r="C548" s="97" t="n"/>
      <c r="D548" s="52" t="n"/>
      <c r="E548" s="97" t="n"/>
      <c r="F548" s="52" t="n"/>
      <c r="G548" s="52" t="n"/>
      <c r="H548" s="52" t="n"/>
      <c r="I548" s="97" t="n"/>
      <c r="J548" s="52" t="n"/>
      <c r="K548" s="97" t="n"/>
      <c r="L548" s="52" t="n"/>
      <c r="M548" s="97" t="n"/>
      <c r="N548" s="52" t="n"/>
      <c r="O548" s="97" t="n"/>
      <c r="P548" s="52" t="n"/>
      <c r="Q548" s="97" t="n"/>
      <c r="R548" s="52" t="n"/>
      <c r="S548" s="97" t="n"/>
      <c r="T548" s="52" t="n"/>
      <c r="U548" s="97" t="n"/>
      <c r="V548" s="52" t="n"/>
      <c r="W548" s="97" t="n"/>
      <c r="X548" s="52" t="n"/>
      <c r="Y548" s="97" t="n"/>
      <c r="Z548" s="245" t="n"/>
      <c r="AA548" s="52" t="n"/>
      <c r="AB548" s="52" t="n"/>
      <c r="AC548" s="52" t="n"/>
      <c r="AD548" s="52" t="n"/>
      <c r="AE548" s="52" t="n"/>
      <c r="AF548" s="52" t="n"/>
      <c r="AG548" s="52" t="n"/>
      <c r="AH548" s="52" t="n"/>
      <c r="AI548" s="52" t="n"/>
      <c r="AJ548" s="52" t="n"/>
      <c r="AK548" s="52" t="n"/>
    </row>
    <row r="549">
      <c r="A549" s="52" t="n"/>
      <c r="B549" s="52" t="n"/>
      <c r="C549" s="97" t="n"/>
      <c r="D549" s="52" t="n"/>
      <c r="E549" s="97" t="n"/>
      <c r="F549" s="52" t="n"/>
      <c r="G549" s="52" t="n"/>
      <c r="H549" s="52" t="n"/>
      <c r="I549" s="97" t="n"/>
      <c r="J549" s="52" t="n"/>
      <c r="K549" s="97" t="n"/>
      <c r="L549" s="52" t="n"/>
      <c r="M549" s="97" t="n"/>
      <c r="N549" s="52" t="n"/>
      <c r="O549" s="97" t="n"/>
      <c r="P549" s="52" t="n"/>
      <c r="Q549" s="97" t="n"/>
      <c r="R549" s="52" t="n"/>
      <c r="S549" s="97" t="n"/>
      <c r="T549" s="52" t="n"/>
      <c r="U549" s="97" t="n"/>
      <c r="V549" s="52" t="n"/>
      <c r="W549" s="97" t="n"/>
      <c r="X549" s="52" t="n"/>
      <c r="Y549" s="97" t="n"/>
      <c r="Z549" s="245" t="n"/>
      <c r="AA549" s="52" t="n"/>
      <c r="AB549" s="52" t="n"/>
      <c r="AC549" s="52" t="n"/>
      <c r="AD549" s="52" t="n"/>
      <c r="AE549" s="52" t="n"/>
      <c r="AF549" s="52" t="n"/>
      <c r="AG549" s="52" t="n"/>
      <c r="AH549" s="52" t="n"/>
      <c r="AI549" s="52" t="n"/>
      <c r="AJ549" s="52" t="n"/>
      <c r="AK549" s="52" t="n"/>
    </row>
    <row r="550">
      <c r="A550" s="52" t="n"/>
      <c r="B550" s="52" t="n"/>
      <c r="C550" s="97" t="n"/>
      <c r="D550" s="52" t="n"/>
      <c r="E550" s="97" t="n"/>
      <c r="F550" s="52" t="n"/>
      <c r="G550" s="52" t="n"/>
      <c r="H550" s="52" t="n"/>
      <c r="I550" s="97" t="n"/>
      <c r="J550" s="52" t="n"/>
      <c r="K550" s="97" t="n"/>
      <c r="L550" s="52" t="n"/>
      <c r="M550" s="97" t="n"/>
      <c r="N550" s="52" t="n"/>
      <c r="O550" s="97" t="n"/>
      <c r="P550" s="52" t="n"/>
      <c r="Q550" s="97" t="n"/>
      <c r="R550" s="52" t="n"/>
      <c r="S550" s="97" t="n"/>
      <c r="T550" s="52" t="n"/>
      <c r="U550" s="97" t="n"/>
      <c r="V550" s="52" t="n"/>
      <c r="W550" s="97" t="n"/>
      <c r="X550" s="52" t="n"/>
      <c r="Y550" s="97" t="n"/>
      <c r="Z550" s="245" t="n"/>
      <c r="AA550" s="52" t="n"/>
      <c r="AB550" s="52" t="n"/>
      <c r="AC550" s="52" t="n"/>
      <c r="AD550" s="52" t="n"/>
      <c r="AE550" s="52" t="n"/>
      <c r="AF550" s="52" t="n"/>
      <c r="AG550" s="52" t="n"/>
      <c r="AH550" s="52" t="n"/>
      <c r="AI550" s="52" t="n"/>
      <c r="AJ550" s="52" t="n"/>
      <c r="AK550" s="52" t="n"/>
    </row>
    <row r="551">
      <c r="A551" s="52" t="n"/>
      <c r="B551" s="52" t="n"/>
      <c r="C551" s="97" t="n"/>
      <c r="D551" s="52" t="n"/>
      <c r="E551" s="97" t="n"/>
      <c r="F551" s="52" t="n"/>
      <c r="G551" s="52" t="n"/>
      <c r="H551" s="52" t="n"/>
      <c r="I551" s="97" t="n"/>
      <c r="J551" s="52" t="n"/>
      <c r="K551" s="97" t="n"/>
      <c r="L551" s="52" t="n"/>
      <c r="M551" s="97" t="n"/>
      <c r="N551" s="52" t="n"/>
      <c r="O551" s="97" t="n"/>
      <c r="P551" s="52" t="n"/>
      <c r="Q551" s="97" t="n"/>
      <c r="R551" s="52" t="n"/>
      <c r="S551" s="97" t="n"/>
      <c r="T551" s="52" t="n"/>
      <c r="U551" s="97" t="n"/>
      <c r="V551" s="52" t="n"/>
      <c r="W551" s="97" t="n"/>
      <c r="X551" s="52" t="n"/>
      <c r="Y551" s="97" t="n"/>
      <c r="Z551" s="245" t="n"/>
      <c r="AA551" s="52" t="n"/>
      <c r="AB551" s="52" t="n"/>
      <c r="AC551" s="52" t="n"/>
      <c r="AD551" s="52" t="n"/>
      <c r="AE551" s="52" t="n"/>
      <c r="AF551" s="52" t="n"/>
      <c r="AG551" s="52" t="n"/>
      <c r="AH551" s="52" t="n"/>
      <c r="AI551" s="52" t="n"/>
      <c r="AJ551" s="52" t="n"/>
      <c r="AK551" s="52" t="n"/>
    </row>
    <row r="552">
      <c r="A552" s="52" t="n"/>
      <c r="B552" s="52" t="n"/>
      <c r="C552" s="97" t="n"/>
      <c r="D552" s="52" t="n"/>
      <c r="E552" s="97" t="n"/>
      <c r="F552" s="52" t="n"/>
      <c r="G552" s="52" t="n"/>
      <c r="H552" s="52" t="n"/>
      <c r="I552" s="97" t="n"/>
      <c r="J552" s="52" t="n"/>
      <c r="K552" s="97" t="n"/>
      <c r="L552" s="52" t="n"/>
      <c r="M552" s="97" t="n"/>
      <c r="N552" s="52" t="n"/>
      <c r="O552" s="97" t="n"/>
      <c r="P552" s="52" t="n"/>
      <c r="Q552" s="97" t="n"/>
      <c r="R552" s="52" t="n"/>
      <c r="S552" s="97" t="n"/>
      <c r="T552" s="52" t="n"/>
      <c r="U552" s="97" t="n"/>
      <c r="V552" s="52" t="n"/>
      <c r="W552" s="97" t="n"/>
      <c r="X552" s="52" t="n"/>
      <c r="Y552" s="97" t="n"/>
      <c r="Z552" s="245" t="n"/>
      <c r="AA552" s="52" t="n"/>
      <c r="AB552" s="52" t="n"/>
      <c r="AC552" s="52" t="n"/>
      <c r="AD552" s="52" t="n"/>
      <c r="AE552" s="52" t="n"/>
      <c r="AF552" s="52" t="n"/>
      <c r="AG552" s="52" t="n"/>
      <c r="AH552" s="52" t="n"/>
      <c r="AI552" s="52" t="n"/>
      <c r="AJ552" s="52" t="n"/>
      <c r="AK552" s="52" t="n"/>
    </row>
    <row r="553">
      <c r="A553" s="52" t="n"/>
      <c r="B553" s="52" t="n"/>
      <c r="C553" s="97" t="n"/>
      <c r="D553" s="52" t="n"/>
      <c r="E553" s="97" t="n"/>
      <c r="F553" s="52" t="n"/>
      <c r="G553" s="52" t="n"/>
      <c r="H553" s="52" t="n"/>
      <c r="I553" s="97" t="n"/>
      <c r="J553" s="52" t="n"/>
      <c r="K553" s="97" t="n"/>
      <c r="L553" s="52" t="n"/>
      <c r="M553" s="97" t="n"/>
      <c r="N553" s="52" t="n"/>
      <c r="O553" s="97" t="n"/>
      <c r="P553" s="52" t="n"/>
      <c r="Q553" s="97" t="n"/>
      <c r="R553" s="52" t="n"/>
      <c r="S553" s="97" t="n"/>
      <c r="T553" s="52" t="n"/>
      <c r="U553" s="97" t="n"/>
      <c r="V553" s="52" t="n"/>
      <c r="W553" s="97" t="n"/>
      <c r="X553" s="52" t="n"/>
      <c r="Y553" s="97" t="n"/>
      <c r="Z553" s="245" t="n"/>
      <c r="AA553" s="52" t="n"/>
      <c r="AB553" s="52" t="n"/>
      <c r="AC553" s="52" t="n"/>
      <c r="AD553" s="52" t="n"/>
      <c r="AE553" s="52" t="n"/>
      <c r="AF553" s="52" t="n"/>
      <c r="AG553" s="52" t="n"/>
      <c r="AH553" s="52" t="n"/>
      <c r="AI553" s="52" t="n"/>
      <c r="AJ553" s="52" t="n"/>
      <c r="AK553" s="52" t="n"/>
    </row>
    <row r="554">
      <c r="A554" s="52" t="n"/>
      <c r="B554" s="52" t="n"/>
      <c r="C554" s="97" t="n"/>
      <c r="D554" s="52" t="n"/>
      <c r="E554" s="97" t="n"/>
      <c r="F554" s="52" t="n"/>
      <c r="G554" s="52" t="n"/>
      <c r="H554" s="52" t="n"/>
      <c r="I554" s="97" t="n"/>
      <c r="J554" s="52" t="n"/>
      <c r="K554" s="97" t="n"/>
      <c r="L554" s="52" t="n"/>
      <c r="M554" s="97" t="n"/>
      <c r="N554" s="52" t="n"/>
      <c r="O554" s="97" t="n"/>
      <c r="P554" s="52" t="n"/>
      <c r="Q554" s="97" t="n"/>
      <c r="R554" s="52" t="n"/>
      <c r="S554" s="97" t="n"/>
      <c r="T554" s="52" t="n"/>
      <c r="U554" s="97" t="n"/>
      <c r="V554" s="52" t="n"/>
      <c r="W554" s="97" t="n"/>
      <c r="X554" s="52" t="n"/>
      <c r="Y554" s="97" t="n"/>
      <c r="Z554" s="245" t="n"/>
      <c r="AA554" s="52" t="n"/>
      <c r="AB554" s="52" t="n"/>
      <c r="AC554" s="52" t="n"/>
      <c r="AD554" s="52" t="n"/>
      <c r="AE554" s="52" t="n"/>
      <c r="AF554" s="52" t="n"/>
      <c r="AG554" s="52" t="n"/>
      <c r="AH554" s="52" t="n"/>
      <c r="AI554" s="52" t="n"/>
      <c r="AJ554" s="52" t="n"/>
      <c r="AK554" s="52" t="n"/>
    </row>
    <row r="555">
      <c r="A555" s="52" t="n"/>
      <c r="B555" s="52" t="n"/>
      <c r="C555" s="97" t="n"/>
      <c r="D555" s="52" t="n"/>
      <c r="E555" s="97" t="n"/>
      <c r="F555" s="52" t="n"/>
      <c r="G555" s="52" t="n"/>
      <c r="H555" s="52" t="n"/>
      <c r="I555" s="97" t="n"/>
      <c r="J555" s="52" t="n"/>
      <c r="K555" s="97" t="n"/>
      <c r="L555" s="52" t="n"/>
      <c r="M555" s="97" t="n"/>
      <c r="N555" s="52" t="n"/>
      <c r="O555" s="97" t="n"/>
      <c r="P555" s="52" t="n"/>
      <c r="Q555" s="97" t="n"/>
      <c r="R555" s="52" t="n"/>
      <c r="S555" s="97" t="n"/>
      <c r="T555" s="52" t="n"/>
      <c r="U555" s="97" t="n"/>
      <c r="V555" s="52" t="n"/>
      <c r="W555" s="97" t="n"/>
      <c r="X555" s="52" t="n"/>
      <c r="Y555" s="97" t="n"/>
      <c r="Z555" s="245" t="n"/>
      <c r="AA555" s="52" t="n"/>
      <c r="AB555" s="52" t="n"/>
      <c r="AC555" s="52" t="n"/>
      <c r="AD555" s="52" t="n"/>
      <c r="AE555" s="52" t="n"/>
      <c r="AF555" s="52" t="n"/>
      <c r="AG555" s="52" t="n"/>
      <c r="AH555" s="52" t="n"/>
      <c r="AI555" s="52" t="n"/>
      <c r="AJ555" s="52" t="n"/>
      <c r="AK555" s="52" t="n"/>
    </row>
    <row r="556">
      <c r="A556" s="52" t="n"/>
      <c r="B556" s="52" t="n"/>
      <c r="C556" s="97" t="n"/>
      <c r="D556" s="52" t="n"/>
      <c r="E556" s="97" t="n"/>
      <c r="F556" s="52" t="n"/>
      <c r="G556" s="52" t="n"/>
      <c r="H556" s="52" t="n"/>
      <c r="I556" s="97" t="n"/>
      <c r="J556" s="52" t="n"/>
      <c r="K556" s="97" t="n"/>
      <c r="L556" s="52" t="n"/>
      <c r="M556" s="97" t="n"/>
      <c r="N556" s="52" t="n"/>
      <c r="O556" s="97" t="n"/>
      <c r="P556" s="52" t="n"/>
      <c r="Q556" s="97" t="n"/>
      <c r="R556" s="52" t="n"/>
      <c r="S556" s="97" t="n"/>
      <c r="T556" s="52" t="n"/>
      <c r="U556" s="97" t="n"/>
      <c r="V556" s="52" t="n"/>
      <c r="W556" s="97" t="n"/>
      <c r="X556" s="52" t="n"/>
      <c r="Y556" s="97" t="n"/>
      <c r="Z556" s="245" t="n"/>
      <c r="AA556" s="52" t="n"/>
      <c r="AB556" s="52" t="n"/>
      <c r="AC556" s="52" t="n"/>
      <c r="AD556" s="52" t="n"/>
      <c r="AE556" s="52" t="n"/>
      <c r="AF556" s="52" t="n"/>
      <c r="AG556" s="52" t="n"/>
      <c r="AH556" s="52" t="n"/>
      <c r="AI556" s="52" t="n"/>
      <c r="AJ556" s="52" t="n"/>
      <c r="AK556" s="52" t="n"/>
    </row>
    <row r="557">
      <c r="A557" s="52" t="n"/>
      <c r="B557" s="52" t="n"/>
      <c r="C557" s="97" t="n"/>
      <c r="D557" s="52" t="n"/>
      <c r="E557" s="97" t="n"/>
      <c r="F557" s="52" t="n"/>
      <c r="G557" s="52" t="n"/>
      <c r="H557" s="52" t="n"/>
      <c r="I557" s="97" t="n"/>
      <c r="J557" s="52" t="n"/>
      <c r="K557" s="97" t="n"/>
      <c r="L557" s="52" t="n"/>
      <c r="M557" s="97" t="n"/>
      <c r="N557" s="52" t="n"/>
      <c r="O557" s="97" t="n"/>
      <c r="P557" s="52" t="n"/>
      <c r="Q557" s="97" t="n"/>
      <c r="R557" s="52" t="n"/>
      <c r="S557" s="97" t="n"/>
      <c r="T557" s="52" t="n"/>
      <c r="U557" s="97" t="n"/>
      <c r="V557" s="52" t="n"/>
      <c r="W557" s="97" t="n"/>
      <c r="X557" s="52" t="n"/>
      <c r="Y557" s="97" t="n"/>
      <c r="Z557" s="245" t="n"/>
      <c r="AA557" s="52" t="n"/>
      <c r="AB557" s="52" t="n"/>
      <c r="AC557" s="52" t="n"/>
      <c r="AD557" s="52" t="n"/>
      <c r="AE557" s="52" t="n"/>
      <c r="AF557" s="52" t="n"/>
      <c r="AG557" s="52" t="n"/>
      <c r="AH557" s="52" t="n"/>
      <c r="AI557" s="52" t="n"/>
      <c r="AJ557" s="52" t="n"/>
      <c r="AK557" s="52" t="n"/>
    </row>
    <row r="558">
      <c r="A558" s="52" t="n"/>
      <c r="B558" s="52" t="n"/>
      <c r="C558" s="97" t="n"/>
      <c r="D558" s="52" t="n"/>
      <c r="E558" s="97" t="n"/>
      <c r="F558" s="52" t="n"/>
      <c r="G558" s="52" t="n"/>
      <c r="H558" s="52" t="n"/>
      <c r="I558" s="97" t="n"/>
      <c r="J558" s="52" t="n"/>
      <c r="K558" s="97" t="n"/>
      <c r="L558" s="52" t="n"/>
      <c r="M558" s="97" t="n"/>
      <c r="N558" s="52" t="n"/>
      <c r="O558" s="97" t="n"/>
      <c r="P558" s="52" t="n"/>
      <c r="Q558" s="97" t="n"/>
      <c r="R558" s="52" t="n"/>
      <c r="S558" s="97" t="n"/>
      <c r="T558" s="52" t="n"/>
      <c r="U558" s="97" t="n"/>
      <c r="V558" s="52" t="n"/>
      <c r="W558" s="97" t="n"/>
      <c r="X558" s="52" t="n"/>
      <c r="Y558" s="97" t="n"/>
      <c r="Z558" s="245" t="n"/>
      <c r="AA558" s="52" t="n"/>
      <c r="AB558" s="52" t="n"/>
      <c r="AC558" s="52" t="n"/>
      <c r="AD558" s="52" t="n"/>
      <c r="AE558" s="52" t="n"/>
      <c r="AF558" s="52" t="n"/>
      <c r="AG558" s="52" t="n"/>
      <c r="AH558" s="52" t="n"/>
      <c r="AI558" s="52" t="n"/>
      <c r="AJ558" s="52" t="n"/>
      <c r="AK558" s="52" t="n"/>
    </row>
    <row r="559">
      <c r="A559" s="52" t="n"/>
      <c r="B559" s="52" t="n"/>
      <c r="C559" s="97" t="n"/>
      <c r="D559" s="52" t="n"/>
      <c r="E559" s="97" t="n"/>
      <c r="F559" s="52" t="n"/>
      <c r="G559" s="52" t="n"/>
      <c r="H559" s="52" t="n"/>
      <c r="I559" s="97" t="n"/>
      <c r="J559" s="52" t="n"/>
      <c r="K559" s="97" t="n"/>
      <c r="L559" s="52" t="n"/>
      <c r="M559" s="97" t="n"/>
      <c r="N559" s="52" t="n"/>
      <c r="O559" s="97" t="n"/>
      <c r="P559" s="52" t="n"/>
      <c r="Q559" s="97" t="n"/>
      <c r="R559" s="52" t="n"/>
      <c r="S559" s="97" t="n"/>
      <c r="T559" s="52" t="n"/>
      <c r="U559" s="97" t="n"/>
      <c r="V559" s="52" t="n"/>
      <c r="W559" s="97" t="n"/>
      <c r="X559" s="52" t="n"/>
      <c r="Y559" s="97" t="n"/>
      <c r="Z559" s="245" t="n"/>
      <c r="AA559" s="52" t="n"/>
      <c r="AB559" s="52" t="n"/>
      <c r="AC559" s="52" t="n"/>
      <c r="AD559" s="52" t="n"/>
      <c r="AE559" s="52" t="n"/>
      <c r="AF559" s="52" t="n"/>
      <c r="AG559" s="52" t="n"/>
      <c r="AH559" s="52" t="n"/>
      <c r="AI559" s="52" t="n"/>
      <c r="AJ559" s="52" t="n"/>
      <c r="AK559" s="52" t="n"/>
    </row>
    <row r="560">
      <c r="A560" s="52" t="n"/>
      <c r="B560" s="52" t="n"/>
      <c r="C560" s="97" t="n"/>
      <c r="D560" s="52" t="n"/>
      <c r="E560" s="97" t="n"/>
      <c r="F560" s="52" t="n"/>
      <c r="G560" s="52" t="n"/>
      <c r="H560" s="52" t="n"/>
      <c r="I560" s="97" t="n"/>
      <c r="J560" s="52" t="n"/>
      <c r="K560" s="97" t="n"/>
      <c r="L560" s="52" t="n"/>
      <c r="M560" s="97" t="n"/>
      <c r="N560" s="52" t="n"/>
      <c r="O560" s="97" t="n"/>
      <c r="P560" s="52" t="n"/>
      <c r="Q560" s="97" t="n"/>
      <c r="R560" s="52" t="n"/>
      <c r="S560" s="97" t="n"/>
      <c r="T560" s="52" t="n"/>
      <c r="U560" s="97" t="n"/>
      <c r="V560" s="52" t="n"/>
      <c r="W560" s="97" t="n"/>
      <c r="X560" s="52" t="n"/>
      <c r="Y560" s="97" t="n"/>
      <c r="Z560" s="245" t="n"/>
      <c r="AA560" s="52" t="n"/>
      <c r="AB560" s="52" t="n"/>
      <c r="AC560" s="52" t="n"/>
      <c r="AD560" s="52" t="n"/>
      <c r="AE560" s="52" t="n"/>
      <c r="AF560" s="52" t="n"/>
      <c r="AG560" s="52" t="n"/>
      <c r="AH560" s="52" t="n"/>
      <c r="AI560" s="52" t="n"/>
      <c r="AJ560" s="52" t="n"/>
      <c r="AK560" s="52" t="n"/>
    </row>
    <row r="561">
      <c r="A561" s="52" t="n"/>
      <c r="B561" s="52" t="n"/>
      <c r="C561" s="97" t="n"/>
      <c r="D561" s="52" t="n"/>
      <c r="E561" s="97" t="n"/>
      <c r="F561" s="52" t="n"/>
      <c r="G561" s="52" t="n"/>
      <c r="H561" s="52" t="n"/>
      <c r="I561" s="97" t="n"/>
      <c r="J561" s="52" t="n"/>
      <c r="K561" s="97" t="n"/>
      <c r="L561" s="52" t="n"/>
      <c r="M561" s="97" t="n"/>
      <c r="N561" s="52" t="n"/>
      <c r="O561" s="97" t="n"/>
      <c r="P561" s="52" t="n"/>
      <c r="Q561" s="97" t="n"/>
      <c r="R561" s="52" t="n"/>
      <c r="S561" s="97" t="n"/>
      <c r="T561" s="52" t="n"/>
      <c r="U561" s="97" t="n"/>
      <c r="V561" s="52" t="n"/>
      <c r="W561" s="97" t="n"/>
      <c r="X561" s="52" t="n"/>
      <c r="Y561" s="97" t="n"/>
      <c r="Z561" s="245" t="n"/>
      <c r="AA561" s="52" t="n"/>
      <c r="AB561" s="52" t="n"/>
      <c r="AC561" s="52" t="n"/>
      <c r="AD561" s="52" t="n"/>
      <c r="AE561" s="52" t="n"/>
      <c r="AF561" s="52" t="n"/>
      <c r="AG561" s="52" t="n"/>
      <c r="AH561" s="52" t="n"/>
      <c r="AI561" s="52" t="n"/>
      <c r="AJ561" s="52" t="n"/>
      <c r="AK561" s="52" t="n"/>
    </row>
    <row r="562">
      <c r="A562" s="52" t="n"/>
      <c r="B562" s="52" t="n"/>
      <c r="C562" s="97" t="n"/>
      <c r="D562" s="52" t="n"/>
      <c r="E562" s="97" t="n"/>
      <c r="F562" s="52" t="n"/>
      <c r="G562" s="52" t="n"/>
      <c r="H562" s="52" t="n"/>
      <c r="I562" s="97" t="n"/>
      <c r="J562" s="52" t="n"/>
      <c r="K562" s="97" t="n"/>
      <c r="L562" s="52" t="n"/>
      <c r="M562" s="97" t="n"/>
      <c r="N562" s="52" t="n"/>
      <c r="O562" s="97" t="n"/>
      <c r="P562" s="52" t="n"/>
      <c r="Q562" s="97" t="n"/>
      <c r="R562" s="52" t="n"/>
      <c r="S562" s="97" t="n"/>
      <c r="T562" s="52" t="n"/>
      <c r="U562" s="97" t="n"/>
      <c r="V562" s="52" t="n"/>
      <c r="W562" s="97" t="n"/>
      <c r="X562" s="52" t="n"/>
      <c r="Y562" s="97" t="n"/>
      <c r="Z562" s="245" t="n"/>
      <c r="AA562" s="52" t="n"/>
      <c r="AB562" s="52" t="n"/>
      <c r="AC562" s="52" t="n"/>
      <c r="AD562" s="52" t="n"/>
      <c r="AE562" s="52" t="n"/>
      <c r="AF562" s="52" t="n"/>
      <c r="AG562" s="52" t="n"/>
      <c r="AH562" s="52" t="n"/>
      <c r="AI562" s="52" t="n"/>
      <c r="AJ562" s="52" t="n"/>
      <c r="AK562" s="52" t="n"/>
    </row>
    <row r="563">
      <c r="A563" s="52" t="n"/>
      <c r="B563" s="52" t="n"/>
      <c r="C563" s="97" t="n"/>
      <c r="D563" s="52" t="n"/>
      <c r="E563" s="97" t="n"/>
      <c r="F563" s="52" t="n"/>
      <c r="G563" s="52" t="n"/>
      <c r="H563" s="52" t="n"/>
      <c r="I563" s="97" t="n"/>
      <c r="J563" s="52" t="n"/>
      <c r="K563" s="97" t="n"/>
      <c r="L563" s="52" t="n"/>
      <c r="M563" s="97" t="n"/>
      <c r="N563" s="52" t="n"/>
      <c r="O563" s="97" t="n"/>
      <c r="P563" s="52" t="n"/>
      <c r="Q563" s="97" t="n"/>
      <c r="R563" s="52" t="n"/>
      <c r="S563" s="97" t="n"/>
      <c r="T563" s="52" t="n"/>
      <c r="U563" s="97" t="n"/>
      <c r="V563" s="52" t="n"/>
      <c r="W563" s="97" t="n"/>
      <c r="X563" s="52" t="n"/>
      <c r="Y563" s="97" t="n"/>
      <c r="Z563" s="245" t="n"/>
      <c r="AA563" s="52" t="n"/>
      <c r="AB563" s="52" t="n"/>
      <c r="AC563" s="52" t="n"/>
      <c r="AD563" s="52" t="n"/>
      <c r="AE563" s="52" t="n"/>
      <c r="AF563" s="52" t="n"/>
      <c r="AG563" s="52" t="n"/>
      <c r="AH563" s="52" t="n"/>
      <c r="AI563" s="52" t="n"/>
      <c r="AJ563" s="52" t="n"/>
      <c r="AK563" s="52" t="n"/>
    </row>
    <row r="564">
      <c r="A564" s="52" t="n"/>
      <c r="B564" s="52" t="n"/>
      <c r="C564" s="97" t="n"/>
      <c r="D564" s="52" t="n"/>
      <c r="E564" s="97" t="n"/>
      <c r="F564" s="52" t="n"/>
      <c r="G564" s="52" t="n"/>
      <c r="H564" s="52" t="n"/>
      <c r="I564" s="97" t="n"/>
      <c r="J564" s="52" t="n"/>
      <c r="K564" s="97" t="n"/>
      <c r="L564" s="52" t="n"/>
      <c r="M564" s="97" t="n"/>
      <c r="N564" s="52" t="n"/>
      <c r="O564" s="97" t="n"/>
      <c r="P564" s="52" t="n"/>
      <c r="Q564" s="97" t="n"/>
      <c r="R564" s="52" t="n"/>
      <c r="S564" s="97" t="n"/>
      <c r="T564" s="52" t="n"/>
      <c r="U564" s="97" t="n"/>
      <c r="V564" s="52" t="n"/>
      <c r="W564" s="97" t="n"/>
      <c r="X564" s="52" t="n"/>
      <c r="Y564" s="97" t="n"/>
      <c r="Z564" s="245" t="n"/>
      <c r="AA564" s="52" t="n"/>
      <c r="AB564" s="52" t="n"/>
      <c r="AC564" s="52" t="n"/>
      <c r="AD564" s="52" t="n"/>
      <c r="AE564" s="52" t="n"/>
      <c r="AF564" s="52" t="n"/>
      <c r="AG564" s="52" t="n"/>
      <c r="AH564" s="52" t="n"/>
      <c r="AI564" s="52" t="n"/>
      <c r="AJ564" s="52" t="n"/>
      <c r="AK564" s="52" t="n"/>
    </row>
    <row r="565">
      <c r="A565" s="52" t="n"/>
      <c r="B565" s="52" t="n"/>
      <c r="C565" s="97" t="n"/>
      <c r="D565" s="52" t="n"/>
      <c r="E565" s="97" t="n"/>
      <c r="F565" s="52" t="n"/>
      <c r="G565" s="52" t="n"/>
      <c r="H565" s="52" t="n"/>
      <c r="I565" s="97" t="n"/>
      <c r="J565" s="52" t="n"/>
      <c r="K565" s="97" t="n"/>
      <c r="L565" s="52" t="n"/>
      <c r="M565" s="97" t="n"/>
      <c r="N565" s="52" t="n"/>
      <c r="O565" s="97" t="n"/>
      <c r="P565" s="52" t="n"/>
      <c r="Q565" s="97" t="n"/>
      <c r="R565" s="52" t="n"/>
      <c r="S565" s="97" t="n"/>
      <c r="T565" s="52" t="n"/>
      <c r="U565" s="97" t="n"/>
      <c r="V565" s="52" t="n"/>
      <c r="W565" s="97" t="n"/>
      <c r="X565" s="52" t="n"/>
      <c r="Y565" s="97" t="n"/>
      <c r="Z565" s="245" t="n"/>
      <c r="AA565" s="52" t="n"/>
      <c r="AB565" s="52" t="n"/>
      <c r="AC565" s="52" t="n"/>
      <c r="AD565" s="52" t="n"/>
      <c r="AE565" s="52" t="n"/>
      <c r="AF565" s="52" t="n"/>
      <c r="AG565" s="52" t="n"/>
      <c r="AH565" s="52" t="n"/>
      <c r="AI565" s="52" t="n"/>
      <c r="AJ565" s="52" t="n"/>
      <c r="AK565" s="52" t="n"/>
    </row>
    <row r="566">
      <c r="A566" s="52" t="n"/>
      <c r="B566" s="52" t="n"/>
      <c r="C566" s="97" t="n"/>
      <c r="D566" s="52" t="n"/>
      <c r="E566" s="97" t="n"/>
      <c r="F566" s="52" t="n"/>
      <c r="G566" s="52" t="n"/>
      <c r="H566" s="52" t="n"/>
      <c r="I566" s="97" t="n"/>
      <c r="J566" s="52" t="n"/>
      <c r="K566" s="97" t="n"/>
      <c r="L566" s="52" t="n"/>
      <c r="M566" s="97" t="n"/>
      <c r="N566" s="52" t="n"/>
      <c r="O566" s="97" t="n"/>
      <c r="P566" s="52" t="n"/>
      <c r="Q566" s="97" t="n"/>
      <c r="R566" s="52" t="n"/>
      <c r="S566" s="97" t="n"/>
      <c r="T566" s="52" t="n"/>
      <c r="U566" s="97" t="n"/>
      <c r="V566" s="52" t="n"/>
      <c r="W566" s="97" t="n"/>
      <c r="X566" s="52" t="n"/>
      <c r="Y566" s="97" t="n"/>
      <c r="Z566" s="245" t="n"/>
      <c r="AA566" s="52" t="n"/>
      <c r="AB566" s="52" t="n"/>
      <c r="AC566" s="52" t="n"/>
      <c r="AD566" s="52" t="n"/>
      <c r="AE566" s="52" t="n"/>
      <c r="AF566" s="52" t="n"/>
      <c r="AG566" s="52" t="n"/>
      <c r="AH566" s="52" t="n"/>
      <c r="AI566" s="52" t="n"/>
      <c r="AJ566" s="52" t="n"/>
      <c r="AK566" s="52" t="n"/>
    </row>
    <row r="567">
      <c r="A567" s="52" t="n"/>
      <c r="B567" s="52" t="n"/>
      <c r="C567" s="97" t="n"/>
      <c r="D567" s="52" t="n"/>
      <c r="E567" s="97" t="n"/>
      <c r="F567" s="52" t="n"/>
      <c r="G567" s="52" t="n"/>
      <c r="H567" s="52" t="n"/>
      <c r="I567" s="97" t="n"/>
      <c r="J567" s="52" t="n"/>
      <c r="K567" s="97" t="n"/>
      <c r="L567" s="52" t="n"/>
      <c r="M567" s="97" t="n"/>
      <c r="N567" s="52" t="n"/>
      <c r="O567" s="97" t="n"/>
      <c r="P567" s="52" t="n"/>
      <c r="Q567" s="97" t="n"/>
      <c r="R567" s="52" t="n"/>
      <c r="S567" s="97" t="n"/>
      <c r="T567" s="52" t="n"/>
      <c r="U567" s="97" t="n"/>
      <c r="V567" s="52" t="n"/>
      <c r="W567" s="97" t="n"/>
      <c r="X567" s="52" t="n"/>
      <c r="Y567" s="97" t="n"/>
      <c r="Z567" s="245" t="n"/>
      <c r="AA567" s="52" t="n"/>
      <c r="AB567" s="52" t="n"/>
      <c r="AC567" s="52" t="n"/>
      <c r="AD567" s="52" t="n"/>
      <c r="AE567" s="52" t="n"/>
      <c r="AF567" s="52" t="n"/>
      <c r="AG567" s="52" t="n"/>
      <c r="AH567" s="52" t="n"/>
      <c r="AI567" s="52" t="n"/>
      <c r="AJ567" s="52" t="n"/>
      <c r="AK567" s="52" t="n"/>
    </row>
    <row r="568">
      <c r="A568" s="52" t="n"/>
      <c r="B568" s="52" t="n"/>
      <c r="C568" s="97" t="n"/>
      <c r="D568" s="52" t="n"/>
      <c r="E568" s="97" t="n"/>
      <c r="F568" s="52" t="n"/>
      <c r="G568" s="52" t="n"/>
      <c r="H568" s="52" t="n"/>
      <c r="I568" s="97" t="n"/>
      <c r="J568" s="52" t="n"/>
      <c r="K568" s="97" t="n"/>
      <c r="L568" s="52" t="n"/>
      <c r="M568" s="97" t="n"/>
      <c r="N568" s="52" t="n"/>
      <c r="O568" s="97" t="n"/>
      <c r="P568" s="52" t="n"/>
      <c r="Q568" s="97" t="n"/>
      <c r="R568" s="52" t="n"/>
      <c r="S568" s="97" t="n"/>
      <c r="T568" s="52" t="n"/>
      <c r="U568" s="97" t="n"/>
      <c r="V568" s="52" t="n"/>
      <c r="W568" s="97" t="n"/>
      <c r="X568" s="52" t="n"/>
      <c r="Y568" s="97" t="n"/>
      <c r="Z568" s="245" t="n"/>
      <c r="AA568" s="52" t="n"/>
      <c r="AB568" s="52" t="n"/>
      <c r="AC568" s="52" t="n"/>
      <c r="AD568" s="52" t="n"/>
      <c r="AE568" s="52" t="n"/>
      <c r="AF568" s="52" t="n"/>
      <c r="AG568" s="52" t="n"/>
      <c r="AH568" s="52" t="n"/>
      <c r="AI568" s="52" t="n"/>
      <c r="AJ568" s="52" t="n"/>
      <c r="AK568" s="52" t="n"/>
    </row>
    <row r="569">
      <c r="A569" s="52" t="n"/>
      <c r="B569" s="52" t="n"/>
      <c r="C569" s="97" t="n"/>
      <c r="D569" s="52" t="n"/>
      <c r="E569" s="97" t="n"/>
      <c r="F569" s="52" t="n"/>
      <c r="G569" s="52" t="n"/>
      <c r="H569" s="52" t="n"/>
      <c r="I569" s="97" t="n"/>
      <c r="J569" s="52" t="n"/>
      <c r="K569" s="97" t="n"/>
      <c r="L569" s="52" t="n"/>
      <c r="M569" s="97" t="n"/>
      <c r="N569" s="52" t="n"/>
      <c r="O569" s="97" t="n"/>
      <c r="P569" s="52" t="n"/>
      <c r="Q569" s="97" t="n"/>
      <c r="R569" s="52" t="n"/>
      <c r="S569" s="97" t="n"/>
      <c r="T569" s="52" t="n"/>
      <c r="U569" s="97" t="n"/>
      <c r="V569" s="52" t="n"/>
      <c r="W569" s="97" t="n"/>
      <c r="X569" s="52" t="n"/>
      <c r="Y569" s="97" t="n"/>
      <c r="Z569" s="245" t="n"/>
      <c r="AA569" s="52" t="n"/>
      <c r="AB569" s="52" t="n"/>
      <c r="AC569" s="52" t="n"/>
      <c r="AD569" s="52" t="n"/>
      <c r="AE569" s="52" t="n"/>
      <c r="AF569" s="52" t="n"/>
      <c r="AG569" s="52" t="n"/>
      <c r="AH569" s="52" t="n"/>
      <c r="AI569" s="52" t="n"/>
      <c r="AJ569" s="52" t="n"/>
      <c r="AK569" s="52" t="n"/>
    </row>
    <row r="570">
      <c r="A570" s="52" t="n"/>
      <c r="B570" s="52" t="n"/>
      <c r="C570" s="97" t="n"/>
      <c r="D570" s="52" t="n"/>
      <c r="E570" s="97" t="n"/>
      <c r="F570" s="52" t="n"/>
      <c r="G570" s="52" t="n"/>
      <c r="H570" s="52" t="n"/>
      <c r="I570" s="97" t="n"/>
      <c r="J570" s="52" t="n"/>
      <c r="K570" s="97" t="n"/>
      <c r="L570" s="52" t="n"/>
      <c r="M570" s="97" t="n"/>
      <c r="N570" s="52" t="n"/>
      <c r="O570" s="97" t="n"/>
      <c r="P570" s="52" t="n"/>
      <c r="Q570" s="97" t="n"/>
      <c r="R570" s="52" t="n"/>
      <c r="S570" s="97" t="n"/>
      <c r="T570" s="52" t="n"/>
      <c r="U570" s="97" t="n"/>
      <c r="V570" s="52" t="n"/>
      <c r="W570" s="97" t="n"/>
      <c r="X570" s="52" t="n"/>
      <c r="Y570" s="97" t="n"/>
      <c r="Z570" s="245" t="n"/>
      <c r="AA570" s="52" t="n"/>
      <c r="AB570" s="52" t="n"/>
      <c r="AC570" s="52" t="n"/>
      <c r="AD570" s="52" t="n"/>
      <c r="AE570" s="52" t="n"/>
      <c r="AF570" s="52" t="n"/>
      <c r="AG570" s="52" t="n"/>
      <c r="AH570" s="52" t="n"/>
      <c r="AI570" s="52" t="n"/>
      <c r="AJ570" s="52" t="n"/>
      <c r="AK570" s="52" t="n"/>
    </row>
    <row r="571">
      <c r="A571" s="52" t="n"/>
      <c r="B571" s="52" t="n"/>
      <c r="C571" s="97" t="n"/>
      <c r="D571" s="52" t="n"/>
      <c r="E571" s="97" t="n"/>
      <c r="F571" s="52" t="n"/>
      <c r="G571" s="52" t="n"/>
      <c r="H571" s="52" t="n"/>
      <c r="I571" s="97" t="n"/>
      <c r="J571" s="52" t="n"/>
      <c r="K571" s="97" t="n"/>
      <c r="L571" s="52" t="n"/>
      <c r="M571" s="97" t="n"/>
      <c r="N571" s="52" t="n"/>
      <c r="O571" s="97" t="n"/>
      <c r="P571" s="52" t="n"/>
      <c r="Q571" s="97" t="n"/>
      <c r="R571" s="52" t="n"/>
      <c r="S571" s="97" t="n"/>
      <c r="T571" s="52" t="n"/>
      <c r="U571" s="97" t="n"/>
      <c r="V571" s="52" t="n"/>
      <c r="W571" s="97" t="n"/>
      <c r="X571" s="52" t="n"/>
      <c r="Y571" s="97" t="n"/>
      <c r="Z571" s="245" t="n"/>
      <c r="AA571" s="52" t="n"/>
      <c r="AB571" s="52" t="n"/>
      <c r="AC571" s="52" t="n"/>
      <c r="AD571" s="52" t="n"/>
      <c r="AE571" s="52" t="n"/>
      <c r="AF571" s="52" t="n"/>
      <c r="AG571" s="52" t="n"/>
      <c r="AH571" s="52" t="n"/>
      <c r="AI571" s="52" t="n"/>
      <c r="AJ571" s="52" t="n"/>
      <c r="AK571" s="52" t="n"/>
    </row>
    <row r="572">
      <c r="A572" s="52" t="n"/>
      <c r="B572" s="52" t="n"/>
      <c r="C572" s="97" t="n"/>
      <c r="D572" s="52" t="n"/>
      <c r="E572" s="97" t="n"/>
      <c r="F572" s="52" t="n"/>
      <c r="G572" s="52" t="n"/>
      <c r="H572" s="52" t="n"/>
      <c r="I572" s="97" t="n"/>
      <c r="J572" s="52" t="n"/>
      <c r="K572" s="97" t="n"/>
      <c r="L572" s="52" t="n"/>
      <c r="M572" s="97" t="n"/>
      <c r="N572" s="52" t="n"/>
      <c r="O572" s="97" t="n"/>
      <c r="P572" s="52" t="n"/>
      <c r="Q572" s="97" t="n"/>
      <c r="R572" s="52" t="n"/>
      <c r="S572" s="97" t="n"/>
      <c r="T572" s="52" t="n"/>
      <c r="U572" s="97" t="n"/>
      <c r="V572" s="52" t="n"/>
      <c r="W572" s="97" t="n"/>
      <c r="X572" s="52" t="n"/>
      <c r="Y572" s="97" t="n"/>
      <c r="Z572" s="245" t="n"/>
      <c r="AA572" s="52" t="n"/>
      <c r="AB572" s="52" t="n"/>
      <c r="AC572" s="52" t="n"/>
      <c r="AD572" s="52" t="n"/>
      <c r="AE572" s="52" t="n"/>
      <c r="AF572" s="52" t="n"/>
      <c r="AG572" s="52" t="n"/>
      <c r="AH572" s="52" t="n"/>
      <c r="AI572" s="52" t="n"/>
      <c r="AJ572" s="52" t="n"/>
      <c r="AK572" s="52" t="n"/>
    </row>
    <row r="573">
      <c r="A573" s="52" t="n"/>
      <c r="B573" s="52" t="n"/>
      <c r="C573" s="97" t="n"/>
      <c r="D573" s="52" t="n"/>
      <c r="E573" s="97" t="n"/>
      <c r="F573" s="52" t="n"/>
      <c r="G573" s="52" t="n"/>
      <c r="H573" s="52" t="n"/>
      <c r="I573" s="97" t="n"/>
      <c r="J573" s="52" t="n"/>
      <c r="K573" s="97" t="n"/>
      <c r="L573" s="52" t="n"/>
      <c r="M573" s="97" t="n"/>
      <c r="N573" s="52" t="n"/>
      <c r="O573" s="97" t="n"/>
      <c r="P573" s="52" t="n"/>
      <c r="Q573" s="97" t="n"/>
      <c r="R573" s="52" t="n"/>
      <c r="S573" s="97" t="n"/>
      <c r="T573" s="52" t="n"/>
      <c r="U573" s="97" t="n"/>
      <c r="V573" s="52" t="n"/>
      <c r="W573" s="97" t="n"/>
      <c r="X573" s="52" t="n"/>
      <c r="Y573" s="97" t="n"/>
      <c r="Z573" s="245" t="n"/>
      <c r="AA573" s="52" t="n"/>
      <c r="AB573" s="52" t="n"/>
      <c r="AC573" s="52" t="n"/>
      <c r="AD573" s="52" t="n"/>
      <c r="AE573" s="52" t="n"/>
      <c r="AF573" s="52" t="n"/>
      <c r="AG573" s="52" t="n"/>
      <c r="AH573" s="52" t="n"/>
      <c r="AI573" s="52" t="n"/>
      <c r="AJ573" s="52" t="n"/>
      <c r="AK573" s="52" t="n"/>
    </row>
    <row r="574">
      <c r="A574" s="52" t="n"/>
      <c r="B574" s="52" t="n"/>
      <c r="C574" s="97" t="n"/>
      <c r="D574" s="52" t="n"/>
      <c r="E574" s="97" t="n"/>
      <c r="F574" s="52" t="n"/>
      <c r="G574" s="52" t="n"/>
      <c r="H574" s="52" t="n"/>
      <c r="I574" s="97" t="n"/>
      <c r="J574" s="52" t="n"/>
      <c r="K574" s="97" t="n"/>
      <c r="L574" s="52" t="n"/>
      <c r="M574" s="97" t="n"/>
      <c r="N574" s="52" t="n"/>
      <c r="O574" s="97" t="n"/>
      <c r="P574" s="52" t="n"/>
      <c r="Q574" s="97" t="n"/>
      <c r="R574" s="52" t="n"/>
      <c r="S574" s="97" t="n"/>
      <c r="T574" s="52" t="n"/>
      <c r="U574" s="97" t="n"/>
      <c r="V574" s="52" t="n"/>
      <c r="W574" s="97" t="n"/>
      <c r="X574" s="52" t="n"/>
      <c r="Y574" s="97" t="n"/>
      <c r="Z574" s="245" t="n"/>
      <c r="AA574" s="52" t="n"/>
      <c r="AB574" s="52" t="n"/>
      <c r="AC574" s="52" t="n"/>
      <c r="AD574" s="52" t="n"/>
      <c r="AE574" s="52" t="n"/>
      <c r="AF574" s="52" t="n"/>
      <c r="AG574" s="52" t="n"/>
      <c r="AH574" s="52" t="n"/>
      <c r="AI574" s="52" t="n"/>
      <c r="AJ574" s="52" t="n"/>
      <c r="AK574" s="52" t="n"/>
    </row>
    <row r="575">
      <c r="A575" s="52" t="n"/>
      <c r="B575" s="52" t="n"/>
      <c r="C575" s="97" t="n"/>
      <c r="D575" s="52" t="n"/>
      <c r="E575" s="97" t="n"/>
      <c r="F575" s="52" t="n"/>
      <c r="G575" s="52" t="n"/>
      <c r="H575" s="52" t="n"/>
      <c r="I575" s="97" t="n"/>
      <c r="J575" s="52" t="n"/>
      <c r="K575" s="97" t="n"/>
      <c r="L575" s="52" t="n"/>
      <c r="M575" s="97" t="n"/>
      <c r="N575" s="52" t="n"/>
      <c r="O575" s="97" t="n"/>
      <c r="P575" s="52" t="n"/>
      <c r="Q575" s="97" t="n"/>
      <c r="R575" s="52" t="n"/>
      <c r="S575" s="97" t="n"/>
      <c r="T575" s="52" t="n"/>
      <c r="U575" s="97" t="n"/>
      <c r="V575" s="52" t="n"/>
      <c r="W575" s="97" t="n"/>
      <c r="X575" s="52" t="n"/>
      <c r="Y575" s="97" t="n"/>
      <c r="Z575" s="245" t="n"/>
      <c r="AA575" s="52" t="n"/>
      <c r="AB575" s="52" t="n"/>
      <c r="AC575" s="52" t="n"/>
      <c r="AD575" s="52" t="n"/>
      <c r="AE575" s="52" t="n"/>
      <c r="AF575" s="52" t="n"/>
      <c r="AG575" s="52" t="n"/>
      <c r="AH575" s="52" t="n"/>
      <c r="AI575" s="52" t="n"/>
      <c r="AJ575" s="52" t="n"/>
      <c r="AK575" s="52" t="n"/>
    </row>
    <row r="576">
      <c r="A576" s="52" t="n"/>
      <c r="B576" s="52" t="n"/>
      <c r="C576" s="97" t="n"/>
      <c r="D576" s="52" t="n"/>
      <c r="E576" s="97" t="n"/>
      <c r="F576" s="52" t="n"/>
      <c r="G576" s="52" t="n"/>
      <c r="H576" s="52" t="n"/>
      <c r="I576" s="97" t="n"/>
      <c r="J576" s="52" t="n"/>
      <c r="K576" s="97" t="n"/>
      <c r="L576" s="52" t="n"/>
      <c r="M576" s="97" t="n"/>
      <c r="N576" s="52" t="n"/>
      <c r="O576" s="97" t="n"/>
      <c r="P576" s="52" t="n"/>
      <c r="Q576" s="97" t="n"/>
      <c r="R576" s="52" t="n"/>
      <c r="S576" s="97" t="n"/>
      <c r="T576" s="52" t="n"/>
      <c r="U576" s="97" t="n"/>
      <c r="V576" s="52" t="n"/>
      <c r="W576" s="97" t="n"/>
      <c r="X576" s="52" t="n"/>
      <c r="Y576" s="97" t="n"/>
      <c r="Z576" s="245" t="n"/>
      <c r="AA576" s="52" t="n"/>
      <c r="AB576" s="52" t="n"/>
      <c r="AC576" s="52" t="n"/>
      <c r="AD576" s="52" t="n"/>
      <c r="AE576" s="52" t="n"/>
      <c r="AF576" s="52" t="n"/>
      <c r="AG576" s="52" t="n"/>
      <c r="AH576" s="52" t="n"/>
      <c r="AI576" s="52" t="n"/>
      <c r="AJ576" s="52" t="n"/>
      <c r="AK576" s="52" t="n"/>
    </row>
    <row r="577">
      <c r="A577" s="52" t="n"/>
      <c r="B577" s="52" t="n"/>
      <c r="C577" s="97" t="n"/>
      <c r="D577" s="52" t="n"/>
      <c r="E577" s="97" t="n"/>
      <c r="F577" s="52" t="n"/>
      <c r="G577" s="52" t="n"/>
      <c r="H577" s="52" t="n"/>
      <c r="I577" s="97" t="n"/>
      <c r="J577" s="52" t="n"/>
      <c r="K577" s="97" t="n"/>
      <c r="L577" s="52" t="n"/>
      <c r="M577" s="97" t="n"/>
      <c r="N577" s="52" t="n"/>
      <c r="O577" s="97" t="n"/>
      <c r="P577" s="52" t="n"/>
      <c r="Q577" s="97" t="n"/>
      <c r="R577" s="52" t="n"/>
      <c r="S577" s="97" t="n"/>
      <c r="T577" s="52" t="n"/>
      <c r="U577" s="97" t="n"/>
      <c r="V577" s="52" t="n"/>
      <c r="W577" s="97" t="n"/>
      <c r="X577" s="52" t="n"/>
      <c r="Y577" s="97" t="n"/>
      <c r="Z577" s="245" t="n"/>
      <c r="AA577" s="52" t="n"/>
      <c r="AB577" s="52" t="n"/>
      <c r="AC577" s="52" t="n"/>
      <c r="AD577" s="52" t="n"/>
      <c r="AE577" s="52" t="n"/>
      <c r="AF577" s="52" t="n"/>
      <c r="AG577" s="52" t="n"/>
      <c r="AH577" s="52" t="n"/>
      <c r="AI577" s="52" t="n"/>
      <c r="AJ577" s="52" t="n"/>
      <c r="AK577" s="52" t="n"/>
    </row>
    <row r="578">
      <c r="A578" s="52" t="n"/>
      <c r="B578" s="52" t="n"/>
      <c r="C578" s="97" t="n"/>
      <c r="D578" s="52" t="n"/>
      <c r="E578" s="97" t="n"/>
      <c r="F578" s="52" t="n"/>
      <c r="G578" s="52" t="n"/>
      <c r="H578" s="52" t="n"/>
      <c r="I578" s="97" t="n"/>
      <c r="J578" s="52" t="n"/>
      <c r="K578" s="97" t="n"/>
      <c r="L578" s="52" t="n"/>
      <c r="M578" s="97" t="n"/>
      <c r="N578" s="52" t="n"/>
      <c r="O578" s="97" t="n"/>
      <c r="P578" s="52" t="n"/>
      <c r="Q578" s="97" t="n"/>
      <c r="R578" s="52" t="n"/>
      <c r="S578" s="97" t="n"/>
      <c r="T578" s="52" t="n"/>
      <c r="U578" s="97" t="n"/>
      <c r="V578" s="52" t="n"/>
      <c r="W578" s="97" t="n"/>
      <c r="X578" s="52" t="n"/>
      <c r="Y578" s="97" t="n"/>
      <c r="Z578" s="245" t="n"/>
      <c r="AA578" s="52" t="n"/>
      <c r="AB578" s="52" t="n"/>
      <c r="AC578" s="52" t="n"/>
      <c r="AD578" s="52" t="n"/>
      <c r="AE578" s="52" t="n"/>
      <c r="AF578" s="52" t="n"/>
      <c r="AG578" s="52" t="n"/>
      <c r="AH578" s="52" t="n"/>
      <c r="AI578" s="52" t="n"/>
      <c r="AJ578" s="52" t="n"/>
      <c r="AK578" s="52" t="n"/>
    </row>
    <row r="579">
      <c r="A579" s="52" t="n"/>
      <c r="B579" s="52" t="n"/>
      <c r="C579" s="97" t="n"/>
      <c r="D579" s="52" t="n"/>
      <c r="E579" s="97" t="n"/>
      <c r="F579" s="52" t="n"/>
      <c r="G579" s="52" t="n"/>
      <c r="H579" s="52" t="n"/>
      <c r="I579" s="97" t="n"/>
      <c r="J579" s="52" t="n"/>
      <c r="K579" s="97" t="n"/>
      <c r="L579" s="52" t="n"/>
      <c r="M579" s="97" t="n"/>
      <c r="N579" s="52" t="n"/>
      <c r="O579" s="97" t="n"/>
      <c r="P579" s="52" t="n"/>
      <c r="Q579" s="97" t="n"/>
      <c r="R579" s="52" t="n"/>
      <c r="S579" s="97" t="n"/>
      <c r="T579" s="52" t="n"/>
      <c r="U579" s="97" t="n"/>
      <c r="V579" s="52" t="n"/>
      <c r="W579" s="97" t="n"/>
      <c r="X579" s="52" t="n"/>
      <c r="Y579" s="97" t="n"/>
      <c r="Z579" s="245" t="n"/>
      <c r="AA579" s="52" t="n"/>
      <c r="AB579" s="52" t="n"/>
      <c r="AC579" s="52" t="n"/>
      <c r="AD579" s="52" t="n"/>
      <c r="AE579" s="52" t="n"/>
      <c r="AF579" s="52" t="n"/>
      <c r="AG579" s="52" t="n"/>
      <c r="AH579" s="52" t="n"/>
      <c r="AI579" s="52" t="n"/>
      <c r="AJ579" s="52" t="n"/>
      <c r="AK579" s="52" t="n"/>
    </row>
    <row r="580">
      <c r="A580" s="52" t="n"/>
      <c r="B580" s="52" t="n"/>
      <c r="C580" s="97" t="n"/>
      <c r="D580" s="52" t="n"/>
      <c r="E580" s="97" t="n"/>
      <c r="F580" s="52" t="n"/>
      <c r="G580" s="52" t="n"/>
      <c r="H580" s="52" t="n"/>
      <c r="I580" s="97" t="n"/>
      <c r="J580" s="52" t="n"/>
      <c r="K580" s="97" t="n"/>
      <c r="L580" s="52" t="n"/>
      <c r="M580" s="97" t="n"/>
      <c r="N580" s="52" t="n"/>
      <c r="O580" s="97" t="n"/>
      <c r="P580" s="52" t="n"/>
      <c r="Q580" s="97" t="n"/>
      <c r="R580" s="52" t="n"/>
      <c r="S580" s="97" t="n"/>
      <c r="T580" s="52" t="n"/>
      <c r="U580" s="97" t="n"/>
      <c r="V580" s="52" t="n"/>
      <c r="W580" s="97" t="n"/>
      <c r="X580" s="52" t="n"/>
      <c r="Y580" s="97" t="n"/>
      <c r="Z580" s="245" t="n"/>
      <c r="AA580" s="52" t="n"/>
      <c r="AB580" s="52" t="n"/>
      <c r="AC580" s="52" t="n"/>
      <c r="AD580" s="52" t="n"/>
      <c r="AE580" s="52" t="n"/>
      <c r="AF580" s="52" t="n"/>
      <c r="AG580" s="52" t="n"/>
      <c r="AH580" s="52" t="n"/>
      <c r="AI580" s="52" t="n"/>
      <c r="AJ580" s="52" t="n"/>
      <c r="AK580" s="52" t="n"/>
    </row>
    <row r="581">
      <c r="A581" s="52" t="n"/>
      <c r="B581" s="52" t="n"/>
      <c r="C581" s="97" t="n"/>
      <c r="D581" s="52" t="n"/>
      <c r="E581" s="97" t="n"/>
      <c r="F581" s="52" t="n"/>
      <c r="G581" s="52" t="n"/>
      <c r="H581" s="52" t="n"/>
      <c r="I581" s="97" t="n"/>
      <c r="J581" s="52" t="n"/>
      <c r="K581" s="97" t="n"/>
      <c r="L581" s="52" t="n"/>
      <c r="M581" s="97" t="n"/>
      <c r="N581" s="52" t="n"/>
      <c r="O581" s="97" t="n"/>
      <c r="P581" s="52" t="n"/>
      <c r="Q581" s="97" t="n"/>
      <c r="R581" s="52" t="n"/>
      <c r="S581" s="97" t="n"/>
      <c r="T581" s="52" t="n"/>
      <c r="U581" s="97" t="n"/>
      <c r="V581" s="52" t="n"/>
      <c r="W581" s="97" t="n"/>
      <c r="X581" s="52" t="n"/>
      <c r="Y581" s="97" t="n"/>
      <c r="Z581" s="245" t="n"/>
      <c r="AA581" s="52" t="n"/>
      <c r="AB581" s="52" t="n"/>
      <c r="AC581" s="52" t="n"/>
      <c r="AD581" s="52" t="n"/>
      <c r="AE581" s="52" t="n"/>
      <c r="AF581" s="52" t="n"/>
      <c r="AG581" s="52" t="n"/>
      <c r="AH581" s="52" t="n"/>
      <c r="AI581" s="52" t="n"/>
      <c r="AJ581" s="52" t="n"/>
      <c r="AK581" s="52" t="n"/>
    </row>
    <row r="582">
      <c r="A582" s="52" t="n"/>
      <c r="B582" s="52" t="n"/>
      <c r="C582" s="97" t="n"/>
      <c r="D582" s="52" t="n"/>
      <c r="E582" s="97" t="n"/>
      <c r="F582" s="52" t="n"/>
      <c r="G582" s="52" t="n"/>
      <c r="H582" s="52" t="n"/>
      <c r="I582" s="97" t="n"/>
      <c r="J582" s="52" t="n"/>
      <c r="K582" s="97" t="n"/>
      <c r="L582" s="52" t="n"/>
      <c r="M582" s="97" t="n"/>
      <c r="N582" s="52" t="n"/>
      <c r="O582" s="97" t="n"/>
      <c r="P582" s="52" t="n"/>
      <c r="Q582" s="97" t="n"/>
      <c r="R582" s="52" t="n"/>
      <c r="S582" s="97" t="n"/>
      <c r="T582" s="52" t="n"/>
      <c r="U582" s="97" t="n"/>
      <c r="V582" s="52" t="n"/>
      <c r="W582" s="97" t="n"/>
      <c r="X582" s="52" t="n"/>
      <c r="Y582" s="97" t="n"/>
      <c r="Z582" s="245" t="n"/>
      <c r="AA582" s="52" t="n"/>
      <c r="AB582" s="52" t="n"/>
      <c r="AC582" s="52" t="n"/>
      <c r="AD582" s="52" t="n"/>
      <c r="AE582" s="52" t="n"/>
      <c r="AF582" s="52" t="n"/>
      <c r="AG582" s="52" t="n"/>
      <c r="AH582" s="52" t="n"/>
      <c r="AI582" s="52" t="n"/>
      <c r="AJ582" s="52" t="n"/>
      <c r="AK582" s="52" t="n"/>
    </row>
    <row r="583">
      <c r="A583" s="52" t="n"/>
      <c r="B583" s="52" t="n"/>
      <c r="C583" s="97" t="n"/>
      <c r="D583" s="52" t="n"/>
      <c r="E583" s="97" t="n"/>
      <c r="F583" s="52" t="n"/>
      <c r="G583" s="52" t="n"/>
      <c r="H583" s="52" t="n"/>
      <c r="I583" s="97" t="n"/>
      <c r="J583" s="52" t="n"/>
      <c r="K583" s="97" t="n"/>
      <c r="L583" s="52" t="n"/>
      <c r="M583" s="97" t="n"/>
      <c r="N583" s="52" t="n"/>
      <c r="O583" s="97" t="n"/>
      <c r="P583" s="52" t="n"/>
      <c r="Q583" s="97" t="n"/>
      <c r="R583" s="52" t="n"/>
      <c r="S583" s="97" t="n"/>
      <c r="T583" s="52" t="n"/>
      <c r="U583" s="97" t="n"/>
      <c r="V583" s="52" t="n"/>
      <c r="W583" s="97" t="n"/>
      <c r="X583" s="52" t="n"/>
      <c r="Y583" s="97" t="n"/>
      <c r="Z583" s="245" t="n"/>
      <c r="AA583" s="52" t="n"/>
      <c r="AB583" s="52" t="n"/>
      <c r="AC583" s="52" t="n"/>
      <c r="AD583" s="52" t="n"/>
      <c r="AE583" s="52" t="n"/>
      <c r="AF583" s="52" t="n"/>
      <c r="AG583" s="52" t="n"/>
      <c r="AH583" s="52" t="n"/>
      <c r="AI583" s="52" t="n"/>
      <c r="AJ583" s="52" t="n"/>
      <c r="AK583" s="52" t="n"/>
    </row>
    <row r="584">
      <c r="A584" s="52" t="n"/>
      <c r="B584" s="52" t="n"/>
      <c r="C584" s="97" t="n"/>
      <c r="D584" s="52" t="n"/>
      <c r="E584" s="97" t="n"/>
      <c r="F584" s="52" t="n"/>
      <c r="G584" s="52" t="n"/>
      <c r="H584" s="52" t="n"/>
      <c r="I584" s="97" t="n"/>
      <c r="J584" s="52" t="n"/>
      <c r="K584" s="97" t="n"/>
      <c r="L584" s="52" t="n"/>
      <c r="M584" s="97" t="n"/>
      <c r="N584" s="52" t="n"/>
      <c r="O584" s="97" t="n"/>
      <c r="P584" s="52" t="n"/>
      <c r="Q584" s="97" t="n"/>
      <c r="R584" s="52" t="n"/>
      <c r="S584" s="97" t="n"/>
      <c r="T584" s="52" t="n"/>
      <c r="U584" s="97" t="n"/>
      <c r="V584" s="52" t="n"/>
      <c r="W584" s="97" t="n"/>
      <c r="X584" s="52" t="n"/>
      <c r="Y584" s="97" t="n"/>
      <c r="Z584" s="245" t="n"/>
      <c r="AA584" s="52" t="n"/>
      <c r="AB584" s="52" t="n"/>
      <c r="AC584" s="52" t="n"/>
      <c r="AD584" s="52" t="n"/>
      <c r="AE584" s="52" t="n"/>
      <c r="AF584" s="52" t="n"/>
      <c r="AG584" s="52" t="n"/>
      <c r="AH584" s="52" t="n"/>
      <c r="AI584" s="52" t="n"/>
      <c r="AJ584" s="52" t="n"/>
      <c r="AK584" s="52" t="n"/>
    </row>
    <row r="585">
      <c r="A585" s="52" t="n"/>
      <c r="B585" s="52" t="n"/>
      <c r="C585" s="97" t="n"/>
      <c r="D585" s="52" t="n"/>
      <c r="E585" s="97" t="n"/>
      <c r="F585" s="52" t="n"/>
      <c r="G585" s="52" t="n"/>
      <c r="H585" s="52" t="n"/>
      <c r="I585" s="97" t="n"/>
      <c r="J585" s="52" t="n"/>
      <c r="K585" s="97" t="n"/>
      <c r="L585" s="52" t="n"/>
      <c r="M585" s="97" t="n"/>
      <c r="N585" s="52" t="n"/>
      <c r="O585" s="97" t="n"/>
      <c r="P585" s="52" t="n"/>
      <c r="Q585" s="97" t="n"/>
      <c r="R585" s="52" t="n"/>
      <c r="S585" s="97" t="n"/>
      <c r="T585" s="52" t="n"/>
      <c r="U585" s="97" t="n"/>
      <c r="V585" s="52" t="n"/>
      <c r="W585" s="97" t="n"/>
      <c r="X585" s="52" t="n"/>
      <c r="Y585" s="97" t="n"/>
      <c r="Z585" s="245" t="n"/>
      <c r="AA585" s="52" t="n"/>
      <c r="AB585" s="52" t="n"/>
      <c r="AC585" s="52" t="n"/>
      <c r="AD585" s="52" t="n"/>
      <c r="AE585" s="52" t="n"/>
      <c r="AF585" s="52" t="n"/>
      <c r="AG585" s="52" t="n"/>
      <c r="AH585" s="52" t="n"/>
      <c r="AI585" s="52" t="n"/>
      <c r="AJ585" s="52" t="n"/>
      <c r="AK585" s="52" t="n"/>
    </row>
    <row r="586">
      <c r="A586" s="52" t="n"/>
      <c r="B586" s="52" t="n"/>
      <c r="C586" s="97" t="n"/>
      <c r="D586" s="52" t="n"/>
      <c r="E586" s="97" t="n"/>
      <c r="F586" s="52" t="n"/>
      <c r="G586" s="52" t="n"/>
      <c r="H586" s="52" t="n"/>
      <c r="I586" s="97" t="n"/>
      <c r="J586" s="52" t="n"/>
      <c r="K586" s="97" t="n"/>
      <c r="L586" s="52" t="n"/>
      <c r="M586" s="97" t="n"/>
      <c r="N586" s="52" t="n"/>
      <c r="O586" s="97" t="n"/>
      <c r="P586" s="52" t="n"/>
      <c r="Q586" s="97" t="n"/>
      <c r="R586" s="52" t="n"/>
      <c r="S586" s="97" t="n"/>
      <c r="T586" s="52" t="n"/>
      <c r="U586" s="97" t="n"/>
      <c r="V586" s="52" t="n"/>
      <c r="W586" s="97" t="n"/>
      <c r="X586" s="52" t="n"/>
      <c r="Y586" s="97" t="n"/>
      <c r="Z586" s="245" t="n"/>
      <c r="AA586" s="52" t="n"/>
      <c r="AB586" s="52" t="n"/>
      <c r="AC586" s="52" t="n"/>
      <c r="AD586" s="52" t="n"/>
      <c r="AE586" s="52" t="n"/>
      <c r="AF586" s="52" t="n"/>
      <c r="AG586" s="52" t="n"/>
      <c r="AH586" s="52" t="n"/>
      <c r="AI586" s="52" t="n"/>
      <c r="AJ586" s="52" t="n"/>
      <c r="AK586" s="52" t="n"/>
    </row>
    <row r="587">
      <c r="A587" s="52" t="n"/>
      <c r="B587" s="52" t="n"/>
      <c r="C587" s="97" t="n"/>
      <c r="D587" s="52" t="n"/>
      <c r="E587" s="97" t="n"/>
      <c r="F587" s="52" t="n"/>
      <c r="G587" s="52" t="n"/>
      <c r="H587" s="52" t="n"/>
      <c r="I587" s="97" t="n"/>
      <c r="J587" s="52" t="n"/>
      <c r="K587" s="97" t="n"/>
      <c r="L587" s="52" t="n"/>
      <c r="M587" s="97" t="n"/>
      <c r="N587" s="52" t="n"/>
      <c r="O587" s="97" t="n"/>
      <c r="P587" s="52" t="n"/>
      <c r="Q587" s="97" t="n"/>
      <c r="R587" s="52" t="n"/>
      <c r="S587" s="97" t="n"/>
      <c r="T587" s="52" t="n"/>
      <c r="U587" s="97" t="n"/>
      <c r="V587" s="52" t="n"/>
      <c r="W587" s="97" t="n"/>
      <c r="X587" s="52" t="n"/>
      <c r="Y587" s="97" t="n"/>
      <c r="Z587" s="245" t="n"/>
      <c r="AA587" s="52" t="n"/>
      <c r="AB587" s="52" t="n"/>
      <c r="AC587" s="52" t="n"/>
      <c r="AD587" s="52" t="n"/>
      <c r="AE587" s="52" t="n"/>
      <c r="AF587" s="52" t="n"/>
      <c r="AG587" s="52" t="n"/>
      <c r="AH587" s="52" t="n"/>
      <c r="AI587" s="52" t="n"/>
      <c r="AJ587" s="52" t="n"/>
      <c r="AK587" s="52" t="n"/>
    </row>
    <row r="588">
      <c r="A588" s="52" t="n"/>
      <c r="B588" s="52" t="n"/>
      <c r="C588" s="97" t="n"/>
      <c r="D588" s="52" t="n"/>
      <c r="E588" s="97" t="n"/>
      <c r="F588" s="52" t="n"/>
      <c r="G588" s="52" t="n"/>
      <c r="H588" s="52" t="n"/>
      <c r="I588" s="97" t="n"/>
      <c r="J588" s="52" t="n"/>
      <c r="K588" s="97" t="n"/>
      <c r="L588" s="52" t="n"/>
      <c r="M588" s="97" t="n"/>
      <c r="N588" s="52" t="n"/>
      <c r="O588" s="97" t="n"/>
      <c r="P588" s="52" t="n"/>
      <c r="Q588" s="97" t="n"/>
      <c r="R588" s="52" t="n"/>
      <c r="S588" s="97" t="n"/>
      <c r="T588" s="52" t="n"/>
      <c r="U588" s="97" t="n"/>
      <c r="V588" s="52" t="n"/>
      <c r="W588" s="97" t="n"/>
      <c r="X588" s="52" t="n"/>
      <c r="Y588" s="97" t="n"/>
      <c r="Z588" s="245" t="n"/>
      <c r="AA588" s="52" t="n"/>
      <c r="AB588" s="52" t="n"/>
      <c r="AC588" s="52" t="n"/>
      <c r="AD588" s="52" t="n"/>
      <c r="AE588" s="52" t="n"/>
      <c r="AF588" s="52" t="n"/>
      <c r="AG588" s="52" t="n"/>
      <c r="AH588" s="52" t="n"/>
      <c r="AI588" s="52" t="n"/>
      <c r="AJ588" s="52" t="n"/>
      <c r="AK588" s="52" t="n"/>
    </row>
    <row r="589">
      <c r="A589" s="52" t="n"/>
      <c r="B589" s="52" t="n"/>
      <c r="C589" s="97" t="n"/>
      <c r="D589" s="52" t="n"/>
      <c r="E589" s="97" t="n"/>
      <c r="F589" s="52" t="n"/>
      <c r="G589" s="52" t="n"/>
      <c r="H589" s="52" t="n"/>
      <c r="I589" s="97" t="n"/>
      <c r="J589" s="52" t="n"/>
      <c r="K589" s="97" t="n"/>
      <c r="L589" s="52" t="n"/>
      <c r="M589" s="97" t="n"/>
      <c r="N589" s="52" t="n"/>
      <c r="O589" s="97" t="n"/>
      <c r="P589" s="52" t="n"/>
      <c r="Q589" s="97" t="n"/>
      <c r="R589" s="52" t="n"/>
      <c r="S589" s="97" t="n"/>
      <c r="T589" s="52" t="n"/>
      <c r="U589" s="97" t="n"/>
      <c r="V589" s="52" t="n"/>
      <c r="W589" s="97" t="n"/>
      <c r="X589" s="52" t="n"/>
      <c r="Y589" s="97" t="n"/>
      <c r="Z589" s="245" t="n"/>
      <c r="AA589" s="52" t="n"/>
      <c r="AB589" s="52" t="n"/>
      <c r="AC589" s="52" t="n"/>
      <c r="AD589" s="52" t="n"/>
      <c r="AE589" s="52" t="n"/>
      <c r="AF589" s="52" t="n"/>
      <c r="AG589" s="52" t="n"/>
      <c r="AH589" s="52" t="n"/>
      <c r="AI589" s="52" t="n"/>
      <c r="AJ589" s="52" t="n"/>
      <c r="AK589" s="52" t="n"/>
    </row>
    <row r="590">
      <c r="A590" s="52" t="n"/>
      <c r="B590" s="52" t="n"/>
      <c r="C590" s="97" t="n"/>
      <c r="D590" s="52" t="n"/>
      <c r="E590" s="97" t="n"/>
      <c r="F590" s="52" t="n"/>
      <c r="G590" s="52" t="n"/>
      <c r="H590" s="52" t="n"/>
      <c r="I590" s="97" t="n"/>
      <c r="J590" s="52" t="n"/>
      <c r="K590" s="97" t="n"/>
      <c r="L590" s="52" t="n"/>
      <c r="M590" s="97" t="n"/>
      <c r="N590" s="52" t="n"/>
      <c r="O590" s="97" t="n"/>
      <c r="P590" s="52" t="n"/>
      <c r="Q590" s="97" t="n"/>
      <c r="R590" s="52" t="n"/>
      <c r="S590" s="97" t="n"/>
      <c r="T590" s="52" t="n"/>
      <c r="U590" s="97" t="n"/>
      <c r="V590" s="52" t="n"/>
      <c r="W590" s="97" t="n"/>
      <c r="X590" s="52" t="n"/>
      <c r="Y590" s="97" t="n"/>
      <c r="Z590" s="245" t="n"/>
      <c r="AA590" s="52" t="n"/>
      <c r="AB590" s="52" t="n"/>
      <c r="AC590" s="52" t="n"/>
      <c r="AD590" s="52" t="n"/>
      <c r="AE590" s="52" t="n"/>
      <c r="AF590" s="52" t="n"/>
      <c r="AG590" s="52" t="n"/>
      <c r="AH590" s="52" t="n"/>
      <c r="AI590" s="52" t="n"/>
      <c r="AJ590" s="52" t="n"/>
      <c r="AK590" s="52" t="n"/>
    </row>
    <row r="591">
      <c r="A591" s="52" t="n"/>
      <c r="B591" s="52" t="n"/>
      <c r="C591" s="97" t="n"/>
      <c r="D591" s="52" t="n"/>
      <c r="E591" s="97" t="n"/>
      <c r="F591" s="52" t="n"/>
      <c r="G591" s="52" t="n"/>
      <c r="H591" s="52" t="n"/>
      <c r="I591" s="97" t="n"/>
      <c r="J591" s="52" t="n"/>
      <c r="K591" s="97" t="n"/>
      <c r="L591" s="52" t="n"/>
      <c r="M591" s="97" t="n"/>
      <c r="N591" s="52" t="n"/>
      <c r="O591" s="97" t="n"/>
      <c r="P591" s="52" t="n"/>
      <c r="Q591" s="97" t="n"/>
      <c r="R591" s="52" t="n"/>
      <c r="S591" s="97" t="n"/>
      <c r="T591" s="52" t="n"/>
      <c r="U591" s="97" t="n"/>
      <c r="V591" s="52" t="n"/>
      <c r="W591" s="97" t="n"/>
      <c r="X591" s="52" t="n"/>
      <c r="Y591" s="97" t="n"/>
      <c r="Z591" s="245" t="n"/>
      <c r="AA591" s="52" t="n"/>
      <c r="AB591" s="52" t="n"/>
      <c r="AC591" s="52" t="n"/>
      <c r="AD591" s="52" t="n"/>
      <c r="AE591" s="52" t="n"/>
      <c r="AF591" s="52" t="n"/>
      <c r="AG591" s="52" t="n"/>
      <c r="AH591" s="52" t="n"/>
      <c r="AI591" s="52" t="n"/>
      <c r="AJ591" s="52" t="n"/>
      <c r="AK591" s="52" t="n"/>
    </row>
    <row r="592">
      <c r="A592" s="52" t="n"/>
      <c r="B592" s="52" t="n"/>
      <c r="C592" s="97" t="n"/>
      <c r="D592" s="52" t="n"/>
      <c r="E592" s="97" t="n"/>
      <c r="F592" s="52" t="n"/>
      <c r="G592" s="52" t="n"/>
      <c r="H592" s="52" t="n"/>
      <c r="I592" s="97" t="n"/>
      <c r="J592" s="52" t="n"/>
      <c r="K592" s="97" t="n"/>
      <c r="L592" s="52" t="n"/>
      <c r="M592" s="97" t="n"/>
      <c r="N592" s="52" t="n"/>
      <c r="O592" s="97" t="n"/>
      <c r="P592" s="52" t="n"/>
      <c r="Q592" s="97" t="n"/>
      <c r="R592" s="52" t="n"/>
      <c r="S592" s="97" t="n"/>
      <c r="T592" s="52" t="n"/>
      <c r="U592" s="97" t="n"/>
      <c r="V592" s="52" t="n"/>
      <c r="W592" s="97" t="n"/>
      <c r="X592" s="52" t="n"/>
      <c r="Y592" s="97" t="n"/>
      <c r="Z592" s="245" t="n"/>
      <c r="AA592" s="52" t="n"/>
      <c r="AB592" s="52" t="n"/>
      <c r="AC592" s="52" t="n"/>
      <c r="AD592" s="52" t="n"/>
      <c r="AE592" s="52" t="n"/>
      <c r="AF592" s="52" t="n"/>
      <c r="AG592" s="52" t="n"/>
      <c r="AH592" s="52" t="n"/>
      <c r="AI592" s="52" t="n"/>
      <c r="AJ592" s="52" t="n"/>
      <c r="AK592" s="52" t="n"/>
    </row>
    <row r="593">
      <c r="A593" s="52" t="n"/>
      <c r="B593" s="52" t="n"/>
      <c r="C593" s="97" t="n"/>
      <c r="D593" s="52" t="n"/>
      <c r="E593" s="97" t="n"/>
      <c r="F593" s="52" t="n"/>
      <c r="G593" s="52" t="n"/>
      <c r="H593" s="52" t="n"/>
      <c r="I593" s="97" t="n"/>
      <c r="J593" s="52" t="n"/>
      <c r="K593" s="97" t="n"/>
      <c r="L593" s="52" t="n"/>
      <c r="M593" s="97" t="n"/>
      <c r="N593" s="52" t="n"/>
      <c r="O593" s="97" t="n"/>
      <c r="P593" s="52" t="n"/>
      <c r="Q593" s="97" t="n"/>
      <c r="R593" s="52" t="n"/>
      <c r="S593" s="97" t="n"/>
      <c r="T593" s="52" t="n"/>
      <c r="U593" s="97" t="n"/>
      <c r="V593" s="52" t="n"/>
      <c r="W593" s="97" t="n"/>
      <c r="X593" s="52" t="n"/>
      <c r="Y593" s="97" t="n"/>
      <c r="Z593" s="245" t="n"/>
      <c r="AA593" s="52" t="n"/>
      <c r="AB593" s="52" t="n"/>
      <c r="AC593" s="52" t="n"/>
      <c r="AD593" s="52" t="n"/>
      <c r="AE593" s="52" t="n"/>
      <c r="AF593" s="52" t="n"/>
      <c r="AG593" s="52" t="n"/>
      <c r="AH593" s="52" t="n"/>
      <c r="AI593" s="52" t="n"/>
      <c r="AJ593" s="52" t="n"/>
      <c r="AK593" s="52" t="n"/>
    </row>
    <row r="594">
      <c r="A594" s="52" t="n"/>
      <c r="B594" s="52" t="n"/>
      <c r="C594" s="97" t="n"/>
      <c r="D594" s="52" t="n"/>
      <c r="E594" s="97" t="n"/>
      <c r="F594" s="52" t="n"/>
      <c r="G594" s="52" t="n"/>
      <c r="H594" s="52" t="n"/>
      <c r="I594" s="97" t="n"/>
      <c r="J594" s="52" t="n"/>
      <c r="K594" s="97" t="n"/>
      <c r="L594" s="52" t="n"/>
      <c r="M594" s="97" t="n"/>
      <c r="N594" s="52" t="n"/>
      <c r="O594" s="97" t="n"/>
      <c r="P594" s="52" t="n"/>
      <c r="Q594" s="97" t="n"/>
      <c r="R594" s="52" t="n"/>
      <c r="S594" s="97" t="n"/>
      <c r="T594" s="52" t="n"/>
      <c r="U594" s="97" t="n"/>
      <c r="V594" s="52" t="n"/>
      <c r="W594" s="97" t="n"/>
      <c r="X594" s="52" t="n"/>
      <c r="Y594" s="97" t="n"/>
      <c r="Z594" s="245" t="n"/>
      <c r="AA594" s="52" t="n"/>
      <c r="AB594" s="52" t="n"/>
      <c r="AC594" s="52" t="n"/>
      <c r="AD594" s="52" t="n"/>
      <c r="AE594" s="52" t="n"/>
      <c r="AF594" s="52" t="n"/>
      <c r="AG594" s="52" t="n"/>
      <c r="AH594" s="52" t="n"/>
      <c r="AI594" s="52" t="n"/>
      <c r="AJ594" s="52" t="n"/>
      <c r="AK594" s="52" t="n"/>
    </row>
    <row r="595">
      <c r="A595" s="52" t="n"/>
      <c r="B595" s="52" t="n"/>
      <c r="C595" s="97" t="n"/>
      <c r="D595" s="52" t="n"/>
      <c r="E595" s="97" t="n"/>
      <c r="F595" s="52" t="n"/>
      <c r="G595" s="52" t="n"/>
      <c r="H595" s="52" t="n"/>
      <c r="I595" s="97" t="n"/>
      <c r="J595" s="52" t="n"/>
      <c r="K595" s="97" t="n"/>
      <c r="L595" s="52" t="n"/>
      <c r="M595" s="97" t="n"/>
      <c r="N595" s="52" t="n"/>
      <c r="O595" s="97" t="n"/>
      <c r="P595" s="52" t="n"/>
      <c r="Q595" s="97" t="n"/>
      <c r="R595" s="52" t="n"/>
      <c r="S595" s="97" t="n"/>
      <c r="T595" s="52" t="n"/>
      <c r="U595" s="97" t="n"/>
      <c r="V595" s="52" t="n"/>
      <c r="W595" s="97" t="n"/>
      <c r="X595" s="52" t="n"/>
      <c r="Y595" s="97" t="n"/>
      <c r="Z595" s="245" t="n"/>
      <c r="AA595" s="52" t="n"/>
      <c r="AB595" s="52" t="n"/>
      <c r="AC595" s="52" t="n"/>
      <c r="AD595" s="52" t="n"/>
      <c r="AE595" s="52" t="n"/>
      <c r="AF595" s="52" t="n"/>
      <c r="AG595" s="52" t="n"/>
      <c r="AH595" s="52" t="n"/>
      <c r="AI595" s="52" t="n"/>
      <c r="AJ595" s="52" t="n"/>
      <c r="AK595" s="52" t="n"/>
    </row>
    <row r="596">
      <c r="A596" s="52" t="n"/>
      <c r="B596" s="52" t="n"/>
      <c r="C596" s="97" t="n"/>
      <c r="D596" s="52" t="n"/>
      <c r="E596" s="97" t="n"/>
      <c r="F596" s="52" t="n"/>
      <c r="G596" s="52" t="n"/>
      <c r="H596" s="52" t="n"/>
      <c r="I596" s="97" t="n"/>
      <c r="J596" s="52" t="n"/>
      <c r="K596" s="97" t="n"/>
      <c r="L596" s="52" t="n"/>
      <c r="M596" s="97" t="n"/>
      <c r="N596" s="52" t="n"/>
      <c r="O596" s="97" t="n"/>
      <c r="P596" s="52" t="n"/>
      <c r="Q596" s="97" t="n"/>
      <c r="R596" s="52" t="n"/>
      <c r="S596" s="97" t="n"/>
      <c r="T596" s="52" t="n"/>
      <c r="U596" s="97" t="n"/>
      <c r="V596" s="52" t="n"/>
      <c r="W596" s="97" t="n"/>
      <c r="X596" s="52" t="n"/>
      <c r="Y596" s="97" t="n"/>
      <c r="Z596" s="245" t="n"/>
      <c r="AA596" s="52" t="n"/>
      <c r="AB596" s="52" t="n"/>
      <c r="AC596" s="52" t="n"/>
      <c r="AD596" s="52" t="n"/>
      <c r="AE596" s="52" t="n"/>
      <c r="AF596" s="52" t="n"/>
      <c r="AG596" s="52" t="n"/>
      <c r="AH596" s="52" t="n"/>
      <c r="AI596" s="52" t="n"/>
      <c r="AJ596" s="52" t="n"/>
      <c r="AK596" s="52" t="n"/>
    </row>
    <row r="597">
      <c r="A597" s="52" t="n"/>
      <c r="B597" s="52" t="n"/>
      <c r="C597" s="97" t="n"/>
      <c r="D597" s="52" t="n"/>
      <c r="E597" s="97" t="n"/>
      <c r="F597" s="52" t="n"/>
      <c r="G597" s="52" t="n"/>
      <c r="H597" s="52" t="n"/>
      <c r="I597" s="97" t="n"/>
      <c r="J597" s="52" t="n"/>
      <c r="K597" s="97" t="n"/>
      <c r="L597" s="52" t="n"/>
      <c r="M597" s="97" t="n"/>
      <c r="N597" s="52" t="n"/>
      <c r="O597" s="97" t="n"/>
      <c r="P597" s="52" t="n"/>
      <c r="Q597" s="97" t="n"/>
      <c r="R597" s="52" t="n"/>
      <c r="S597" s="97" t="n"/>
      <c r="T597" s="52" t="n"/>
      <c r="U597" s="97" t="n"/>
      <c r="V597" s="52" t="n"/>
      <c r="W597" s="97" t="n"/>
      <c r="X597" s="52" t="n"/>
      <c r="Y597" s="97" t="n"/>
      <c r="Z597" s="245" t="n"/>
      <c r="AA597" s="52" t="n"/>
      <c r="AB597" s="52" t="n"/>
      <c r="AC597" s="52" t="n"/>
      <c r="AD597" s="52" t="n"/>
      <c r="AE597" s="52" t="n"/>
      <c r="AF597" s="52" t="n"/>
      <c r="AG597" s="52" t="n"/>
      <c r="AH597" s="52" t="n"/>
      <c r="AI597" s="52" t="n"/>
      <c r="AJ597" s="52" t="n"/>
      <c r="AK597" s="52" t="n"/>
    </row>
    <row r="598">
      <c r="A598" s="52" t="n"/>
      <c r="B598" s="52" t="n"/>
      <c r="C598" s="97" t="n"/>
      <c r="D598" s="52" t="n"/>
      <c r="E598" s="97" t="n"/>
      <c r="F598" s="52" t="n"/>
      <c r="G598" s="52" t="n"/>
      <c r="H598" s="52" t="n"/>
      <c r="I598" s="97" t="n"/>
      <c r="J598" s="52" t="n"/>
      <c r="K598" s="97" t="n"/>
      <c r="L598" s="52" t="n"/>
      <c r="M598" s="97" t="n"/>
      <c r="N598" s="52" t="n"/>
      <c r="O598" s="97" t="n"/>
      <c r="P598" s="52" t="n"/>
      <c r="Q598" s="97" t="n"/>
      <c r="R598" s="52" t="n"/>
      <c r="S598" s="97" t="n"/>
      <c r="T598" s="52" t="n"/>
      <c r="U598" s="97" t="n"/>
      <c r="V598" s="52" t="n"/>
      <c r="W598" s="97" t="n"/>
      <c r="X598" s="52" t="n"/>
      <c r="Y598" s="97" t="n"/>
      <c r="Z598" s="245" t="n"/>
      <c r="AA598" s="52" t="n"/>
      <c r="AB598" s="52" t="n"/>
      <c r="AC598" s="52" t="n"/>
      <c r="AD598" s="52" t="n"/>
      <c r="AE598" s="52" t="n"/>
      <c r="AF598" s="52" t="n"/>
      <c r="AG598" s="52" t="n"/>
      <c r="AH598" s="52" t="n"/>
      <c r="AI598" s="52" t="n"/>
      <c r="AJ598" s="52" t="n"/>
      <c r="AK598" s="52" t="n"/>
    </row>
    <row r="599">
      <c r="A599" s="52" t="n"/>
      <c r="B599" s="52" t="n"/>
      <c r="C599" s="97" t="n"/>
      <c r="D599" s="52" t="n"/>
      <c r="E599" s="97" t="n"/>
      <c r="F599" s="52" t="n"/>
      <c r="G599" s="52" t="n"/>
      <c r="H599" s="52" t="n"/>
      <c r="I599" s="97" t="n"/>
      <c r="J599" s="52" t="n"/>
      <c r="K599" s="97" t="n"/>
      <c r="L599" s="52" t="n"/>
      <c r="M599" s="97" t="n"/>
      <c r="N599" s="52" t="n"/>
      <c r="O599" s="97" t="n"/>
      <c r="P599" s="52" t="n"/>
      <c r="Q599" s="97" t="n"/>
      <c r="R599" s="52" t="n"/>
      <c r="S599" s="97" t="n"/>
      <c r="T599" s="52" t="n"/>
      <c r="U599" s="97" t="n"/>
      <c r="V599" s="52" t="n"/>
      <c r="W599" s="97" t="n"/>
      <c r="X599" s="52" t="n"/>
      <c r="Y599" s="97" t="n"/>
      <c r="Z599" s="245" t="n"/>
      <c r="AA599" s="52" t="n"/>
      <c r="AB599" s="52" t="n"/>
      <c r="AC599" s="52" t="n"/>
      <c r="AD599" s="52" t="n"/>
      <c r="AE599" s="52" t="n"/>
      <c r="AF599" s="52" t="n"/>
      <c r="AG599" s="52" t="n"/>
      <c r="AH599" s="52" t="n"/>
      <c r="AI599" s="52" t="n"/>
      <c r="AJ599" s="52" t="n"/>
      <c r="AK599" s="52" t="n"/>
    </row>
    <row r="600">
      <c r="A600" s="52" t="n"/>
      <c r="B600" s="52" t="n"/>
      <c r="C600" s="97" t="n"/>
      <c r="D600" s="52" t="n"/>
      <c r="E600" s="97" t="n"/>
      <c r="F600" s="52" t="n"/>
      <c r="G600" s="52" t="n"/>
      <c r="H600" s="52" t="n"/>
      <c r="I600" s="97" t="n"/>
      <c r="J600" s="52" t="n"/>
      <c r="K600" s="97" t="n"/>
      <c r="L600" s="52" t="n"/>
      <c r="M600" s="97" t="n"/>
      <c r="N600" s="52" t="n"/>
      <c r="O600" s="97" t="n"/>
      <c r="P600" s="52" t="n"/>
      <c r="Q600" s="97" t="n"/>
      <c r="R600" s="52" t="n"/>
      <c r="S600" s="97" t="n"/>
      <c r="T600" s="52" t="n"/>
      <c r="U600" s="97" t="n"/>
      <c r="V600" s="52" t="n"/>
      <c r="W600" s="97" t="n"/>
      <c r="X600" s="52" t="n"/>
      <c r="Y600" s="97" t="n"/>
      <c r="Z600" s="245" t="n"/>
      <c r="AA600" s="52" t="n"/>
      <c r="AB600" s="52" t="n"/>
      <c r="AC600" s="52" t="n"/>
      <c r="AD600" s="52" t="n"/>
      <c r="AE600" s="52" t="n"/>
      <c r="AF600" s="52" t="n"/>
      <c r="AG600" s="52" t="n"/>
      <c r="AH600" s="52" t="n"/>
      <c r="AI600" s="52" t="n"/>
      <c r="AJ600" s="52" t="n"/>
      <c r="AK600" s="52" t="n"/>
    </row>
    <row r="601">
      <c r="A601" s="52" t="n"/>
      <c r="B601" s="52" t="n"/>
      <c r="C601" s="97" t="n"/>
      <c r="D601" s="52" t="n"/>
      <c r="E601" s="97" t="n"/>
      <c r="F601" s="52" t="n"/>
      <c r="G601" s="52" t="n"/>
      <c r="H601" s="52" t="n"/>
      <c r="I601" s="97" t="n"/>
      <c r="J601" s="52" t="n"/>
      <c r="K601" s="97" t="n"/>
      <c r="L601" s="52" t="n"/>
      <c r="M601" s="97" t="n"/>
      <c r="N601" s="52" t="n"/>
      <c r="O601" s="97" t="n"/>
      <c r="P601" s="52" t="n"/>
      <c r="Q601" s="97" t="n"/>
      <c r="R601" s="52" t="n"/>
      <c r="S601" s="97" t="n"/>
      <c r="T601" s="52" t="n"/>
      <c r="U601" s="97" t="n"/>
      <c r="V601" s="52" t="n"/>
      <c r="W601" s="97" t="n"/>
      <c r="X601" s="52" t="n"/>
      <c r="Y601" s="97" t="n"/>
      <c r="Z601" s="245" t="n"/>
      <c r="AA601" s="52" t="n"/>
      <c r="AB601" s="52" t="n"/>
      <c r="AC601" s="52" t="n"/>
      <c r="AD601" s="52" t="n"/>
      <c r="AE601" s="52" t="n"/>
      <c r="AF601" s="52" t="n"/>
      <c r="AG601" s="52" t="n"/>
      <c r="AH601" s="52" t="n"/>
      <c r="AI601" s="52" t="n"/>
      <c r="AJ601" s="52" t="n"/>
      <c r="AK601" s="52" t="n"/>
    </row>
    <row r="602">
      <c r="A602" s="52" t="n"/>
      <c r="B602" s="52" t="n"/>
      <c r="C602" s="97" t="n"/>
      <c r="D602" s="52" t="n"/>
      <c r="E602" s="97" t="n"/>
      <c r="F602" s="52" t="n"/>
      <c r="G602" s="52" t="n"/>
      <c r="H602" s="52" t="n"/>
      <c r="I602" s="97" t="n"/>
      <c r="J602" s="52" t="n"/>
      <c r="K602" s="97" t="n"/>
      <c r="L602" s="52" t="n"/>
      <c r="M602" s="97" t="n"/>
      <c r="N602" s="52" t="n"/>
      <c r="O602" s="97" t="n"/>
      <c r="P602" s="52" t="n"/>
      <c r="Q602" s="97" t="n"/>
      <c r="R602" s="52" t="n"/>
      <c r="S602" s="97" t="n"/>
      <c r="T602" s="52" t="n"/>
      <c r="U602" s="97" t="n"/>
      <c r="V602" s="52" t="n"/>
      <c r="W602" s="97" t="n"/>
      <c r="X602" s="52" t="n"/>
      <c r="Y602" s="97" t="n"/>
      <c r="Z602" s="245" t="n"/>
      <c r="AA602" s="52" t="n"/>
      <c r="AB602" s="52" t="n"/>
      <c r="AC602" s="52" t="n"/>
      <c r="AD602" s="52" t="n"/>
      <c r="AE602" s="52" t="n"/>
      <c r="AF602" s="52" t="n"/>
      <c r="AG602" s="52" t="n"/>
      <c r="AH602" s="52" t="n"/>
      <c r="AI602" s="52" t="n"/>
      <c r="AJ602" s="52" t="n"/>
      <c r="AK602" s="52" t="n"/>
    </row>
    <row r="603">
      <c r="A603" s="52" t="n"/>
      <c r="B603" s="52" t="n"/>
      <c r="C603" s="97" t="n"/>
      <c r="D603" s="52" t="n"/>
      <c r="E603" s="97" t="n"/>
      <c r="F603" s="52" t="n"/>
      <c r="G603" s="52" t="n"/>
      <c r="H603" s="52" t="n"/>
      <c r="I603" s="97" t="n"/>
      <c r="J603" s="52" t="n"/>
      <c r="K603" s="97" t="n"/>
      <c r="L603" s="52" t="n"/>
      <c r="M603" s="97" t="n"/>
      <c r="N603" s="52" t="n"/>
      <c r="O603" s="97" t="n"/>
      <c r="P603" s="52" t="n"/>
      <c r="Q603" s="97" t="n"/>
      <c r="R603" s="52" t="n"/>
      <c r="S603" s="97" t="n"/>
      <c r="T603" s="52" t="n"/>
      <c r="U603" s="97" t="n"/>
      <c r="V603" s="52" t="n"/>
      <c r="W603" s="97" t="n"/>
      <c r="X603" s="52" t="n"/>
      <c r="Y603" s="97" t="n"/>
      <c r="Z603" s="245" t="n"/>
      <c r="AA603" s="52" t="n"/>
      <c r="AB603" s="52" t="n"/>
      <c r="AC603" s="52" t="n"/>
      <c r="AD603" s="52" t="n"/>
      <c r="AE603" s="52" t="n"/>
      <c r="AF603" s="52" t="n"/>
      <c r="AG603" s="52" t="n"/>
      <c r="AH603" s="52" t="n"/>
      <c r="AI603" s="52" t="n"/>
      <c r="AJ603" s="52" t="n"/>
      <c r="AK603" s="52" t="n"/>
    </row>
    <row r="604">
      <c r="A604" s="52" t="n"/>
      <c r="B604" s="52" t="n"/>
      <c r="C604" s="97" t="n"/>
      <c r="D604" s="52" t="n"/>
      <c r="E604" s="97" t="n"/>
      <c r="F604" s="52" t="n"/>
      <c r="G604" s="52" t="n"/>
      <c r="H604" s="52" t="n"/>
      <c r="I604" s="97" t="n"/>
      <c r="J604" s="52" t="n"/>
      <c r="K604" s="97" t="n"/>
      <c r="L604" s="52" t="n"/>
      <c r="M604" s="97" t="n"/>
      <c r="N604" s="52" t="n"/>
      <c r="O604" s="97" t="n"/>
      <c r="P604" s="52" t="n"/>
      <c r="Q604" s="97" t="n"/>
      <c r="R604" s="52" t="n"/>
      <c r="S604" s="97" t="n"/>
      <c r="T604" s="52" t="n"/>
      <c r="U604" s="97" t="n"/>
      <c r="V604" s="52" t="n"/>
      <c r="W604" s="97" t="n"/>
      <c r="X604" s="52" t="n"/>
      <c r="Y604" s="97" t="n"/>
      <c r="Z604" s="245" t="n"/>
      <c r="AA604" s="52" t="n"/>
      <c r="AB604" s="52" t="n"/>
      <c r="AC604" s="52" t="n"/>
      <c r="AD604" s="52" t="n"/>
      <c r="AE604" s="52" t="n"/>
      <c r="AF604" s="52" t="n"/>
      <c r="AG604" s="52" t="n"/>
      <c r="AH604" s="52" t="n"/>
      <c r="AI604" s="52" t="n"/>
      <c r="AJ604" s="52" t="n"/>
      <c r="AK604" s="52" t="n"/>
    </row>
    <row r="605">
      <c r="A605" s="52" t="n"/>
      <c r="B605" s="52" t="n"/>
      <c r="C605" s="97" t="n"/>
      <c r="D605" s="52" t="n"/>
      <c r="E605" s="97" t="n"/>
      <c r="F605" s="52" t="n"/>
      <c r="G605" s="52" t="n"/>
      <c r="H605" s="52" t="n"/>
      <c r="I605" s="97" t="n"/>
      <c r="J605" s="52" t="n"/>
      <c r="K605" s="97" t="n"/>
      <c r="L605" s="52" t="n"/>
      <c r="M605" s="97" t="n"/>
      <c r="N605" s="52" t="n"/>
      <c r="O605" s="97" t="n"/>
      <c r="P605" s="52" t="n"/>
      <c r="Q605" s="97" t="n"/>
      <c r="R605" s="52" t="n"/>
      <c r="S605" s="97" t="n"/>
      <c r="T605" s="52" t="n"/>
      <c r="U605" s="97" t="n"/>
      <c r="V605" s="52" t="n"/>
      <c r="W605" s="97" t="n"/>
      <c r="X605" s="52" t="n"/>
      <c r="Y605" s="97" t="n"/>
      <c r="Z605" s="245" t="n"/>
      <c r="AA605" s="52" t="n"/>
      <c r="AB605" s="52" t="n"/>
      <c r="AC605" s="52" t="n"/>
      <c r="AD605" s="52" t="n"/>
      <c r="AE605" s="52" t="n"/>
      <c r="AF605" s="52" t="n"/>
      <c r="AG605" s="52" t="n"/>
      <c r="AH605" s="52" t="n"/>
      <c r="AI605" s="52" t="n"/>
      <c r="AJ605" s="52" t="n"/>
      <c r="AK605" s="52" t="n"/>
    </row>
    <row r="606">
      <c r="A606" s="52" t="n"/>
      <c r="B606" s="52" t="n"/>
      <c r="C606" s="97" t="n"/>
      <c r="D606" s="52" t="n"/>
      <c r="E606" s="97" t="n"/>
      <c r="F606" s="52" t="n"/>
      <c r="G606" s="52" t="n"/>
      <c r="H606" s="52" t="n"/>
      <c r="I606" s="97" t="n"/>
      <c r="J606" s="52" t="n"/>
      <c r="K606" s="97" t="n"/>
      <c r="L606" s="52" t="n"/>
      <c r="M606" s="97" t="n"/>
      <c r="N606" s="52" t="n"/>
      <c r="O606" s="97" t="n"/>
      <c r="P606" s="52" t="n"/>
      <c r="Q606" s="97" t="n"/>
      <c r="R606" s="52" t="n"/>
      <c r="S606" s="97" t="n"/>
      <c r="T606" s="52" t="n"/>
      <c r="U606" s="97" t="n"/>
      <c r="V606" s="52" t="n"/>
      <c r="W606" s="97" t="n"/>
      <c r="X606" s="52" t="n"/>
      <c r="Y606" s="97" t="n"/>
      <c r="Z606" s="245" t="n"/>
      <c r="AA606" s="52" t="n"/>
      <c r="AB606" s="52" t="n"/>
      <c r="AC606" s="52" t="n"/>
      <c r="AD606" s="52" t="n"/>
      <c r="AE606" s="52" t="n"/>
      <c r="AF606" s="52" t="n"/>
      <c r="AG606" s="52" t="n"/>
      <c r="AH606" s="52" t="n"/>
      <c r="AI606" s="52" t="n"/>
      <c r="AJ606" s="52" t="n"/>
      <c r="AK606" s="52" t="n"/>
    </row>
    <row r="607">
      <c r="A607" s="52" t="n"/>
      <c r="B607" s="52" t="n"/>
      <c r="C607" s="97" t="n"/>
      <c r="D607" s="52" t="n"/>
      <c r="E607" s="97" t="n"/>
      <c r="F607" s="52" t="n"/>
      <c r="G607" s="52" t="n"/>
      <c r="H607" s="52" t="n"/>
      <c r="I607" s="97" t="n"/>
      <c r="J607" s="52" t="n"/>
      <c r="K607" s="97" t="n"/>
      <c r="L607" s="52" t="n"/>
      <c r="M607" s="97" t="n"/>
      <c r="N607" s="52" t="n"/>
      <c r="O607" s="97" t="n"/>
      <c r="P607" s="52" t="n"/>
      <c r="Q607" s="97" t="n"/>
      <c r="R607" s="52" t="n"/>
      <c r="S607" s="97" t="n"/>
      <c r="T607" s="52" t="n"/>
      <c r="U607" s="97" t="n"/>
      <c r="V607" s="52" t="n"/>
      <c r="W607" s="97" t="n"/>
      <c r="X607" s="52" t="n"/>
      <c r="Y607" s="97" t="n"/>
      <c r="Z607" s="245" t="n"/>
      <c r="AA607" s="52" t="n"/>
      <c r="AB607" s="52" t="n"/>
      <c r="AC607" s="52" t="n"/>
      <c r="AD607" s="52" t="n"/>
      <c r="AE607" s="52" t="n"/>
      <c r="AF607" s="52" t="n"/>
      <c r="AG607" s="52" t="n"/>
      <c r="AH607" s="52" t="n"/>
      <c r="AI607" s="52" t="n"/>
      <c r="AJ607" s="52" t="n"/>
      <c r="AK607" s="52" t="n"/>
    </row>
    <row r="608">
      <c r="A608" s="52" t="n"/>
      <c r="B608" s="52" t="n"/>
      <c r="C608" s="97" t="n"/>
      <c r="D608" s="52" t="n"/>
      <c r="E608" s="97" t="n"/>
      <c r="F608" s="52" t="n"/>
      <c r="G608" s="52" t="n"/>
      <c r="H608" s="52" t="n"/>
      <c r="I608" s="97" t="n"/>
      <c r="J608" s="52" t="n"/>
      <c r="K608" s="97" t="n"/>
      <c r="L608" s="52" t="n"/>
      <c r="M608" s="97" t="n"/>
      <c r="N608" s="52" t="n"/>
      <c r="O608" s="97" t="n"/>
      <c r="P608" s="52" t="n"/>
      <c r="Q608" s="97" t="n"/>
      <c r="R608" s="52" t="n"/>
      <c r="S608" s="97" t="n"/>
      <c r="T608" s="52" t="n"/>
      <c r="U608" s="97" t="n"/>
      <c r="V608" s="52" t="n"/>
      <c r="W608" s="97" t="n"/>
      <c r="X608" s="52" t="n"/>
      <c r="Y608" s="97" t="n"/>
      <c r="Z608" s="245" t="n"/>
      <c r="AA608" s="52" t="n"/>
      <c r="AB608" s="52" t="n"/>
      <c r="AC608" s="52" t="n"/>
      <c r="AD608" s="52" t="n"/>
      <c r="AE608" s="52" t="n"/>
      <c r="AF608" s="52" t="n"/>
      <c r="AG608" s="52" t="n"/>
      <c r="AH608" s="52" t="n"/>
      <c r="AI608" s="52" t="n"/>
      <c r="AJ608" s="52" t="n"/>
      <c r="AK608" s="52" t="n"/>
    </row>
    <row r="609">
      <c r="A609" s="52" t="n"/>
      <c r="B609" s="52" t="n"/>
      <c r="C609" s="97" t="n"/>
      <c r="D609" s="52" t="n"/>
      <c r="E609" s="97" t="n"/>
      <c r="F609" s="52" t="n"/>
      <c r="G609" s="52" t="n"/>
      <c r="H609" s="52" t="n"/>
      <c r="I609" s="97" t="n"/>
      <c r="J609" s="52" t="n"/>
      <c r="K609" s="97" t="n"/>
      <c r="L609" s="52" t="n"/>
      <c r="M609" s="97" t="n"/>
      <c r="N609" s="52" t="n"/>
      <c r="O609" s="97" t="n"/>
      <c r="P609" s="52" t="n"/>
      <c r="Q609" s="97" t="n"/>
      <c r="R609" s="52" t="n"/>
      <c r="S609" s="97" t="n"/>
      <c r="T609" s="52" t="n"/>
      <c r="U609" s="97" t="n"/>
      <c r="V609" s="52" t="n"/>
      <c r="W609" s="97" t="n"/>
      <c r="X609" s="52" t="n"/>
      <c r="Y609" s="97" t="n"/>
      <c r="Z609" s="245" t="n"/>
      <c r="AA609" s="52" t="n"/>
      <c r="AB609" s="52" t="n"/>
      <c r="AC609" s="52" t="n"/>
      <c r="AD609" s="52" t="n"/>
      <c r="AE609" s="52" t="n"/>
      <c r="AF609" s="52" t="n"/>
      <c r="AG609" s="52" t="n"/>
      <c r="AH609" s="52" t="n"/>
      <c r="AI609" s="52" t="n"/>
      <c r="AJ609" s="52" t="n"/>
      <c r="AK609" s="52" t="n"/>
    </row>
    <row r="610">
      <c r="A610" s="52" t="n"/>
      <c r="B610" s="52" t="n"/>
      <c r="C610" s="97" t="n"/>
      <c r="D610" s="52" t="n"/>
      <c r="E610" s="97" t="n"/>
      <c r="F610" s="52" t="n"/>
      <c r="G610" s="52" t="n"/>
      <c r="H610" s="52" t="n"/>
      <c r="I610" s="97" t="n"/>
      <c r="J610" s="52" t="n"/>
      <c r="K610" s="97" t="n"/>
      <c r="L610" s="52" t="n"/>
      <c r="M610" s="97" t="n"/>
      <c r="N610" s="52" t="n"/>
      <c r="O610" s="97" t="n"/>
      <c r="P610" s="52" t="n"/>
      <c r="Q610" s="97" t="n"/>
      <c r="R610" s="52" t="n"/>
      <c r="S610" s="97" t="n"/>
      <c r="T610" s="52" t="n"/>
      <c r="U610" s="97" t="n"/>
      <c r="V610" s="52" t="n"/>
      <c r="W610" s="97" t="n"/>
      <c r="X610" s="52" t="n"/>
      <c r="Y610" s="97" t="n"/>
      <c r="Z610" s="245" t="n"/>
      <c r="AA610" s="52" t="n"/>
      <c r="AB610" s="52" t="n"/>
      <c r="AC610" s="52" t="n"/>
      <c r="AD610" s="52" t="n"/>
      <c r="AE610" s="52" t="n"/>
      <c r="AF610" s="52" t="n"/>
      <c r="AG610" s="52" t="n"/>
      <c r="AH610" s="52" t="n"/>
      <c r="AI610" s="52" t="n"/>
      <c r="AJ610" s="52" t="n"/>
      <c r="AK610" s="52" t="n"/>
    </row>
    <row r="611">
      <c r="A611" s="52" t="n"/>
      <c r="B611" s="52" t="n"/>
      <c r="C611" s="97" t="n"/>
      <c r="D611" s="52" t="n"/>
      <c r="E611" s="97" t="n"/>
      <c r="F611" s="52" t="n"/>
      <c r="G611" s="52" t="n"/>
      <c r="H611" s="52" t="n"/>
      <c r="I611" s="97" t="n"/>
      <c r="J611" s="52" t="n"/>
      <c r="K611" s="97" t="n"/>
      <c r="L611" s="52" t="n"/>
      <c r="M611" s="97" t="n"/>
      <c r="N611" s="52" t="n"/>
      <c r="O611" s="97" t="n"/>
      <c r="P611" s="52" t="n"/>
      <c r="Q611" s="97" t="n"/>
      <c r="R611" s="52" t="n"/>
      <c r="S611" s="97" t="n"/>
      <c r="T611" s="52" t="n"/>
      <c r="U611" s="97" t="n"/>
      <c r="V611" s="52" t="n"/>
      <c r="W611" s="97" t="n"/>
      <c r="X611" s="52" t="n"/>
      <c r="Y611" s="97" t="n"/>
      <c r="Z611" s="245" t="n"/>
      <c r="AA611" s="52" t="n"/>
      <c r="AB611" s="52" t="n"/>
      <c r="AC611" s="52" t="n"/>
      <c r="AD611" s="52" t="n"/>
      <c r="AE611" s="52" t="n"/>
      <c r="AF611" s="52" t="n"/>
      <c r="AG611" s="52" t="n"/>
      <c r="AH611" s="52" t="n"/>
      <c r="AI611" s="52" t="n"/>
      <c r="AJ611" s="52" t="n"/>
      <c r="AK611" s="52" t="n"/>
    </row>
    <row r="612">
      <c r="A612" s="52" t="n"/>
      <c r="B612" s="52" t="n"/>
      <c r="C612" s="97" t="n"/>
      <c r="D612" s="52" t="n"/>
      <c r="E612" s="97" t="n"/>
      <c r="F612" s="52" t="n"/>
      <c r="G612" s="52" t="n"/>
      <c r="H612" s="52" t="n"/>
      <c r="I612" s="97" t="n"/>
      <c r="J612" s="52" t="n"/>
      <c r="K612" s="97" t="n"/>
      <c r="L612" s="52" t="n"/>
      <c r="M612" s="97" t="n"/>
      <c r="N612" s="52" t="n"/>
      <c r="O612" s="97" t="n"/>
      <c r="P612" s="52" t="n"/>
      <c r="Q612" s="97" t="n"/>
      <c r="R612" s="52" t="n"/>
      <c r="S612" s="97" t="n"/>
      <c r="T612" s="52" t="n"/>
      <c r="U612" s="97" t="n"/>
      <c r="V612" s="52" t="n"/>
      <c r="W612" s="97" t="n"/>
      <c r="X612" s="52" t="n"/>
      <c r="Y612" s="97" t="n"/>
      <c r="Z612" s="245" t="n"/>
      <c r="AA612" s="52" t="n"/>
      <c r="AB612" s="52" t="n"/>
      <c r="AC612" s="52" t="n"/>
      <c r="AD612" s="52" t="n"/>
      <c r="AE612" s="52" t="n"/>
      <c r="AF612" s="52" t="n"/>
      <c r="AG612" s="52" t="n"/>
      <c r="AH612" s="52" t="n"/>
      <c r="AI612" s="52" t="n"/>
      <c r="AJ612" s="52" t="n"/>
      <c r="AK612" s="52" t="n"/>
    </row>
    <row r="613">
      <c r="A613" s="52" t="n"/>
      <c r="B613" s="52" t="n"/>
      <c r="C613" s="97" t="n"/>
      <c r="D613" s="52" t="n"/>
      <c r="E613" s="97" t="n"/>
      <c r="F613" s="52" t="n"/>
      <c r="G613" s="52" t="n"/>
      <c r="H613" s="52" t="n"/>
      <c r="I613" s="97" t="n"/>
      <c r="J613" s="52" t="n"/>
      <c r="K613" s="97" t="n"/>
      <c r="L613" s="52" t="n"/>
      <c r="M613" s="97" t="n"/>
      <c r="N613" s="52" t="n"/>
      <c r="O613" s="97" t="n"/>
      <c r="P613" s="52" t="n"/>
      <c r="Q613" s="97" t="n"/>
      <c r="R613" s="52" t="n"/>
      <c r="S613" s="97" t="n"/>
      <c r="T613" s="52" t="n"/>
      <c r="U613" s="97" t="n"/>
      <c r="V613" s="52" t="n"/>
      <c r="W613" s="97" t="n"/>
      <c r="X613" s="52" t="n"/>
      <c r="Y613" s="97" t="n"/>
      <c r="Z613" s="245" t="n"/>
      <c r="AA613" s="52" t="n"/>
      <c r="AB613" s="52" t="n"/>
      <c r="AC613" s="52" t="n"/>
      <c r="AD613" s="52" t="n"/>
      <c r="AE613" s="52" t="n"/>
      <c r="AF613" s="52" t="n"/>
      <c r="AG613" s="52" t="n"/>
      <c r="AH613" s="52" t="n"/>
      <c r="AI613" s="52" t="n"/>
      <c r="AJ613" s="52" t="n"/>
      <c r="AK613" s="52" t="n"/>
    </row>
    <row r="614">
      <c r="A614" s="52" t="n"/>
      <c r="B614" s="52" t="n"/>
      <c r="C614" s="97" t="n"/>
      <c r="D614" s="52" t="n"/>
      <c r="E614" s="97" t="n"/>
      <c r="F614" s="52" t="n"/>
      <c r="G614" s="52" t="n"/>
      <c r="H614" s="52" t="n"/>
      <c r="I614" s="97" t="n"/>
      <c r="J614" s="52" t="n"/>
      <c r="K614" s="97" t="n"/>
      <c r="L614" s="52" t="n"/>
      <c r="M614" s="97" t="n"/>
      <c r="N614" s="52" t="n"/>
      <c r="O614" s="97" t="n"/>
      <c r="P614" s="52" t="n"/>
      <c r="Q614" s="97" t="n"/>
      <c r="R614" s="52" t="n"/>
      <c r="S614" s="97" t="n"/>
      <c r="T614" s="52" t="n"/>
      <c r="U614" s="97" t="n"/>
      <c r="V614" s="52" t="n"/>
      <c r="W614" s="97" t="n"/>
      <c r="X614" s="52" t="n"/>
      <c r="Y614" s="97" t="n"/>
      <c r="Z614" s="245" t="n"/>
      <c r="AA614" s="52" t="n"/>
      <c r="AB614" s="52" t="n"/>
      <c r="AC614" s="52" t="n"/>
      <c r="AD614" s="52" t="n"/>
      <c r="AE614" s="52" t="n"/>
      <c r="AF614" s="52" t="n"/>
      <c r="AG614" s="52" t="n"/>
      <c r="AH614" s="52" t="n"/>
      <c r="AI614" s="52" t="n"/>
      <c r="AJ614" s="52" t="n"/>
      <c r="AK614" s="52" t="n"/>
    </row>
    <row r="615">
      <c r="A615" s="52" t="n"/>
      <c r="B615" s="52" t="n"/>
      <c r="C615" s="97" t="n"/>
      <c r="D615" s="52" t="n"/>
      <c r="E615" s="97" t="n"/>
      <c r="F615" s="52" t="n"/>
      <c r="G615" s="52" t="n"/>
      <c r="H615" s="52" t="n"/>
      <c r="I615" s="97" t="n"/>
      <c r="J615" s="52" t="n"/>
      <c r="K615" s="97" t="n"/>
      <c r="L615" s="52" t="n"/>
      <c r="M615" s="97" t="n"/>
      <c r="N615" s="52" t="n"/>
      <c r="O615" s="97" t="n"/>
      <c r="P615" s="52" t="n"/>
      <c r="Q615" s="97" t="n"/>
      <c r="R615" s="52" t="n"/>
      <c r="S615" s="97" t="n"/>
      <c r="T615" s="52" t="n"/>
      <c r="U615" s="97" t="n"/>
      <c r="V615" s="52" t="n"/>
      <c r="W615" s="97" t="n"/>
      <c r="X615" s="52" t="n"/>
      <c r="Y615" s="97" t="n"/>
      <c r="Z615" s="245" t="n"/>
      <c r="AA615" s="52" t="n"/>
      <c r="AB615" s="52" t="n"/>
      <c r="AC615" s="52" t="n"/>
      <c r="AD615" s="52" t="n"/>
      <c r="AE615" s="52" t="n"/>
      <c r="AF615" s="52" t="n"/>
      <c r="AG615" s="52" t="n"/>
      <c r="AH615" s="52" t="n"/>
      <c r="AI615" s="52" t="n"/>
      <c r="AJ615" s="52" t="n"/>
      <c r="AK615" s="52" t="n"/>
    </row>
    <row r="616">
      <c r="A616" s="52" t="n"/>
      <c r="B616" s="52" t="n"/>
      <c r="C616" s="97" t="n"/>
      <c r="D616" s="52" t="n"/>
      <c r="E616" s="97" t="n"/>
      <c r="F616" s="52" t="n"/>
      <c r="G616" s="52" t="n"/>
      <c r="H616" s="52" t="n"/>
      <c r="I616" s="97" t="n"/>
      <c r="J616" s="52" t="n"/>
      <c r="K616" s="97" t="n"/>
      <c r="L616" s="52" t="n"/>
      <c r="M616" s="97" t="n"/>
      <c r="N616" s="52" t="n"/>
      <c r="O616" s="97" t="n"/>
      <c r="P616" s="52" t="n"/>
      <c r="Q616" s="97" t="n"/>
      <c r="R616" s="52" t="n"/>
      <c r="S616" s="97" t="n"/>
      <c r="T616" s="52" t="n"/>
      <c r="U616" s="97" t="n"/>
      <c r="V616" s="52" t="n"/>
      <c r="W616" s="97" t="n"/>
      <c r="X616" s="52" t="n"/>
      <c r="Y616" s="97" t="n"/>
      <c r="Z616" s="245" t="n"/>
      <c r="AA616" s="52" t="n"/>
      <c r="AB616" s="52" t="n"/>
      <c r="AC616" s="52" t="n"/>
      <c r="AD616" s="52" t="n"/>
      <c r="AE616" s="52" t="n"/>
      <c r="AF616" s="52" t="n"/>
      <c r="AG616" s="52" t="n"/>
      <c r="AH616" s="52" t="n"/>
      <c r="AI616" s="52" t="n"/>
      <c r="AJ616" s="52" t="n"/>
      <c r="AK616" s="52" t="n"/>
    </row>
    <row r="617">
      <c r="A617" s="52" t="n"/>
      <c r="B617" s="52" t="n"/>
      <c r="C617" s="97" t="n"/>
      <c r="D617" s="52" t="n"/>
      <c r="E617" s="97" t="n"/>
      <c r="F617" s="52" t="n"/>
      <c r="G617" s="52" t="n"/>
      <c r="H617" s="52" t="n"/>
      <c r="I617" s="97" t="n"/>
      <c r="J617" s="52" t="n"/>
      <c r="K617" s="97" t="n"/>
      <c r="L617" s="52" t="n"/>
      <c r="M617" s="97" t="n"/>
      <c r="N617" s="52" t="n"/>
      <c r="O617" s="97" t="n"/>
      <c r="P617" s="52" t="n"/>
      <c r="Q617" s="97" t="n"/>
      <c r="R617" s="52" t="n"/>
      <c r="S617" s="97" t="n"/>
      <c r="T617" s="52" t="n"/>
      <c r="U617" s="97" t="n"/>
      <c r="V617" s="52" t="n"/>
      <c r="W617" s="97" t="n"/>
      <c r="X617" s="52" t="n"/>
      <c r="Y617" s="97" t="n"/>
      <c r="Z617" s="245" t="n"/>
      <c r="AA617" s="52" t="n"/>
      <c r="AB617" s="52" t="n"/>
      <c r="AC617" s="52" t="n"/>
      <c r="AD617" s="52" t="n"/>
      <c r="AE617" s="52" t="n"/>
      <c r="AF617" s="52" t="n"/>
      <c r="AG617" s="52" t="n"/>
      <c r="AH617" s="52" t="n"/>
      <c r="AI617" s="52" t="n"/>
      <c r="AJ617" s="52" t="n"/>
      <c r="AK617" s="52" t="n"/>
    </row>
    <row r="618">
      <c r="A618" s="52" t="n"/>
      <c r="B618" s="52" t="n"/>
      <c r="C618" s="97" t="n"/>
      <c r="D618" s="52" t="n"/>
      <c r="E618" s="97" t="n"/>
      <c r="F618" s="52" t="n"/>
      <c r="G618" s="52" t="n"/>
      <c r="H618" s="52" t="n"/>
      <c r="I618" s="97" t="n"/>
      <c r="J618" s="52" t="n"/>
      <c r="K618" s="97" t="n"/>
      <c r="L618" s="52" t="n"/>
      <c r="M618" s="97" t="n"/>
      <c r="N618" s="52" t="n"/>
      <c r="O618" s="97" t="n"/>
      <c r="P618" s="52" t="n"/>
      <c r="Q618" s="97" t="n"/>
      <c r="R618" s="52" t="n"/>
      <c r="S618" s="97" t="n"/>
      <c r="T618" s="52" t="n"/>
      <c r="U618" s="97" t="n"/>
      <c r="V618" s="52" t="n"/>
      <c r="W618" s="97" t="n"/>
      <c r="X618" s="52" t="n"/>
      <c r="Y618" s="97" t="n"/>
      <c r="Z618" s="245" t="n"/>
      <c r="AA618" s="52" t="n"/>
      <c r="AB618" s="52" t="n"/>
      <c r="AC618" s="52" t="n"/>
      <c r="AD618" s="52" t="n"/>
      <c r="AE618" s="52" t="n"/>
      <c r="AF618" s="52" t="n"/>
      <c r="AG618" s="52" t="n"/>
      <c r="AH618" s="52" t="n"/>
      <c r="AI618" s="52" t="n"/>
      <c r="AJ618" s="52" t="n"/>
      <c r="AK618" s="52" t="n"/>
    </row>
    <row r="619">
      <c r="A619" s="52" t="n"/>
      <c r="B619" s="52" t="n"/>
      <c r="C619" s="97" t="n"/>
      <c r="D619" s="52" t="n"/>
      <c r="E619" s="97" t="n"/>
      <c r="F619" s="52" t="n"/>
      <c r="G619" s="52" t="n"/>
      <c r="H619" s="52" t="n"/>
      <c r="I619" s="97" t="n"/>
      <c r="J619" s="52" t="n"/>
      <c r="K619" s="97" t="n"/>
      <c r="L619" s="52" t="n"/>
      <c r="M619" s="97" t="n"/>
      <c r="N619" s="52" t="n"/>
      <c r="O619" s="97" t="n"/>
      <c r="P619" s="52" t="n"/>
      <c r="Q619" s="97" t="n"/>
      <c r="R619" s="52" t="n"/>
      <c r="S619" s="97" t="n"/>
      <c r="T619" s="52" t="n"/>
      <c r="U619" s="97" t="n"/>
      <c r="V619" s="52" t="n"/>
      <c r="W619" s="97" t="n"/>
      <c r="X619" s="52" t="n"/>
      <c r="Y619" s="97" t="n"/>
      <c r="Z619" s="245" t="n"/>
      <c r="AA619" s="52" t="n"/>
      <c r="AB619" s="52" t="n"/>
      <c r="AC619" s="52" t="n"/>
      <c r="AD619" s="52" t="n"/>
      <c r="AE619" s="52" t="n"/>
      <c r="AF619" s="52" t="n"/>
      <c r="AG619" s="52" t="n"/>
      <c r="AH619" s="52" t="n"/>
      <c r="AI619" s="52" t="n"/>
      <c r="AJ619" s="52" t="n"/>
      <c r="AK619" s="52" t="n"/>
    </row>
    <row r="620">
      <c r="A620" s="52" t="n"/>
      <c r="B620" s="52" t="n"/>
      <c r="C620" s="97" t="n"/>
      <c r="D620" s="52" t="n"/>
      <c r="E620" s="97" t="n"/>
      <c r="F620" s="52" t="n"/>
      <c r="G620" s="52" t="n"/>
      <c r="H620" s="52" t="n"/>
      <c r="I620" s="97" t="n"/>
      <c r="J620" s="52" t="n"/>
      <c r="K620" s="97" t="n"/>
      <c r="L620" s="52" t="n"/>
      <c r="M620" s="97" t="n"/>
      <c r="N620" s="52" t="n"/>
      <c r="O620" s="97" t="n"/>
      <c r="P620" s="52" t="n"/>
      <c r="Q620" s="97" t="n"/>
      <c r="R620" s="52" t="n"/>
      <c r="S620" s="97" t="n"/>
      <c r="T620" s="52" t="n"/>
      <c r="U620" s="97" t="n"/>
      <c r="V620" s="52" t="n"/>
      <c r="W620" s="97" t="n"/>
      <c r="X620" s="52" t="n"/>
      <c r="Y620" s="97" t="n"/>
      <c r="Z620" s="245" t="n"/>
      <c r="AA620" s="52" t="n"/>
      <c r="AB620" s="52" t="n"/>
      <c r="AC620" s="52" t="n"/>
      <c r="AD620" s="52" t="n"/>
      <c r="AE620" s="52" t="n"/>
      <c r="AF620" s="52" t="n"/>
      <c r="AG620" s="52" t="n"/>
      <c r="AH620" s="52" t="n"/>
      <c r="AI620" s="52" t="n"/>
      <c r="AJ620" s="52" t="n"/>
      <c r="AK620" s="52" t="n"/>
    </row>
    <row r="621">
      <c r="A621" s="52" t="n"/>
      <c r="B621" s="52" t="n"/>
      <c r="C621" s="97" t="n"/>
      <c r="D621" s="52" t="n"/>
      <c r="E621" s="97" t="n"/>
      <c r="F621" s="52" t="n"/>
      <c r="G621" s="52" t="n"/>
      <c r="H621" s="52" t="n"/>
      <c r="I621" s="97" t="n"/>
      <c r="J621" s="52" t="n"/>
      <c r="K621" s="97" t="n"/>
      <c r="L621" s="52" t="n"/>
      <c r="M621" s="97" t="n"/>
      <c r="N621" s="52" t="n"/>
      <c r="O621" s="97" t="n"/>
      <c r="P621" s="52" t="n"/>
      <c r="Q621" s="97" t="n"/>
      <c r="R621" s="52" t="n"/>
      <c r="S621" s="97" t="n"/>
      <c r="T621" s="52" t="n"/>
      <c r="U621" s="97" t="n"/>
      <c r="V621" s="52" t="n"/>
      <c r="W621" s="97" t="n"/>
      <c r="X621" s="52" t="n"/>
      <c r="Y621" s="97" t="n"/>
      <c r="Z621" s="245" t="n"/>
      <c r="AA621" s="52" t="n"/>
      <c r="AB621" s="52" t="n"/>
      <c r="AC621" s="52" t="n"/>
      <c r="AD621" s="52" t="n"/>
      <c r="AE621" s="52" t="n"/>
      <c r="AF621" s="52" t="n"/>
      <c r="AG621" s="52" t="n"/>
      <c r="AH621" s="52" t="n"/>
      <c r="AI621" s="52" t="n"/>
      <c r="AJ621" s="52" t="n"/>
      <c r="AK621" s="52" t="n"/>
    </row>
    <row r="622">
      <c r="A622" s="52" t="n"/>
      <c r="B622" s="52" t="n"/>
      <c r="C622" s="97" t="n"/>
      <c r="D622" s="52" t="n"/>
      <c r="E622" s="97" t="n"/>
      <c r="F622" s="52" t="n"/>
      <c r="G622" s="52" t="n"/>
      <c r="H622" s="52" t="n"/>
      <c r="I622" s="97" t="n"/>
      <c r="J622" s="52" t="n"/>
      <c r="K622" s="97" t="n"/>
      <c r="L622" s="52" t="n"/>
      <c r="M622" s="97" t="n"/>
      <c r="N622" s="52" t="n"/>
      <c r="O622" s="97" t="n"/>
      <c r="P622" s="52" t="n"/>
      <c r="Q622" s="97" t="n"/>
      <c r="R622" s="52" t="n"/>
      <c r="S622" s="97" t="n"/>
      <c r="T622" s="52" t="n"/>
      <c r="U622" s="97" t="n"/>
      <c r="V622" s="52" t="n"/>
      <c r="W622" s="97" t="n"/>
      <c r="X622" s="52" t="n"/>
      <c r="Y622" s="97" t="n"/>
      <c r="Z622" s="245" t="n"/>
      <c r="AA622" s="52" t="n"/>
      <c r="AB622" s="52" t="n"/>
      <c r="AC622" s="52" t="n"/>
      <c r="AD622" s="52" t="n"/>
      <c r="AE622" s="52" t="n"/>
      <c r="AF622" s="52" t="n"/>
      <c r="AG622" s="52" t="n"/>
      <c r="AH622" s="52" t="n"/>
      <c r="AI622" s="52" t="n"/>
      <c r="AJ622" s="52" t="n"/>
      <c r="AK622" s="52" t="n"/>
    </row>
    <row r="623">
      <c r="A623" s="52" t="n"/>
      <c r="B623" s="52" t="n"/>
      <c r="C623" s="97" t="n"/>
      <c r="D623" s="52" t="n"/>
      <c r="E623" s="97" t="n"/>
      <c r="F623" s="52" t="n"/>
      <c r="G623" s="52" t="n"/>
      <c r="H623" s="52" t="n"/>
      <c r="I623" s="97" t="n"/>
      <c r="J623" s="52" t="n"/>
      <c r="K623" s="97" t="n"/>
      <c r="L623" s="52" t="n"/>
      <c r="M623" s="97" t="n"/>
      <c r="N623" s="52" t="n"/>
      <c r="O623" s="97" t="n"/>
      <c r="P623" s="52" t="n"/>
      <c r="Q623" s="97" t="n"/>
      <c r="R623" s="52" t="n"/>
      <c r="S623" s="97" t="n"/>
      <c r="T623" s="52" t="n"/>
      <c r="U623" s="97" t="n"/>
      <c r="V623" s="52" t="n"/>
      <c r="W623" s="97" t="n"/>
      <c r="X623" s="52" t="n"/>
      <c r="Y623" s="97" t="n"/>
      <c r="Z623" s="245" t="n"/>
      <c r="AA623" s="52" t="n"/>
      <c r="AB623" s="52" t="n"/>
      <c r="AC623" s="52" t="n"/>
      <c r="AD623" s="52" t="n"/>
      <c r="AE623" s="52" t="n"/>
      <c r="AF623" s="52" t="n"/>
      <c r="AG623" s="52" t="n"/>
      <c r="AH623" s="52" t="n"/>
      <c r="AI623" s="52" t="n"/>
      <c r="AJ623" s="52" t="n"/>
      <c r="AK623" s="52" t="n"/>
    </row>
    <row r="624">
      <c r="A624" s="52" t="n"/>
      <c r="B624" s="52" t="n"/>
      <c r="C624" s="97" t="n"/>
      <c r="D624" s="52" t="n"/>
      <c r="E624" s="97" t="n"/>
      <c r="F624" s="52" t="n"/>
      <c r="G624" s="52" t="n"/>
      <c r="H624" s="52" t="n"/>
      <c r="I624" s="97" t="n"/>
      <c r="J624" s="52" t="n"/>
      <c r="K624" s="97" t="n"/>
      <c r="L624" s="52" t="n"/>
      <c r="M624" s="97" t="n"/>
      <c r="N624" s="52" t="n"/>
      <c r="O624" s="97" t="n"/>
      <c r="P624" s="52" t="n"/>
      <c r="Q624" s="97" t="n"/>
      <c r="R624" s="52" t="n"/>
      <c r="S624" s="97" t="n"/>
      <c r="T624" s="52" t="n"/>
      <c r="U624" s="97" t="n"/>
      <c r="V624" s="52" t="n"/>
      <c r="W624" s="97" t="n"/>
      <c r="X624" s="52" t="n"/>
      <c r="Y624" s="97" t="n"/>
      <c r="Z624" s="245" t="n"/>
      <c r="AA624" s="52" t="n"/>
      <c r="AB624" s="52" t="n"/>
      <c r="AC624" s="52" t="n"/>
      <c r="AD624" s="52" t="n"/>
      <c r="AE624" s="52" t="n"/>
      <c r="AF624" s="52" t="n"/>
      <c r="AG624" s="52" t="n"/>
      <c r="AH624" s="52" t="n"/>
      <c r="AI624" s="52" t="n"/>
      <c r="AJ624" s="52" t="n"/>
      <c r="AK624" s="52" t="n"/>
    </row>
    <row r="625">
      <c r="A625" s="52" t="n"/>
      <c r="B625" s="52" t="n"/>
      <c r="C625" s="97" t="n"/>
      <c r="D625" s="52" t="n"/>
      <c r="E625" s="97" t="n"/>
      <c r="F625" s="52" t="n"/>
      <c r="G625" s="52" t="n"/>
      <c r="H625" s="52" t="n"/>
      <c r="I625" s="97" t="n"/>
      <c r="J625" s="52" t="n"/>
      <c r="K625" s="97" t="n"/>
      <c r="L625" s="52" t="n"/>
      <c r="M625" s="97" t="n"/>
      <c r="N625" s="52" t="n"/>
      <c r="O625" s="97" t="n"/>
      <c r="P625" s="52" t="n"/>
      <c r="Q625" s="97" t="n"/>
      <c r="R625" s="52" t="n"/>
      <c r="S625" s="97" t="n"/>
      <c r="T625" s="52" t="n"/>
      <c r="U625" s="97" t="n"/>
      <c r="V625" s="52" t="n"/>
      <c r="W625" s="97" t="n"/>
      <c r="X625" s="52" t="n"/>
      <c r="Y625" s="97" t="n"/>
      <c r="Z625" s="245" t="n"/>
      <c r="AA625" s="52" t="n"/>
      <c r="AB625" s="52" t="n"/>
      <c r="AC625" s="52" t="n"/>
      <c r="AD625" s="52" t="n"/>
      <c r="AE625" s="52" t="n"/>
      <c r="AF625" s="52" t="n"/>
      <c r="AG625" s="52" t="n"/>
      <c r="AH625" s="52" t="n"/>
      <c r="AI625" s="52" t="n"/>
      <c r="AJ625" s="52" t="n"/>
      <c r="AK625" s="52" t="n"/>
    </row>
    <row r="626">
      <c r="A626" s="52" t="n"/>
      <c r="B626" s="52" t="n"/>
      <c r="C626" s="97" t="n"/>
      <c r="D626" s="52" t="n"/>
      <c r="E626" s="97" t="n"/>
      <c r="F626" s="52" t="n"/>
      <c r="G626" s="52" t="n"/>
      <c r="H626" s="52" t="n"/>
      <c r="I626" s="97" t="n"/>
      <c r="J626" s="52" t="n"/>
      <c r="K626" s="97" t="n"/>
      <c r="L626" s="52" t="n"/>
      <c r="M626" s="97" t="n"/>
      <c r="N626" s="52" t="n"/>
      <c r="O626" s="97" t="n"/>
      <c r="P626" s="52" t="n"/>
      <c r="Q626" s="97" t="n"/>
      <c r="R626" s="52" t="n"/>
      <c r="S626" s="97" t="n"/>
      <c r="T626" s="52" t="n"/>
      <c r="U626" s="97" t="n"/>
      <c r="V626" s="52" t="n"/>
      <c r="W626" s="97" t="n"/>
      <c r="X626" s="52" t="n"/>
      <c r="Y626" s="97" t="n"/>
      <c r="Z626" s="245" t="n"/>
      <c r="AA626" s="52" t="n"/>
      <c r="AB626" s="52" t="n"/>
      <c r="AC626" s="52" t="n"/>
      <c r="AD626" s="52" t="n"/>
      <c r="AE626" s="52" t="n"/>
      <c r="AF626" s="52" t="n"/>
      <c r="AG626" s="52" t="n"/>
      <c r="AH626" s="52" t="n"/>
      <c r="AI626" s="52" t="n"/>
      <c r="AJ626" s="52" t="n"/>
      <c r="AK626" s="52" t="n"/>
    </row>
    <row r="627">
      <c r="A627" s="52" t="n"/>
      <c r="B627" s="52" t="n"/>
      <c r="C627" s="97" t="n"/>
      <c r="D627" s="52" t="n"/>
      <c r="E627" s="97" t="n"/>
      <c r="F627" s="52" t="n"/>
      <c r="G627" s="52" t="n"/>
      <c r="H627" s="52" t="n"/>
      <c r="I627" s="97" t="n"/>
      <c r="J627" s="52" t="n"/>
      <c r="K627" s="97" t="n"/>
      <c r="L627" s="52" t="n"/>
      <c r="M627" s="97" t="n"/>
      <c r="N627" s="52" t="n"/>
      <c r="O627" s="97" t="n"/>
      <c r="P627" s="52" t="n"/>
      <c r="Q627" s="97" t="n"/>
      <c r="R627" s="52" t="n"/>
      <c r="S627" s="97" t="n"/>
      <c r="T627" s="52" t="n"/>
      <c r="U627" s="97" t="n"/>
      <c r="V627" s="52" t="n"/>
      <c r="W627" s="97" t="n"/>
      <c r="X627" s="52" t="n"/>
      <c r="Y627" s="97" t="n"/>
      <c r="Z627" s="245" t="n"/>
      <c r="AA627" s="52" t="n"/>
      <c r="AB627" s="52" t="n"/>
      <c r="AC627" s="52" t="n"/>
      <c r="AD627" s="52" t="n"/>
      <c r="AE627" s="52" t="n"/>
      <c r="AF627" s="52" t="n"/>
      <c r="AG627" s="52" t="n"/>
      <c r="AH627" s="52" t="n"/>
      <c r="AI627" s="52" t="n"/>
      <c r="AJ627" s="52" t="n"/>
      <c r="AK627" s="52" t="n"/>
    </row>
    <row r="628">
      <c r="A628" s="52" t="n"/>
      <c r="B628" s="52" t="n"/>
      <c r="C628" s="97" t="n"/>
      <c r="D628" s="52" t="n"/>
      <c r="E628" s="97" t="n"/>
      <c r="F628" s="52" t="n"/>
      <c r="G628" s="52" t="n"/>
      <c r="H628" s="52" t="n"/>
      <c r="I628" s="97" t="n"/>
      <c r="J628" s="52" t="n"/>
      <c r="K628" s="97" t="n"/>
      <c r="L628" s="52" t="n"/>
      <c r="M628" s="97" t="n"/>
      <c r="N628" s="52" t="n"/>
      <c r="O628" s="97" t="n"/>
      <c r="P628" s="52" t="n"/>
      <c r="Q628" s="97" t="n"/>
      <c r="R628" s="52" t="n"/>
      <c r="S628" s="97" t="n"/>
      <c r="T628" s="52" t="n"/>
      <c r="U628" s="97" t="n"/>
      <c r="V628" s="52" t="n"/>
      <c r="W628" s="97" t="n"/>
      <c r="X628" s="52" t="n"/>
      <c r="Y628" s="97" t="n"/>
      <c r="Z628" s="245" t="n"/>
      <c r="AA628" s="52" t="n"/>
      <c r="AB628" s="52" t="n"/>
      <c r="AC628" s="52" t="n"/>
      <c r="AD628" s="52" t="n"/>
      <c r="AE628" s="52" t="n"/>
      <c r="AF628" s="52" t="n"/>
      <c r="AG628" s="52" t="n"/>
      <c r="AH628" s="52" t="n"/>
      <c r="AI628" s="52" t="n"/>
      <c r="AJ628" s="52" t="n"/>
      <c r="AK628" s="52" t="n"/>
    </row>
    <row r="629">
      <c r="A629" s="52" t="n"/>
      <c r="B629" s="52" t="n"/>
      <c r="C629" s="97" t="n"/>
      <c r="D629" s="52" t="n"/>
      <c r="E629" s="97" t="n"/>
      <c r="F629" s="52" t="n"/>
      <c r="G629" s="52" t="n"/>
      <c r="H629" s="52" t="n"/>
      <c r="I629" s="97" t="n"/>
      <c r="J629" s="52" t="n"/>
      <c r="K629" s="97" t="n"/>
      <c r="L629" s="52" t="n"/>
      <c r="M629" s="97" t="n"/>
      <c r="N629" s="52" t="n"/>
      <c r="O629" s="97" t="n"/>
      <c r="P629" s="52" t="n"/>
      <c r="Q629" s="97" t="n"/>
      <c r="R629" s="52" t="n"/>
      <c r="S629" s="97" t="n"/>
      <c r="T629" s="52" t="n"/>
      <c r="U629" s="97" t="n"/>
      <c r="V629" s="52" t="n"/>
      <c r="W629" s="97" t="n"/>
      <c r="X629" s="52" t="n"/>
      <c r="Y629" s="97" t="n"/>
      <c r="Z629" s="245" t="n"/>
      <c r="AA629" s="52" t="n"/>
      <c r="AB629" s="52" t="n"/>
      <c r="AC629" s="52" t="n"/>
      <c r="AD629" s="52" t="n"/>
      <c r="AE629" s="52" t="n"/>
      <c r="AF629" s="52" t="n"/>
      <c r="AG629" s="52" t="n"/>
      <c r="AH629" s="52" t="n"/>
      <c r="AI629" s="52" t="n"/>
      <c r="AJ629" s="52" t="n"/>
      <c r="AK629" s="52" t="n"/>
    </row>
    <row r="630">
      <c r="A630" s="52" t="n"/>
      <c r="B630" s="52" t="n"/>
      <c r="C630" s="97" t="n"/>
      <c r="D630" s="52" t="n"/>
      <c r="E630" s="97" t="n"/>
      <c r="F630" s="52" t="n"/>
      <c r="G630" s="52" t="n"/>
      <c r="H630" s="52" t="n"/>
      <c r="I630" s="97" t="n"/>
      <c r="J630" s="52" t="n"/>
      <c r="K630" s="97" t="n"/>
      <c r="L630" s="52" t="n"/>
      <c r="M630" s="97" t="n"/>
      <c r="N630" s="52" t="n"/>
      <c r="O630" s="97" t="n"/>
      <c r="P630" s="52" t="n"/>
      <c r="Q630" s="97" t="n"/>
      <c r="R630" s="52" t="n"/>
      <c r="S630" s="97" t="n"/>
      <c r="T630" s="52" t="n"/>
      <c r="U630" s="97" t="n"/>
      <c r="V630" s="52" t="n"/>
      <c r="W630" s="97" t="n"/>
      <c r="X630" s="52" t="n"/>
      <c r="Y630" s="97" t="n"/>
      <c r="Z630" s="245" t="n"/>
      <c r="AA630" s="52" t="n"/>
      <c r="AB630" s="52" t="n"/>
      <c r="AC630" s="52" t="n"/>
      <c r="AD630" s="52" t="n"/>
      <c r="AE630" s="52" t="n"/>
      <c r="AF630" s="52" t="n"/>
      <c r="AG630" s="52" t="n"/>
      <c r="AH630" s="52" t="n"/>
      <c r="AI630" s="52" t="n"/>
      <c r="AJ630" s="52" t="n"/>
      <c r="AK630" s="52" t="n"/>
    </row>
    <row r="631">
      <c r="A631" s="52" t="n"/>
      <c r="B631" s="52" t="n"/>
      <c r="C631" s="97" t="n"/>
      <c r="D631" s="52" t="n"/>
      <c r="E631" s="97" t="n"/>
      <c r="F631" s="52" t="n"/>
      <c r="G631" s="52" t="n"/>
      <c r="H631" s="52" t="n"/>
      <c r="I631" s="97" t="n"/>
      <c r="J631" s="52" t="n"/>
      <c r="K631" s="97" t="n"/>
      <c r="L631" s="52" t="n"/>
      <c r="M631" s="97" t="n"/>
      <c r="N631" s="52" t="n"/>
      <c r="O631" s="97" t="n"/>
      <c r="P631" s="52" t="n"/>
      <c r="Q631" s="97" t="n"/>
      <c r="R631" s="52" t="n"/>
      <c r="S631" s="97" t="n"/>
      <c r="T631" s="52" t="n"/>
      <c r="U631" s="97" t="n"/>
      <c r="V631" s="52" t="n"/>
      <c r="W631" s="97" t="n"/>
      <c r="X631" s="52" t="n"/>
      <c r="Y631" s="97" t="n"/>
      <c r="Z631" s="245" t="n"/>
      <c r="AA631" s="52" t="n"/>
      <c r="AB631" s="52" t="n"/>
      <c r="AC631" s="52" t="n"/>
      <c r="AD631" s="52" t="n"/>
      <c r="AE631" s="52" t="n"/>
      <c r="AF631" s="52" t="n"/>
      <c r="AG631" s="52" t="n"/>
      <c r="AH631" s="52" t="n"/>
      <c r="AI631" s="52" t="n"/>
      <c r="AJ631" s="52" t="n"/>
      <c r="AK631" s="52" t="n"/>
    </row>
    <row r="632">
      <c r="A632" s="52" t="n"/>
      <c r="B632" s="52" t="n"/>
      <c r="C632" s="97" t="n"/>
      <c r="D632" s="52" t="n"/>
      <c r="E632" s="97" t="n"/>
      <c r="F632" s="52" t="n"/>
      <c r="G632" s="52" t="n"/>
      <c r="H632" s="52" t="n"/>
      <c r="I632" s="97" t="n"/>
      <c r="J632" s="52" t="n"/>
      <c r="K632" s="97" t="n"/>
      <c r="L632" s="52" t="n"/>
      <c r="M632" s="97" t="n"/>
      <c r="N632" s="52" t="n"/>
      <c r="O632" s="97" t="n"/>
      <c r="P632" s="52" t="n"/>
      <c r="Q632" s="97" t="n"/>
      <c r="R632" s="52" t="n"/>
      <c r="S632" s="97" t="n"/>
      <c r="T632" s="52" t="n"/>
      <c r="U632" s="97" t="n"/>
      <c r="V632" s="52" t="n"/>
      <c r="W632" s="97" t="n"/>
      <c r="X632" s="52" t="n"/>
      <c r="Y632" s="97" t="n"/>
      <c r="Z632" s="245" t="n"/>
      <c r="AA632" s="52" t="n"/>
      <c r="AB632" s="52" t="n"/>
      <c r="AC632" s="52" t="n"/>
      <c r="AD632" s="52" t="n"/>
      <c r="AE632" s="52" t="n"/>
      <c r="AF632" s="52" t="n"/>
      <c r="AG632" s="52" t="n"/>
      <c r="AH632" s="52" t="n"/>
      <c r="AI632" s="52" t="n"/>
      <c r="AJ632" s="52" t="n"/>
      <c r="AK632" s="52" t="n"/>
    </row>
    <row r="633">
      <c r="A633" s="52" t="n"/>
      <c r="B633" s="52" t="n"/>
      <c r="C633" s="97" t="n"/>
      <c r="D633" s="52" t="n"/>
      <c r="E633" s="97" t="n"/>
      <c r="F633" s="52" t="n"/>
      <c r="G633" s="52" t="n"/>
      <c r="H633" s="52" t="n"/>
      <c r="I633" s="97" t="n"/>
      <c r="J633" s="52" t="n"/>
      <c r="K633" s="97" t="n"/>
      <c r="L633" s="52" t="n"/>
      <c r="M633" s="97" t="n"/>
      <c r="N633" s="52" t="n"/>
      <c r="O633" s="97" t="n"/>
      <c r="P633" s="52" t="n"/>
      <c r="Q633" s="97" t="n"/>
      <c r="R633" s="52" t="n"/>
      <c r="S633" s="97" t="n"/>
      <c r="T633" s="52" t="n"/>
      <c r="U633" s="97" t="n"/>
      <c r="V633" s="52" t="n"/>
      <c r="W633" s="97" t="n"/>
      <c r="X633" s="52" t="n"/>
      <c r="Y633" s="97" t="n"/>
      <c r="Z633" s="245" t="n"/>
      <c r="AA633" s="52" t="n"/>
      <c r="AB633" s="52" t="n"/>
      <c r="AC633" s="52" t="n"/>
      <c r="AD633" s="52" t="n"/>
      <c r="AE633" s="52" t="n"/>
      <c r="AF633" s="52" t="n"/>
      <c r="AG633" s="52" t="n"/>
      <c r="AH633" s="52" t="n"/>
      <c r="AI633" s="52" t="n"/>
      <c r="AJ633" s="52" t="n"/>
      <c r="AK633" s="52" t="n"/>
    </row>
    <row r="634">
      <c r="A634" s="52" t="n"/>
      <c r="B634" s="52" t="n"/>
      <c r="C634" s="97" t="n"/>
      <c r="D634" s="52" t="n"/>
      <c r="E634" s="97" t="n"/>
      <c r="F634" s="52" t="n"/>
      <c r="G634" s="52" t="n"/>
      <c r="H634" s="52" t="n"/>
      <c r="I634" s="97" t="n"/>
      <c r="J634" s="52" t="n"/>
      <c r="K634" s="97" t="n"/>
      <c r="L634" s="52" t="n"/>
      <c r="M634" s="97" t="n"/>
      <c r="N634" s="52" t="n"/>
      <c r="O634" s="97" t="n"/>
      <c r="P634" s="52" t="n"/>
      <c r="Q634" s="97" t="n"/>
      <c r="R634" s="52" t="n"/>
      <c r="S634" s="97" t="n"/>
      <c r="T634" s="52" t="n"/>
      <c r="U634" s="97" t="n"/>
      <c r="V634" s="52" t="n"/>
      <c r="W634" s="97" t="n"/>
      <c r="X634" s="52" t="n"/>
      <c r="Y634" s="97" t="n"/>
      <c r="Z634" s="245" t="n"/>
      <c r="AA634" s="52" t="n"/>
      <c r="AB634" s="52" t="n"/>
      <c r="AC634" s="52" t="n"/>
      <c r="AD634" s="52" t="n"/>
      <c r="AE634" s="52" t="n"/>
      <c r="AF634" s="52" t="n"/>
      <c r="AG634" s="52" t="n"/>
      <c r="AH634" s="52" t="n"/>
      <c r="AI634" s="52" t="n"/>
      <c r="AJ634" s="52" t="n"/>
      <c r="AK634" s="52" t="n"/>
    </row>
    <row r="635">
      <c r="A635" s="52" t="n"/>
      <c r="B635" s="52" t="n"/>
      <c r="C635" s="97" t="n"/>
      <c r="D635" s="52" t="n"/>
      <c r="E635" s="97" t="n"/>
      <c r="F635" s="52" t="n"/>
      <c r="G635" s="52" t="n"/>
      <c r="H635" s="52" t="n"/>
      <c r="I635" s="97" t="n"/>
      <c r="J635" s="52" t="n"/>
      <c r="K635" s="97" t="n"/>
      <c r="L635" s="52" t="n"/>
      <c r="M635" s="97" t="n"/>
      <c r="N635" s="52" t="n"/>
      <c r="O635" s="97" t="n"/>
      <c r="P635" s="52" t="n"/>
      <c r="Q635" s="97" t="n"/>
      <c r="R635" s="52" t="n"/>
      <c r="S635" s="97" t="n"/>
      <c r="T635" s="52" t="n"/>
      <c r="U635" s="97" t="n"/>
      <c r="V635" s="52" t="n"/>
      <c r="W635" s="97" t="n"/>
      <c r="X635" s="52" t="n"/>
      <c r="Y635" s="97" t="n"/>
      <c r="Z635" s="245" t="n"/>
      <c r="AA635" s="52" t="n"/>
      <c r="AB635" s="52" t="n"/>
      <c r="AC635" s="52" t="n"/>
      <c r="AD635" s="52" t="n"/>
      <c r="AE635" s="52" t="n"/>
      <c r="AF635" s="52" t="n"/>
      <c r="AG635" s="52" t="n"/>
      <c r="AH635" s="52" t="n"/>
      <c r="AI635" s="52" t="n"/>
      <c r="AJ635" s="52" t="n"/>
      <c r="AK635" s="52" t="n"/>
    </row>
    <row r="636">
      <c r="A636" s="52" t="n"/>
      <c r="B636" s="52" t="n"/>
      <c r="C636" s="97" t="n"/>
      <c r="D636" s="52" t="n"/>
      <c r="E636" s="97" t="n"/>
      <c r="F636" s="52" t="n"/>
      <c r="G636" s="52" t="n"/>
      <c r="H636" s="52" t="n"/>
      <c r="I636" s="97" t="n"/>
      <c r="J636" s="52" t="n"/>
      <c r="K636" s="97" t="n"/>
      <c r="L636" s="52" t="n"/>
      <c r="M636" s="97" t="n"/>
      <c r="N636" s="52" t="n"/>
      <c r="O636" s="97" t="n"/>
      <c r="P636" s="52" t="n"/>
      <c r="Q636" s="97" t="n"/>
      <c r="R636" s="52" t="n"/>
      <c r="S636" s="97" t="n"/>
      <c r="T636" s="52" t="n"/>
      <c r="U636" s="97" t="n"/>
      <c r="V636" s="52" t="n"/>
      <c r="W636" s="97" t="n"/>
      <c r="X636" s="52" t="n"/>
      <c r="Y636" s="97" t="n"/>
      <c r="Z636" s="245" t="n"/>
      <c r="AA636" s="52" t="n"/>
      <c r="AB636" s="52" t="n"/>
      <c r="AC636" s="52" t="n"/>
      <c r="AD636" s="52" t="n"/>
      <c r="AE636" s="52" t="n"/>
      <c r="AF636" s="52" t="n"/>
      <c r="AG636" s="52" t="n"/>
      <c r="AH636" s="52" t="n"/>
      <c r="AI636" s="52" t="n"/>
      <c r="AJ636" s="52" t="n"/>
      <c r="AK636" s="52" t="n"/>
    </row>
    <row r="637">
      <c r="A637" s="52" t="n"/>
      <c r="B637" s="52" t="n"/>
      <c r="C637" s="97" t="n"/>
      <c r="D637" s="52" t="n"/>
      <c r="E637" s="97" t="n"/>
      <c r="F637" s="52" t="n"/>
      <c r="G637" s="52" t="n"/>
      <c r="H637" s="52" t="n"/>
      <c r="I637" s="97" t="n"/>
      <c r="J637" s="52" t="n"/>
      <c r="K637" s="97" t="n"/>
      <c r="L637" s="52" t="n"/>
      <c r="M637" s="97" t="n"/>
      <c r="N637" s="52" t="n"/>
      <c r="O637" s="97" t="n"/>
      <c r="P637" s="52" t="n"/>
      <c r="Q637" s="97" t="n"/>
      <c r="R637" s="52" t="n"/>
      <c r="S637" s="97" t="n"/>
      <c r="T637" s="52" t="n"/>
      <c r="U637" s="97" t="n"/>
      <c r="V637" s="52" t="n"/>
      <c r="W637" s="97" t="n"/>
      <c r="X637" s="52" t="n"/>
      <c r="Y637" s="97" t="n"/>
      <c r="Z637" s="245" t="n"/>
      <c r="AA637" s="52" t="n"/>
      <c r="AB637" s="52" t="n"/>
      <c r="AC637" s="52" t="n"/>
      <c r="AD637" s="52" t="n"/>
      <c r="AE637" s="52" t="n"/>
      <c r="AF637" s="52" t="n"/>
      <c r="AG637" s="52" t="n"/>
      <c r="AH637" s="52" t="n"/>
      <c r="AI637" s="52" t="n"/>
      <c r="AJ637" s="52" t="n"/>
      <c r="AK637" s="52" t="n"/>
    </row>
    <row r="638">
      <c r="A638" s="52" t="n"/>
      <c r="B638" s="52" t="n"/>
      <c r="C638" s="97" t="n"/>
      <c r="D638" s="52" t="n"/>
      <c r="E638" s="97" t="n"/>
      <c r="F638" s="52" t="n"/>
      <c r="G638" s="52" t="n"/>
      <c r="H638" s="52" t="n"/>
      <c r="I638" s="97" t="n"/>
      <c r="J638" s="52" t="n"/>
      <c r="K638" s="97" t="n"/>
      <c r="L638" s="52" t="n"/>
      <c r="M638" s="97" t="n"/>
      <c r="N638" s="52" t="n"/>
      <c r="O638" s="97" t="n"/>
      <c r="P638" s="52" t="n"/>
      <c r="Q638" s="97" t="n"/>
      <c r="R638" s="52" t="n"/>
      <c r="S638" s="97" t="n"/>
      <c r="T638" s="52" t="n"/>
      <c r="U638" s="97" t="n"/>
      <c r="V638" s="52" t="n"/>
      <c r="W638" s="97" t="n"/>
      <c r="X638" s="52" t="n"/>
      <c r="Y638" s="97" t="n"/>
      <c r="Z638" s="245" t="n"/>
      <c r="AA638" s="52" t="n"/>
      <c r="AB638" s="52" t="n"/>
      <c r="AC638" s="52" t="n"/>
      <c r="AD638" s="52" t="n"/>
      <c r="AE638" s="52" t="n"/>
      <c r="AF638" s="52" t="n"/>
      <c r="AG638" s="52" t="n"/>
      <c r="AH638" s="52" t="n"/>
      <c r="AI638" s="52" t="n"/>
      <c r="AJ638" s="52" t="n"/>
      <c r="AK638" s="52" t="n"/>
    </row>
    <row r="639">
      <c r="A639" s="52" t="n"/>
      <c r="B639" s="52" t="n"/>
      <c r="C639" s="97" t="n"/>
      <c r="D639" s="52" t="n"/>
      <c r="E639" s="97" t="n"/>
      <c r="F639" s="52" t="n"/>
      <c r="G639" s="52" t="n"/>
      <c r="H639" s="52" t="n"/>
      <c r="I639" s="97" t="n"/>
      <c r="J639" s="52" t="n"/>
      <c r="K639" s="97" t="n"/>
      <c r="L639" s="52" t="n"/>
      <c r="M639" s="97" t="n"/>
      <c r="N639" s="52" t="n"/>
      <c r="O639" s="97" t="n"/>
      <c r="P639" s="52" t="n"/>
      <c r="Q639" s="97" t="n"/>
      <c r="R639" s="52" t="n"/>
      <c r="S639" s="97" t="n"/>
      <c r="T639" s="52" t="n"/>
      <c r="U639" s="97" t="n"/>
      <c r="V639" s="52" t="n"/>
      <c r="W639" s="97" t="n"/>
      <c r="X639" s="52" t="n"/>
      <c r="Y639" s="97" t="n"/>
      <c r="Z639" s="245" t="n"/>
      <c r="AA639" s="52" t="n"/>
      <c r="AB639" s="52" t="n"/>
      <c r="AC639" s="52" t="n"/>
      <c r="AD639" s="52" t="n"/>
      <c r="AE639" s="52" t="n"/>
      <c r="AF639" s="52" t="n"/>
      <c r="AG639" s="52" t="n"/>
      <c r="AH639" s="52" t="n"/>
      <c r="AI639" s="52" t="n"/>
      <c r="AJ639" s="52" t="n"/>
      <c r="AK639" s="52" t="n"/>
    </row>
    <row r="640">
      <c r="A640" s="52" t="n"/>
      <c r="B640" s="52" t="n"/>
      <c r="C640" s="97" t="n"/>
      <c r="D640" s="52" t="n"/>
      <c r="E640" s="97" t="n"/>
      <c r="F640" s="52" t="n"/>
      <c r="G640" s="52" t="n"/>
      <c r="H640" s="52" t="n"/>
      <c r="I640" s="97" t="n"/>
      <c r="J640" s="52" t="n"/>
      <c r="K640" s="97" t="n"/>
      <c r="L640" s="52" t="n"/>
      <c r="M640" s="97" t="n"/>
      <c r="N640" s="52" t="n"/>
      <c r="O640" s="97" t="n"/>
      <c r="P640" s="52" t="n"/>
      <c r="Q640" s="97" t="n"/>
      <c r="R640" s="52" t="n"/>
      <c r="S640" s="97" t="n"/>
      <c r="T640" s="52" t="n"/>
      <c r="U640" s="97" t="n"/>
      <c r="V640" s="52" t="n"/>
      <c r="W640" s="97" t="n"/>
      <c r="X640" s="52" t="n"/>
      <c r="Y640" s="97" t="n"/>
      <c r="Z640" s="245" t="n"/>
      <c r="AA640" s="52" t="n"/>
      <c r="AB640" s="52" t="n"/>
      <c r="AC640" s="52" t="n"/>
      <c r="AD640" s="52" t="n"/>
      <c r="AE640" s="52" t="n"/>
      <c r="AF640" s="52" t="n"/>
      <c r="AG640" s="52" t="n"/>
      <c r="AH640" s="52" t="n"/>
      <c r="AI640" s="52" t="n"/>
      <c r="AJ640" s="52" t="n"/>
      <c r="AK640" s="52" t="n"/>
    </row>
    <row r="641">
      <c r="A641" s="52" t="n"/>
      <c r="B641" s="52" t="n"/>
      <c r="C641" s="97" t="n"/>
      <c r="D641" s="52" t="n"/>
      <c r="E641" s="97" t="n"/>
      <c r="F641" s="52" t="n"/>
      <c r="G641" s="52" t="n"/>
      <c r="H641" s="52" t="n"/>
      <c r="I641" s="97" t="n"/>
      <c r="J641" s="52" t="n"/>
      <c r="K641" s="97" t="n"/>
      <c r="L641" s="52" t="n"/>
      <c r="M641" s="97" t="n"/>
      <c r="N641" s="52" t="n"/>
      <c r="O641" s="97" t="n"/>
      <c r="P641" s="52" t="n"/>
      <c r="Q641" s="97" t="n"/>
      <c r="R641" s="52" t="n"/>
      <c r="S641" s="97" t="n"/>
      <c r="T641" s="52" t="n"/>
      <c r="U641" s="97" t="n"/>
      <c r="V641" s="52" t="n"/>
      <c r="W641" s="97" t="n"/>
      <c r="X641" s="52" t="n"/>
      <c r="Y641" s="97" t="n"/>
      <c r="Z641" s="245" t="n"/>
      <c r="AA641" s="52" t="n"/>
      <c r="AB641" s="52" t="n"/>
      <c r="AC641" s="52" t="n"/>
      <c r="AD641" s="52" t="n"/>
      <c r="AE641" s="52" t="n"/>
      <c r="AF641" s="52" t="n"/>
      <c r="AG641" s="52" t="n"/>
      <c r="AH641" s="52" t="n"/>
      <c r="AI641" s="52" t="n"/>
      <c r="AJ641" s="52" t="n"/>
      <c r="AK641" s="52" t="n"/>
    </row>
    <row r="642">
      <c r="A642" s="52" t="n"/>
      <c r="B642" s="52" t="n"/>
      <c r="C642" s="97" t="n"/>
      <c r="D642" s="52" t="n"/>
      <c r="E642" s="97" t="n"/>
      <c r="F642" s="52" t="n"/>
      <c r="G642" s="52" t="n"/>
      <c r="H642" s="52" t="n"/>
      <c r="I642" s="97" t="n"/>
      <c r="J642" s="52" t="n"/>
      <c r="K642" s="97" t="n"/>
      <c r="L642" s="52" t="n"/>
      <c r="M642" s="97" t="n"/>
      <c r="N642" s="52" t="n"/>
      <c r="O642" s="97" t="n"/>
      <c r="P642" s="52" t="n"/>
      <c r="Q642" s="97" t="n"/>
      <c r="R642" s="52" t="n"/>
      <c r="S642" s="97" t="n"/>
      <c r="T642" s="52" t="n"/>
      <c r="U642" s="97" t="n"/>
      <c r="V642" s="52" t="n"/>
      <c r="W642" s="97" t="n"/>
      <c r="X642" s="52" t="n"/>
      <c r="Y642" s="97" t="n"/>
      <c r="Z642" s="245" t="n"/>
      <c r="AA642" s="52" t="n"/>
      <c r="AB642" s="52" t="n"/>
      <c r="AC642" s="52" t="n"/>
      <c r="AD642" s="52" t="n"/>
      <c r="AE642" s="52" t="n"/>
      <c r="AF642" s="52" t="n"/>
      <c r="AG642" s="52" t="n"/>
      <c r="AH642" s="52" t="n"/>
      <c r="AI642" s="52" t="n"/>
      <c r="AJ642" s="52" t="n"/>
      <c r="AK642" s="52" t="n"/>
    </row>
    <row r="643">
      <c r="A643" s="52" t="n"/>
      <c r="B643" s="52" t="n"/>
      <c r="C643" s="97" t="n"/>
      <c r="D643" s="52" t="n"/>
      <c r="E643" s="97" t="n"/>
      <c r="F643" s="52" t="n"/>
      <c r="G643" s="52" t="n"/>
      <c r="H643" s="52" t="n"/>
      <c r="I643" s="97" t="n"/>
      <c r="J643" s="52" t="n"/>
      <c r="K643" s="97" t="n"/>
      <c r="L643" s="52" t="n"/>
      <c r="M643" s="97" t="n"/>
      <c r="N643" s="52" t="n"/>
      <c r="O643" s="97" t="n"/>
      <c r="P643" s="52" t="n"/>
      <c r="Q643" s="97" t="n"/>
      <c r="R643" s="52" t="n"/>
      <c r="S643" s="97" t="n"/>
      <c r="T643" s="52" t="n"/>
      <c r="U643" s="97" t="n"/>
      <c r="V643" s="52" t="n"/>
      <c r="W643" s="97" t="n"/>
      <c r="X643" s="52" t="n"/>
      <c r="Y643" s="97" t="n"/>
      <c r="Z643" s="245" t="n"/>
      <c r="AA643" s="52" t="n"/>
      <c r="AB643" s="52" t="n"/>
      <c r="AC643" s="52" t="n"/>
      <c r="AD643" s="52" t="n"/>
      <c r="AE643" s="52" t="n"/>
      <c r="AF643" s="52" t="n"/>
      <c r="AG643" s="52" t="n"/>
      <c r="AH643" s="52" t="n"/>
      <c r="AI643" s="52" t="n"/>
      <c r="AJ643" s="52" t="n"/>
      <c r="AK643" s="52" t="n"/>
    </row>
    <row r="644">
      <c r="A644" s="52" t="n"/>
      <c r="B644" s="52" t="n"/>
      <c r="C644" s="97" t="n"/>
      <c r="D644" s="52" t="n"/>
      <c r="E644" s="97" t="n"/>
      <c r="F644" s="52" t="n"/>
      <c r="G644" s="52" t="n"/>
      <c r="H644" s="52" t="n"/>
      <c r="I644" s="97" t="n"/>
      <c r="J644" s="52" t="n"/>
      <c r="K644" s="97" t="n"/>
      <c r="L644" s="52" t="n"/>
      <c r="M644" s="97" t="n"/>
      <c r="N644" s="52" t="n"/>
      <c r="O644" s="97" t="n"/>
      <c r="P644" s="52" t="n"/>
      <c r="Q644" s="97" t="n"/>
      <c r="R644" s="52" t="n"/>
      <c r="S644" s="97" t="n"/>
      <c r="T644" s="52" t="n"/>
      <c r="U644" s="97" t="n"/>
      <c r="V644" s="52" t="n"/>
      <c r="W644" s="97" t="n"/>
      <c r="X644" s="52" t="n"/>
      <c r="Y644" s="97" t="n"/>
      <c r="Z644" s="245" t="n"/>
      <c r="AA644" s="52" t="n"/>
      <c r="AB644" s="52" t="n"/>
      <c r="AC644" s="52" t="n"/>
      <c r="AD644" s="52" t="n"/>
      <c r="AE644" s="52" t="n"/>
      <c r="AF644" s="52" t="n"/>
      <c r="AG644" s="52" t="n"/>
      <c r="AH644" s="52" t="n"/>
      <c r="AI644" s="52" t="n"/>
      <c r="AJ644" s="52" t="n"/>
      <c r="AK644" s="52" t="n"/>
    </row>
    <row r="645">
      <c r="A645" s="52" t="n"/>
      <c r="B645" s="52" t="n"/>
      <c r="C645" s="97" t="n"/>
      <c r="D645" s="52" t="n"/>
      <c r="E645" s="97" t="n"/>
      <c r="F645" s="52" t="n"/>
      <c r="G645" s="52" t="n"/>
      <c r="H645" s="52" t="n"/>
      <c r="I645" s="97" t="n"/>
      <c r="J645" s="52" t="n"/>
      <c r="K645" s="97" t="n"/>
      <c r="L645" s="52" t="n"/>
      <c r="M645" s="97" t="n"/>
      <c r="N645" s="52" t="n"/>
      <c r="O645" s="97" t="n"/>
      <c r="P645" s="52" t="n"/>
      <c r="Q645" s="97" t="n"/>
      <c r="R645" s="52" t="n"/>
      <c r="S645" s="97" t="n"/>
      <c r="T645" s="52" t="n"/>
      <c r="U645" s="97" t="n"/>
      <c r="V645" s="52" t="n"/>
      <c r="W645" s="97" t="n"/>
      <c r="X645" s="52" t="n"/>
      <c r="Y645" s="97" t="n"/>
      <c r="Z645" s="245" t="n"/>
      <c r="AA645" s="52" t="n"/>
      <c r="AB645" s="52" t="n"/>
      <c r="AC645" s="52" t="n"/>
      <c r="AD645" s="52" t="n"/>
      <c r="AE645" s="52" t="n"/>
      <c r="AF645" s="52" t="n"/>
      <c r="AG645" s="52" t="n"/>
      <c r="AH645" s="52" t="n"/>
      <c r="AI645" s="52" t="n"/>
      <c r="AJ645" s="52" t="n"/>
      <c r="AK645" s="52" t="n"/>
    </row>
    <row r="646">
      <c r="A646" s="52" t="n"/>
      <c r="B646" s="52" t="n"/>
      <c r="C646" s="97" t="n"/>
      <c r="D646" s="52" t="n"/>
      <c r="E646" s="97" t="n"/>
      <c r="F646" s="52" t="n"/>
      <c r="G646" s="52" t="n"/>
      <c r="H646" s="52" t="n"/>
      <c r="I646" s="97" t="n"/>
      <c r="J646" s="52" t="n"/>
      <c r="K646" s="97" t="n"/>
      <c r="L646" s="52" t="n"/>
      <c r="M646" s="97" t="n"/>
      <c r="N646" s="52" t="n"/>
      <c r="O646" s="97" t="n"/>
      <c r="P646" s="52" t="n"/>
      <c r="Q646" s="97" t="n"/>
      <c r="R646" s="52" t="n"/>
      <c r="S646" s="97" t="n"/>
      <c r="T646" s="52" t="n"/>
      <c r="U646" s="97" t="n"/>
      <c r="V646" s="52" t="n"/>
      <c r="W646" s="97" t="n"/>
      <c r="X646" s="52" t="n"/>
      <c r="Y646" s="97" t="n"/>
      <c r="Z646" s="245" t="n"/>
      <c r="AA646" s="52" t="n"/>
      <c r="AB646" s="52" t="n"/>
      <c r="AC646" s="52" t="n"/>
      <c r="AD646" s="52" t="n"/>
      <c r="AE646" s="52" t="n"/>
      <c r="AF646" s="52" t="n"/>
      <c r="AG646" s="52" t="n"/>
      <c r="AH646" s="52" t="n"/>
      <c r="AI646" s="52" t="n"/>
      <c r="AJ646" s="52" t="n"/>
      <c r="AK646" s="52" t="n"/>
    </row>
    <row r="647">
      <c r="A647" s="52" t="n"/>
      <c r="B647" s="52" t="n"/>
      <c r="C647" s="97" t="n"/>
      <c r="D647" s="52" t="n"/>
      <c r="E647" s="97" t="n"/>
      <c r="F647" s="52" t="n"/>
      <c r="G647" s="52" t="n"/>
      <c r="H647" s="52" t="n"/>
      <c r="I647" s="97" t="n"/>
      <c r="J647" s="52" t="n"/>
      <c r="K647" s="97" t="n"/>
      <c r="L647" s="52" t="n"/>
      <c r="M647" s="97" t="n"/>
      <c r="N647" s="52" t="n"/>
      <c r="O647" s="97" t="n"/>
      <c r="P647" s="52" t="n"/>
      <c r="Q647" s="97" t="n"/>
      <c r="R647" s="52" t="n"/>
      <c r="S647" s="97" t="n"/>
      <c r="T647" s="52" t="n"/>
      <c r="U647" s="97" t="n"/>
      <c r="V647" s="52" t="n"/>
      <c r="W647" s="97" t="n"/>
      <c r="X647" s="52" t="n"/>
      <c r="Y647" s="97" t="n"/>
      <c r="Z647" s="245" t="n"/>
      <c r="AA647" s="52" t="n"/>
      <c r="AB647" s="52" t="n"/>
      <c r="AC647" s="52" t="n"/>
      <c r="AD647" s="52" t="n"/>
      <c r="AE647" s="52" t="n"/>
      <c r="AF647" s="52" t="n"/>
      <c r="AG647" s="52" t="n"/>
      <c r="AH647" s="52" t="n"/>
      <c r="AI647" s="52" t="n"/>
      <c r="AJ647" s="52" t="n"/>
      <c r="AK647" s="52" t="n"/>
    </row>
    <row r="648">
      <c r="A648" s="52" t="n"/>
      <c r="B648" s="52" t="n"/>
      <c r="C648" s="97" t="n"/>
      <c r="D648" s="52" t="n"/>
      <c r="E648" s="97" t="n"/>
      <c r="F648" s="52" t="n"/>
      <c r="G648" s="52" t="n"/>
      <c r="H648" s="52" t="n"/>
      <c r="I648" s="97" t="n"/>
      <c r="J648" s="52" t="n"/>
      <c r="K648" s="97" t="n"/>
      <c r="L648" s="52" t="n"/>
      <c r="M648" s="97" t="n"/>
      <c r="N648" s="52" t="n"/>
      <c r="O648" s="97" t="n"/>
      <c r="P648" s="52" t="n"/>
      <c r="Q648" s="97" t="n"/>
      <c r="R648" s="52" t="n"/>
      <c r="S648" s="97" t="n"/>
      <c r="T648" s="52" t="n"/>
      <c r="U648" s="97" t="n"/>
      <c r="V648" s="52" t="n"/>
      <c r="W648" s="97" t="n"/>
      <c r="X648" s="52" t="n"/>
      <c r="Y648" s="97" t="n"/>
      <c r="Z648" s="245" t="n"/>
      <c r="AA648" s="52" t="n"/>
      <c r="AB648" s="52" t="n"/>
      <c r="AC648" s="52" t="n"/>
      <c r="AD648" s="52" t="n"/>
      <c r="AE648" s="52" t="n"/>
      <c r="AF648" s="52" t="n"/>
      <c r="AG648" s="52" t="n"/>
      <c r="AH648" s="52" t="n"/>
      <c r="AI648" s="52" t="n"/>
      <c r="AJ648" s="52" t="n"/>
      <c r="AK648" s="52" t="n"/>
    </row>
    <row r="649">
      <c r="A649" s="52" t="n"/>
      <c r="B649" s="52" t="n"/>
      <c r="C649" s="97" t="n"/>
      <c r="D649" s="52" t="n"/>
      <c r="E649" s="97" t="n"/>
      <c r="F649" s="52" t="n"/>
      <c r="G649" s="52" t="n"/>
      <c r="H649" s="52" t="n"/>
      <c r="I649" s="97" t="n"/>
      <c r="J649" s="52" t="n"/>
      <c r="K649" s="97" t="n"/>
      <c r="L649" s="52" t="n"/>
      <c r="M649" s="97" t="n"/>
      <c r="N649" s="52" t="n"/>
      <c r="O649" s="97" t="n"/>
      <c r="P649" s="52" t="n"/>
      <c r="Q649" s="97" t="n"/>
      <c r="R649" s="52" t="n"/>
      <c r="S649" s="97" t="n"/>
      <c r="T649" s="52" t="n"/>
      <c r="U649" s="97" t="n"/>
      <c r="V649" s="52" t="n"/>
      <c r="W649" s="97" t="n"/>
      <c r="X649" s="52" t="n"/>
      <c r="Y649" s="97" t="n"/>
      <c r="Z649" s="245" t="n"/>
      <c r="AA649" s="52" t="n"/>
      <c r="AB649" s="52" t="n"/>
      <c r="AC649" s="52" t="n"/>
      <c r="AD649" s="52" t="n"/>
      <c r="AE649" s="52" t="n"/>
      <c r="AF649" s="52" t="n"/>
      <c r="AG649" s="52" t="n"/>
      <c r="AH649" s="52" t="n"/>
      <c r="AI649" s="52" t="n"/>
      <c r="AJ649" s="52" t="n"/>
      <c r="AK649" s="52" t="n"/>
    </row>
    <row r="650">
      <c r="A650" s="52" t="n"/>
      <c r="B650" s="52" t="n"/>
      <c r="C650" s="97" t="n"/>
      <c r="D650" s="52" t="n"/>
      <c r="E650" s="97" t="n"/>
      <c r="F650" s="52" t="n"/>
      <c r="G650" s="52" t="n"/>
      <c r="H650" s="52" t="n"/>
      <c r="I650" s="97" t="n"/>
      <c r="J650" s="52" t="n"/>
      <c r="K650" s="97" t="n"/>
      <c r="L650" s="52" t="n"/>
      <c r="M650" s="97" t="n"/>
      <c r="N650" s="52" t="n"/>
      <c r="O650" s="97" t="n"/>
      <c r="P650" s="52" t="n"/>
      <c r="Q650" s="97" t="n"/>
      <c r="R650" s="52" t="n"/>
      <c r="S650" s="97" t="n"/>
      <c r="T650" s="52" t="n"/>
      <c r="U650" s="97" t="n"/>
      <c r="V650" s="52" t="n"/>
      <c r="W650" s="97" t="n"/>
      <c r="X650" s="52" t="n"/>
      <c r="Y650" s="97" t="n"/>
      <c r="Z650" s="245" t="n"/>
      <c r="AA650" s="52" t="n"/>
      <c r="AB650" s="52" t="n"/>
      <c r="AC650" s="52" t="n"/>
      <c r="AD650" s="52" t="n"/>
      <c r="AE650" s="52" t="n"/>
      <c r="AF650" s="52" t="n"/>
      <c r="AG650" s="52" t="n"/>
      <c r="AH650" s="52" t="n"/>
      <c r="AI650" s="52" t="n"/>
      <c r="AJ650" s="52" t="n"/>
      <c r="AK650" s="52" t="n"/>
    </row>
    <row r="651">
      <c r="A651" s="52" t="n"/>
      <c r="B651" s="52" t="n"/>
      <c r="C651" s="97" t="n"/>
      <c r="D651" s="52" t="n"/>
      <c r="E651" s="97" t="n"/>
      <c r="F651" s="52" t="n"/>
      <c r="G651" s="52" t="n"/>
      <c r="H651" s="52" t="n"/>
      <c r="I651" s="97" t="n"/>
      <c r="J651" s="52" t="n"/>
      <c r="K651" s="97" t="n"/>
      <c r="L651" s="52" t="n"/>
      <c r="M651" s="97" t="n"/>
      <c r="N651" s="52" t="n"/>
      <c r="O651" s="97" t="n"/>
      <c r="P651" s="52" t="n"/>
      <c r="Q651" s="97" t="n"/>
      <c r="R651" s="52" t="n"/>
      <c r="S651" s="97" t="n"/>
      <c r="T651" s="52" t="n"/>
      <c r="U651" s="97" t="n"/>
      <c r="V651" s="52" t="n"/>
      <c r="W651" s="97" t="n"/>
      <c r="X651" s="52" t="n"/>
      <c r="Y651" s="97" t="n"/>
      <c r="Z651" s="245" t="n"/>
      <c r="AA651" s="52" t="n"/>
      <c r="AB651" s="52" t="n"/>
      <c r="AC651" s="52" t="n"/>
      <c r="AD651" s="52" t="n"/>
      <c r="AE651" s="52" t="n"/>
      <c r="AF651" s="52" t="n"/>
      <c r="AG651" s="52" t="n"/>
      <c r="AH651" s="52" t="n"/>
      <c r="AI651" s="52" t="n"/>
      <c r="AJ651" s="52" t="n"/>
      <c r="AK651" s="52" t="n"/>
    </row>
    <row r="652">
      <c r="A652" s="52" t="n"/>
      <c r="B652" s="52" t="n"/>
      <c r="C652" s="97" t="n"/>
      <c r="D652" s="52" t="n"/>
      <c r="E652" s="97" t="n"/>
      <c r="F652" s="52" t="n"/>
      <c r="G652" s="52" t="n"/>
      <c r="H652" s="52" t="n"/>
      <c r="I652" s="97" t="n"/>
      <c r="J652" s="52" t="n"/>
      <c r="K652" s="97" t="n"/>
      <c r="L652" s="52" t="n"/>
      <c r="M652" s="97" t="n"/>
      <c r="N652" s="52" t="n"/>
      <c r="O652" s="97" t="n"/>
      <c r="P652" s="52" t="n"/>
      <c r="Q652" s="97" t="n"/>
      <c r="R652" s="52" t="n"/>
      <c r="S652" s="97" t="n"/>
      <c r="T652" s="52" t="n"/>
      <c r="U652" s="97" t="n"/>
      <c r="V652" s="52" t="n"/>
      <c r="W652" s="97" t="n"/>
      <c r="X652" s="52" t="n"/>
      <c r="Y652" s="97" t="n"/>
      <c r="Z652" s="245" t="n"/>
      <c r="AA652" s="52" t="n"/>
      <c r="AB652" s="52" t="n"/>
      <c r="AC652" s="52" t="n"/>
      <c r="AD652" s="52" t="n"/>
      <c r="AE652" s="52" t="n"/>
      <c r="AF652" s="52" t="n"/>
      <c r="AG652" s="52" t="n"/>
      <c r="AH652" s="52" t="n"/>
      <c r="AI652" s="52" t="n"/>
      <c r="AJ652" s="52" t="n"/>
      <c r="AK652" s="52" t="n"/>
    </row>
    <row r="653">
      <c r="A653" s="52" t="n"/>
      <c r="B653" s="52" t="n"/>
      <c r="C653" s="97" t="n"/>
      <c r="D653" s="52" t="n"/>
      <c r="E653" s="97" t="n"/>
      <c r="F653" s="52" t="n"/>
      <c r="G653" s="52" t="n"/>
      <c r="H653" s="52" t="n"/>
      <c r="I653" s="97" t="n"/>
      <c r="J653" s="52" t="n"/>
      <c r="K653" s="97" t="n"/>
      <c r="L653" s="52" t="n"/>
      <c r="M653" s="97" t="n"/>
      <c r="N653" s="52" t="n"/>
      <c r="O653" s="97" t="n"/>
      <c r="P653" s="52" t="n"/>
      <c r="Q653" s="97" t="n"/>
      <c r="R653" s="52" t="n"/>
      <c r="S653" s="97" t="n"/>
      <c r="T653" s="52" t="n"/>
      <c r="U653" s="97" t="n"/>
      <c r="V653" s="52" t="n"/>
      <c r="W653" s="97" t="n"/>
      <c r="X653" s="52" t="n"/>
      <c r="Y653" s="97" t="n"/>
      <c r="Z653" s="245" t="n"/>
      <c r="AA653" s="52" t="n"/>
      <c r="AB653" s="52" t="n"/>
      <c r="AC653" s="52" t="n"/>
      <c r="AD653" s="52" t="n"/>
      <c r="AE653" s="52" t="n"/>
      <c r="AF653" s="52" t="n"/>
      <c r="AG653" s="52" t="n"/>
      <c r="AH653" s="52" t="n"/>
      <c r="AI653" s="52" t="n"/>
      <c r="AJ653" s="52" t="n"/>
      <c r="AK653" s="52" t="n"/>
    </row>
    <row r="654">
      <c r="A654" s="52" t="n"/>
      <c r="B654" s="52" t="n"/>
      <c r="C654" s="97" t="n"/>
      <c r="D654" s="52" t="n"/>
      <c r="E654" s="97" t="n"/>
      <c r="F654" s="52" t="n"/>
      <c r="G654" s="52" t="n"/>
      <c r="H654" s="52" t="n"/>
      <c r="I654" s="97" t="n"/>
      <c r="J654" s="52" t="n"/>
      <c r="K654" s="97" t="n"/>
      <c r="L654" s="52" t="n"/>
      <c r="M654" s="97" t="n"/>
      <c r="N654" s="52" t="n"/>
      <c r="O654" s="97" t="n"/>
      <c r="P654" s="52" t="n"/>
      <c r="Q654" s="97" t="n"/>
      <c r="R654" s="52" t="n"/>
      <c r="S654" s="97" t="n"/>
      <c r="T654" s="52" t="n"/>
      <c r="U654" s="97" t="n"/>
      <c r="V654" s="52" t="n"/>
      <c r="W654" s="97" t="n"/>
      <c r="X654" s="52" t="n"/>
      <c r="Y654" s="97" t="n"/>
      <c r="Z654" s="245" t="n"/>
      <c r="AA654" s="52" t="n"/>
      <c r="AB654" s="52" t="n"/>
      <c r="AC654" s="52" t="n"/>
      <c r="AD654" s="52" t="n"/>
      <c r="AE654" s="52" t="n"/>
      <c r="AF654" s="52" t="n"/>
      <c r="AG654" s="52" t="n"/>
      <c r="AH654" s="52" t="n"/>
      <c r="AI654" s="52" t="n"/>
      <c r="AJ654" s="52" t="n"/>
      <c r="AK654" s="52" t="n"/>
    </row>
    <row r="655">
      <c r="A655" s="52" t="n"/>
      <c r="B655" s="52" t="n"/>
      <c r="C655" s="97" t="n"/>
      <c r="D655" s="52" t="n"/>
      <c r="E655" s="97" t="n"/>
      <c r="F655" s="52" t="n"/>
      <c r="G655" s="52" t="n"/>
      <c r="H655" s="52" t="n"/>
      <c r="I655" s="97" t="n"/>
      <c r="J655" s="52" t="n"/>
      <c r="K655" s="97" t="n"/>
      <c r="L655" s="52" t="n"/>
      <c r="M655" s="97" t="n"/>
      <c r="N655" s="52" t="n"/>
      <c r="O655" s="97" t="n"/>
      <c r="P655" s="52" t="n"/>
      <c r="Q655" s="97" t="n"/>
      <c r="R655" s="52" t="n"/>
      <c r="S655" s="97" t="n"/>
      <c r="T655" s="52" t="n"/>
      <c r="U655" s="97" t="n"/>
      <c r="V655" s="52" t="n"/>
      <c r="W655" s="97" t="n"/>
      <c r="X655" s="52" t="n"/>
      <c r="Y655" s="97" t="n"/>
      <c r="Z655" s="245" t="n"/>
      <c r="AA655" s="52" t="n"/>
      <c r="AB655" s="52" t="n"/>
      <c r="AC655" s="52" t="n"/>
      <c r="AD655" s="52" t="n"/>
      <c r="AE655" s="52" t="n"/>
      <c r="AF655" s="52" t="n"/>
      <c r="AG655" s="52" t="n"/>
      <c r="AH655" s="52" t="n"/>
      <c r="AI655" s="52" t="n"/>
      <c r="AJ655" s="52" t="n"/>
      <c r="AK655" s="52" t="n"/>
    </row>
    <row r="656">
      <c r="A656" s="52" t="n"/>
      <c r="B656" s="52" t="n"/>
      <c r="C656" s="97" t="n"/>
      <c r="D656" s="52" t="n"/>
      <c r="E656" s="97" t="n"/>
      <c r="F656" s="52" t="n"/>
      <c r="G656" s="52" t="n"/>
      <c r="H656" s="52" t="n"/>
      <c r="I656" s="97" t="n"/>
      <c r="J656" s="52" t="n"/>
      <c r="K656" s="97" t="n"/>
      <c r="L656" s="52" t="n"/>
      <c r="M656" s="97" t="n"/>
      <c r="N656" s="52" t="n"/>
      <c r="O656" s="97" t="n"/>
      <c r="P656" s="52" t="n"/>
      <c r="Q656" s="97" t="n"/>
      <c r="R656" s="52" t="n"/>
      <c r="S656" s="97" t="n"/>
      <c r="T656" s="52" t="n"/>
      <c r="U656" s="97" t="n"/>
      <c r="V656" s="52" t="n"/>
      <c r="W656" s="97" t="n"/>
      <c r="X656" s="52" t="n"/>
      <c r="Y656" s="97" t="n"/>
      <c r="Z656" s="245" t="n"/>
      <c r="AA656" s="52" t="n"/>
      <c r="AB656" s="52" t="n"/>
      <c r="AC656" s="52" t="n"/>
      <c r="AD656" s="52" t="n"/>
      <c r="AE656" s="52" t="n"/>
      <c r="AF656" s="52" t="n"/>
      <c r="AG656" s="52" t="n"/>
      <c r="AH656" s="52" t="n"/>
      <c r="AI656" s="52" t="n"/>
      <c r="AJ656" s="52" t="n"/>
      <c r="AK656" s="52" t="n"/>
    </row>
    <row r="657">
      <c r="A657" s="52" t="n"/>
      <c r="B657" s="52" t="n"/>
      <c r="C657" s="97" t="n"/>
      <c r="D657" s="52" t="n"/>
      <c r="E657" s="97" t="n"/>
      <c r="F657" s="52" t="n"/>
      <c r="G657" s="52" t="n"/>
      <c r="H657" s="52" t="n"/>
      <c r="I657" s="97" t="n"/>
      <c r="J657" s="52" t="n"/>
      <c r="K657" s="97" t="n"/>
      <c r="L657" s="52" t="n"/>
      <c r="M657" s="97" t="n"/>
      <c r="N657" s="52" t="n"/>
      <c r="O657" s="97" t="n"/>
      <c r="P657" s="52" t="n"/>
      <c r="Q657" s="97" t="n"/>
      <c r="R657" s="52" t="n"/>
      <c r="S657" s="97" t="n"/>
      <c r="T657" s="52" t="n"/>
      <c r="U657" s="97" t="n"/>
      <c r="V657" s="52" t="n"/>
      <c r="W657" s="97" t="n"/>
      <c r="X657" s="52" t="n"/>
      <c r="Y657" s="97" t="n"/>
      <c r="Z657" s="245" t="n"/>
      <c r="AA657" s="52" t="n"/>
      <c r="AB657" s="52" t="n"/>
      <c r="AC657" s="52" t="n"/>
      <c r="AD657" s="52" t="n"/>
      <c r="AE657" s="52" t="n"/>
      <c r="AF657" s="52" t="n"/>
      <c r="AG657" s="52" t="n"/>
      <c r="AH657" s="52" t="n"/>
      <c r="AI657" s="52" t="n"/>
      <c r="AJ657" s="52" t="n"/>
      <c r="AK657" s="52" t="n"/>
    </row>
    <row r="658">
      <c r="A658" s="52" t="n"/>
      <c r="B658" s="52" t="n"/>
      <c r="C658" s="97" t="n"/>
      <c r="D658" s="52" t="n"/>
      <c r="E658" s="97" t="n"/>
      <c r="F658" s="52" t="n"/>
      <c r="G658" s="52" t="n"/>
      <c r="H658" s="52" t="n"/>
      <c r="I658" s="97" t="n"/>
      <c r="J658" s="52" t="n"/>
      <c r="K658" s="97" t="n"/>
      <c r="L658" s="52" t="n"/>
      <c r="M658" s="97" t="n"/>
      <c r="N658" s="52" t="n"/>
      <c r="O658" s="97" t="n"/>
      <c r="P658" s="52" t="n"/>
      <c r="Q658" s="97" t="n"/>
      <c r="R658" s="52" t="n"/>
      <c r="S658" s="97" t="n"/>
      <c r="T658" s="52" t="n"/>
      <c r="U658" s="97" t="n"/>
      <c r="V658" s="52" t="n"/>
      <c r="W658" s="97" t="n"/>
      <c r="X658" s="52" t="n"/>
      <c r="Y658" s="97" t="n"/>
      <c r="Z658" s="245" t="n"/>
      <c r="AA658" s="52" t="n"/>
      <c r="AB658" s="52" t="n"/>
      <c r="AC658" s="52" t="n"/>
      <c r="AD658" s="52" t="n"/>
      <c r="AE658" s="52" t="n"/>
      <c r="AF658" s="52" t="n"/>
      <c r="AG658" s="52" t="n"/>
      <c r="AH658" s="52" t="n"/>
      <c r="AI658" s="52" t="n"/>
      <c r="AJ658" s="52" t="n"/>
      <c r="AK658" s="52" t="n"/>
    </row>
    <row r="659">
      <c r="A659" s="52" t="n"/>
      <c r="B659" s="52" t="n"/>
      <c r="C659" s="97" t="n"/>
      <c r="D659" s="52" t="n"/>
      <c r="E659" s="97" t="n"/>
      <c r="F659" s="52" t="n"/>
      <c r="G659" s="52" t="n"/>
      <c r="H659" s="52" t="n"/>
      <c r="I659" s="97" t="n"/>
      <c r="J659" s="52" t="n"/>
      <c r="K659" s="97" t="n"/>
      <c r="L659" s="52" t="n"/>
      <c r="M659" s="97" t="n"/>
      <c r="N659" s="52" t="n"/>
      <c r="O659" s="97" t="n"/>
      <c r="P659" s="52" t="n"/>
      <c r="Q659" s="97" t="n"/>
      <c r="R659" s="52" t="n"/>
      <c r="S659" s="97" t="n"/>
      <c r="T659" s="52" t="n"/>
      <c r="U659" s="97" t="n"/>
      <c r="V659" s="52" t="n"/>
      <c r="W659" s="97" t="n"/>
      <c r="X659" s="52" t="n"/>
      <c r="Y659" s="97" t="n"/>
      <c r="Z659" s="245" t="n"/>
      <c r="AA659" s="52" t="n"/>
      <c r="AB659" s="52" t="n"/>
      <c r="AC659" s="52" t="n"/>
      <c r="AD659" s="52" t="n"/>
      <c r="AE659" s="52" t="n"/>
      <c r="AF659" s="52" t="n"/>
      <c r="AG659" s="52" t="n"/>
      <c r="AH659" s="52" t="n"/>
      <c r="AI659" s="52" t="n"/>
      <c r="AJ659" s="52" t="n"/>
      <c r="AK659" s="52" t="n"/>
    </row>
    <row r="660">
      <c r="A660" s="52" t="n"/>
      <c r="B660" s="52" t="n"/>
      <c r="C660" s="97" t="n"/>
      <c r="D660" s="52" t="n"/>
      <c r="E660" s="97" t="n"/>
      <c r="F660" s="52" t="n"/>
      <c r="G660" s="52" t="n"/>
      <c r="H660" s="52" t="n"/>
      <c r="I660" s="97" t="n"/>
      <c r="J660" s="52" t="n"/>
      <c r="K660" s="97" t="n"/>
      <c r="L660" s="52" t="n"/>
      <c r="M660" s="97" t="n"/>
      <c r="N660" s="52" t="n"/>
      <c r="O660" s="97" t="n"/>
      <c r="P660" s="52" t="n"/>
      <c r="Q660" s="97" t="n"/>
      <c r="R660" s="52" t="n"/>
      <c r="S660" s="97" t="n"/>
      <c r="T660" s="52" t="n"/>
      <c r="U660" s="97" t="n"/>
      <c r="V660" s="52" t="n"/>
      <c r="W660" s="97" t="n"/>
      <c r="X660" s="52" t="n"/>
      <c r="Y660" s="97" t="n"/>
      <c r="Z660" s="245" t="n"/>
      <c r="AA660" s="52" t="n"/>
      <c r="AB660" s="52" t="n"/>
      <c r="AC660" s="52" t="n"/>
      <c r="AD660" s="52" t="n"/>
      <c r="AE660" s="52" t="n"/>
      <c r="AF660" s="52" t="n"/>
      <c r="AG660" s="52" t="n"/>
      <c r="AH660" s="52" t="n"/>
      <c r="AI660" s="52" t="n"/>
      <c r="AJ660" s="52" t="n"/>
      <c r="AK660" s="52" t="n"/>
    </row>
    <row r="661">
      <c r="A661" s="52" t="n"/>
      <c r="B661" s="52" t="n"/>
      <c r="C661" s="97" t="n"/>
      <c r="D661" s="52" t="n"/>
      <c r="E661" s="97" t="n"/>
      <c r="F661" s="52" t="n"/>
      <c r="G661" s="52" t="n"/>
      <c r="H661" s="52" t="n"/>
      <c r="I661" s="97" t="n"/>
      <c r="J661" s="52" t="n"/>
      <c r="K661" s="97" t="n"/>
      <c r="L661" s="52" t="n"/>
      <c r="M661" s="97" t="n"/>
      <c r="N661" s="52" t="n"/>
      <c r="O661" s="97" t="n"/>
      <c r="P661" s="52" t="n"/>
      <c r="Q661" s="97" t="n"/>
      <c r="R661" s="52" t="n"/>
      <c r="S661" s="97" t="n"/>
      <c r="T661" s="52" t="n"/>
      <c r="U661" s="97" t="n"/>
      <c r="V661" s="52" t="n"/>
      <c r="W661" s="97" t="n"/>
      <c r="X661" s="52" t="n"/>
      <c r="Y661" s="97" t="n"/>
      <c r="Z661" s="245" t="n"/>
      <c r="AA661" s="52" t="n"/>
      <c r="AB661" s="52" t="n"/>
      <c r="AC661" s="52" t="n"/>
      <c r="AD661" s="52" t="n"/>
      <c r="AE661" s="52" t="n"/>
      <c r="AF661" s="52" t="n"/>
      <c r="AG661" s="52" t="n"/>
      <c r="AH661" s="52" t="n"/>
      <c r="AI661" s="52" t="n"/>
      <c r="AJ661" s="52" t="n"/>
      <c r="AK661" s="52" t="n"/>
    </row>
    <row r="662">
      <c r="A662" s="52" t="n"/>
      <c r="B662" s="52" t="n"/>
      <c r="C662" s="97" t="n"/>
      <c r="D662" s="52" t="n"/>
      <c r="E662" s="97" t="n"/>
      <c r="F662" s="52" t="n"/>
      <c r="G662" s="52" t="n"/>
      <c r="H662" s="52" t="n"/>
      <c r="I662" s="97" t="n"/>
      <c r="J662" s="52" t="n"/>
      <c r="K662" s="97" t="n"/>
      <c r="L662" s="52" t="n"/>
      <c r="M662" s="97" t="n"/>
      <c r="N662" s="52" t="n"/>
      <c r="O662" s="97" t="n"/>
      <c r="P662" s="52" t="n"/>
      <c r="Q662" s="97" t="n"/>
      <c r="R662" s="52" t="n"/>
      <c r="S662" s="97" t="n"/>
      <c r="T662" s="52" t="n"/>
      <c r="U662" s="97" t="n"/>
      <c r="V662" s="52" t="n"/>
      <c r="W662" s="97" t="n"/>
      <c r="X662" s="52" t="n"/>
      <c r="Y662" s="97" t="n"/>
      <c r="Z662" s="245" t="n"/>
      <c r="AA662" s="52" t="n"/>
      <c r="AB662" s="52" t="n"/>
      <c r="AC662" s="52" t="n"/>
      <c r="AD662" s="52" t="n"/>
      <c r="AE662" s="52" t="n"/>
      <c r="AF662" s="52" t="n"/>
      <c r="AG662" s="52" t="n"/>
      <c r="AH662" s="52" t="n"/>
      <c r="AI662" s="52" t="n"/>
      <c r="AJ662" s="52" t="n"/>
      <c r="AK662" s="52" t="n"/>
    </row>
    <row r="663">
      <c r="A663" s="52" t="n"/>
      <c r="B663" s="52" t="n"/>
      <c r="C663" s="97" t="n"/>
      <c r="D663" s="52" t="n"/>
      <c r="E663" s="97" t="n"/>
      <c r="F663" s="52" t="n"/>
      <c r="G663" s="52" t="n"/>
      <c r="H663" s="52" t="n"/>
      <c r="I663" s="97" t="n"/>
      <c r="J663" s="52" t="n"/>
      <c r="K663" s="97" t="n"/>
      <c r="L663" s="52" t="n"/>
      <c r="M663" s="97" t="n"/>
      <c r="N663" s="52" t="n"/>
      <c r="O663" s="97" t="n"/>
      <c r="P663" s="52" t="n"/>
      <c r="Q663" s="97" t="n"/>
      <c r="R663" s="52" t="n"/>
      <c r="S663" s="97" t="n"/>
      <c r="T663" s="52" t="n"/>
      <c r="U663" s="97" t="n"/>
      <c r="V663" s="52" t="n"/>
      <c r="W663" s="97" t="n"/>
      <c r="X663" s="52" t="n"/>
      <c r="Y663" s="97" t="n"/>
      <c r="Z663" s="245" t="n"/>
      <c r="AA663" s="52" t="n"/>
      <c r="AB663" s="52" t="n"/>
      <c r="AC663" s="52" t="n"/>
      <c r="AD663" s="52" t="n"/>
      <c r="AE663" s="52" t="n"/>
      <c r="AF663" s="52" t="n"/>
      <c r="AG663" s="52" t="n"/>
      <c r="AH663" s="52" t="n"/>
      <c r="AI663" s="52" t="n"/>
      <c r="AJ663" s="52" t="n"/>
      <c r="AK663" s="52" t="n"/>
    </row>
    <row r="664">
      <c r="A664" s="52" t="n"/>
      <c r="B664" s="52" t="n"/>
      <c r="C664" s="97" t="n"/>
      <c r="D664" s="52" t="n"/>
      <c r="E664" s="97" t="n"/>
      <c r="F664" s="52" t="n"/>
      <c r="G664" s="52" t="n"/>
      <c r="H664" s="52" t="n"/>
      <c r="I664" s="97" t="n"/>
      <c r="J664" s="52" t="n"/>
      <c r="K664" s="97" t="n"/>
      <c r="L664" s="52" t="n"/>
      <c r="M664" s="97" t="n"/>
      <c r="N664" s="52" t="n"/>
      <c r="O664" s="97" t="n"/>
      <c r="P664" s="52" t="n"/>
      <c r="Q664" s="97" t="n"/>
      <c r="R664" s="52" t="n"/>
      <c r="S664" s="97" t="n"/>
      <c r="T664" s="52" t="n"/>
      <c r="U664" s="97" t="n"/>
      <c r="V664" s="52" t="n"/>
      <c r="W664" s="97" t="n"/>
      <c r="X664" s="52" t="n"/>
      <c r="Y664" s="97" t="n"/>
      <c r="Z664" s="245" t="n"/>
      <c r="AA664" s="52" t="n"/>
      <c r="AB664" s="52" t="n"/>
      <c r="AC664" s="52" t="n"/>
      <c r="AD664" s="52" t="n"/>
      <c r="AE664" s="52" t="n"/>
      <c r="AF664" s="52" t="n"/>
      <c r="AG664" s="52" t="n"/>
      <c r="AH664" s="52" t="n"/>
      <c r="AI664" s="52" t="n"/>
      <c r="AJ664" s="52" t="n"/>
      <c r="AK664" s="52" t="n"/>
    </row>
    <row r="665">
      <c r="A665" s="52" t="n"/>
      <c r="B665" s="52" t="n"/>
      <c r="C665" s="97" t="n"/>
      <c r="D665" s="52" t="n"/>
      <c r="E665" s="97" t="n"/>
      <c r="F665" s="52" t="n"/>
      <c r="G665" s="52" t="n"/>
      <c r="H665" s="52" t="n"/>
      <c r="I665" s="97" t="n"/>
      <c r="J665" s="52" t="n"/>
      <c r="K665" s="97" t="n"/>
      <c r="L665" s="52" t="n"/>
      <c r="M665" s="97" t="n"/>
      <c r="N665" s="52" t="n"/>
      <c r="O665" s="97" t="n"/>
      <c r="P665" s="52" t="n"/>
      <c r="Q665" s="97" t="n"/>
      <c r="R665" s="52" t="n"/>
      <c r="S665" s="97" t="n"/>
      <c r="T665" s="52" t="n"/>
      <c r="U665" s="97" t="n"/>
      <c r="V665" s="52" t="n"/>
      <c r="W665" s="97" t="n"/>
      <c r="X665" s="52" t="n"/>
      <c r="Y665" s="97" t="n"/>
      <c r="Z665" s="245" t="n"/>
      <c r="AA665" s="52" t="n"/>
      <c r="AB665" s="52" t="n"/>
      <c r="AC665" s="52" t="n"/>
      <c r="AD665" s="52" t="n"/>
      <c r="AE665" s="52" t="n"/>
      <c r="AF665" s="52" t="n"/>
      <c r="AG665" s="52" t="n"/>
      <c r="AH665" s="52" t="n"/>
      <c r="AI665" s="52" t="n"/>
      <c r="AJ665" s="52" t="n"/>
      <c r="AK665" s="52" t="n"/>
    </row>
    <row r="666">
      <c r="A666" s="52" t="n"/>
      <c r="B666" s="52" t="n"/>
      <c r="C666" s="97" t="n"/>
      <c r="D666" s="52" t="n"/>
      <c r="E666" s="97" t="n"/>
      <c r="F666" s="52" t="n"/>
      <c r="G666" s="52" t="n"/>
      <c r="H666" s="52" t="n"/>
      <c r="I666" s="97" t="n"/>
      <c r="J666" s="52" t="n"/>
      <c r="K666" s="97" t="n"/>
      <c r="L666" s="52" t="n"/>
      <c r="M666" s="97" t="n"/>
      <c r="N666" s="52" t="n"/>
      <c r="O666" s="97" t="n"/>
      <c r="P666" s="52" t="n"/>
      <c r="Q666" s="97" t="n"/>
      <c r="R666" s="52" t="n"/>
      <c r="S666" s="97" t="n"/>
      <c r="T666" s="52" t="n"/>
      <c r="U666" s="97" t="n"/>
      <c r="V666" s="52" t="n"/>
      <c r="W666" s="97" t="n"/>
      <c r="X666" s="52" t="n"/>
      <c r="Y666" s="97" t="n"/>
      <c r="Z666" s="245" t="n"/>
      <c r="AA666" s="52" t="n"/>
      <c r="AB666" s="52" t="n"/>
      <c r="AC666" s="52" t="n"/>
      <c r="AD666" s="52" t="n"/>
      <c r="AE666" s="52" t="n"/>
      <c r="AF666" s="52" t="n"/>
      <c r="AG666" s="52" t="n"/>
      <c r="AH666" s="52" t="n"/>
      <c r="AI666" s="52" t="n"/>
      <c r="AJ666" s="52" t="n"/>
      <c r="AK666" s="52" t="n"/>
    </row>
    <row r="667">
      <c r="A667" s="52" t="n"/>
      <c r="B667" s="52" t="n"/>
      <c r="C667" s="97" t="n"/>
      <c r="D667" s="52" t="n"/>
      <c r="E667" s="97" t="n"/>
      <c r="F667" s="52" t="n"/>
      <c r="G667" s="52" t="n"/>
      <c r="H667" s="52" t="n"/>
      <c r="I667" s="97" t="n"/>
      <c r="J667" s="52" t="n"/>
      <c r="K667" s="97" t="n"/>
      <c r="L667" s="52" t="n"/>
      <c r="M667" s="97" t="n"/>
      <c r="N667" s="52" t="n"/>
      <c r="O667" s="97" t="n"/>
      <c r="P667" s="52" t="n"/>
      <c r="Q667" s="97" t="n"/>
      <c r="R667" s="52" t="n"/>
      <c r="S667" s="97" t="n"/>
      <c r="T667" s="52" t="n"/>
      <c r="U667" s="97" t="n"/>
      <c r="V667" s="52" t="n"/>
      <c r="W667" s="97" t="n"/>
      <c r="X667" s="52" t="n"/>
      <c r="Y667" s="97" t="n"/>
      <c r="Z667" s="245" t="n"/>
      <c r="AA667" s="52" t="n"/>
      <c r="AB667" s="52" t="n"/>
      <c r="AC667" s="52" t="n"/>
      <c r="AD667" s="52" t="n"/>
      <c r="AE667" s="52" t="n"/>
      <c r="AF667" s="52" t="n"/>
      <c r="AG667" s="52" t="n"/>
      <c r="AH667" s="52" t="n"/>
      <c r="AI667" s="52" t="n"/>
      <c r="AJ667" s="52" t="n"/>
      <c r="AK667" s="52" t="n"/>
    </row>
    <row r="668">
      <c r="A668" s="52" t="n"/>
      <c r="B668" s="52" t="n"/>
      <c r="C668" s="97" t="n"/>
      <c r="D668" s="52" t="n"/>
      <c r="E668" s="97" t="n"/>
      <c r="F668" s="52" t="n"/>
      <c r="G668" s="52" t="n"/>
      <c r="H668" s="52" t="n"/>
      <c r="I668" s="97" t="n"/>
      <c r="J668" s="52" t="n"/>
      <c r="K668" s="97" t="n"/>
      <c r="L668" s="52" t="n"/>
      <c r="M668" s="97" t="n"/>
      <c r="N668" s="52" t="n"/>
      <c r="O668" s="97" t="n"/>
      <c r="P668" s="52" t="n"/>
      <c r="Q668" s="97" t="n"/>
      <c r="R668" s="52" t="n"/>
      <c r="S668" s="97" t="n"/>
      <c r="T668" s="52" t="n"/>
      <c r="U668" s="97" t="n"/>
      <c r="V668" s="52" t="n"/>
      <c r="W668" s="97" t="n"/>
      <c r="X668" s="52" t="n"/>
      <c r="Y668" s="97" t="n"/>
      <c r="Z668" s="245" t="n"/>
      <c r="AA668" s="52" t="n"/>
      <c r="AB668" s="52" t="n"/>
      <c r="AC668" s="52" t="n"/>
      <c r="AD668" s="52" t="n"/>
      <c r="AE668" s="52" t="n"/>
      <c r="AF668" s="52" t="n"/>
      <c r="AG668" s="52" t="n"/>
      <c r="AH668" s="52" t="n"/>
      <c r="AI668" s="52" t="n"/>
      <c r="AJ668" s="52" t="n"/>
      <c r="AK668" s="52" t="n"/>
    </row>
    <row r="669">
      <c r="A669" s="52" t="n"/>
      <c r="B669" s="52" t="n"/>
      <c r="C669" s="97" t="n"/>
      <c r="D669" s="52" t="n"/>
      <c r="E669" s="97" t="n"/>
      <c r="F669" s="52" t="n"/>
      <c r="G669" s="52" t="n"/>
      <c r="H669" s="52" t="n"/>
      <c r="I669" s="97" t="n"/>
      <c r="J669" s="52" t="n"/>
      <c r="K669" s="97" t="n"/>
      <c r="L669" s="52" t="n"/>
      <c r="M669" s="97" t="n"/>
      <c r="N669" s="52" t="n"/>
      <c r="O669" s="97" t="n"/>
      <c r="P669" s="52" t="n"/>
      <c r="Q669" s="97" t="n"/>
      <c r="R669" s="52" t="n"/>
      <c r="S669" s="97" t="n"/>
      <c r="T669" s="52" t="n"/>
      <c r="U669" s="97" t="n"/>
      <c r="V669" s="52" t="n"/>
      <c r="W669" s="97" t="n"/>
      <c r="X669" s="52" t="n"/>
      <c r="Y669" s="97" t="n"/>
      <c r="Z669" s="245" t="n"/>
      <c r="AA669" s="52" t="n"/>
      <c r="AB669" s="52" t="n"/>
      <c r="AC669" s="52" t="n"/>
      <c r="AD669" s="52" t="n"/>
      <c r="AE669" s="52" t="n"/>
      <c r="AF669" s="52" t="n"/>
      <c r="AG669" s="52" t="n"/>
      <c r="AH669" s="52" t="n"/>
      <c r="AI669" s="52" t="n"/>
      <c r="AJ669" s="52" t="n"/>
      <c r="AK669" s="52" t="n"/>
    </row>
    <row r="670">
      <c r="A670" s="52" t="n"/>
      <c r="B670" s="52" t="n"/>
      <c r="C670" s="97" t="n"/>
      <c r="D670" s="52" t="n"/>
      <c r="E670" s="97" t="n"/>
      <c r="F670" s="52" t="n"/>
      <c r="G670" s="52" t="n"/>
      <c r="H670" s="52" t="n"/>
      <c r="I670" s="97" t="n"/>
      <c r="J670" s="52" t="n"/>
      <c r="K670" s="97" t="n"/>
      <c r="L670" s="52" t="n"/>
      <c r="M670" s="97" t="n"/>
      <c r="N670" s="52" t="n"/>
      <c r="O670" s="97" t="n"/>
      <c r="P670" s="52" t="n"/>
      <c r="Q670" s="97" t="n"/>
      <c r="R670" s="52" t="n"/>
      <c r="S670" s="97" t="n"/>
      <c r="T670" s="52" t="n"/>
      <c r="U670" s="97" t="n"/>
      <c r="V670" s="52" t="n"/>
      <c r="W670" s="97" t="n"/>
      <c r="X670" s="52" t="n"/>
      <c r="Y670" s="97" t="n"/>
      <c r="Z670" s="245" t="n"/>
      <c r="AA670" s="52" t="n"/>
      <c r="AB670" s="52" t="n"/>
      <c r="AC670" s="52" t="n"/>
      <c r="AD670" s="52" t="n"/>
      <c r="AE670" s="52" t="n"/>
      <c r="AF670" s="52" t="n"/>
      <c r="AG670" s="52" t="n"/>
      <c r="AH670" s="52" t="n"/>
      <c r="AI670" s="52" t="n"/>
      <c r="AJ670" s="52" t="n"/>
      <c r="AK670" s="52" t="n"/>
    </row>
    <row r="671">
      <c r="A671" s="52" t="n"/>
      <c r="B671" s="52" t="n"/>
      <c r="C671" s="97" t="n"/>
      <c r="D671" s="52" t="n"/>
      <c r="E671" s="97" t="n"/>
      <c r="F671" s="52" t="n"/>
      <c r="G671" s="52" t="n"/>
      <c r="H671" s="52" t="n"/>
      <c r="I671" s="97" t="n"/>
      <c r="J671" s="52" t="n"/>
      <c r="K671" s="97" t="n"/>
      <c r="L671" s="52" t="n"/>
      <c r="M671" s="97" t="n"/>
      <c r="N671" s="52" t="n"/>
      <c r="O671" s="97" t="n"/>
      <c r="P671" s="52" t="n"/>
      <c r="Q671" s="97" t="n"/>
      <c r="R671" s="52" t="n"/>
      <c r="S671" s="97" t="n"/>
      <c r="T671" s="52" t="n"/>
      <c r="U671" s="97" t="n"/>
      <c r="V671" s="52" t="n"/>
      <c r="W671" s="97" t="n"/>
      <c r="X671" s="52" t="n"/>
      <c r="Y671" s="97" t="n"/>
      <c r="Z671" s="245" t="n"/>
      <c r="AA671" s="52" t="n"/>
      <c r="AB671" s="52" t="n"/>
      <c r="AC671" s="52" t="n"/>
      <c r="AD671" s="52" t="n"/>
      <c r="AE671" s="52" t="n"/>
      <c r="AF671" s="52" t="n"/>
      <c r="AG671" s="52" t="n"/>
      <c r="AH671" s="52" t="n"/>
      <c r="AI671" s="52" t="n"/>
      <c r="AJ671" s="52" t="n"/>
      <c r="AK671" s="52" t="n"/>
    </row>
    <row r="672">
      <c r="A672" s="52" t="n"/>
      <c r="B672" s="52" t="n"/>
      <c r="C672" s="97" t="n"/>
      <c r="D672" s="52" t="n"/>
      <c r="E672" s="97" t="n"/>
      <c r="F672" s="52" t="n"/>
      <c r="G672" s="52" t="n"/>
      <c r="H672" s="52" t="n"/>
      <c r="I672" s="97" t="n"/>
      <c r="J672" s="52" t="n"/>
      <c r="K672" s="97" t="n"/>
      <c r="L672" s="52" t="n"/>
      <c r="M672" s="97" t="n"/>
      <c r="N672" s="52" t="n"/>
      <c r="O672" s="97" t="n"/>
      <c r="P672" s="52" t="n"/>
      <c r="Q672" s="97" t="n"/>
      <c r="R672" s="52" t="n"/>
      <c r="S672" s="97" t="n"/>
      <c r="T672" s="52" t="n"/>
      <c r="U672" s="97" t="n"/>
      <c r="V672" s="52" t="n"/>
      <c r="W672" s="97" t="n"/>
      <c r="X672" s="52" t="n"/>
      <c r="Y672" s="97" t="n"/>
      <c r="Z672" s="245" t="n"/>
      <c r="AA672" s="52" t="n"/>
      <c r="AB672" s="52" t="n"/>
      <c r="AC672" s="52" t="n"/>
      <c r="AD672" s="52" t="n"/>
      <c r="AE672" s="52" t="n"/>
      <c r="AF672" s="52" t="n"/>
      <c r="AG672" s="52" t="n"/>
      <c r="AH672" s="52" t="n"/>
      <c r="AI672" s="52" t="n"/>
      <c r="AJ672" s="52" t="n"/>
      <c r="AK672" s="52" t="n"/>
    </row>
    <row r="673">
      <c r="A673" s="52" t="n"/>
      <c r="B673" s="52" t="n"/>
      <c r="C673" s="97" t="n"/>
      <c r="D673" s="52" t="n"/>
      <c r="E673" s="97" t="n"/>
      <c r="F673" s="52" t="n"/>
      <c r="G673" s="52" t="n"/>
      <c r="H673" s="52" t="n"/>
      <c r="I673" s="97" t="n"/>
      <c r="J673" s="52" t="n"/>
      <c r="K673" s="97" t="n"/>
      <c r="L673" s="52" t="n"/>
      <c r="M673" s="97" t="n"/>
      <c r="N673" s="52" t="n"/>
      <c r="O673" s="97" t="n"/>
      <c r="P673" s="52" t="n"/>
      <c r="Q673" s="97" t="n"/>
      <c r="R673" s="52" t="n"/>
      <c r="S673" s="97" t="n"/>
      <c r="T673" s="52" t="n"/>
      <c r="U673" s="97" t="n"/>
      <c r="V673" s="52" t="n"/>
      <c r="W673" s="97" t="n"/>
      <c r="X673" s="52" t="n"/>
      <c r="Y673" s="97" t="n"/>
      <c r="Z673" s="245" t="n"/>
      <c r="AA673" s="52" t="n"/>
      <c r="AB673" s="52" t="n"/>
      <c r="AC673" s="52" t="n"/>
      <c r="AD673" s="52" t="n"/>
      <c r="AE673" s="52" t="n"/>
      <c r="AF673" s="52" t="n"/>
      <c r="AG673" s="52" t="n"/>
      <c r="AH673" s="52" t="n"/>
      <c r="AI673" s="52" t="n"/>
      <c r="AJ673" s="52" t="n"/>
      <c r="AK673" s="52" t="n"/>
    </row>
    <row r="674">
      <c r="A674" s="52" t="n"/>
      <c r="B674" s="52" t="n"/>
      <c r="C674" s="97" t="n"/>
      <c r="D674" s="52" t="n"/>
      <c r="E674" s="97" t="n"/>
      <c r="F674" s="52" t="n"/>
      <c r="G674" s="52" t="n"/>
      <c r="H674" s="52" t="n"/>
      <c r="I674" s="97" t="n"/>
      <c r="J674" s="52" t="n"/>
      <c r="K674" s="97" t="n"/>
      <c r="L674" s="52" t="n"/>
      <c r="M674" s="97" t="n"/>
      <c r="N674" s="52" t="n"/>
      <c r="O674" s="97" t="n"/>
      <c r="P674" s="52" t="n"/>
      <c r="Q674" s="97" t="n"/>
      <c r="R674" s="52" t="n"/>
      <c r="S674" s="97" t="n"/>
      <c r="T674" s="52" t="n"/>
      <c r="U674" s="97" t="n"/>
      <c r="V674" s="52" t="n"/>
      <c r="W674" s="97" t="n"/>
      <c r="X674" s="52" t="n"/>
      <c r="Y674" s="97" t="n"/>
      <c r="Z674" s="245" t="n"/>
      <c r="AA674" s="52" t="n"/>
      <c r="AB674" s="52" t="n"/>
      <c r="AC674" s="52" t="n"/>
      <c r="AD674" s="52" t="n"/>
      <c r="AE674" s="52" t="n"/>
      <c r="AF674" s="52" t="n"/>
      <c r="AG674" s="52" t="n"/>
      <c r="AH674" s="52" t="n"/>
      <c r="AI674" s="52" t="n"/>
      <c r="AJ674" s="52" t="n"/>
      <c r="AK674" s="52" t="n"/>
    </row>
    <row r="675">
      <c r="A675" s="52" t="n"/>
      <c r="B675" s="52" t="n"/>
      <c r="C675" s="97" t="n"/>
      <c r="D675" s="52" t="n"/>
      <c r="E675" s="97" t="n"/>
      <c r="F675" s="52" t="n"/>
      <c r="G675" s="52" t="n"/>
      <c r="H675" s="52" t="n"/>
      <c r="I675" s="97" t="n"/>
      <c r="J675" s="52" t="n"/>
      <c r="K675" s="97" t="n"/>
      <c r="L675" s="52" t="n"/>
      <c r="M675" s="97" t="n"/>
      <c r="N675" s="52" t="n"/>
      <c r="O675" s="97" t="n"/>
      <c r="P675" s="52" t="n"/>
      <c r="Q675" s="97" t="n"/>
      <c r="R675" s="52" t="n"/>
      <c r="S675" s="97" t="n"/>
      <c r="T675" s="52" t="n"/>
      <c r="U675" s="97" t="n"/>
      <c r="V675" s="52" t="n"/>
      <c r="W675" s="97" t="n"/>
      <c r="X675" s="52" t="n"/>
      <c r="Y675" s="97" t="n"/>
      <c r="Z675" s="245" t="n"/>
      <c r="AA675" s="52" t="n"/>
      <c r="AB675" s="52" t="n"/>
      <c r="AC675" s="52" t="n"/>
      <c r="AD675" s="52" t="n"/>
      <c r="AE675" s="52" t="n"/>
      <c r="AF675" s="52" t="n"/>
      <c r="AG675" s="52" t="n"/>
      <c r="AH675" s="52" t="n"/>
      <c r="AI675" s="52" t="n"/>
      <c r="AJ675" s="52" t="n"/>
      <c r="AK675" s="52" t="n"/>
    </row>
    <row r="676">
      <c r="A676" s="52" t="n"/>
      <c r="B676" s="52" t="n"/>
      <c r="C676" s="97" t="n"/>
      <c r="D676" s="52" t="n"/>
      <c r="E676" s="97" t="n"/>
      <c r="F676" s="52" t="n"/>
      <c r="G676" s="52" t="n"/>
      <c r="H676" s="52" t="n"/>
      <c r="I676" s="97" t="n"/>
      <c r="J676" s="52" t="n"/>
      <c r="K676" s="97" t="n"/>
      <c r="L676" s="52" t="n"/>
      <c r="M676" s="97" t="n"/>
      <c r="N676" s="52" t="n"/>
      <c r="O676" s="97" t="n"/>
      <c r="P676" s="52" t="n"/>
      <c r="Q676" s="97" t="n"/>
      <c r="R676" s="52" t="n"/>
      <c r="S676" s="97" t="n"/>
      <c r="T676" s="52" t="n"/>
      <c r="U676" s="97" t="n"/>
      <c r="V676" s="52" t="n"/>
      <c r="W676" s="97" t="n"/>
      <c r="X676" s="52" t="n"/>
      <c r="Y676" s="97" t="n"/>
      <c r="Z676" s="245" t="n"/>
      <c r="AA676" s="52" t="n"/>
      <c r="AB676" s="52" t="n"/>
      <c r="AC676" s="52" t="n"/>
      <c r="AD676" s="52" t="n"/>
      <c r="AE676" s="52" t="n"/>
      <c r="AF676" s="52" t="n"/>
      <c r="AG676" s="52" t="n"/>
      <c r="AH676" s="52" t="n"/>
      <c r="AI676" s="52" t="n"/>
      <c r="AJ676" s="52" t="n"/>
      <c r="AK676" s="52" t="n"/>
    </row>
    <row r="677">
      <c r="A677" s="52" t="n"/>
      <c r="B677" s="52" t="n"/>
      <c r="C677" s="97" t="n"/>
      <c r="D677" s="52" t="n"/>
      <c r="E677" s="97" t="n"/>
      <c r="F677" s="52" t="n"/>
      <c r="G677" s="52" t="n"/>
      <c r="H677" s="52" t="n"/>
      <c r="I677" s="97" t="n"/>
      <c r="J677" s="52" t="n"/>
      <c r="K677" s="97" t="n"/>
      <c r="L677" s="52" t="n"/>
      <c r="M677" s="97" t="n"/>
      <c r="N677" s="52" t="n"/>
      <c r="O677" s="97" t="n"/>
      <c r="P677" s="52" t="n"/>
      <c r="Q677" s="97" t="n"/>
      <c r="R677" s="52" t="n"/>
      <c r="S677" s="97" t="n"/>
      <c r="T677" s="52" t="n"/>
      <c r="U677" s="97" t="n"/>
      <c r="V677" s="52" t="n"/>
      <c r="W677" s="97" t="n"/>
      <c r="X677" s="52" t="n"/>
      <c r="Y677" s="97" t="n"/>
      <c r="Z677" s="245" t="n"/>
      <c r="AA677" s="52" t="n"/>
      <c r="AB677" s="52" t="n"/>
      <c r="AC677" s="52" t="n"/>
      <c r="AD677" s="52" t="n"/>
      <c r="AE677" s="52" t="n"/>
      <c r="AF677" s="52" t="n"/>
      <c r="AG677" s="52" t="n"/>
      <c r="AH677" s="52" t="n"/>
      <c r="AI677" s="52" t="n"/>
      <c r="AJ677" s="52" t="n"/>
      <c r="AK677" s="52" t="n"/>
    </row>
    <row r="678">
      <c r="A678" s="52" t="n"/>
      <c r="B678" s="52" t="n"/>
      <c r="C678" s="97" t="n"/>
      <c r="D678" s="52" t="n"/>
      <c r="E678" s="97" t="n"/>
      <c r="F678" s="52" t="n"/>
      <c r="G678" s="52" t="n"/>
      <c r="H678" s="52" t="n"/>
      <c r="I678" s="97" t="n"/>
      <c r="J678" s="52" t="n"/>
      <c r="K678" s="97" t="n"/>
      <c r="L678" s="52" t="n"/>
      <c r="M678" s="97" t="n"/>
      <c r="N678" s="52" t="n"/>
      <c r="O678" s="97" t="n"/>
      <c r="P678" s="52" t="n"/>
      <c r="Q678" s="97" t="n"/>
      <c r="R678" s="52" t="n"/>
      <c r="S678" s="97" t="n"/>
      <c r="T678" s="52" t="n"/>
      <c r="U678" s="97" t="n"/>
      <c r="V678" s="52" t="n"/>
      <c r="W678" s="97" t="n"/>
      <c r="X678" s="52" t="n"/>
      <c r="Y678" s="97" t="n"/>
      <c r="Z678" s="245" t="n"/>
      <c r="AA678" s="52" t="n"/>
      <c r="AB678" s="52" t="n"/>
      <c r="AC678" s="52" t="n"/>
      <c r="AD678" s="52" t="n"/>
      <c r="AE678" s="52" t="n"/>
      <c r="AF678" s="52" t="n"/>
      <c r="AG678" s="52" t="n"/>
      <c r="AH678" s="52" t="n"/>
      <c r="AI678" s="52" t="n"/>
      <c r="AJ678" s="52" t="n"/>
      <c r="AK678" s="52" t="n"/>
    </row>
    <row r="679">
      <c r="A679" s="52" t="n"/>
      <c r="B679" s="52" t="n"/>
      <c r="C679" s="97" t="n"/>
      <c r="D679" s="52" t="n"/>
      <c r="E679" s="97" t="n"/>
      <c r="F679" s="52" t="n"/>
      <c r="G679" s="52" t="n"/>
      <c r="H679" s="52" t="n"/>
      <c r="I679" s="97" t="n"/>
      <c r="J679" s="52" t="n"/>
      <c r="K679" s="97" t="n"/>
      <c r="L679" s="52" t="n"/>
      <c r="M679" s="97" t="n"/>
      <c r="N679" s="52" t="n"/>
      <c r="O679" s="97" t="n"/>
      <c r="P679" s="52" t="n"/>
      <c r="Q679" s="97" t="n"/>
      <c r="R679" s="52" t="n"/>
      <c r="S679" s="97" t="n"/>
      <c r="T679" s="52" t="n"/>
      <c r="U679" s="97" t="n"/>
      <c r="V679" s="52" t="n"/>
      <c r="W679" s="97" t="n"/>
      <c r="X679" s="52" t="n"/>
      <c r="Y679" s="97" t="n"/>
      <c r="Z679" s="245" t="n"/>
      <c r="AA679" s="52" t="n"/>
      <c r="AB679" s="52" t="n"/>
      <c r="AC679" s="52" t="n"/>
      <c r="AD679" s="52" t="n"/>
      <c r="AE679" s="52" t="n"/>
      <c r="AF679" s="52" t="n"/>
      <c r="AG679" s="52" t="n"/>
      <c r="AH679" s="52" t="n"/>
      <c r="AI679" s="52" t="n"/>
      <c r="AJ679" s="52" t="n"/>
      <c r="AK679" s="52" t="n"/>
    </row>
    <row r="680">
      <c r="A680" s="52" t="n"/>
      <c r="B680" s="52" t="n"/>
      <c r="C680" s="97" t="n"/>
      <c r="D680" s="52" t="n"/>
      <c r="E680" s="97" t="n"/>
      <c r="F680" s="52" t="n"/>
      <c r="G680" s="52" t="n"/>
      <c r="H680" s="52" t="n"/>
      <c r="I680" s="97" t="n"/>
      <c r="J680" s="52" t="n"/>
      <c r="K680" s="97" t="n"/>
      <c r="L680" s="52" t="n"/>
      <c r="M680" s="97" t="n"/>
      <c r="N680" s="52" t="n"/>
      <c r="O680" s="97" t="n"/>
      <c r="P680" s="52" t="n"/>
      <c r="Q680" s="97" t="n"/>
      <c r="R680" s="52" t="n"/>
      <c r="S680" s="97" t="n"/>
      <c r="T680" s="52" t="n"/>
      <c r="U680" s="97" t="n"/>
      <c r="V680" s="52" t="n"/>
      <c r="W680" s="97" t="n"/>
      <c r="X680" s="52" t="n"/>
      <c r="Y680" s="97" t="n"/>
      <c r="Z680" s="245" t="n"/>
      <c r="AA680" s="52" t="n"/>
      <c r="AB680" s="52" t="n"/>
      <c r="AC680" s="52" t="n"/>
      <c r="AD680" s="52" t="n"/>
      <c r="AE680" s="52" t="n"/>
      <c r="AF680" s="52" t="n"/>
      <c r="AG680" s="52" t="n"/>
      <c r="AH680" s="52" t="n"/>
      <c r="AI680" s="52" t="n"/>
      <c r="AJ680" s="52" t="n"/>
      <c r="AK680" s="52" t="n"/>
    </row>
    <row r="681">
      <c r="A681" s="52" t="n"/>
      <c r="B681" s="52" t="n"/>
      <c r="C681" s="97" t="n"/>
      <c r="D681" s="52" t="n"/>
      <c r="E681" s="97" t="n"/>
      <c r="F681" s="52" t="n"/>
      <c r="G681" s="52" t="n"/>
      <c r="H681" s="52" t="n"/>
      <c r="I681" s="97" t="n"/>
      <c r="J681" s="52" t="n"/>
      <c r="K681" s="97" t="n"/>
      <c r="L681" s="52" t="n"/>
      <c r="M681" s="97" t="n"/>
      <c r="N681" s="52" t="n"/>
      <c r="O681" s="97" t="n"/>
      <c r="P681" s="52" t="n"/>
      <c r="Q681" s="97" t="n"/>
      <c r="R681" s="52" t="n"/>
      <c r="S681" s="97" t="n"/>
      <c r="T681" s="52" t="n"/>
      <c r="U681" s="97" t="n"/>
      <c r="V681" s="52" t="n"/>
      <c r="W681" s="97" t="n"/>
      <c r="X681" s="52" t="n"/>
      <c r="Y681" s="97" t="n"/>
      <c r="Z681" s="245" t="n"/>
      <c r="AA681" s="52" t="n"/>
      <c r="AB681" s="52" t="n"/>
      <c r="AC681" s="52" t="n"/>
      <c r="AD681" s="52" t="n"/>
      <c r="AE681" s="52" t="n"/>
      <c r="AF681" s="52" t="n"/>
      <c r="AG681" s="52" t="n"/>
      <c r="AH681" s="52" t="n"/>
      <c r="AI681" s="52" t="n"/>
      <c r="AJ681" s="52" t="n"/>
      <c r="AK681" s="52" t="n"/>
    </row>
    <row r="682">
      <c r="A682" s="52" t="n"/>
      <c r="B682" s="52" t="n"/>
      <c r="C682" s="97" t="n"/>
      <c r="D682" s="52" t="n"/>
      <c r="E682" s="97" t="n"/>
      <c r="F682" s="52" t="n"/>
      <c r="G682" s="52" t="n"/>
      <c r="H682" s="52" t="n"/>
      <c r="I682" s="97" t="n"/>
      <c r="J682" s="52" t="n"/>
      <c r="K682" s="97" t="n"/>
      <c r="L682" s="52" t="n"/>
      <c r="M682" s="97" t="n"/>
      <c r="N682" s="52" t="n"/>
      <c r="O682" s="97" t="n"/>
      <c r="P682" s="52" t="n"/>
      <c r="Q682" s="97" t="n"/>
      <c r="R682" s="52" t="n"/>
      <c r="S682" s="97" t="n"/>
      <c r="T682" s="52" t="n"/>
      <c r="U682" s="97" t="n"/>
      <c r="V682" s="52" t="n"/>
      <c r="W682" s="97" t="n"/>
      <c r="X682" s="52" t="n"/>
      <c r="Y682" s="97" t="n"/>
      <c r="Z682" s="245" t="n"/>
      <c r="AA682" s="52" t="n"/>
      <c r="AB682" s="52" t="n"/>
      <c r="AC682" s="52" t="n"/>
      <c r="AD682" s="52" t="n"/>
      <c r="AE682" s="52" t="n"/>
      <c r="AF682" s="52" t="n"/>
      <c r="AG682" s="52" t="n"/>
      <c r="AH682" s="52" t="n"/>
      <c r="AI682" s="52" t="n"/>
      <c r="AJ682" s="52" t="n"/>
      <c r="AK682" s="52" t="n"/>
    </row>
    <row r="683">
      <c r="A683" s="52" t="n"/>
      <c r="B683" s="52" t="n"/>
      <c r="C683" s="97" t="n"/>
      <c r="D683" s="52" t="n"/>
      <c r="E683" s="97" t="n"/>
      <c r="F683" s="52" t="n"/>
      <c r="G683" s="52" t="n"/>
      <c r="H683" s="52" t="n"/>
      <c r="I683" s="97" t="n"/>
      <c r="J683" s="52" t="n"/>
      <c r="K683" s="97" t="n"/>
      <c r="L683" s="52" t="n"/>
      <c r="M683" s="97" t="n"/>
      <c r="N683" s="52" t="n"/>
      <c r="O683" s="97" t="n"/>
      <c r="P683" s="52" t="n"/>
      <c r="Q683" s="97" t="n"/>
      <c r="R683" s="52" t="n"/>
      <c r="S683" s="97" t="n"/>
      <c r="T683" s="52" t="n"/>
      <c r="U683" s="97" t="n"/>
      <c r="V683" s="52" t="n"/>
      <c r="W683" s="97" t="n"/>
      <c r="X683" s="52" t="n"/>
      <c r="Y683" s="97" t="n"/>
      <c r="Z683" s="245" t="n"/>
      <c r="AA683" s="52" t="n"/>
      <c r="AB683" s="52" t="n"/>
      <c r="AC683" s="52" t="n"/>
      <c r="AD683" s="52" t="n"/>
      <c r="AE683" s="52" t="n"/>
      <c r="AF683" s="52" t="n"/>
      <c r="AG683" s="52" t="n"/>
      <c r="AH683" s="52" t="n"/>
      <c r="AI683" s="52" t="n"/>
      <c r="AJ683" s="52" t="n"/>
      <c r="AK683" s="52" t="n"/>
    </row>
    <row r="684">
      <c r="A684" s="52" t="n"/>
      <c r="B684" s="52" t="n"/>
      <c r="C684" s="97" t="n"/>
      <c r="D684" s="52" t="n"/>
      <c r="E684" s="97" t="n"/>
      <c r="F684" s="52" t="n"/>
      <c r="G684" s="52" t="n"/>
      <c r="H684" s="52" t="n"/>
      <c r="I684" s="97" t="n"/>
      <c r="J684" s="52" t="n"/>
      <c r="K684" s="97" t="n"/>
      <c r="L684" s="52" t="n"/>
      <c r="M684" s="97" t="n"/>
      <c r="N684" s="52" t="n"/>
      <c r="O684" s="97" t="n"/>
      <c r="P684" s="52" t="n"/>
      <c r="Q684" s="97" t="n"/>
      <c r="R684" s="52" t="n"/>
      <c r="S684" s="97" t="n"/>
      <c r="T684" s="52" t="n"/>
      <c r="U684" s="97" t="n"/>
      <c r="V684" s="52" t="n"/>
      <c r="W684" s="97" t="n"/>
      <c r="X684" s="52" t="n"/>
      <c r="Y684" s="97" t="n"/>
      <c r="Z684" s="245" t="n"/>
      <c r="AA684" s="52" t="n"/>
      <c r="AB684" s="52" t="n"/>
      <c r="AC684" s="52" t="n"/>
      <c r="AD684" s="52" t="n"/>
      <c r="AE684" s="52" t="n"/>
      <c r="AF684" s="52" t="n"/>
      <c r="AG684" s="52" t="n"/>
      <c r="AH684" s="52" t="n"/>
      <c r="AI684" s="52" t="n"/>
      <c r="AJ684" s="52" t="n"/>
      <c r="AK684" s="52" t="n"/>
    </row>
    <row r="685">
      <c r="A685" s="52" t="n"/>
      <c r="B685" s="52" t="n"/>
      <c r="C685" s="97" t="n"/>
      <c r="D685" s="52" t="n"/>
      <c r="E685" s="97" t="n"/>
      <c r="F685" s="52" t="n"/>
      <c r="G685" s="52" t="n"/>
      <c r="H685" s="52" t="n"/>
      <c r="I685" s="97" t="n"/>
      <c r="J685" s="52" t="n"/>
      <c r="K685" s="97" t="n"/>
      <c r="L685" s="52" t="n"/>
      <c r="M685" s="97" t="n"/>
      <c r="N685" s="52" t="n"/>
      <c r="O685" s="97" t="n"/>
      <c r="P685" s="52" t="n"/>
      <c r="Q685" s="97" t="n"/>
      <c r="R685" s="52" t="n"/>
      <c r="S685" s="97" t="n"/>
      <c r="T685" s="52" t="n"/>
      <c r="U685" s="97" t="n"/>
      <c r="V685" s="52" t="n"/>
      <c r="W685" s="97" t="n"/>
      <c r="X685" s="52" t="n"/>
      <c r="Y685" s="97" t="n"/>
      <c r="Z685" s="245" t="n"/>
      <c r="AA685" s="52" t="n"/>
      <c r="AB685" s="52" t="n"/>
      <c r="AC685" s="52" t="n"/>
      <c r="AD685" s="52" t="n"/>
      <c r="AE685" s="52" t="n"/>
      <c r="AF685" s="52" t="n"/>
      <c r="AG685" s="52" t="n"/>
      <c r="AH685" s="52" t="n"/>
      <c r="AI685" s="52" t="n"/>
      <c r="AJ685" s="52" t="n"/>
      <c r="AK685" s="52" t="n"/>
    </row>
    <row r="686">
      <c r="A686" s="52" t="n"/>
      <c r="B686" s="52" t="n"/>
      <c r="C686" s="97" t="n"/>
      <c r="D686" s="52" t="n"/>
      <c r="E686" s="97" t="n"/>
      <c r="F686" s="52" t="n"/>
      <c r="G686" s="52" t="n"/>
      <c r="H686" s="52" t="n"/>
      <c r="I686" s="97" t="n"/>
      <c r="J686" s="52" t="n"/>
      <c r="K686" s="97" t="n"/>
      <c r="L686" s="52" t="n"/>
      <c r="M686" s="97" t="n"/>
      <c r="N686" s="52" t="n"/>
      <c r="O686" s="97" t="n"/>
      <c r="P686" s="52" t="n"/>
      <c r="Q686" s="97" t="n"/>
      <c r="R686" s="52" t="n"/>
      <c r="S686" s="97" t="n"/>
      <c r="T686" s="52" t="n"/>
      <c r="U686" s="97" t="n"/>
      <c r="V686" s="52" t="n"/>
      <c r="W686" s="97" t="n"/>
      <c r="X686" s="52" t="n"/>
      <c r="Y686" s="97" t="n"/>
      <c r="Z686" s="245" t="n"/>
      <c r="AA686" s="52" t="n"/>
      <c r="AB686" s="52" t="n"/>
      <c r="AC686" s="52" t="n"/>
      <c r="AD686" s="52" t="n"/>
      <c r="AE686" s="52" t="n"/>
      <c r="AF686" s="52" t="n"/>
      <c r="AG686" s="52" t="n"/>
      <c r="AH686" s="52" t="n"/>
      <c r="AI686" s="52" t="n"/>
      <c r="AJ686" s="52" t="n"/>
      <c r="AK686" s="52" t="n"/>
    </row>
    <row r="687">
      <c r="A687" s="52" t="n"/>
      <c r="B687" s="52" t="n"/>
      <c r="C687" s="97" t="n"/>
      <c r="D687" s="52" t="n"/>
      <c r="E687" s="97" t="n"/>
      <c r="F687" s="52" t="n"/>
      <c r="G687" s="52" t="n"/>
      <c r="H687" s="52" t="n"/>
      <c r="I687" s="97" t="n"/>
      <c r="J687" s="52" t="n"/>
      <c r="K687" s="97" t="n"/>
      <c r="L687" s="52" t="n"/>
      <c r="M687" s="97" t="n"/>
      <c r="N687" s="52" t="n"/>
      <c r="O687" s="97" t="n"/>
      <c r="P687" s="52" t="n"/>
      <c r="Q687" s="97" t="n"/>
      <c r="R687" s="52" t="n"/>
      <c r="S687" s="97" t="n"/>
      <c r="T687" s="52" t="n"/>
      <c r="U687" s="97" t="n"/>
      <c r="V687" s="52" t="n"/>
      <c r="W687" s="97" t="n"/>
      <c r="X687" s="52" t="n"/>
      <c r="Y687" s="97" t="n"/>
      <c r="Z687" s="245" t="n"/>
      <c r="AA687" s="52" t="n"/>
      <c r="AB687" s="52" t="n"/>
      <c r="AC687" s="52" t="n"/>
      <c r="AD687" s="52" t="n"/>
      <c r="AE687" s="52" t="n"/>
      <c r="AF687" s="52" t="n"/>
      <c r="AG687" s="52" t="n"/>
      <c r="AH687" s="52" t="n"/>
      <c r="AI687" s="52" t="n"/>
      <c r="AJ687" s="52" t="n"/>
      <c r="AK687" s="52" t="n"/>
    </row>
    <row r="688">
      <c r="A688" s="52" t="n"/>
      <c r="B688" s="52" t="n"/>
      <c r="C688" s="97" t="n"/>
      <c r="D688" s="52" t="n"/>
      <c r="E688" s="97" t="n"/>
      <c r="F688" s="52" t="n"/>
      <c r="G688" s="52" t="n"/>
      <c r="H688" s="52" t="n"/>
      <c r="I688" s="97" t="n"/>
      <c r="J688" s="52" t="n"/>
      <c r="K688" s="97" t="n"/>
      <c r="L688" s="52" t="n"/>
      <c r="M688" s="97" t="n"/>
      <c r="N688" s="52" t="n"/>
      <c r="O688" s="97" t="n"/>
      <c r="P688" s="52" t="n"/>
      <c r="Q688" s="97" t="n"/>
      <c r="R688" s="52" t="n"/>
      <c r="S688" s="97" t="n"/>
      <c r="T688" s="52" t="n"/>
      <c r="U688" s="97" t="n"/>
      <c r="V688" s="52" t="n"/>
      <c r="W688" s="97" t="n"/>
      <c r="X688" s="52" t="n"/>
      <c r="Y688" s="97" t="n"/>
      <c r="Z688" s="245" t="n"/>
      <c r="AA688" s="52" t="n"/>
      <c r="AB688" s="52" t="n"/>
      <c r="AC688" s="52" t="n"/>
      <c r="AD688" s="52" t="n"/>
      <c r="AE688" s="52" t="n"/>
      <c r="AF688" s="52" t="n"/>
      <c r="AG688" s="52" t="n"/>
      <c r="AH688" s="52" t="n"/>
      <c r="AI688" s="52" t="n"/>
      <c r="AJ688" s="52" t="n"/>
      <c r="AK688" s="52" t="n"/>
    </row>
    <row r="689">
      <c r="A689" s="52" t="n"/>
      <c r="B689" s="52" t="n"/>
      <c r="C689" s="97" t="n"/>
      <c r="D689" s="52" t="n"/>
      <c r="E689" s="97" t="n"/>
      <c r="F689" s="52" t="n"/>
      <c r="G689" s="52" t="n"/>
      <c r="H689" s="52" t="n"/>
      <c r="I689" s="97" t="n"/>
      <c r="J689" s="52" t="n"/>
      <c r="K689" s="97" t="n"/>
      <c r="L689" s="52" t="n"/>
      <c r="M689" s="97" t="n"/>
      <c r="N689" s="52" t="n"/>
      <c r="O689" s="97" t="n"/>
      <c r="P689" s="52" t="n"/>
      <c r="Q689" s="97" t="n"/>
      <c r="R689" s="52" t="n"/>
      <c r="S689" s="97" t="n"/>
      <c r="T689" s="52" t="n"/>
      <c r="U689" s="97" t="n"/>
      <c r="V689" s="52" t="n"/>
      <c r="W689" s="97" t="n"/>
      <c r="X689" s="52" t="n"/>
      <c r="Y689" s="97" t="n"/>
      <c r="Z689" s="245" t="n"/>
      <c r="AA689" s="52" t="n"/>
      <c r="AB689" s="52" t="n"/>
      <c r="AC689" s="52" t="n"/>
      <c r="AD689" s="52" t="n"/>
      <c r="AE689" s="52" t="n"/>
      <c r="AF689" s="52" t="n"/>
      <c r="AG689" s="52" t="n"/>
      <c r="AH689" s="52" t="n"/>
      <c r="AI689" s="52" t="n"/>
      <c r="AJ689" s="52" t="n"/>
      <c r="AK689" s="52" t="n"/>
    </row>
    <row r="690">
      <c r="A690" s="52" t="n"/>
      <c r="B690" s="52" t="n"/>
      <c r="C690" s="97" t="n"/>
      <c r="D690" s="52" t="n"/>
      <c r="E690" s="97" t="n"/>
      <c r="F690" s="52" t="n"/>
      <c r="G690" s="52" t="n"/>
      <c r="H690" s="52" t="n"/>
      <c r="I690" s="97" t="n"/>
      <c r="J690" s="52" t="n"/>
      <c r="K690" s="97" t="n"/>
      <c r="L690" s="52" t="n"/>
      <c r="M690" s="97" t="n"/>
      <c r="N690" s="52" t="n"/>
      <c r="O690" s="97" t="n"/>
      <c r="P690" s="52" t="n"/>
      <c r="Q690" s="97" t="n"/>
      <c r="R690" s="52" t="n"/>
      <c r="S690" s="97" t="n"/>
      <c r="T690" s="52" t="n"/>
      <c r="U690" s="97" t="n"/>
      <c r="V690" s="52" t="n"/>
      <c r="W690" s="97" t="n"/>
      <c r="X690" s="52" t="n"/>
      <c r="Y690" s="97" t="n"/>
      <c r="Z690" s="245" t="n"/>
      <c r="AA690" s="52" t="n"/>
      <c r="AB690" s="52" t="n"/>
      <c r="AC690" s="52" t="n"/>
      <c r="AD690" s="52" t="n"/>
      <c r="AE690" s="52" t="n"/>
      <c r="AF690" s="52" t="n"/>
      <c r="AG690" s="52" t="n"/>
      <c r="AH690" s="52" t="n"/>
      <c r="AI690" s="52" t="n"/>
      <c r="AJ690" s="52" t="n"/>
      <c r="AK690" s="52" t="n"/>
    </row>
    <row r="691">
      <c r="A691" s="52" t="n"/>
      <c r="B691" s="52" t="n"/>
      <c r="C691" s="97" t="n"/>
      <c r="D691" s="52" t="n"/>
      <c r="E691" s="97" t="n"/>
      <c r="F691" s="52" t="n"/>
      <c r="G691" s="52" t="n"/>
      <c r="H691" s="52" t="n"/>
      <c r="I691" s="97" t="n"/>
      <c r="J691" s="52" t="n"/>
      <c r="K691" s="97" t="n"/>
      <c r="L691" s="52" t="n"/>
      <c r="M691" s="97" t="n"/>
      <c r="N691" s="52" t="n"/>
      <c r="O691" s="97" t="n"/>
      <c r="P691" s="52" t="n"/>
      <c r="Q691" s="97" t="n"/>
      <c r="R691" s="52" t="n"/>
      <c r="S691" s="97" t="n"/>
      <c r="T691" s="52" t="n"/>
      <c r="U691" s="97" t="n"/>
      <c r="V691" s="52" t="n"/>
      <c r="W691" s="97" t="n"/>
      <c r="X691" s="52" t="n"/>
      <c r="Y691" s="97" t="n"/>
      <c r="Z691" s="245" t="n"/>
      <c r="AA691" s="52" t="n"/>
      <c r="AB691" s="52" t="n"/>
      <c r="AC691" s="52" t="n"/>
      <c r="AD691" s="52" t="n"/>
      <c r="AE691" s="52" t="n"/>
      <c r="AF691" s="52" t="n"/>
      <c r="AG691" s="52" t="n"/>
      <c r="AH691" s="52" t="n"/>
      <c r="AI691" s="52" t="n"/>
      <c r="AJ691" s="52" t="n"/>
      <c r="AK691" s="52" t="n"/>
    </row>
    <row r="692">
      <c r="A692" s="52" t="n"/>
      <c r="B692" s="52" t="n"/>
      <c r="C692" s="97" t="n"/>
      <c r="D692" s="52" t="n"/>
      <c r="E692" s="97" t="n"/>
      <c r="F692" s="52" t="n"/>
      <c r="G692" s="52" t="n"/>
      <c r="H692" s="52" t="n"/>
      <c r="I692" s="97" t="n"/>
      <c r="J692" s="52" t="n"/>
      <c r="K692" s="97" t="n"/>
      <c r="L692" s="52" t="n"/>
      <c r="M692" s="97" t="n"/>
      <c r="N692" s="52" t="n"/>
      <c r="O692" s="97" t="n"/>
      <c r="P692" s="52" t="n"/>
      <c r="Q692" s="97" t="n"/>
      <c r="R692" s="52" t="n"/>
      <c r="S692" s="97" t="n"/>
      <c r="T692" s="52" t="n"/>
      <c r="U692" s="97" t="n"/>
      <c r="V692" s="52" t="n"/>
      <c r="W692" s="97" t="n"/>
      <c r="X692" s="52" t="n"/>
      <c r="Y692" s="97" t="n"/>
      <c r="Z692" s="245" t="n"/>
      <c r="AA692" s="52" t="n"/>
      <c r="AB692" s="52" t="n"/>
      <c r="AC692" s="52" t="n"/>
      <c r="AD692" s="52" t="n"/>
      <c r="AE692" s="52" t="n"/>
      <c r="AF692" s="52" t="n"/>
      <c r="AG692" s="52" t="n"/>
      <c r="AH692" s="52" t="n"/>
      <c r="AI692" s="52" t="n"/>
      <c r="AJ692" s="52" t="n"/>
      <c r="AK692" s="52" t="n"/>
    </row>
    <row r="693">
      <c r="A693" s="52" t="n"/>
      <c r="B693" s="52" t="n"/>
      <c r="C693" s="97" t="n"/>
      <c r="D693" s="52" t="n"/>
      <c r="E693" s="97" t="n"/>
      <c r="F693" s="52" t="n"/>
      <c r="G693" s="52" t="n"/>
      <c r="H693" s="52" t="n"/>
      <c r="I693" s="97" t="n"/>
      <c r="J693" s="52" t="n"/>
      <c r="K693" s="97" t="n"/>
      <c r="L693" s="52" t="n"/>
      <c r="M693" s="97" t="n"/>
      <c r="N693" s="52" t="n"/>
      <c r="O693" s="97" t="n"/>
      <c r="P693" s="52" t="n"/>
      <c r="Q693" s="97" t="n"/>
      <c r="R693" s="52" t="n"/>
      <c r="S693" s="97" t="n"/>
      <c r="T693" s="52" t="n"/>
      <c r="U693" s="97" t="n"/>
      <c r="V693" s="52" t="n"/>
      <c r="W693" s="97" t="n"/>
      <c r="X693" s="52" t="n"/>
      <c r="Y693" s="97" t="n"/>
      <c r="Z693" s="245" t="n"/>
      <c r="AA693" s="52" t="n"/>
      <c r="AB693" s="52" t="n"/>
      <c r="AC693" s="52" t="n"/>
      <c r="AD693" s="52" t="n"/>
      <c r="AE693" s="52" t="n"/>
      <c r="AF693" s="52" t="n"/>
      <c r="AG693" s="52" t="n"/>
      <c r="AH693" s="52" t="n"/>
      <c r="AI693" s="52" t="n"/>
      <c r="AJ693" s="52" t="n"/>
      <c r="AK693" s="52" t="n"/>
    </row>
    <row r="694">
      <c r="A694" s="52" t="n"/>
      <c r="B694" s="52" t="n"/>
      <c r="C694" s="97" t="n"/>
      <c r="D694" s="52" t="n"/>
      <c r="E694" s="97" t="n"/>
      <c r="F694" s="52" t="n"/>
      <c r="G694" s="52" t="n"/>
      <c r="H694" s="52" t="n"/>
      <c r="I694" s="97" t="n"/>
      <c r="J694" s="52" t="n"/>
      <c r="K694" s="97" t="n"/>
      <c r="L694" s="52" t="n"/>
      <c r="M694" s="97" t="n"/>
      <c r="N694" s="52" t="n"/>
      <c r="O694" s="97" t="n"/>
      <c r="P694" s="52" t="n"/>
      <c r="Q694" s="97" t="n"/>
      <c r="R694" s="52" t="n"/>
      <c r="S694" s="97" t="n"/>
      <c r="T694" s="52" t="n"/>
      <c r="U694" s="97" t="n"/>
      <c r="V694" s="52" t="n"/>
      <c r="W694" s="97" t="n"/>
      <c r="X694" s="52" t="n"/>
      <c r="Y694" s="97" t="n"/>
      <c r="Z694" s="245" t="n"/>
      <c r="AA694" s="52" t="n"/>
      <c r="AB694" s="52" t="n"/>
      <c r="AC694" s="52" t="n"/>
      <c r="AD694" s="52" t="n"/>
      <c r="AE694" s="52" t="n"/>
      <c r="AF694" s="52" t="n"/>
      <c r="AG694" s="52" t="n"/>
      <c r="AH694" s="52" t="n"/>
      <c r="AI694" s="52" t="n"/>
      <c r="AJ694" s="52" t="n"/>
      <c r="AK694" s="52" t="n"/>
    </row>
    <row r="695">
      <c r="A695" s="52" t="n"/>
      <c r="B695" s="52" t="n"/>
      <c r="C695" s="97" t="n"/>
      <c r="D695" s="52" t="n"/>
      <c r="E695" s="97" t="n"/>
      <c r="F695" s="52" t="n"/>
      <c r="G695" s="52" t="n"/>
      <c r="H695" s="52" t="n"/>
      <c r="I695" s="97" t="n"/>
      <c r="J695" s="52" t="n"/>
      <c r="K695" s="97" t="n"/>
      <c r="L695" s="52" t="n"/>
      <c r="M695" s="97" t="n"/>
      <c r="N695" s="52" t="n"/>
      <c r="O695" s="97" t="n"/>
      <c r="P695" s="52" t="n"/>
      <c r="Q695" s="97" t="n"/>
      <c r="R695" s="52" t="n"/>
      <c r="S695" s="97" t="n"/>
      <c r="T695" s="52" t="n"/>
      <c r="U695" s="97" t="n"/>
      <c r="V695" s="52" t="n"/>
      <c r="W695" s="97" t="n"/>
      <c r="X695" s="52" t="n"/>
      <c r="Y695" s="97" t="n"/>
      <c r="Z695" s="245" t="n"/>
      <c r="AA695" s="52" t="n"/>
      <c r="AB695" s="52" t="n"/>
      <c r="AC695" s="52" t="n"/>
      <c r="AD695" s="52" t="n"/>
      <c r="AE695" s="52" t="n"/>
      <c r="AF695" s="52" t="n"/>
      <c r="AG695" s="52" t="n"/>
      <c r="AH695" s="52" t="n"/>
      <c r="AI695" s="52" t="n"/>
      <c r="AJ695" s="52" t="n"/>
      <c r="AK695" s="52" t="n"/>
    </row>
    <row r="696">
      <c r="A696" s="52" t="n"/>
      <c r="B696" s="52" t="n"/>
      <c r="C696" s="97" t="n"/>
      <c r="D696" s="52" t="n"/>
      <c r="E696" s="97" t="n"/>
      <c r="F696" s="52" t="n"/>
      <c r="G696" s="52" t="n"/>
      <c r="H696" s="52" t="n"/>
      <c r="I696" s="97" t="n"/>
      <c r="J696" s="52" t="n"/>
      <c r="K696" s="97" t="n"/>
      <c r="L696" s="52" t="n"/>
      <c r="M696" s="97" t="n"/>
      <c r="N696" s="52" t="n"/>
      <c r="O696" s="97" t="n"/>
      <c r="P696" s="52" t="n"/>
      <c r="Q696" s="97" t="n"/>
      <c r="R696" s="52" t="n"/>
      <c r="S696" s="97" t="n"/>
      <c r="T696" s="52" t="n"/>
      <c r="U696" s="97" t="n"/>
      <c r="V696" s="52" t="n"/>
      <c r="W696" s="97" t="n"/>
      <c r="X696" s="52" t="n"/>
      <c r="Y696" s="97" t="n"/>
      <c r="Z696" s="245" t="n"/>
      <c r="AA696" s="52" t="n"/>
      <c r="AB696" s="52" t="n"/>
      <c r="AC696" s="52" t="n"/>
      <c r="AD696" s="52" t="n"/>
      <c r="AE696" s="52" t="n"/>
      <c r="AF696" s="52" t="n"/>
      <c r="AG696" s="52" t="n"/>
      <c r="AH696" s="52" t="n"/>
      <c r="AI696" s="52" t="n"/>
      <c r="AJ696" s="52" t="n"/>
      <c r="AK696" s="52" t="n"/>
    </row>
    <row r="697">
      <c r="A697" s="52" t="n"/>
      <c r="B697" s="52" t="n"/>
      <c r="C697" s="97" t="n"/>
      <c r="D697" s="52" t="n"/>
      <c r="E697" s="97" t="n"/>
      <c r="F697" s="52" t="n"/>
      <c r="G697" s="52" t="n"/>
      <c r="H697" s="52" t="n"/>
      <c r="I697" s="97" t="n"/>
      <c r="J697" s="52" t="n"/>
      <c r="K697" s="97" t="n"/>
      <c r="L697" s="52" t="n"/>
      <c r="M697" s="97" t="n"/>
      <c r="N697" s="52" t="n"/>
      <c r="O697" s="97" t="n"/>
      <c r="P697" s="52" t="n"/>
      <c r="Q697" s="97" t="n"/>
      <c r="R697" s="52" t="n"/>
      <c r="S697" s="97" t="n"/>
      <c r="T697" s="52" t="n"/>
      <c r="U697" s="97" t="n"/>
      <c r="V697" s="52" t="n"/>
      <c r="W697" s="97" t="n"/>
      <c r="X697" s="52" t="n"/>
      <c r="Y697" s="97" t="n"/>
      <c r="Z697" s="245" t="n"/>
      <c r="AA697" s="52" t="n"/>
      <c r="AB697" s="52" t="n"/>
      <c r="AC697" s="52" t="n"/>
      <c r="AD697" s="52" t="n"/>
      <c r="AE697" s="52" t="n"/>
      <c r="AF697" s="52" t="n"/>
      <c r="AG697" s="52" t="n"/>
      <c r="AH697" s="52" t="n"/>
      <c r="AI697" s="52" t="n"/>
      <c r="AJ697" s="52" t="n"/>
      <c r="AK697" s="52" t="n"/>
    </row>
    <row r="698">
      <c r="A698" s="52" t="n"/>
      <c r="B698" s="52" t="n"/>
      <c r="C698" s="97" t="n"/>
      <c r="D698" s="52" t="n"/>
      <c r="E698" s="97" t="n"/>
      <c r="F698" s="52" t="n"/>
      <c r="G698" s="52" t="n"/>
      <c r="H698" s="52" t="n"/>
      <c r="I698" s="97" t="n"/>
      <c r="J698" s="52" t="n"/>
      <c r="K698" s="97" t="n"/>
      <c r="L698" s="52" t="n"/>
      <c r="M698" s="97" t="n"/>
      <c r="N698" s="52" t="n"/>
      <c r="O698" s="97" t="n"/>
      <c r="P698" s="52" t="n"/>
      <c r="Q698" s="97" t="n"/>
      <c r="R698" s="52" t="n"/>
      <c r="S698" s="97" t="n"/>
      <c r="T698" s="52" t="n"/>
      <c r="U698" s="97" t="n"/>
      <c r="V698" s="52" t="n"/>
      <c r="W698" s="97" t="n"/>
      <c r="X698" s="52" t="n"/>
      <c r="Y698" s="97" t="n"/>
      <c r="Z698" s="245" t="n"/>
      <c r="AA698" s="52" t="n"/>
      <c r="AB698" s="52" t="n"/>
      <c r="AC698" s="52" t="n"/>
      <c r="AD698" s="52" t="n"/>
      <c r="AE698" s="52" t="n"/>
      <c r="AF698" s="52" t="n"/>
      <c r="AG698" s="52" t="n"/>
      <c r="AH698" s="52" t="n"/>
      <c r="AI698" s="52" t="n"/>
      <c r="AJ698" s="52" t="n"/>
      <c r="AK698" s="52" t="n"/>
    </row>
    <row r="699">
      <c r="A699" s="52" t="n"/>
      <c r="B699" s="52" t="n"/>
      <c r="C699" s="97" t="n"/>
      <c r="D699" s="52" t="n"/>
      <c r="E699" s="97" t="n"/>
      <c r="F699" s="52" t="n"/>
      <c r="G699" s="52" t="n"/>
      <c r="H699" s="52" t="n"/>
      <c r="I699" s="97" t="n"/>
      <c r="J699" s="52" t="n"/>
      <c r="K699" s="97" t="n"/>
      <c r="L699" s="52" t="n"/>
      <c r="M699" s="97" t="n"/>
      <c r="N699" s="52" t="n"/>
      <c r="O699" s="97" t="n"/>
      <c r="P699" s="52" t="n"/>
      <c r="Q699" s="97" t="n"/>
      <c r="R699" s="52" t="n"/>
      <c r="S699" s="97" t="n"/>
      <c r="T699" s="52" t="n"/>
      <c r="U699" s="97" t="n"/>
      <c r="V699" s="52" t="n"/>
      <c r="W699" s="97" t="n"/>
      <c r="X699" s="52" t="n"/>
      <c r="Y699" s="97" t="n"/>
      <c r="Z699" s="245" t="n"/>
      <c r="AA699" s="52" t="n"/>
      <c r="AB699" s="52" t="n"/>
      <c r="AC699" s="52" t="n"/>
      <c r="AD699" s="52" t="n"/>
      <c r="AE699" s="52" t="n"/>
      <c r="AF699" s="52" t="n"/>
      <c r="AG699" s="52" t="n"/>
      <c r="AH699" s="52" t="n"/>
      <c r="AI699" s="52" t="n"/>
      <c r="AJ699" s="52" t="n"/>
      <c r="AK699" s="52" t="n"/>
    </row>
    <row r="700">
      <c r="A700" s="52" t="n"/>
      <c r="B700" s="52" t="n"/>
      <c r="C700" s="97" t="n"/>
      <c r="D700" s="52" t="n"/>
      <c r="E700" s="97" t="n"/>
      <c r="F700" s="52" t="n"/>
      <c r="G700" s="52" t="n"/>
      <c r="H700" s="52" t="n"/>
      <c r="I700" s="97" t="n"/>
      <c r="J700" s="52" t="n"/>
      <c r="K700" s="97" t="n"/>
      <c r="L700" s="52" t="n"/>
      <c r="M700" s="97" t="n"/>
      <c r="N700" s="52" t="n"/>
      <c r="O700" s="97" t="n"/>
      <c r="P700" s="52" t="n"/>
      <c r="Q700" s="97" t="n"/>
      <c r="R700" s="52" t="n"/>
      <c r="S700" s="97" t="n"/>
      <c r="T700" s="52" t="n"/>
      <c r="U700" s="97" t="n"/>
      <c r="V700" s="52" t="n"/>
      <c r="W700" s="97" t="n"/>
      <c r="X700" s="52" t="n"/>
      <c r="Y700" s="97" t="n"/>
      <c r="Z700" s="245" t="n"/>
      <c r="AA700" s="52" t="n"/>
      <c r="AB700" s="52" t="n"/>
      <c r="AC700" s="52" t="n"/>
      <c r="AD700" s="52" t="n"/>
      <c r="AE700" s="52" t="n"/>
      <c r="AF700" s="52" t="n"/>
      <c r="AG700" s="52" t="n"/>
      <c r="AH700" s="52" t="n"/>
      <c r="AI700" s="52" t="n"/>
      <c r="AJ700" s="52" t="n"/>
      <c r="AK700" s="52" t="n"/>
    </row>
    <row r="701">
      <c r="A701" s="52" t="n"/>
      <c r="B701" s="52" t="n"/>
      <c r="C701" s="97" t="n"/>
      <c r="D701" s="52" t="n"/>
      <c r="E701" s="97" t="n"/>
      <c r="F701" s="52" t="n"/>
      <c r="G701" s="52" t="n"/>
      <c r="H701" s="52" t="n"/>
      <c r="I701" s="97" t="n"/>
      <c r="J701" s="52" t="n"/>
      <c r="K701" s="97" t="n"/>
      <c r="L701" s="52" t="n"/>
      <c r="M701" s="97" t="n"/>
      <c r="N701" s="52" t="n"/>
      <c r="O701" s="97" t="n"/>
      <c r="P701" s="52" t="n"/>
      <c r="Q701" s="97" t="n"/>
      <c r="R701" s="52" t="n"/>
      <c r="S701" s="97" t="n"/>
      <c r="T701" s="52" t="n"/>
      <c r="U701" s="97" t="n"/>
      <c r="V701" s="52" t="n"/>
      <c r="W701" s="97" t="n"/>
      <c r="X701" s="52" t="n"/>
      <c r="Y701" s="97" t="n"/>
      <c r="Z701" s="245" t="n"/>
      <c r="AA701" s="52" t="n"/>
      <c r="AB701" s="52" t="n"/>
      <c r="AC701" s="52" t="n"/>
      <c r="AD701" s="52" t="n"/>
      <c r="AE701" s="52" t="n"/>
      <c r="AF701" s="52" t="n"/>
      <c r="AG701" s="52" t="n"/>
      <c r="AH701" s="52" t="n"/>
      <c r="AI701" s="52" t="n"/>
      <c r="AJ701" s="52" t="n"/>
      <c r="AK701" s="52" t="n"/>
    </row>
    <row r="702">
      <c r="A702" s="52" t="n"/>
      <c r="B702" s="52" t="n"/>
      <c r="C702" s="97" t="n"/>
      <c r="D702" s="52" t="n"/>
      <c r="E702" s="97" t="n"/>
      <c r="F702" s="52" t="n"/>
      <c r="G702" s="52" t="n"/>
      <c r="H702" s="52" t="n"/>
      <c r="I702" s="97" t="n"/>
      <c r="J702" s="52" t="n"/>
      <c r="K702" s="97" t="n"/>
      <c r="L702" s="52" t="n"/>
      <c r="M702" s="97" t="n"/>
      <c r="N702" s="52" t="n"/>
      <c r="O702" s="97" t="n"/>
      <c r="P702" s="52" t="n"/>
      <c r="Q702" s="97" t="n"/>
      <c r="R702" s="52" t="n"/>
      <c r="S702" s="97" t="n"/>
      <c r="T702" s="52" t="n"/>
      <c r="U702" s="97" t="n"/>
      <c r="V702" s="52" t="n"/>
      <c r="W702" s="97" t="n"/>
      <c r="X702" s="52" t="n"/>
      <c r="Y702" s="97" t="n"/>
      <c r="Z702" s="245" t="n"/>
      <c r="AA702" s="52" t="n"/>
      <c r="AB702" s="52" t="n"/>
      <c r="AC702" s="52" t="n"/>
      <c r="AD702" s="52" t="n"/>
      <c r="AE702" s="52" t="n"/>
      <c r="AF702" s="52" t="n"/>
      <c r="AG702" s="52" t="n"/>
      <c r="AH702" s="52" t="n"/>
      <c r="AI702" s="52" t="n"/>
      <c r="AJ702" s="52" t="n"/>
      <c r="AK702" s="52" t="n"/>
    </row>
    <row r="703">
      <c r="A703" s="52" t="n"/>
      <c r="B703" s="52" t="n"/>
      <c r="C703" s="97" t="n"/>
      <c r="D703" s="52" t="n"/>
      <c r="E703" s="97" t="n"/>
      <c r="F703" s="52" t="n"/>
      <c r="G703" s="52" t="n"/>
      <c r="H703" s="52" t="n"/>
      <c r="I703" s="97" t="n"/>
      <c r="J703" s="52" t="n"/>
      <c r="K703" s="97" t="n"/>
      <c r="L703" s="52" t="n"/>
      <c r="M703" s="97" t="n"/>
      <c r="N703" s="52" t="n"/>
      <c r="O703" s="97" t="n"/>
      <c r="P703" s="52" t="n"/>
      <c r="Q703" s="97" t="n"/>
      <c r="R703" s="52" t="n"/>
      <c r="S703" s="97" t="n"/>
      <c r="T703" s="52" t="n"/>
      <c r="U703" s="97" t="n"/>
      <c r="V703" s="52" t="n"/>
      <c r="W703" s="97" t="n"/>
      <c r="X703" s="52" t="n"/>
      <c r="Y703" s="97" t="n"/>
      <c r="Z703" s="245" t="n"/>
      <c r="AA703" s="52" t="n"/>
      <c r="AB703" s="52" t="n"/>
      <c r="AC703" s="52" t="n"/>
      <c r="AD703" s="52" t="n"/>
      <c r="AE703" s="52" t="n"/>
      <c r="AF703" s="52" t="n"/>
      <c r="AG703" s="52" t="n"/>
      <c r="AH703" s="52" t="n"/>
      <c r="AI703" s="52" t="n"/>
      <c r="AJ703" s="52" t="n"/>
      <c r="AK703" s="52" t="n"/>
    </row>
    <row r="704">
      <c r="A704" s="52" t="n"/>
      <c r="B704" s="52" t="n"/>
      <c r="C704" s="97" t="n"/>
      <c r="D704" s="52" t="n"/>
      <c r="E704" s="97" t="n"/>
      <c r="F704" s="52" t="n"/>
      <c r="G704" s="52" t="n"/>
      <c r="H704" s="52" t="n"/>
      <c r="I704" s="97" t="n"/>
      <c r="J704" s="52" t="n"/>
      <c r="K704" s="97" t="n"/>
      <c r="L704" s="52" t="n"/>
      <c r="M704" s="97" t="n"/>
      <c r="N704" s="52" t="n"/>
      <c r="O704" s="97" t="n"/>
      <c r="P704" s="52" t="n"/>
      <c r="Q704" s="97" t="n"/>
      <c r="R704" s="52" t="n"/>
      <c r="S704" s="97" t="n"/>
      <c r="T704" s="52" t="n"/>
      <c r="U704" s="97" t="n"/>
      <c r="V704" s="52" t="n"/>
      <c r="W704" s="97" t="n"/>
      <c r="X704" s="52" t="n"/>
      <c r="Y704" s="97" t="n"/>
      <c r="Z704" s="245" t="n"/>
      <c r="AA704" s="52" t="n"/>
      <c r="AB704" s="52" t="n"/>
      <c r="AC704" s="52" t="n"/>
      <c r="AD704" s="52" t="n"/>
      <c r="AE704" s="52" t="n"/>
      <c r="AF704" s="52" t="n"/>
      <c r="AG704" s="52" t="n"/>
      <c r="AH704" s="52" t="n"/>
      <c r="AI704" s="52" t="n"/>
      <c r="AJ704" s="52" t="n"/>
      <c r="AK704" s="52" t="n"/>
    </row>
    <row r="705">
      <c r="A705" s="52" t="n"/>
      <c r="B705" s="52" t="n"/>
      <c r="C705" s="97" t="n"/>
      <c r="D705" s="52" t="n"/>
      <c r="E705" s="97" t="n"/>
      <c r="F705" s="52" t="n"/>
      <c r="G705" s="52" t="n"/>
      <c r="H705" s="52" t="n"/>
      <c r="I705" s="97" t="n"/>
      <c r="J705" s="52" t="n"/>
      <c r="K705" s="97" t="n"/>
      <c r="L705" s="52" t="n"/>
      <c r="M705" s="97" t="n"/>
      <c r="N705" s="52" t="n"/>
      <c r="O705" s="97" t="n"/>
      <c r="P705" s="52" t="n"/>
      <c r="Q705" s="97" t="n"/>
      <c r="R705" s="52" t="n"/>
      <c r="S705" s="97" t="n"/>
      <c r="T705" s="52" t="n"/>
      <c r="U705" s="97" t="n"/>
      <c r="V705" s="52" t="n"/>
      <c r="W705" s="97" t="n"/>
      <c r="X705" s="52" t="n"/>
      <c r="Y705" s="97" t="n"/>
      <c r="Z705" s="245" t="n"/>
      <c r="AA705" s="52" t="n"/>
      <c r="AB705" s="52" t="n"/>
      <c r="AC705" s="52" t="n"/>
      <c r="AD705" s="52" t="n"/>
      <c r="AE705" s="52" t="n"/>
      <c r="AF705" s="52" t="n"/>
      <c r="AG705" s="52" t="n"/>
      <c r="AH705" s="52" t="n"/>
      <c r="AI705" s="52" t="n"/>
      <c r="AJ705" s="52" t="n"/>
      <c r="AK705" s="52" t="n"/>
    </row>
    <row r="706">
      <c r="A706" s="52" t="n"/>
      <c r="B706" s="52" t="n"/>
      <c r="C706" s="97" t="n"/>
      <c r="D706" s="52" t="n"/>
      <c r="E706" s="97" t="n"/>
      <c r="F706" s="52" t="n"/>
      <c r="G706" s="52" t="n"/>
      <c r="H706" s="52" t="n"/>
      <c r="I706" s="97" t="n"/>
      <c r="J706" s="52" t="n"/>
      <c r="K706" s="97" t="n"/>
      <c r="L706" s="52" t="n"/>
      <c r="M706" s="97" t="n"/>
      <c r="N706" s="52" t="n"/>
      <c r="O706" s="97" t="n"/>
      <c r="P706" s="52" t="n"/>
      <c r="Q706" s="97" t="n"/>
      <c r="R706" s="52" t="n"/>
      <c r="S706" s="97" t="n"/>
      <c r="T706" s="52" t="n"/>
      <c r="U706" s="97" t="n"/>
      <c r="V706" s="52" t="n"/>
      <c r="W706" s="97" t="n"/>
      <c r="X706" s="52" t="n"/>
      <c r="Y706" s="97" t="n"/>
      <c r="Z706" s="245" t="n"/>
      <c r="AA706" s="52" t="n"/>
      <c r="AB706" s="52" t="n"/>
      <c r="AC706" s="52" t="n"/>
      <c r="AD706" s="52" t="n"/>
      <c r="AE706" s="52" t="n"/>
      <c r="AF706" s="52" t="n"/>
      <c r="AG706" s="52" t="n"/>
      <c r="AH706" s="52" t="n"/>
      <c r="AI706" s="52" t="n"/>
      <c r="AJ706" s="52" t="n"/>
      <c r="AK706" s="52" t="n"/>
    </row>
    <row r="707">
      <c r="A707" s="52" t="n"/>
      <c r="B707" s="52" t="n"/>
      <c r="C707" s="97" t="n"/>
      <c r="D707" s="52" t="n"/>
      <c r="E707" s="97" t="n"/>
      <c r="F707" s="52" t="n"/>
      <c r="G707" s="52" t="n"/>
      <c r="H707" s="52" t="n"/>
      <c r="I707" s="97" t="n"/>
      <c r="J707" s="52" t="n"/>
      <c r="K707" s="97" t="n"/>
      <c r="L707" s="52" t="n"/>
      <c r="M707" s="97" t="n"/>
      <c r="N707" s="52" t="n"/>
      <c r="O707" s="97" t="n"/>
      <c r="P707" s="52" t="n"/>
      <c r="Q707" s="97" t="n"/>
      <c r="R707" s="52" t="n"/>
      <c r="S707" s="97" t="n"/>
      <c r="T707" s="52" t="n"/>
      <c r="U707" s="97" t="n"/>
      <c r="V707" s="52" t="n"/>
      <c r="W707" s="97" t="n"/>
      <c r="X707" s="52" t="n"/>
      <c r="Y707" s="97" t="n"/>
      <c r="Z707" s="245" t="n"/>
      <c r="AA707" s="52" t="n"/>
      <c r="AB707" s="52" t="n"/>
      <c r="AC707" s="52" t="n"/>
      <c r="AD707" s="52" t="n"/>
      <c r="AE707" s="52" t="n"/>
      <c r="AF707" s="52" t="n"/>
      <c r="AG707" s="52" t="n"/>
      <c r="AH707" s="52" t="n"/>
      <c r="AI707" s="52" t="n"/>
      <c r="AJ707" s="52" t="n"/>
      <c r="AK707" s="52" t="n"/>
    </row>
    <row r="708">
      <c r="A708" s="52" t="n"/>
      <c r="B708" s="52" t="n"/>
      <c r="C708" s="97" t="n"/>
      <c r="D708" s="52" t="n"/>
      <c r="E708" s="97" t="n"/>
      <c r="F708" s="52" t="n"/>
      <c r="G708" s="52" t="n"/>
      <c r="H708" s="52" t="n"/>
      <c r="I708" s="97" t="n"/>
      <c r="J708" s="52" t="n"/>
      <c r="K708" s="97" t="n"/>
      <c r="L708" s="52" t="n"/>
      <c r="M708" s="97" t="n"/>
      <c r="N708" s="52" t="n"/>
      <c r="O708" s="97" t="n"/>
      <c r="P708" s="52" t="n"/>
      <c r="Q708" s="97" t="n"/>
      <c r="R708" s="52" t="n"/>
      <c r="S708" s="97" t="n"/>
      <c r="T708" s="52" t="n"/>
      <c r="U708" s="97" t="n"/>
      <c r="V708" s="52" t="n"/>
      <c r="W708" s="97" t="n"/>
      <c r="X708" s="52" t="n"/>
      <c r="Y708" s="97" t="n"/>
      <c r="Z708" s="245" t="n"/>
      <c r="AA708" s="52" t="n"/>
      <c r="AB708" s="52" t="n"/>
      <c r="AC708" s="52" t="n"/>
      <c r="AD708" s="52" t="n"/>
      <c r="AE708" s="52" t="n"/>
      <c r="AF708" s="52" t="n"/>
      <c r="AG708" s="52" t="n"/>
      <c r="AH708" s="52" t="n"/>
      <c r="AI708" s="52" t="n"/>
      <c r="AJ708" s="52" t="n"/>
      <c r="AK708" s="52" t="n"/>
    </row>
    <row r="709">
      <c r="A709" s="52" t="n"/>
      <c r="B709" s="52" t="n"/>
      <c r="C709" s="97" t="n"/>
      <c r="D709" s="52" t="n"/>
      <c r="E709" s="97" t="n"/>
      <c r="F709" s="52" t="n"/>
      <c r="G709" s="52" t="n"/>
      <c r="H709" s="52" t="n"/>
      <c r="I709" s="97" t="n"/>
      <c r="J709" s="52" t="n"/>
      <c r="K709" s="97" t="n"/>
      <c r="L709" s="52" t="n"/>
      <c r="M709" s="97" t="n"/>
      <c r="N709" s="52" t="n"/>
      <c r="O709" s="97" t="n"/>
      <c r="P709" s="52" t="n"/>
      <c r="Q709" s="97" t="n"/>
      <c r="R709" s="52" t="n"/>
      <c r="S709" s="97" t="n"/>
      <c r="T709" s="52" t="n"/>
      <c r="U709" s="97" t="n"/>
      <c r="V709" s="52" t="n"/>
      <c r="W709" s="97" t="n"/>
      <c r="X709" s="52" t="n"/>
      <c r="Y709" s="97" t="n"/>
      <c r="Z709" s="245" t="n"/>
      <c r="AA709" s="52" t="n"/>
      <c r="AB709" s="52" t="n"/>
      <c r="AC709" s="52" t="n"/>
      <c r="AD709" s="52" t="n"/>
      <c r="AE709" s="52" t="n"/>
      <c r="AF709" s="52" t="n"/>
      <c r="AG709" s="52" t="n"/>
      <c r="AH709" s="52" t="n"/>
      <c r="AI709" s="52" t="n"/>
      <c r="AJ709" s="52" t="n"/>
      <c r="AK709" s="52" t="n"/>
    </row>
    <row r="710">
      <c r="A710" s="52" t="n"/>
      <c r="B710" s="52" t="n"/>
      <c r="C710" s="97" t="n"/>
      <c r="D710" s="52" t="n"/>
      <c r="E710" s="97" t="n"/>
      <c r="F710" s="52" t="n"/>
      <c r="G710" s="52" t="n"/>
      <c r="H710" s="52" t="n"/>
      <c r="I710" s="97" t="n"/>
      <c r="J710" s="52" t="n"/>
      <c r="K710" s="97" t="n"/>
      <c r="L710" s="52" t="n"/>
      <c r="M710" s="97" t="n"/>
      <c r="N710" s="52" t="n"/>
      <c r="O710" s="97" t="n"/>
      <c r="P710" s="52" t="n"/>
      <c r="Q710" s="97" t="n"/>
      <c r="R710" s="52" t="n"/>
      <c r="S710" s="97" t="n"/>
      <c r="T710" s="52" t="n"/>
      <c r="U710" s="97" t="n"/>
      <c r="V710" s="52" t="n"/>
      <c r="W710" s="97" t="n"/>
      <c r="X710" s="52" t="n"/>
      <c r="Y710" s="97" t="n"/>
      <c r="Z710" s="245" t="n"/>
      <c r="AA710" s="52" t="n"/>
      <c r="AB710" s="52" t="n"/>
      <c r="AC710" s="52" t="n"/>
      <c r="AD710" s="52" t="n"/>
      <c r="AE710" s="52" t="n"/>
      <c r="AF710" s="52" t="n"/>
      <c r="AG710" s="52" t="n"/>
      <c r="AH710" s="52" t="n"/>
      <c r="AI710" s="52" t="n"/>
      <c r="AJ710" s="52" t="n"/>
      <c r="AK710" s="52" t="n"/>
    </row>
    <row r="711">
      <c r="A711" s="52" t="n"/>
      <c r="B711" s="52" t="n"/>
      <c r="C711" s="97" t="n"/>
      <c r="D711" s="52" t="n"/>
      <c r="E711" s="97" t="n"/>
      <c r="F711" s="52" t="n"/>
      <c r="G711" s="52" t="n"/>
      <c r="H711" s="52" t="n"/>
      <c r="I711" s="97" t="n"/>
      <c r="J711" s="52" t="n"/>
      <c r="K711" s="97" t="n"/>
      <c r="L711" s="52" t="n"/>
      <c r="M711" s="97" t="n"/>
      <c r="N711" s="52" t="n"/>
      <c r="O711" s="97" t="n"/>
      <c r="P711" s="52" t="n"/>
      <c r="Q711" s="97" t="n"/>
      <c r="R711" s="52" t="n"/>
      <c r="S711" s="97" t="n"/>
      <c r="T711" s="52" t="n"/>
      <c r="U711" s="97" t="n"/>
      <c r="V711" s="52" t="n"/>
      <c r="W711" s="97" t="n"/>
      <c r="X711" s="52" t="n"/>
      <c r="Y711" s="97" t="n"/>
      <c r="Z711" s="245" t="n"/>
      <c r="AA711" s="52" t="n"/>
      <c r="AB711" s="52" t="n"/>
      <c r="AC711" s="52" t="n"/>
      <c r="AD711" s="52" t="n"/>
      <c r="AE711" s="52" t="n"/>
      <c r="AF711" s="52" t="n"/>
      <c r="AG711" s="52" t="n"/>
      <c r="AH711" s="52" t="n"/>
      <c r="AI711" s="52" t="n"/>
      <c r="AJ711" s="52" t="n"/>
      <c r="AK711" s="52" t="n"/>
    </row>
    <row r="712">
      <c r="A712" s="52" t="n"/>
      <c r="B712" s="52" t="n"/>
      <c r="C712" s="97" t="n"/>
      <c r="D712" s="52" t="n"/>
      <c r="E712" s="97" t="n"/>
      <c r="F712" s="52" t="n"/>
      <c r="G712" s="52" t="n"/>
      <c r="H712" s="52" t="n"/>
      <c r="I712" s="97" t="n"/>
      <c r="J712" s="52" t="n"/>
      <c r="K712" s="97" t="n"/>
      <c r="L712" s="52" t="n"/>
      <c r="M712" s="97" t="n"/>
      <c r="N712" s="52" t="n"/>
      <c r="O712" s="97" t="n"/>
      <c r="P712" s="52" t="n"/>
      <c r="Q712" s="97" t="n"/>
      <c r="R712" s="52" t="n"/>
      <c r="S712" s="97" t="n"/>
      <c r="T712" s="52" t="n"/>
      <c r="U712" s="97" t="n"/>
      <c r="V712" s="52" t="n"/>
      <c r="W712" s="97" t="n"/>
      <c r="X712" s="52" t="n"/>
      <c r="Y712" s="97" t="n"/>
      <c r="Z712" s="245" t="n"/>
      <c r="AA712" s="52" t="n"/>
      <c r="AB712" s="52" t="n"/>
      <c r="AC712" s="52" t="n"/>
      <c r="AD712" s="52" t="n"/>
      <c r="AE712" s="52" t="n"/>
      <c r="AF712" s="52" t="n"/>
      <c r="AG712" s="52" t="n"/>
      <c r="AH712" s="52" t="n"/>
      <c r="AI712" s="52" t="n"/>
      <c r="AJ712" s="52" t="n"/>
      <c r="AK712" s="52" t="n"/>
    </row>
    <row r="713">
      <c r="A713" s="52" t="n"/>
      <c r="B713" s="52" t="n"/>
      <c r="C713" s="97" t="n"/>
      <c r="D713" s="52" t="n"/>
      <c r="E713" s="97" t="n"/>
      <c r="F713" s="52" t="n"/>
      <c r="G713" s="52" t="n"/>
      <c r="H713" s="52" t="n"/>
      <c r="I713" s="97" t="n"/>
      <c r="J713" s="52" t="n"/>
      <c r="K713" s="97" t="n"/>
      <c r="L713" s="52" t="n"/>
      <c r="M713" s="97" t="n"/>
      <c r="N713" s="52" t="n"/>
      <c r="O713" s="97" t="n"/>
      <c r="P713" s="52" t="n"/>
      <c r="Q713" s="97" t="n"/>
      <c r="R713" s="52" t="n"/>
      <c r="S713" s="97" t="n"/>
      <c r="T713" s="52" t="n"/>
      <c r="U713" s="97" t="n"/>
      <c r="V713" s="52" t="n"/>
      <c r="W713" s="97" t="n"/>
      <c r="X713" s="52" t="n"/>
      <c r="Y713" s="97" t="n"/>
      <c r="Z713" s="245" t="n"/>
      <c r="AA713" s="52" t="n"/>
      <c r="AB713" s="52" t="n"/>
      <c r="AC713" s="52" t="n"/>
      <c r="AD713" s="52" t="n"/>
      <c r="AE713" s="52" t="n"/>
      <c r="AF713" s="52" t="n"/>
      <c r="AG713" s="52" t="n"/>
      <c r="AH713" s="52" t="n"/>
      <c r="AI713" s="52" t="n"/>
      <c r="AJ713" s="52" t="n"/>
      <c r="AK713" s="52" t="n"/>
    </row>
    <row r="714">
      <c r="A714" s="52" t="n"/>
      <c r="B714" s="52" t="n"/>
      <c r="C714" s="97" t="n"/>
      <c r="D714" s="52" t="n"/>
      <c r="E714" s="97" t="n"/>
      <c r="F714" s="52" t="n"/>
      <c r="G714" s="52" t="n"/>
      <c r="H714" s="52" t="n"/>
      <c r="I714" s="97" t="n"/>
      <c r="J714" s="52" t="n"/>
      <c r="K714" s="97" t="n"/>
      <c r="L714" s="52" t="n"/>
      <c r="M714" s="97" t="n"/>
      <c r="N714" s="52" t="n"/>
      <c r="O714" s="97" t="n"/>
      <c r="P714" s="52" t="n"/>
      <c r="Q714" s="97" t="n"/>
      <c r="R714" s="52" t="n"/>
      <c r="S714" s="97" t="n"/>
      <c r="T714" s="52" t="n"/>
      <c r="U714" s="97" t="n"/>
      <c r="V714" s="52" t="n"/>
      <c r="W714" s="97" t="n"/>
      <c r="X714" s="52" t="n"/>
      <c r="Y714" s="97" t="n"/>
      <c r="Z714" s="245" t="n"/>
      <c r="AA714" s="52" t="n"/>
      <c r="AB714" s="52" t="n"/>
      <c r="AC714" s="52" t="n"/>
      <c r="AD714" s="52" t="n"/>
      <c r="AE714" s="52" t="n"/>
      <c r="AF714" s="52" t="n"/>
      <c r="AG714" s="52" t="n"/>
      <c r="AH714" s="52" t="n"/>
      <c r="AI714" s="52" t="n"/>
      <c r="AJ714" s="52" t="n"/>
      <c r="AK714" s="52" t="n"/>
    </row>
    <row r="715">
      <c r="A715" s="52" t="n"/>
      <c r="B715" s="52" t="n"/>
      <c r="C715" s="97" t="n"/>
      <c r="D715" s="52" t="n"/>
      <c r="E715" s="97" t="n"/>
      <c r="F715" s="52" t="n"/>
      <c r="G715" s="52" t="n"/>
      <c r="H715" s="52" t="n"/>
      <c r="I715" s="97" t="n"/>
      <c r="J715" s="52" t="n"/>
      <c r="K715" s="97" t="n"/>
      <c r="L715" s="52" t="n"/>
      <c r="M715" s="97" t="n"/>
      <c r="N715" s="52" t="n"/>
      <c r="O715" s="97" t="n"/>
      <c r="P715" s="52" t="n"/>
      <c r="Q715" s="97" t="n"/>
      <c r="R715" s="52" t="n"/>
      <c r="S715" s="97" t="n"/>
      <c r="T715" s="52" t="n"/>
      <c r="U715" s="97" t="n"/>
      <c r="V715" s="52" t="n"/>
      <c r="W715" s="97" t="n"/>
      <c r="X715" s="52" t="n"/>
      <c r="Y715" s="97" t="n"/>
      <c r="Z715" s="245" t="n"/>
      <c r="AA715" s="52" t="n"/>
      <c r="AB715" s="52" t="n"/>
      <c r="AC715" s="52" t="n"/>
      <c r="AD715" s="52" t="n"/>
      <c r="AE715" s="52" t="n"/>
      <c r="AF715" s="52" t="n"/>
      <c r="AG715" s="52" t="n"/>
      <c r="AH715" s="52" t="n"/>
      <c r="AI715" s="52" t="n"/>
      <c r="AJ715" s="52" t="n"/>
      <c r="AK715" s="52" t="n"/>
    </row>
    <row r="716">
      <c r="A716" s="52" t="n"/>
      <c r="B716" s="52" t="n"/>
      <c r="C716" s="97" t="n"/>
      <c r="D716" s="52" t="n"/>
      <c r="E716" s="97" t="n"/>
      <c r="F716" s="52" t="n"/>
      <c r="G716" s="52" t="n"/>
      <c r="H716" s="52" t="n"/>
      <c r="I716" s="97" t="n"/>
      <c r="J716" s="52" t="n"/>
      <c r="K716" s="97" t="n"/>
      <c r="L716" s="52" t="n"/>
      <c r="M716" s="97" t="n"/>
      <c r="N716" s="52" t="n"/>
      <c r="O716" s="97" t="n"/>
      <c r="P716" s="52" t="n"/>
      <c r="Q716" s="97" t="n"/>
      <c r="R716" s="52" t="n"/>
      <c r="S716" s="97" t="n"/>
      <c r="T716" s="52" t="n"/>
      <c r="U716" s="97" t="n"/>
      <c r="V716" s="52" t="n"/>
      <c r="W716" s="97" t="n"/>
      <c r="X716" s="52" t="n"/>
      <c r="Y716" s="97" t="n"/>
      <c r="Z716" s="245" t="n"/>
      <c r="AA716" s="52" t="n"/>
      <c r="AB716" s="52" t="n"/>
      <c r="AC716" s="52" t="n"/>
      <c r="AD716" s="52" t="n"/>
      <c r="AE716" s="52" t="n"/>
      <c r="AF716" s="52" t="n"/>
      <c r="AG716" s="52" t="n"/>
      <c r="AH716" s="52" t="n"/>
      <c r="AI716" s="52" t="n"/>
      <c r="AJ716" s="52" t="n"/>
      <c r="AK716" s="52" t="n"/>
    </row>
    <row r="717">
      <c r="A717" s="52" t="n"/>
      <c r="B717" s="52" t="n"/>
      <c r="C717" s="97" t="n"/>
      <c r="D717" s="52" t="n"/>
      <c r="E717" s="97" t="n"/>
      <c r="F717" s="52" t="n"/>
      <c r="G717" s="52" t="n"/>
      <c r="H717" s="52" t="n"/>
      <c r="I717" s="97" t="n"/>
      <c r="J717" s="52" t="n"/>
      <c r="K717" s="97" t="n"/>
      <c r="L717" s="52" t="n"/>
      <c r="M717" s="97" t="n"/>
      <c r="N717" s="52" t="n"/>
      <c r="O717" s="97" t="n"/>
      <c r="P717" s="52" t="n"/>
      <c r="Q717" s="97" t="n"/>
      <c r="R717" s="52" t="n"/>
      <c r="S717" s="97" t="n"/>
      <c r="T717" s="52" t="n"/>
      <c r="U717" s="97" t="n"/>
      <c r="V717" s="52" t="n"/>
      <c r="W717" s="97" t="n"/>
      <c r="X717" s="52" t="n"/>
      <c r="Y717" s="97" t="n"/>
      <c r="Z717" s="245" t="n"/>
      <c r="AA717" s="52" t="n"/>
      <c r="AB717" s="52" t="n"/>
      <c r="AC717" s="52" t="n"/>
      <c r="AD717" s="52" t="n"/>
      <c r="AE717" s="52" t="n"/>
      <c r="AF717" s="52" t="n"/>
      <c r="AG717" s="52" t="n"/>
      <c r="AH717" s="52" t="n"/>
      <c r="AI717" s="52" t="n"/>
      <c r="AJ717" s="52" t="n"/>
      <c r="AK717" s="52" t="n"/>
    </row>
    <row r="718">
      <c r="A718" s="52" t="n"/>
      <c r="B718" s="52" t="n"/>
      <c r="C718" s="97" t="n"/>
      <c r="D718" s="52" t="n"/>
      <c r="E718" s="97" t="n"/>
      <c r="F718" s="52" t="n"/>
      <c r="G718" s="52" t="n"/>
      <c r="H718" s="52" t="n"/>
      <c r="I718" s="97" t="n"/>
      <c r="J718" s="52" t="n"/>
      <c r="K718" s="97" t="n"/>
      <c r="L718" s="52" t="n"/>
      <c r="M718" s="97" t="n"/>
      <c r="N718" s="52" t="n"/>
      <c r="O718" s="97" t="n"/>
      <c r="P718" s="52" t="n"/>
      <c r="Q718" s="97" t="n"/>
      <c r="R718" s="52" t="n"/>
      <c r="S718" s="97" t="n"/>
      <c r="T718" s="52" t="n"/>
      <c r="U718" s="97" t="n"/>
      <c r="V718" s="52" t="n"/>
      <c r="W718" s="97" t="n"/>
      <c r="X718" s="52" t="n"/>
      <c r="Y718" s="97" t="n"/>
      <c r="Z718" s="245" t="n"/>
      <c r="AA718" s="52" t="n"/>
      <c r="AB718" s="52" t="n"/>
      <c r="AC718" s="52" t="n"/>
      <c r="AD718" s="52" t="n"/>
      <c r="AE718" s="52" t="n"/>
      <c r="AF718" s="52" t="n"/>
      <c r="AG718" s="52" t="n"/>
      <c r="AH718" s="52" t="n"/>
      <c r="AI718" s="52" t="n"/>
      <c r="AJ718" s="52" t="n"/>
      <c r="AK718" s="52" t="n"/>
    </row>
    <row r="719">
      <c r="A719" s="52" t="n"/>
      <c r="B719" s="52" t="n"/>
      <c r="C719" s="97" t="n"/>
      <c r="D719" s="52" t="n"/>
      <c r="E719" s="97" t="n"/>
      <c r="F719" s="52" t="n"/>
      <c r="G719" s="52" t="n"/>
      <c r="H719" s="52" t="n"/>
      <c r="I719" s="97" t="n"/>
      <c r="J719" s="52" t="n"/>
      <c r="K719" s="97" t="n"/>
      <c r="L719" s="52" t="n"/>
      <c r="M719" s="97" t="n"/>
      <c r="N719" s="52" t="n"/>
      <c r="O719" s="97" t="n"/>
      <c r="P719" s="52" t="n"/>
      <c r="Q719" s="97" t="n"/>
      <c r="R719" s="52" t="n"/>
      <c r="S719" s="97" t="n"/>
      <c r="T719" s="52" t="n"/>
      <c r="U719" s="97" t="n"/>
      <c r="V719" s="52" t="n"/>
      <c r="W719" s="97" t="n"/>
      <c r="X719" s="52" t="n"/>
      <c r="Y719" s="97" t="n"/>
      <c r="Z719" s="245" t="n"/>
      <c r="AA719" s="52" t="n"/>
      <c r="AB719" s="52" t="n"/>
      <c r="AC719" s="52" t="n"/>
      <c r="AD719" s="52" t="n"/>
      <c r="AE719" s="52" t="n"/>
      <c r="AF719" s="52" t="n"/>
      <c r="AG719" s="52" t="n"/>
      <c r="AH719" s="52" t="n"/>
      <c r="AI719" s="52" t="n"/>
      <c r="AJ719" s="52" t="n"/>
      <c r="AK719" s="52" t="n"/>
    </row>
    <row r="720">
      <c r="A720" s="52" t="n"/>
      <c r="B720" s="52" t="n"/>
      <c r="C720" s="97" t="n"/>
      <c r="D720" s="52" t="n"/>
      <c r="E720" s="97" t="n"/>
      <c r="F720" s="52" t="n"/>
      <c r="G720" s="52" t="n"/>
      <c r="H720" s="52" t="n"/>
      <c r="I720" s="97" t="n"/>
      <c r="J720" s="52" t="n"/>
      <c r="K720" s="97" t="n"/>
      <c r="L720" s="52" t="n"/>
      <c r="M720" s="97" t="n"/>
      <c r="N720" s="52" t="n"/>
      <c r="O720" s="97" t="n"/>
      <c r="P720" s="52" t="n"/>
      <c r="Q720" s="97" t="n"/>
      <c r="R720" s="52" t="n"/>
      <c r="S720" s="97" t="n"/>
      <c r="T720" s="52" t="n"/>
      <c r="U720" s="97" t="n"/>
      <c r="V720" s="52" t="n"/>
      <c r="W720" s="97" t="n"/>
      <c r="X720" s="52" t="n"/>
      <c r="Y720" s="97" t="n"/>
      <c r="Z720" s="245" t="n"/>
      <c r="AA720" s="52" t="n"/>
      <c r="AB720" s="52" t="n"/>
      <c r="AC720" s="52" t="n"/>
      <c r="AD720" s="52" t="n"/>
      <c r="AE720" s="52" t="n"/>
      <c r="AF720" s="52" t="n"/>
      <c r="AG720" s="52" t="n"/>
      <c r="AH720" s="52" t="n"/>
      <c r="AI720" s="52" t="n"/>
      <c r="AJ720" s="52" t="n"/>
      <c r="AK720" s="52" t="n"/>
    </row>
    <row r="721">
      <c r="A721" s="52" t="n"/>
      <c r="B721" s="52" t="n"/>
      <c r="C721" s="97" t="n"/>
      <c r="D721" s="52" t="n"/>
      <c r="E721" s="97" t="n"/>
      <c r="F721" s="52" t="n"/>
      <c r="G721" s="52" t="n"/>
      <c r="H721" s="52" t="n"/>
      <c r="I721" s="97" t="n"/>
      <c r="J721" s="52" t="n"/>
      <c r="K721" s="97" t="n"/>
      <c r="L721" s="52" t="n"/>
      <c r="M721" s="97" t="n"/>
      <c r="N721" s="52" t="n"/>
      <c r="O721" s="97" t="n"/>
      <c r="P721" s="52" t="n"/>
      <c r="Q721" s="97" t="n"/>
      <c r="R721" s="52" t="n"/>
      <c r="S721" s="97" t="n"/>
      <c r="T721" s="52" t="n"/>
      <c r="U721" s="97" t="n"/>
      <c r="V721" s="52" t="n"/>
      <c r="W721" s="97" t="n"/>
      <c r="X721" s="52" t="n"/>
      <c r="Y721" s="97" t="n"/>
      <c r="Z721" s="245" t="n"/>
      <c r="AA721" s="52" t="n"/>
      <c r="AB721" s="52" t="n"/>
      <c r="AC721" s="52" t="n"/>
      <c r="AD721" s="52" t="n"/>
      <c r="AE721" s="52" t="n"/>
      <c r="AF721" s="52" t="n"/>
      <c r="AG721" s="52" t="n"/>
      <c r="AH721" s="52" t="n"/>
      <c r="AI721" s="52" t="n"/>
      <c r="AJ721" s="52" t="n"/>
      <c r="AK721" s="52" t="n"/>
    </row>
    <row r="722">
      <c r="A722" s="52" t="n"/>
      <c r="B722" s="52" t="n"/>
      <c r="C722" s="97" t="n"/>
      <c r="D722" s="52" t="n"/>
      <c r="E722" s="97" t="n"/>
      <c r="F722" s="52" t="n"/>
      <c r="G722" s="52" t="n"/>
      <c r="H722" s="52" t="n"/>
      <c r="I722" s="97" t="n"/>
      <c r="J722" s="52" t="n"/>
      <c r="K722" s="97" t="n"/>
      <c r="L722" s="52" t="n"/>
      <c r="M722" s="97" t="n"/>
      <c r="N722" s="52" t="n"/>
      <c r="O722" s="97" t="n"/>
      <c r="P722" s="52" t="n"/>
      <c r="Q722" s="97" t="n"/>
      <c r="R722" s="52" t="n"/>
      <c r="S722" s="97" t="n"/>
      <c r="T722" s="52" t="n"/>
      <c r="U722" s="97" t="n"/>
      <c r="V722" s="52" t="n"/>
      <c r="W722" s="97" t="n"/>
      <c r="X722" s="52" t="n"/>
      <c r="Y722" s="97" t="n"/>
      <c r="Z722" s="245" t="n"/>
      <c r="AA722" s="52" t="n"/>
      <c r="AB722" s="52" t="n"/>
      <c r="AC722" s="52" t="n"/>
      <c r="AD722" s="52" t="n"/>
      <c r="AE722" s="52" t="n"/>
      <c r="AF722" s="52" t="n"/>
      <c r="AG722" s="52" t="n"/>
      <c r="AH722" s="52" t="n"/>
      <c r="AI722" s="52" t="n"/>
      <c r="AJ722" s="52" t="n"/>
      <c r="AK722" s="52" t="n"/>
    </row>
    <row r="723">
      <c r="A723" s="52" t="n"/>
      <c r="B723" s="52" t="n"/>
      <c r="C723" s="97" t="n"/>
      <c r="D723" s="52" t="n"/>
      <c r="E723" s="97" t="n"/>
      <c r="F723" s="52" t="n"/>
      <c r="G723" s="52" t="n"/>
      <c r="H723" s="52" t="n"/>
      <c r="I723" s="97" t="n"/>
      <c r="J723" s="52" t="n"/>
      <c r="K723" s="97" t="n"/>
      <c r="L723" s="52" t="n"/>
      <c r="M723" s="97" t="n"/>
      <c r="N723" s="52" t="n"/>
      <c r="O723" s="97" t="n"/>
      <c r="P723" s="52" t="n"/>
      <c r="Q723" s="97" t="n"/>
      <c r="R723" s="52" t="n"/>
      <c r="S723" s="97" t="n"/>
      <c r="T723" s="52" t="n"/>
      <c r="U723" s="97" t="n"/>
      <c r="V723" s="52" t="n"/>
      <c r="W723" s="97" t="n"/>
      <c r="X723" s="52" t="n"/>
      <c r="Y723" s="97" t="n"/>
      <c r="Z723" s="245" t="n"/>
      <c r="AA723" s="52" t="n"/>
      <c r="AB723" s="52" t="n"/>
      <c r="AC723" s="52" t="n"/>
      <c r="AD723" s="52" t="n"/>
      <c r="AE723" s="52" t="n"/>
      <c r="AF723" s="52" t="n"/>
      <c r="AG723" s="52" t="n"/>
      <c r="AH723" s="52" t="n"/>
      <c r="AI723" s="52" t="n"/>
      <c r="AJ723" s="52" t="n"/>
      <c r="AK723" s="52" t="n"/>
    </row>
    <row r="724">
      <c r="A724" s="52" t="n"/>
      <c r="B724" s="52" t="n"/>
      <c r="C724" s="97" t="n"/>
      <c r="D724" s="52" t="n"/>
      <c r="E724" s="97" t="n"/>
      <c r="F724" s="52" t="n"/>
      <c r="G724" s="52" t="n"/>
      <c r="H724" s="52" t="n"/>
      <c r="I724" s="97" t="n"/>
      <c r="J724" s="52" t="n"/>
      <c r="K724" s="97" t="n"/>
      <c r="L724" s="52" t="n"/>
      <c r="M724" s="97" t="n"/>
      <c r="N724" s="52" t="n"/>
      <c r="O724" s="97" t="n"/>
      <c r="P724" s="52" t="n"/>
      <c r="Q724" s="97" t="n"/>
      <c r="R724" s="52" t="n"/>
      <c r="S724" s="97" t="n"/>
      <c r="T724" s="52" t="n"/>
      <c r="U724" s="97" t="n"/>
      <c r="V724" s="52" t="n"/>
      <c r="W724" s="97" t="n"/>
      <c r="X724" s="52" t="n"/>
      <c r="Y724" s="97" t="n"/>
      <c r="Z724" s="245" t="n"/>
      <c r="AA724" s="52" t="n"/>
      <c r="AB724" s="52" t="n"/>
      <c r="AC724" s="52" t="n"/>
      <c r="AD724" s="52" t="n"/>
      <c r="AE724" s="52" t="n"/>
      <c r="AF724" s="52" t="n"/>
      <c r="AG724" s="52" t="n"/>
      <c r="AH724" s="52" t="n"/>
      <c r="AI724" s="52" t="n"/>
      <c r="AJ724" s="52" t="n"/>
      <c r="AK724" s="52" t="n"/>
    </row>
    <row r="725">
      <c r="A725" s="52" t="n"/>
      <c r="B725" s="52" t="n"/>
      <c r="C725" s="97" t="n"/>
      <c r="D725" s="52" t="n"/>
      <c r="E725" s="97" t="n"/>
      <c r="F725" s="52" t="n"/>
      <c r="G725" s="52" t="n"/>
      <c r="H725" s="52" t="n"/>
      <c r="I725" s="97" t="n"/>
      <c r="J725" s="52" t="n"/>
      <c r="K725" s="97" t="n"/>
      <c r="L725" s="52" t="n"/>
      <c r="M725" s="97" t="n"/>
      <c r="N725" s="52" t="n"/>
      <c r="O725" s="97" t="n"/>
      <c r="P725" s="52" t="n"/>
      <c r="Q725" s="97" t="n"/>
      <c r="R725" s="52" t="n"/>
      <c r="S725" s="97" t="n"/>
      <c r="T725" s="52" t="n"/>
      <c r="U725" s="97" t="n"/>
      <c r="V725" s="52" t="n"/>
      <c r="W725" s="97" t="n"/>
      <c r="X725" s="52" t="n"/>
      <c r="Y725" s="97" t="n"/>
      <c r="Z725" s="245" t="n"/>
      <c r="AA725" s="52" t="n"/>
      <c r="AB725" s="52" t="n"/>
      <c r="AC725" s="52" t="n"/>
      <c r="AD725" s="52" t="n"/>
      <c r="AE725" s="52" t="n"/>
      <c r="AF725" s="52" t="n"/>
      <c r="AG725" s="52" t="n"/>
      <c r="AH725" s="52" t="n"/>
      <c r="AI725" s="52" t="n"/>
      <c r="AJ725" s="52" t="n"/>
      <c r="AK725" s="52" t="n"/>
    </row>
    <row r="726">
      <c r="A726" s="52" t="n"/>
      <c r="B726" s="52" t="n"/>
      <c r="C726" s="97" t="n"/>
      <c r="D726" s="52" t="n"/>
      <c r="E726" s="97" t="n"/>
      <c r="F726" s="52" t="n"/>
      <c r="G726" s="52" t="n"/>
      <c r="H726" s="52" t="n"/>
      <c r="I726" s="97" t="n"/>
      <c r="J726" s="52" t="n"/>
      <c r="K726" s="97" t="n"/>
      <c r="L726" s="52" t="n"/>
      <c r="M726" s="97" t="n"/>
      <c r="N726" s="52" t="n"/>
      <c r="O726" s="97" t="n"/>
      <c r="P726" s="52" t="n"/>
      <c r="Q726" s="97" t="n"/>
      <c r="R726" s="52" t="n"/>
      <c r="S726" s="97" t="n"/>
      <c r="T726" s="52" t="n"/>
      <c r="U726" s="97" t="n"/>
      <c r="V726" s="52" t="n"/>
      <c r="W726" s="97" t="n"/>
      <c r="X726" s="52" t="n"/>
      <c r="Y726" s="97" t="n"/>
      <c r="Z726" s="245" t="n"/>
      <c r="AA726" s="52" t="n"/>
      <c r="AB726" s="52" t="n"/>
      <c r="AC726" s="52" t="n"/>
      <c r="AD726" s="52" t="n"/>
      <c r="AE726" s="52" t="n"/>
      <c r="AF726" s="52" t="n"/>
      <c r="AG726" s="52" t="n"/>
      <c r="AH726" s="52" t="n"/>
      <c r="AI726" s="52" t="n"/>
      <c r="AJ726" s="52" t="n"/>
      <c r="AK726" s="52" t="n"/>
    </row>
    <row r="727">
      <c r="A727" s="52" t="n"/>
      <c r="B727" s="52" t="n"/>
      <c r="C727" s="97" t="n"/>
      <c r="D727" s="52" t="n"/>
      <c r="E727" s="97" t="n"/>
      <c r="F727" s="52" t="n"/>
      <c r="G727" s="52" t="n"/>
      <c r="H727" s="52" t="n"/>
      <c r="I727" s="97" t="n"/>
      <c r="J727" s="52" t="n"/>
      <c r="K727" s="97" t="n"/>
      <c r="L727" s="52" t="n"/>
      <c r="M727" s="97" t="n"/>
      <c r="N727" s="52" t="n"/>
      <c r="O727" s="97" t="n"/>
      <c r="P727" s="52" t="n"/>
      <c r="Q727" s="97" t="n"/>
      <c r="R727" s="52" t="n"/>
      <c r="S727" s="97" t="n"/>
      <c r="T727" s="52" t="n"/>
      <c r="U727" s="97" t="n"/>
      <c r="V727" s="52" t="n"/>
      <c r="W727" s="97" t="n"/>
      <c r="X727" s="52" t="n"/>
      <c r="Y727" s="97" t="n"/>
      <c r="Z727" s="245" t="n"/>
      <c r="AA727" s="52" t="n"/>
      <c r="AB727" s="52" t="n"/>
      <c r="AC727" s="52" t="n"/>
      <c r="AD727" s="52" t="n"/>
      <c r="AE727" s="52" t="n"/>
      <c r="AF727" s="52" t="n"/>
      <c r="AG727" s="52" t="n"/>
      <c r="AH727" s="52" t="n"/>
      <c r="AI727" s="52" t="n"/>
      <c r="AJ727" s="52" t="n"/>
      <c r="AK727" s="52" t="n"/>
    </row>
    <row r="728">
      <c r="A728" s="52" t="n"/>
      <c r="B728" s="52" t="n"/>
      <c r="C728" s="97" t="n"/>
      <c r="D728" s="52" t="n"/>
      <c r="E728" s="97" t="n"/>
      <c r="F728" s="52" t="n"/>
      <c r="G728" s="52" t="n"/>
      <c r="H728" s="52" t="n"/>
      <c r="I728" s="97" t="n"/>
      <c r="J728" s="52" t="n"/>
      <c r="K728" s="97" t="n"/>
      <c r="L728" s="52" t="n"/>
      <c r="M728" s="97" t="n"/>
      <c r="N728" s="52" t="n"/>
      <c r="O728" s="97" t="n"/>
      <c r="P728" s="52" t="n"/>
      <c r="Q728" s="97" t="n"/>
      <c r="R728" s="52" t="n"/>
      <c r="S728" s="97" t="n"/>
      <c r="T728" s="52" t="n"/>
      <c r="U728" s="97" t="n"/>
      <c r="V728" s="52" t="n"/>
      <c r="W728" s="97" t="n"/>
      <c r="X728" s="52" t="n"/>
      <c r="Y728" s="97" t="n"/>
      <c r="Z728" s="245" t="n"/>
      <c r="AA728" s="52" t="n"/>
      <c r="AB728" s="52" t="n"/>
      <c r="AC728" s="52" t="n"/>
      <c r="AD728" s="52" t="n"/>
      <c r="AE728" s="52" t="n"/>
      <c r="AF728" s="52" t="n"/>
      <c r="AG728" s="52" t="n"/>
      <c r="AH728" s="52" t="n"/>
      <c r="AI728" s="52" t="n"/>
      <c r="AJ728" s="52" t="n"/>
      <c r="AK728" s="52" t="n"/>
    </row>
    <row r="729">
      <c r="A729" s="52" t="n"/>
      <c r="B729" s="52" t="n"/>
      <c r="C729" s="97" t="n"/>
      <c r="D729" s="52" t="n"/>
      <c r="E729" s="97" t="n"/>
      <c r="F729" s="52" t="n"/>
      <c r="G729" s="52" t="n"/>
      <c r="H729" s="52" t="n"/>
      <c r="I729" s="97" t="n"/>
      <c r="J729" s="52" t="n"/>
      <c r="K729" s="97" t="n"/>
      <c r="L729" s="52" t="n"/>
      <c r="M729" s="97" t="n"/>
      <c r="N729" s="52" t="n"/>
      <c r="O729" s="97" t="n"/>
      <c r="P729" s="52" t="n"/>
      <c r="Q729" s="97" t="n"/>
      <c r="R729" s="52" t="n"/>
      <c r="S729" s="97" t="n"/>
      <c r="T729" s="52" t="n"/>
      <c r="U729" s="97" t="n"/>
      <c r="V729" s="52" t="n"/>
      <c r="W729" s="97" t="n"/>
      <c r="X729" s="52" t="n"/>
      <c r="Y729" s="97" t="n"/>
      <c r="Z729" s="245" t="n"/>
      <c r="AA729" s="52" t="n"/>
      <c r="AB729" s="52" t="n"/>
      <c r="AC729" s="52" t="n"/>
      <c r="AD729" s="52" t="n"/>
      <c r="AE729" s="52" t="n"/>
      <c r="AF729" s="52" t="n"/>
      <c r="AG729" s="52" t="n"/>
      <c r="AH729" s="52" t="n"/>
      <c r="AI729" s="52" t="n"/>
      <c r="AJ729" s="52" t="n"/>
      <c r="AK729" s="52" t="n"/>
    </row>
    <row r="730">
      <c r="A730" s="52" t="n"/>
      <c r="B730" s="52" t="n"/>
      <c r="C730" s="97" t="n"/>
      <c r="D730" s="52" t="n"/>
      <c r="E730" s="97" t="n"/>
      <c r="F730" s="52" t="n"/>
      <c r="G730" s="52" t="n"/>
      <c r="H730" s="52" t="n"/>
      <c r="I730" s="97" t="n"/>
      <c r="J730" s="52" t="n"/>
      <c r="K730" s="97" t="n"/>
      <c r="L730" s="52" t="n"/>
      <c r="M730" s="97" t="n"/>
      <c r="N730" s="52" t="n"/>
      <c r="O730" s="97" t="n"/>
      <c r="P730" s="52" t="n"/>
      <c r="Q730" s="97" t="n"/>
      <c r="R730" s="52" t="n"/>
      <c r="S730" s="97" t="n"/>
      <c r="T730" s="52" t="n"/>
      <c r="U730" s="97" t="n"/>
      <c r="V730" s="52" t="n"/>
      <c r="W730" s="97" t="n"/>
      <c r="X730" s="52" t="n"/>
      <c r="Y730" s="97" t="n"/>
      <c r="Z730" s="245" t="n"/>
      <c r="AA730" s="52" t="n"/>
      <c r="AB730" s="52" t="n"/>
      <c r="AC730" s="52" t="n"/>
      <c r="AD730" s="52" t="n"/>
      <c r="AE730" s="52" t="n"/>
      <c r="AF730" s="52" t="n"/>
      <c r="AG730" s="52" t="n"/>
      <c r="AH730" s="52" t="n"/>
      <c r="AI730" s="52" t="n"/>
      <c r="AJ730" s="52" t="n"/>
      <c r="AK730" s="52" t="n"/>
    </row>
    <row r="731">
      <c r="A731" s="52" t="n"/>
      <c r="B731" s="52" t="n"/>
      <c r="C731" s="97" t="n"/>
      <c r="D731" s="52" t="n"/>
      <c r="E731" s="97" t="n"/>
      <c r="F731" s="52" t="n"/>
      <c r="G731" s="52" t="n"/>
      <c r="H731" s="52" t="n"/>
      <c r="I731" s="97" t="n"/>
      <c r="J731" s="52" t="n"/>
      <c r="K731" s="97" t="n"/>
      <c r="L731" s="52" t="n"/>
      <c r="M731" s="97" t="n"/>
      <c r="N731" s="52" t="n"/>
      <c r="O731" s="97" t="n"/>
      <c r="P731" s="52" t="n"/>
      <c r="Q731" s="97" t="n"/>
      <c r="R731" s="52" t="n"/>
      <c r="S731" s="97" t="n"/>
      <c r="T731" s="52" t="n"/>
      <c r="U731" s="97" t="n"/>
      <c r="V731" s="52" t="n"/>
      <c r="W731" s="97" t="n"/>
      <c r="X731" s="52" t="n"/>
      <c r="Y731" s="97" t="n"/>
      <c r="Z731" s="245" t="n"/>
      <c r="AA731" s="52" t="n"/>
      <c r="AB731" s="52" t="n"/>
      <c r="AC731" s="52" t="n"/>
      <c r="AD731" s="52" t="n"/>
      <c r="AE731" s="52" t="n"/>
      <c r="AF731" s="52" t="n"/>
      <c r="AG731" s="52" t="n"/>
      <c r="AH731" s="52" t="n"/>
      <c r="AI731" s="52" t="n"/>
      <c r="AJ731" s="52" t="n"/>
      <c r="AK731" s="52" t="n"/>
    </row>
    <row r="732">
      <c r="A732" s="52" t="n"/>
      <c r="B732" s="52" t="n"/>
      <c r="C732" s="97" t="n"/>
      <c r="D732" s="52" t="n"/>
      <c r="E732" s="97" t="n"/>
      <c r="F732" s="52" t="n"/>
      <c r="G732" s="52" t="n"/>
      <c r="H732" s="52" t="n"/>
      <c r="I732" s="97" t="n"/>
      <c r="J732" s="52" t="n"/>
      <c r="K732" s="97" t="n"/>
      <c r="L732" s="52" t="n"/>
      <c r="M732" s="97" t="n"/>
      <c r="N732" s="52" t="n"/>
      <c r="O732" s="97" t="n"/>
      <c r="P732" s="52" t="n"/>
      <c r="Q732" s="97" t="n"/>
      <c r="R732" s="52" t="n"/>
      <c r="S732" s="97" t="n"/>
      <c r="T732" s="52" t="n"/>
      <c r="U732" s="97" t="n"/>
      <c r="V732" s="52" t="n"/>
      <c r="W732" s="97" t="n"/>
      <c r="X732" s="52" t="n"/>
      <c r="Y732" s="97" t="n"/>
      <c r="Z732" s="245" t="n"/>
      <c r="AA732" s="52" t="n"/>
      <c r="AB732" s="52" t="n"/>
      <c r="AC732" s="52" t="n"/>
      <c r="AD732" s="52" t="n"/>
      <c r="AE732" s="52" t="n"/>
      <c r="AF732" s="52" t="n"/>
      <c r="AG732" s="52" t="n"/>
      <c r="AH732" s="52" t="n"/>
      <c r="AI732" s="52" t="n"/>
      <c r="AJ732" s="52" t="n"/>
      <c r="AK732" s="52" t="n"/>
    </row>
    <row r="733">
      <c r="A733" s="52" t="n"/>
      <c r="B733" s="52" t="n"/>
      <c r="C733" s="97" t="n"/>
      <c r="D733" s="52" t="n"/>
      <c r="E733" s="97" t="n"/>
      <c r="F733" s="52" t="n"/>
      <c r="G733" s="52" t="n"/>
      <c r="H733" s="52" t="n"/>
      <c r="I733" s="97" t="n"/>
      <c r="J733" s="52" t="n"/>
      <c r="K733" s="97" t="n"/>
      <c r="L733" s="52" t="n"/>
      <c r="M733" s="97" t="n"/>
      <c r="N733" s="52" t="n"/>
      <c r="O733" s="97" t="n"/>
      <c r="P733" s="52" t="n"/>
      <c r="Q733" s="97" t="n"/>
      <c r="R733" s="52" t="n"/>
      <c r="S733" s="97" t="n"/>
      <c r="T733" s="52" t="n"/>
      <c r="U733" s="97" t="n"/>
      <c r="V733" s="52" t="n"/>
      <c r="W733" s="97" t="n"/>
      <c r="X733" s="52" t="n"/>
      <c r="Y733" s="97" t="n"/>
      <c r="Z733" s="245" t="n"/>
      <c r="AA733" s="52" t="n"/>
      <c r="AB733" s="52" t="n"/>
      <c r="AC733" s="52" t="n"/>
      <c r="AD733" s="52" t="n"/>
      <c r="AE733" s="52" t="n"/>
      <c r="AF733" s="52" t="n"/>
      <c r="AG733" s="52" t="n"/>
      <c r="AH733" s="52" t="n"/>
      <c r="AI733" s="52" t="n"/>
      <c r="AJ733" s="52" t="n"/>
      <c r="AK733" s="52" t="n"/>
    </row>
    <row r="734">
      <c r="A734" s="52" t="n"/>
      <c r="B734" s="52" t="n"/>
      <c r="C734" s="97" t="n"/>
      <c r="D734" s="52" t="n"/>
      <c r="E734" s="97" t="n"/>
      <c r="F734" s="52" t="n"/>
      <c r="G734" s="52" t="n"/>
      <c r="H734" s="52" t="n"/>
      <c r="I734" s="97" t="n"/>
      <c r="J734" s="52" t="n"/>
      <c r="K734" s="97" t="n"/>
      <c r="L734" s="52" t="n"/>
      <c r="M734" s="97" t="n"/>
      <c r="N734" s="52" t="n"/>
      <c r="O734" s="97" t="n"/>
      <c r="P734" s="52" t="n"/>
      <c r="Q734" s="97" t="n"/>
      <c r="R734" s="52" t="n"/>
      <c r="S734" s="97" t="n"/>
      <c r="T734" s="52" t="n"/>
      <c r="U734" s="97" t="n"/>
      <c r="V734" s="52" t="n"/>
      <c r="W734" s="97" t="n"/>
      <c r="X734" s="52" t="n"/>
      <c r="Y734" s="97" t="n"/>
      <c r="Z734" s="245" t="n"/>
      <c r="AA734" s="52" t="n"/>
      <c r="AB734" s="52" t="n"/>
      <c r="AC734" s="52" t="n"/>
      <c r="AD734" s="52" t="n"/>
      <c r="AE734" s="52" t="n"/>
      <c r="AF734" s="52" t="n"/>
      <c r="AG734" s="52" t="n"/>
      <c r="AH734" s="52" t="n"/>
      <c r="AI734" s="52" t="n"/>
      <c r="AJ734" s="52" t="n"/>
      <c r="AK734" s="52" t="n"/>
    </row>
    <row r="735">
      <c r="A735" s="52" t="n"/>
      <c r="B735" s="52" t="n"/>
      <c r="C735" s="97" t="n"/>
      <c r="D735" s="52" t="n"/>
      <c r="E735" s="97" t="n"/>
      <c r="F735" s="52" t="n"/>
      <c r="G735" s="52" t="n"/>
      <c r="H735" s="52" t="n"/>
      <c r="I735" s="97" t="n"/>
      <c r="J735" s="52" t="n"/>
      <c r="K735" s="97" t="n"/>
      <c r="L735" s="52" t="n"/>
      <c r="M735" s="97" t="n"/>
      <c r="N735" s="52" t="n"/>
      <c r="O735" s="97" t="n"/>
      <c r="P735" s="52" t="n"/>
      <c r="Q735" s="97" t="n"/>
      <c r="R735" s="52" t="n"/>
      <c r="S735" s="97" t="n"/>
      <c r="T735" s="52" t="n"/>
      <c r="U735" s="97" t="n"/>
      <c r="V735" s="52" t="n"/>
      <c r="W735" s="97" t="n"/>
      <c r="X735" s="52" t="n"/>
      <c r="Y735" s="97" t="n"/>
      <c r="Z735" s="245" t="n"/>
      <c r="AA735" s="52" t="n"/>
      <c r="AB735" s="52" t="n"/>
      <c r="AC735" s="52" t="n"/>
      <c r="AD735" s="52" t="n"/>
      <c r="AE735" s="52" t="n"/>
      <c r="AF735" s="52" t="n"/>
      <c r="AG735" s="52" t="n"/>
      <c r="AH735" s="52" t="n"/>
      <c r="AI735" s="52" t="n"/>
      <c r="AJ735" s="52" t="n"/>
      <c r="AK735" s="52" t="n"/>
    </row>
    <row r="736">
      <c r="A736" s="52" t="n"/>
      <c r="B736" s="52" t="n"/>
      <c r="C736" s="97" t="n"/>
      <c r="D736" s="52" t="n"/>
      <c r="E736" s="97" t="n"/>
      <c r="F736" s="52" t="n"/>
      <c r="G736" s="52" t="n"/>
      <c r="H736" s="52" t="n"/>
      <c r="I736" s="97" t="n"/>
      <c r="J736" s="52" t="n"/>
      <c r="K736" s="97" t="n"/>
      <c r="L736" s="52" t="n"/>
      <c r="M736" s="97" t="n"/>
      <c r="N736" s="52" t="n"/>
      <c r="O736" s="97" t="n"/>
      <c r="P736" s="52" t="n"/>
      <c r="Q736" s="97" t="n"/>
      <c r="R736" s="52" t="n"/>
      <c r="S736" s="97" t="n"/>
      <c r="T736" s="52" t="n"/>
      <c r="U736" s="97" t="n"/>
      <c r="V736" s="52" t="n"/>
      <c r="W736" s="97" t="n"/>
      <c r="X736" s="52" t="n"/>
      <c r="Y736" s="97" t="n"/>
      <c r="Z736" s="245" t="n"/>
      <c r="AA736" s="52" t="n"/>
      <c r="AB736" s="52" t="n"/>
      <c r="AC736" s="52" t="n"/>
      <c r="AD736" s="52" t="n"/>
      <c r="AE736" s="52" t="n"/>
      <c r="AF736" s="52" t="n"/>
      <c r="AG736" s="52" t="n"/>
      <c r="AH736" s="52" t="n"/>
      <c r="AI736" s="52" t="n"/>
      <c r="AJ736" s="52" t="n"/>
      <c r="AK736" s="52" t="n"/>
    </row>
    <row r="737">
      <c r="A737" s="52" t="n"/>
      <c r="B737" s="52" t="n"/>
      <c r="C737" s="97" t="n"/>
      <c r="D737" s="52" t="n"/>
      <c r="E737" s="97" t="n"/>
      <c r="F737" s="52" t="n"/>
      <c r="G737" s="52" t="n"/>
      <c r="H737" s="52" t="n"/>
      <c r="I737" s="97" t="n"/>
      <c r="J737" s="52" t="n"/>
      <c r="K737" s="97" t="n"/>
      <c r="L737" s="52" t="n"/>
      <c r="M737" s="97" t="n"/>
      <c r="N737" s="52" t="n"/>
      <c r="O737" s="97" t="n"/>
      <c r="P737" s="52" t="n"/>
      <c r="Q737" s="97" t="n"/>
      <c r="R737" s="52" t="n"/>
      <c r="S737" s="97" t="n"/>
      <c r="T737" s="52" t="n"/>
      <c r="U737" s="97" t="n"/>
      <c r="V737" s="52" t="n"/>
      <c r="W737" s="97" t="n"/>
      <c r="X737" s="52" t="n"/>
      <c r="Y737" s="97" t="n"/>
      <c r="Z737" s="245" t="n"/>
      <c r="AA737" s="52" t="n"/>
      <c r="AB737" s="52" t="n"/>
      <c r="AC737" s="52" t="n"/>
      <c r="AD737" s="52" t="n"/>
      <c r="AE737" s="52" t="n"/>
      <c r="AF737" s="52" t="n"/>
      <c r="AG737" s="52" t="n"/>
      <c r="AH737" s="52" t="n"/>
      <c r="AI737" s="52" t="n"/>
      <c r="AJ737" s="52" t="n"/>
      <c r="AK737" s="52" t="n"/>
    </row>
    <row r="738">
      <c r="A738" s="52" t="n"/>
      <c r="B738" s="52" t="n"/>
      <c r="C738" s="97" t="n"/>
      <c r="D738" s="52" t="n"/>
      <c r="E738" s="97" t="n"/>
      <c r="F738" s="52" t="n"/>
      <c r="G738" s="52" t="n"/>
      <c r="H738" s="52" t="n"/>
      <c r="I738" s="97" t="n"/>
      <c r="J738" s="52" t="n"/>
      <c r="K738" s="97" t="n"/>
      <c r="L738" s="52" t="n"/>
      <c r="M738" s="97" t="n"/>
      <c r="N738" s="52" t="n"/>
      <c r="O738" s="97" t="n"/>
      <c r="P738" s="52" t="n"/>
      <c r="Q738" s="97" t="n"/>
      <c r="R738" s="52" t="n"/>
      <c r="S738" s="97" t="n"/>
      <c r="T738" s="52" t="n"/>
      <c r="U738" s="97" t="n"/>
      <c r="V738" s="52" t="n"/>
      <c r="W738" s="97" t="n"/>
      <c r="X738" s="52" t="n"/>
      <c r="Y738" s="97" t="n"/>
      <c r="Z738" s="245" t="n"/>
      <c r="AA738" s="52" t="n"/>
      <c r="AB738" s="52" t="n"/>
      <c r="AC738" s="52" t="n"/>
      <c r="AD738" s="52" t="n"/>
      <c r="AE738" s="52" t="n"/>
      <c r="AF738" s="52" t="n"/>
      <c r="AG738" s="52" t="n"/>
      <c r="AH738" s="52" t="n"/>
      <c r="AI738" s="52" t="n"/>
      <c r="AJ738" s="52" t="n"/>
      <c r="AK738" s="52" t="n"/>
    </row>
    <row r="739">
      <c r="A739" s="52" t="n"/>
      <c r="B739" s="52" t="n"/>
      <c r="C739" s="97" t="n"/>
      <c r="D739" s="52" t="n"/>
      <c r="E739" s="97" t="n"/>
      <c r="F739" s="52" t="n"/>
      <c r="G739" s="52" t="n"/>
      <c r="H739" s="52" t="n"/>
      <c r="I739" s="97" t="n"/>
      <c r="J739" s="52" t="n"/>
      <c r="K739" s="97" t="n"/>
      <c r="L739" s="52" t="n"/>
      <c r="M739" s="97" t="n"/>
      <c r="N739" s="52" t="n"/>
      <c r="O739" s="97" t="n"/>
      <c r="P739" s="52" t="n"/>
      <c r="Q739" s="97" t="n"/>
      <c r="R739" s="52" t="n"/>
      <c r="S739" s="97" t="n"/>
      <c r="T739" s="52" t="n"/>
      <c r="U739" s="97" t="n"/>
      <c r="V739" s="52" t="n"/>
      <c r="W739" s="97" t="n"/>
      <c r="X739" s="52" t="n"/>
      <c r="Y739" s="97" t="n"/>
      <c r="Z739" s="245" t="n"/>
      <c r="AA739" s="52" t="n"/>
      <c r="AB739" s="52" t="n"/>
      <c r="AC739" s="52" t="n"/>
      <c r="AD739" s="52" t="n"/>
      <c r="AE739" s="52" t="n"/>
      <c r="AF739" s="52" t="n"/>
      <c r="AG739" s="52" t="n"/>
      <c r="AH739" s="52" t="n"/>
      <c r="AI739" s="52" t="n"/>
      <c r="AJ739" s="52" t="n"/>
      <c r="AK739" s="52" t="n"/>
    </row>
    <row r="740">
      <c r="A740" s="52" t="n"/>
      <c r="B740" s="52" t="n"/>
      <c r="C740" s="97" t="n"/>
      <c r="D740" s="52" t="n"/>
      <c r="E740" s="97" t="n"/>
      <c r="F740" s="52" t="n"/>
      <c r="G740" s="52" t="n"/>
      <c r="H740" s="52" t="n"/>
      <c r="I740" s="97" t="n"/>
      <c r="J740" s="52" t="n"/>
      <c r="K740" s="97" t="n"/>
      <c r="L740" s="52" t="n"/>
      <c r="M740" s="97" t="n"/>
      <c r="N740" s="52" t="n"/>
      <c r="O740" s="97" t="n"/>
      <c r="P740" s="52" t="n"/>
      <c r="Q740" s="97" t="n"/>
      <c r="R740" s="52" t="n"/>
      <c r="S740" s="97" t="n"/>
      <c r="T740" s="52" t="n"/>
      <c r="U740" s="97" t="n"/>
      <c r="V740" s="52" t="n"/>
      <c r="W740" s="97" t="n"/>
      <c r="X740" s="52" t="n"/>
      <c r="Y740" s="97" t="n"/>
      <c r="Z740" s="245" t="n"/>
      <c r="AA740" s="52" t="n"/>
      <c r="AB740" s="52" t="n"/>
      <c r="AC740" s="52" t="n"/>
      <c r="AD740" s="52" t="n"/>
      <c r="AE740" s="52" t="n"/>
      <c r="AF740" s="52" t="n"/>
      <c r="AG740" s="52" t="n"/>
      <c r="AH740" s="52" t="n"/>
      <c r="AI740" s="52" t="n"/>
      <c r="AJ740" s="52" t="n"/>
      <c r="AK740" s="52" t="n"/>
    </row>
    <row r="741">
      <c r="A741" s="52" t="n"/>
      <c r="B741" s="52" t="n"/>
      <c r="C741" s="97" t="n"/>
      <c r="D741" s="52" t="n"/>
      <c r="E741" s="97" t="n"/>
      <c r="F741" s="52" t="n"/>
      <c r="G741" s="52" t="n"/>
      <c r="H741" s="52" t="n"/>
      <c r="I741" s="97" t="n"/>
      <c r="J741" s="52" t="n"/>
      <c r="K741" s="97" t="n"/>
      <c r="L741" s="52" t="n"/>
      <c r="M741" s="97" t="n"/>
      <c r="N741" s="52" t="n"/>
      <c r="O741" s="97" t="n"/>
      <c r="P741" s="52" t="n"/>
      <c r="Q741" s="97" t="n"/>
      <c r="R741" s="52" t="n"/>
      <c r="S741" s="97" t="n"/>
      <c r="T741" s="52" t="n"/>
      <c r="U741" s="97" t="n"/>
      <c r="V741" s="52" t="n"/>
      <c r="W741" s="97" t="n"/>
      <c r="X741" s="52" t="n"/>
      <c r="Y741" s="97" t="n"/>
      <c r="Z741" s="245" t="n"/>
      <c r="AA741" s="52" t="n"/>
      <c r="AB741" s="52" t="n"/>
      <c r="AC741" s="52" t="n"/>
      <c r="AD741" s="52" t="n"/>
      <c r="AE741" s="52" t="n"/>
      <c r="AF741" s="52" t="n"/>
      <c r="AG741" s="52" t="n"/>
      <c r="AH741" s="52" t="n"/>
      <c r="AI741" s="52" t="n"/>
      <c r="AJ741" s="52" t="n"/>
      <c r="AK741" s="52" t="n"/>
    </row>
    <row r="742">
      <c r="A742" s="52" t="n"/>
      <c r="B742" s="52" t="n"/>
      <c r="C742" s="97" t="n"/>
      <c r="D742" s="52" t="n"/>
      <c r="E742" s="97" t="n"/>
      <c r="F742" s="52" t="n"/>
      <c r="G742" s="52" t="n"/>
      <c r="H742" s="52" t="n"/>
      <c r="I742" s="97" t="n"/>
      <c r="J742" s="52" t="n"/>
      <c r="K742" s="97" t="n"/>
      <c r="L742" s="52" t="n"/>
      <c r="M742" s="97" t="n"/>
      <c r="N742" s="52" t="n"/>
      <c r="O742" s="97" t="n"/>
      <c r="P742" s="52" t="n"/>
      <c r="Q742" s="97" t="n"/>
      <c r="R742" s="52" t="n"/>
      <c r="S742" s="97" t="n"/>
      <c r="T742" s="52" t="n"/>
      <c r="U742" s="97" t="n"/>
      <c r="V742" s="52" t="n"/>
      <c r="W742" s="97" t="n"/>
      <c r="X742" s="52" t="n"/>
      <c r="Y742" s="97" t="n"/>
      <c r="Z742" s="245" t="n"/>
      <c r="AA742" s="52" t="n"/>
      <c r="AB742" s="52" t="n"/>
      <c r="AC742" s="52" t="n"/>
      <c r="AD742" s="52" t="n"/>
      <c r="AE742" s="52" t="n"/>
      <c r="AF742" s="52" t="n"/>
      <c r="AG742" s="52" t="n"/>
      <c r="AH742" s="52" t="n"/>
      <c r="AI742" s="52" t="n"/>
      <c r="AJ742" s="52" t="n"/>
      <c r="AK742" s="52" t="n"/>
    </row>
    <row r="743">
      <c r="A743" s="52" t="n"/>
      <c r="B743" s="52" t="n"/>
      <c r="C743" s="97" t="n"/>
      <c r="D743" s="52" t="n"/>
      <c r="E743" s="97" t="n"/>
      <c r="F743" s="52" t="n"/>
      <c r="G743" s="52" t="n"/>
      <c r="H743" s="52" t="n"/>
      <c r="I743" s="97" t="n"/>
      <c r="J743" s="52" t="n"/>
      <c r="K743" s="97" t="n"/>
      <c r="L743" s="52" t="n"/>
      <c r="M743" s="97" t="n"/>
      <c r="N743" s="52" t="n"/>
      <c r="O743" s="97" t="n"/>
      <c r="P743" s="52" t="n"/>
      <c r="Q743" s="97" t="n"/>
      <c r="R743" s="52" t="n"/>
      <c r="S743" s="97" t="n"/>
      <c r="T743" s="52" t="n"/>
      <c r="U743" s="97" t="n"/>
      <c r="V743" s="52" t="n"/>
      <c r="W743" s="97" t="n"/>
      <c r="X743" s="52" t="n"/>
      <c r="Y743" s="97" t="n"/>
      <c r="Z743" s="245" t="n"/>
      <c r="AA743" s="52" t="n"/>
      <c r="AB743" s="52" t="n"/>
      <c r="AC743" s="52" t="n"/>
      <c r="AD743" s="52" t="n"/>
      <c r="AE743" s="52" t="n"/>
      <c r="AF743" s="52" t="n"/>
      <c r="AG743" s="52" t="n"/>
      <c r="AH743" s="52" t="n"/>
      <c r="AI743" s="52" t="n"/>
      <c r="AJ743" s="52" t="n"/>
      <c r="AK743" s="52" t="n"/>
    </row>
    <row r="744">
      <c r="A744" s="52" t="n"/>
      <c r="B744" s="52" t="n"/>
      <c r="C744" s="97" t="n"/>
      <c r="D744" s="52" t="n"/>
      <c r="E744" s="97" t="n"/>
      <c r="F744" s="52" t="n"/>
      <c r="G744" s="52" t="n"/>
      <c r="H744" s="52" t="n"/>
      <c r="I744" s="97" t="n"/>
      <c r="J744" s="52" t="n"/>
      <c r="K744" s="97" t="n"/>
      <c r="L744" s="52" t="n"/>
      <c r="M744" s="97" t="n"/>
      <c r="N744" s="52" t="n"/>
      <c r="O744" s="97" t="n"/>
      <c r="P744" s="52" t="n"/>
      <c r="Q744" s="97" t="n"/>
      <c r="R744" s="52" t="n"/>
      <c r="S744" s="97" t="n"/>
      <c r="T744" s="52" t="n"/>
      <c r="U744" s="97" t="n"/>
      <c r="V744" s="52" t="n"/>
      <c r="W744" s="97" t="n"/>
      <c r="X744" s="52" t="n"/>
      <c r="Y744" s="97" t="n"/>
      <c r="Z744" s="245" t="n"/>
      <c r="AA744" s="52" t="n"/>
      <c r="AB744" s="52" t="n"/>
      <c r="AC744" s="52" t="n"/>
      <c r="AD744" s="52" t="n"/>
      <c r="AE744" s="52" t="n"/>
      <c r="AF744" s="52" t="n"/>
      <c r="AG744" s="52" t="n"/>
      <c r="AH744" s="52" t="n"/>
      <c r="AI744" s="52" t="n"/>
      <c r="AJ744" s="52" t="n"/>
      <c r="AK744" s="52" t="n"/>
    </row>
    <row r="745">
      <c r="A745" s="52" t="n"/>
      <c r="B745" s="52" t="n"/>
      <c r="C745" s="97" t="n"/>
      <c r="D745" s="52" t="n"/>
      <c r="E745" s="97" t="n"/>
      <c r="F745" s="52" t="n"/>
      <c r="G745" s="52" t="n"/>
      <c r="H745" s="52" t="n"/>
      <c r="I745" s="97" t="n"/>
      <c r="J745" s="52" t="n"/>
      <c r="K745" s="97" t="n"/>
      <c r="L745" s="52" t="n"/>
      <c r="M745" s="97" t="n"/>
      <c r="N745" s="52" t="n"/>
      <c r="O745" s="97" t="n"/>
      <c r="P745" s="52" t="n"/>
      <c r="Q745" s="97" t="n"/>
      <c r="R745" s="52" t="n"/>
      <c r="S745" s="97" t="n"/>
      <c r="T745" s="52" t="n"/>
      <c r="U745" s="97" t="n"/>
      <c r="V745" s="52" t="n"/>
      <c r="W745" s="97" t="n"/>
      <c r="X745" s="52" t="n"/>
      <c r="Y745" s="97" t="n"/>
      <c r="Z745" s="245" t="n"/>
      <c r="AA745" s="52" t="n"/>
      <c r="AB745" s="52" t="n"/>
      <c r="AC745" s="52" t="n"/>
      <c r="AD745" s="52" t="n"/>
      <c r="AE745" s="52" t="n"/>
      <c r="AF745" s="52" t="n"/>
      <c r="AG745" s="52" t="n"/>
      <c r="AH745" s="52" t="n"/>
      <c r="AI745" s="52" t="n"/>
      <c r="AJ745" s="52" t="n"/>
      <c r="AK745" s="52" t="n"/>
    </row>
    <row r="746">
      <c r="A746" s="52" t="n"/>
      <c r="B746" s="52" t="n"/>
      <c r="C746" s="97" t="n"/>
      <c r="D746" s="52" t="n"/>
      <c r="E746" s="97" t="n"/>
      <c r="F746" s="52" t="n"/>
      <c r="G746" s="52" t="n"/>
      <c r="H746" s="52" t="n"/>
      <c r="I746" s="97" t="n"/>
      <c r="J746" s="52" t="n"/>
      <c r="K746" s="97" t="n"/>
      <c r="L746" s="52" t="n"/>
      <c r="M746" s="97" t="n"/>
      <c r="N746" s="52" t="n"/>
      <c r="O746" s="97" t="n"/>
      <c r="P746" s="52" t="n"/>
      <c r="Q746" s="97" t="n"/>
      <c r="R746" s="52" t="n"/>
      <c r="S746" s="97" t="n"/>
      <c r="T746" s="52" t="n"/>
      <c r="U746" s="97" t="n"/>
      <c r="V746" s="52" t="n"/>
      <c r="W746" s="97" t="n"/>
      <c r="X746" s="52" t="n"/>
      <c r="Y746" s="97" t="n"/>
      <c r="Z746" s="245" t="n"/>
      <c r="AA746" s="52" t="n"/>
      <c r="AB746" s="52" t="n"/>
      <c r="AC746" s="52" t="n"/>
      <c r="AD746" s="52" t="n"/>
      <c r="AE746" s="52" t="n"/>
      <c r="AF746" s="52" t="n"/>
      <c r="AG746" s="52" t="n"/>
      <c r="AH746" s="52" t="n"/>
      <c r="AI746" s="52" t="n"/>
      <c r="AJ746" s="52" t="n"/>
      <c r="AK746" s="52" t="n"/>
    </row>
    <row r="747">
      <c r="A747" s="52" t="n"/>
      <c r="B747" s="52" t="n"/>
      <c r="C747" s="97" t="n"/>
      <c r="D747" s="52" t="n"/>
      <c r="E747" s="97" t="n"/>
      <c r="F747" s="52" t="n"/>
      <c r="G747" s="52" t="n"/>
      <c r="H747" s="52" t="n"/>
      <c r="I747" s="97" t="n"/>
      <c r="J747" s="52" t="n"/>
      <c r="K747" s="97" t="n"/>
      <c r="L747" s="52" t="n"/>
      <c r="M747" s="97" t="n"/>
      <c r="N747" s="52" t="n"/>
      <c r="O747" s="97" t="n"/>
      <c r="P747" s="52" t="n"/>
      <c r="Q747" s="97" t="n"/>
      <c r="R747" s="52" t="n"/>
      <c r="S747" s="97" t="n"/>
      <c r="T747" s="52" t="n"/>
      <c r="U747" s="97" t="n"/>
      <c r="V747" s="52" t="n"/>
      <c r="W747" s="97" t="n"/>
      <c r="X747" s="52" t="n"/>
      <c r="Y747" s="97" t="n"/>
      <c r="Z747" s="245" t="n"/>
      <c r="AA747" s="52" t="n"/>
      <c r="AB747" s="52" t="n"/>
      <c r="AC747" s="52" t="n"/>
      <c r="AD747" s="52" t="n"/>
      <c r="AE747" s="52" t="n"/>
      <c r="AF747" s="52" t="n"/>
      <c r="AG747" s="52" t="n"/>
      <c r="AH747" s="52" t="n"/>
      <c r="AI747" s="52" t="n"/>
      <c r="AJ747" s="52" t="n"/>
      <c r="AK747" s="52" t="n"/>
    </row>
    <row r="748">
      <c r="A748" s="52" t="n"/>
      <c r="B748" s="52" t="n"/>
      <c r="C748" s="97" t="n"/>
      <c r="D748" s="52" t="n"/>
      <c r="E748" s="97" t="n"/>
      <c r="F748" s="52" t="n"/>
      <c r="G748" s="52" t="n"/>
      <c r="H748" s="52" t="n"/>
      <c r="I748" s="97" t="n"/>
      <c r="J748" s="52" t="n"/>
      <c r="K748" s="97" t="n"/>
      <c r="L748" s="52" t="n"/>
      <c r="M748" s="97" t="n"/>
      <c r="N748" s="52" t="n"/>
      <c r="O748" s="97" t="n"/>
      <c r="P748" s="52" t="n"/>
      <c r="Q748" s="97" t="n"/>
      <c r="R748" s="52" t="n"/>
      <c r="S748" s="97" t="n"/>
      <c r="T748" s="52" t="n"/>
      <c r="U748" s="97" t="n"/>
      <c r="V748" s="52" t="n"/>
      <c r="W748" s="97" t="n"/>
      <c r="X748" s="52" t="n"/>
      <c r="Y748" s="97" t="n"/>
      <c r="Z748" s="245" t="n"/>
      <c r="AA748" s="52" t="n"/>
      <c r="AB748" s="52" t="n"/>
      <c r="AC748" s="52" t="n"/>
      <c r="AD748" s="52" t="n"/>
      <c r="AE748" s="52" t="n"/>
      <c r="AF748" s="52" t="n"/>
      <c r="AG748" s="52" t="n"/>
      <c r="AH748" s="52" t="n"/>
      <c r="AI748" s="52" t="n"/>
      <c r="AJ748" s="52" t="n"/>
      <c r="AK748" s="52" t="n"/>
    </row>
    <row r="749">
      <c r="A749" s="52" t="n"/>
      <c r="B749" s="52" t="n"/>
      <c r="C749" s="97" t="n"/>
      <c r="D749" s="52" t="n"/>
      <c r="E749" s="97" t="n"/>
      <c r="F749" s="52" t="n"/>
      <c r="G749" s="52" t="n"/>
      <c r="H749" s="52" t="n"/>
      <c r="I749" s="97" t="n"/>
      <c r="J749" s="52" t="n"/>
      <c r="K749" s="97" t="n"/>
      <c r="L749" s="52" t="n"/>
      <c r="M749" s="97" t="n"/>
      <c r="N749" s="52" t="n"/>
      <c r="O749" s="97" t="n"/>
      <c r="P749" s="52" t="n"/>
      <c r="Q749" s="97" t="n"/>
      <c r="R749" s="52" t="n"/>
      <c r="S749" s="97" t="n"/>
      <c r="T749" s="52" t="n"/>
      <c r="U749" s="97" t="n"/>
      <c r="V749" s="52" t="n"/>
      <c r="W749" s="97" t="n"/>
      <c r="X749" s="52" t="n"/>
      <c r="Y749" s="97" t="n"/>
      <c r="Z749" s="245" t="n"/>
      <c r="AA749" s="52" t="n"/>
      <c r="AB749" s="52" t="n"/>
      <c r="AC749" s="52" t="n"/>
      <c r="AD749" s="52" t="n"/>
      <c r="AE749" s="52" t="n"/>
      <c r="AF749" s="52" t="n"/>
      <c r="AG749" s="52" t="n"/>
      <c r="AH749" s="52" t="n"/>
      <c r="AI749" s="52" t="n"/>
      <c r="AJ749" s="52" t="n"/>
      <c r="AK749" s="52" t="n"/>
    </row>
    <row r="750">
      <c r="A750" s="52" t="n"/>
      <c r="B750" s="52" t="n"/>
      <c r="C750" s="97" t="n"/>
      <c r="D750" s="52" t="n"/>
      <c r="E750" s="97" t="n"/>
      <c r="F750" s="52" t="n"/>
      <c r="G750" s="52" t="n"/>
      <c r="H750" s="52" t="n"/>
      <c r="I750" s="97" t="n"/>
      <c r="J750" s="52" t="n"/>
      <c r="K750" s="97" t="n"/>
      <c r="L750" s="52" t="n"/>
      <c r="M750" s="97" t="n"/>
      <c r="N750" s="52" t="n"/>
      <c r="O750" s="97" t="n"/>
      <c r="P750" s="52" t="n"/>
      <c r="Q750" s="97" t="n"/>
      <c r="R750" s="52" t="n"/>
      <c r="S750" s="97" t="n"/>
      <c r="T750" s="52" t="n"/>
      <c r="U750" s="97" t="n"/>
      <c r="V750" s="52" t="n"/>
      <c r="W750" s="97" t="n"/>
      <c r="X750" s="52" t="n"/>
      <c r="Y750" s="97" t="n"/>
      <c r="Z750" s="245" t="n"/>
      <c r="AA750" s="52" t="n"/>
      <c r="AB750" s="52" t="n"/>
      <c r="AC750" s="52" t="n"/>
      <c r="AD750" s="52" t="n"/>
      <c r="AE750" s="52" t="n"/>
      <c r="AF750" s="52" t="n"/>
      <c r="AG750" s="52" t="n"/>
      <c r="AH750" s="52" t="n"/>
      <c r="AI750" s="52" t="n"/>
      <c r="AJ750" s="52" t="n"/>
      <c r="AK750" s="52" t="n"/>
    </row>
    <row r="751">
      <c r="A751" s="52" t="n"/>
      <c r="B751" s="52" t="n"/>
      <c r="C751" s="97" t="n"/>
      <c r="D751" s="52" t="n"/>
      <c r="E751" s="97" t="n"/>
      <c r="F751" s="52" t="n"/>
      <c r="G751" s="52" t="n"/>
      <c r="H751" s="52" t="n"/>
      <c r="I751" s="97" t="n"/>
      <c r="J751" s="52" t="n"/>
      <c r="K751" s="97" t="n"/>
      <c r="L751" s="52" t="n"/>
      <c r="M751" s="97" t="n"/>
      <c r="N751" s="52" t="n"/>
      <c r="O751" s="97" t="n"/>
      <c r="P751" s="52" t="n"/>
      <c r="Q751" s="97" t="n"/>
      <c r="R751" s="52" t="n"/>
      <c r="S751" s="97" t="n"/>
      <c r="T751" s="52" t="n"/>
      <c r="U751" s="97" t="n"/>
      <c r="V751" s="52" t="n"/>
      <c r="W751" s="97" t="n"/>
      <c r="X751" s="52" t="n"/>
      <c r="Y751" s="97" t="n"/>
      <c r="Z751" s="245" t="n"/>
      <c r="AA751" s="52" t="n"/>
      <c r="AB751" s="52" t="n"/>
      <c r="AC751" s="52" t="n"/>
      <c r="AD751" s="52" t="n"/>
      <c r="AE751" s="52" t="n"/>
      <c r="AF751" s="52" t="n"/>
      <c r="AG751" s="52" t="n"/>
      <c r="AH751" s="52" t="n"/>
      <c r="AI751" s="52" t="n"/>
      <c r="AJ751" s="52" t="n"/>
      <c r="AK751" s="52" t="n"/>
    </row>
    <row r="752">
      <c r="A752" s="52" t="n"/>
      <c r="B752" s="52" t="n"/>
      <c r="C752" s="97" t="n"/>
      <c r="D752" s="52" t="n"/>
      <c r="E752" s="97" t="n"/>
      <c r="F752" s="52" t="n"/>
      <c r="G752" s="52" t="n"/>
      <c r="H752" s="52" t="n"/>
      <c r="I752" s="97" t="n"/>
      <c r="J752" s="52" t="n"/>
      <c r="K752" s="97" t="n"/>
      <c r="L752" s="52" t="n"/>
      <c r="M752" s="97" t="n"/>
      <c r="N752" s="52" t="n"/>
      <c r="O752" s="97" t="n"/>
      <c r="P752" s="52" t="n"/>
      <c r="Q752" s="97" t="n"/>
      <c r="R752" s="52" t="n"/>
      <c r="S752" s="97" t="n"/>
      <c r="T752" s="52" t="n"/>
      <c r="U752" s="97" t="n"/>
      <c r="V752" s="52" t="n"/>
      <c r="W752" s="97" t="n"/>
      <c r="X752" s="52" t="n"/>
      <c r="Y752" s="97" t="n"/>
      <c r="Z752" s="245" t="n"/>
      <c r="AA752" s="52" t="n"/>
      <c r="AB752" s="52" t="n"/>
      <c r="AC752" s="52" t="n"/>
      <c r="AD752" s="52" t="n"/>
      <c r="AE752" s="52" t="n"/>
      <c r="AF752" s="52" t="n"/>
      <c r="AG752" s="52" t="n"/>
      <c r="AH752" s="52" t="n"/>
      <c r="AI752" s="52" t="n"/>
      <c r="AJ752" s="52" t="n"/>
      <c r="AK752" s="52" t="n"/>
    </row>
    <row r="753">
      <c r="A753" s="52" t="n"/>
      <c r="B753" s="52" t="n"/>
      <c r="C753" s="97" t="n"/>
      <c r="D753" s="52" t="n"/>
      <c r="E753" s="97" t="n"/>
      <c r="F753" s="52" t="n"/>
      <c r="G753" s="52" t="n"/>
      <c r="H753" s="52" t="n"/>
      <c r="I753" s="97" t="n"/>
      <c r="J753" s="52" t="n"/>
      <c r="K753" s="97" t="n"/>
      <c r="L753" s="52" t="n"/>
      <c r="M753" s="97" t="n"/>
      <c r="N753" s="52" t="n"/>
      <c r="O753" s="97" t="n"/>
      <c r="P753" s="52" t="n"/>
      <c r="Q753" s="97" t="n"/>
      <c r="R753" s="52" t="n"/>
      <c r="S753" s="97" t="n"/>
      <c r="T753" s="52" t="n"/>
      <c r="U753" s="97" t="n"/>
      <c r="V753" s="52" t="n"/>
      <c r="W753" s="97" t="n"/>
      <c r="X753" s="52" t="n"/>
      <c r="Y753" s="97" t="n"/>
      <c r="Z753" s="245" t="n"/>
      <c r="AA753" s="52" t="n"/>
      <c r="AB753" s="52" t="n"/>
      <c r="AC753" s="52" t="n"/>
      <c r="AD753" s="52" t="n"/>
      <c r="AE753" s="52" t="n"/>
      <c r="AF753" s="52" t="n"/>
      <c r="AG753" s="52" t="n"/>
      <c r="AH753" s="52" t="n"/>
      <c r="AI753" s="52" t="n"/>
      <c r="AJ753" s="52" t="n"/>
      <c r="AK753" s="52" t="n"/>
    </row>
    <row r="754">
      <c r="A754" s="52" t="n"/>
      <c r="B754" s="52" t="n"/>
      <c r="C754" s="97" t="n"/>
      <c r="D754" s="52" t="n"/>
      <c r="E754" s="97" t="n"/>
      <c r="F754" s="52" t="n"/>
      <c r="G754" s="52" t="n"/>
      <c r="H754" s="52" t="n"/>
      <c r="I754" s="97" t="n"/>
      <c r="J754" s="52" t="n"/>
      <c r="K754" s="97" t="n"/>
      <c r="L754" s="52" t="n"/>
      <c r="M754" s="97" t="n"/>
      <c r="N754" s="52" t="n"/>
      <c r="O754" s="97" t="n"/>
      <c r="P754" s="52" t="n"/>
      <c r="Q754" s="97" t="n"/>
      <c r="R754" s="52" t="n"/>
      <c r="S754" s="97" t="n"/>
      <c r="T754" s="52" t="n"/>
      <c r="U754" s="97" t="n"/>
      <c r="V754" s="52" t="n"/>
      <c r="W754" s="97" t="n"/>
      <c r="X754" s="52" t="n"/>
      <c r="Y754" s="97" t="n"/>
      <c r="Z754" s="245" t="n"/>
      <c r="AA754" s="52" t="n"/>
      <c r="AB754" s="52" t="n"/>
      <c r="AC754" s="52" t="n"/>
      <c r="AD754" s="52" t="n"/>
      <c r="AE754" s="52" t="n"/>
      <c r="AF754" s="52" t="n"/>
      <c r="AG754" s="52" t="n"/>
      <c r="AH754" s="52" t="n"/>
      <c r="AI754" s="52" t="n"/>
      <c r="AJ754" s="52" t="n"/>
      <c r="AK754" s="52" t="n"/>
    </row>
    <row r="755">
      <c r="A755" s="52" t="n"/>
      <c r="B755" s="52" t="n"/>
      <c r="C755" s="97" t="n"/>
      <c r="D755" s="52" t="n"/>
      <c r="E755" s="97" t="n"/>
      <c r="F755" s="52" t="n"/>
      <c r="G755" s="52" t="n"/>
      <c r="H755" s="52" t="n"/>
      <c r="I755" s="97" t="n"/>
      <c r="J755" s="52" t="n"/>
      <c r="K755" s="97" t="n"/>
      <c r="L755" s="52" t="n"/>
      <c r="M755" s="97" t="n"/>
      <c r="N755" s="52" t="n"/>
      <c r="O755" s="97" t="n"/>
      <c r="P755" s="52" t="n"/>
      <c r="Q755" s="97" t="n"/>
      <c r="R755" s="52" t="n"/>
      <c r="S755" s="97" t="n"/>
      <c r="T755" s="52" t="n"/>
      <c r="U755" s="97" t="n"/>
      <c r="V755" s="52" t="n"/>
      <c r="W755" s="97" t="n"/>
      <c r="X755" s="52" t="n"/>
      <c r="Y755" s="97" t="n"/>
      <c r="Z755" s="245" t="n"/>
      <c r="AA755" s="52" t="n"/>
      <c r="AB755" s="52" t="n"/>
      <c r="AC755" s="52" t="n"/>
      <c r="AD755" s="52" t="n"/>
      <c r="AE755" s="52" t="n"/>
      <c r="AF755" s="52" t="n"/>
      <c r="AG755" s="52" t="n"/>
      <c r="AH755" s="52" t="n"/>
      <c r="AI755" s="52" t="n"/>
      <c r="AJ755" s="52" t="n"/>
      <c r="AK755" s="52" t="n"/>
    </row>
    <row r="756">
      <c r="A756" s="52" t="n"/>
      <c r="B756" s="52" t="n"/>
      <c r="C756" s="97" t="n"/>
      <c r="D756" s="52" t="n"/>
      <c r="E756" s="97" t="n"/>
      <c r="F756" s="52" t="n"/>
      <c r="G756" s="52" t="n"/>
      <c r="H756" s="52" t="n"/>
      <c r="I756" s="97" t="n"/>
      <c r="J756" s="52" t="n"/>
      <c r="K756" s="97" t="n"/>
      <c r="L756" s="52" t="n"/>
      <c r="M756" s="97" t="n"/>
      <c r="N756" s="52" t="n"/>
      <c r="O756" s="97" t="n"/>
      <c r="P756" s="52" t="n"/>
      <c r="Q756" s="97" t="n"/>
      <c r="R756" s="52" t="n"/>
      <c r="S756" s="97" t="n"/>
      <c r="T756" s="52" t="n"/>
      <c r="U756" s="97" t="n"/>
      <c r="V756" s="52" t="n"/>
      <c r="W756" s="97" t="n"/>
      <c r="X756" s="52" t="n"/>
      <c r="Y756" s="97" t="n"/>
      <c r="Z756" s="245" t="n"/>
      <c r="AA756" s="52" t="n"/>
      <c r="AB756" s="52" t="n"/>
      <c r="AC756" s="52" t="n"/>
      <c r="AD756" s="52" t="n"/>
      <c r="AE756" s="52" t="n"/>
      <c r="AF756" s="52" t="n"/>
      <c r="AG756" s="52" t="n"/>
      <c r="AH756" s="52" t="n"/>
      <c r="AI756" s="52" t="n"/>
      <c r="AJ756" s="52" t="n"/>
      <c r="AK756" s="52" t="n"/>
    </row>
    <row r="757">
      <c r="A757" s="52" t="n"/>
      <c r="B757" s="52" t="n"/>
      <c r="C757" s="97" t="n"/>
      <c r="D757" s="52" t="n"/>
      <c r="E757" s="97" t="n"/>
      <c r="F757" s="52" t="n"/>
      <c r="G757" s="52" t="n"/>
      <c r="H757" s="52" t="n"/>
      <c r="I757" s="97" t="n"/>
      <c r="J757" s="52" t="n"/>
      <c r="K757" s="97" t="n"/>
      <c r="L757" s="52" t="n"/>
      <c r="M757" s="97" t="n"/>
      <c r="N757" s="52" t="n"/>
      <c r="O757" s="97" t="n"/>
      <c r="P757" s="52" t="n"/>
      <c r="Q757" s="97" t="n"/>
      <c r="R757" s="52" t="n"/>
      <c r="S757" s="97" t="n"/>
      <c r="T757" s="52" t="n"/>
      <c r="U757" s="97" t="n"/>
      <c r="V757" s="52" t="n"/>
      <c r="W757" s="97" t="n"/>
      <c r="X757" s="52" t="n"/>
      <c r="Y757" s="97" t="n"/>
      <c r="Z757" s="245" t="n"/>
      <c r="AA757" s="52" t="n"/>
      <c r="AB757" s="52" t="n"/>
      <c r="AC757" s="52" t="n"/>
      <c r="AD757" s="52" t="n"/>
      <c r="AE757" s="52" t="n"/>
      <c r="AF757" s="52" t="n"/>
      <c r="AG757" s="52" t="n"/>
      <c r="AH757" s="52" t="n"/>
      <c r="AI757" s="52" t="n"/>
      <c r="AJ757" s="52" t="n"/>
      <c r="AK757" s="52" t="n"/>
    </row>
    <row r="758">
      <c r="A758" s="52" t="n"/>
      <c r="B758" s="52" t="n"/>
      <c r="C758" s="97" t="n"/>
      <c r="D758" s="52" t="n"/>
      <c r="E758" s="97" t="n"/>
      <c r="F758" s="52" t="n"/>
      <c r="G758" s="52" t="n"/>
      <c r="H758" s="52" t="n"/>
      <c r="I758" s="97" t="n"/>
      <c r="J758" s="52" t="n"/>
      <c r="K758" s="97" t="n"/>
      <c r="L758" s="52" t="n"/>
      <c r="M758" s="97" t="n"/>
      <c r="N758" s="52" t="n"/>
      <c r="O758" s="97" t="n"/>
      <c r="P758" s="52" t="n"/>
      <c r="Q758" s="97" t="n"/>
      <c r="R758" s="52" t="n"/>
      <c r="S758" s="97" t="n"/>
      <c r="T758" s="52" t="n"/>
      <c r="U758" s="97" t="n"/>
      <c r="V758" s="52" t="n"/>
      <c r="W758" s="97" t="n"/>
      <c r="X758" s="52" t="n"/>
      <c r="Y758" s="97" t="n"/>
      <c r="Z758" s="245" t="n"/>
      <c r="AA758" s="52" t="n"/>
      <c r="AB758" s="52" t="n"/>
      <c r="AC758" s="52" t="n"/>
      <c r="AD758" s="52" t="n"/>
      <c r="AE758" s="52" t="n"/>
      <c r="AF758" s="52" t="n"/>
      <c r="AG758" s="52" t="n"/>
      <c r="AH758" s="52" t="n"/>
      <c r="AI758" s="52" t="n"/>
      <c r="AJ758" s="52" t="n"/>
      <c r="AK758" s="52" t="n"/>
    </row>
    <row r="759">
      <c r="A759" s="52" t="n"/>
      <c r="B759" s="52" t="n"/>
      <c r="C759" s="97" t="n"/>
      <c r="D759" s="52" t="n"/>
      <c r="E759" s="97" t="n"/>
      <c r="F759" s="52" t="n"/>
      <c r="G759" s="52" t="n"/>
      <c r="H759" s="52" t="n"/>
      <c r="I759" s="97" t="n"/>
      <c r="J759" s="52" t="n"/>
      <c r="K759" s="97" t="n"/>
      <c r="L759" s="52" t="n"/>
      <c r="M759" s="97" t="n"/>
      <c r="N759" s="52" t="n"/>
      <c r="O759" s="97" t="n"/>
      <c r="P759" s="52" t="n"/>
      <c r="Q759" s="97" t="n"/>
      <c r="R759" s="52" t="n"/>
      <c r="S759" s="97" t="n"/>
      <c r="T759" s="52" t="n"/>
      <c r="U759" s="97" t="n"/>
      <c r="V759" s="52" t="n"/>
      <c r="W759" s="97" t="n"/>
      <c r="X759" s="52" t="n"/>
      <c r="Y759" s="97" t="n"/>
      <c r="Z759" s="245" t="n"/>
      <c r="AA759" s="52" t="n"/>
      <c r="AB759" s="52" t="n"/>
      <c r="AC759" s="52" t="n"/>
      <c r="AD759" s="52" t="n"/>
      <c r="AE759" s="52" t="n"/>
      <c r="AF759" s="52" t="n"/>
      <c r="AG759" s="52" t="n"/>
      <c r="AH759" s="52" t="n"/>
      <c r="AI759" s="52" t="n"/>
      <c r="AJ759" s="52" t="n"/>
      <c r="AK759" s="52" t="n"/>
    </row>
    <row r="760">
      <c r="A760" s="52" t="n"/>
      <c r="B760" s="52" t="n"/>
      <c r="C760" s="97" t="n"/>
      <c r="D760" s="52" t="n"/>
      <c r="E760" s="97" t="n"/>
      <c r="F760" s="52" t="n"/>
      <c r="G760" s="52" t="n"/>
      <c r="H760" s="52" t="n"/>
      <c r="I760" s="97" t="n"/>
      <c r="J760" s="52" t="n"/>
      <c r="K760" s="97" t="n"/>
      <c r="L760" s="52" t="n"/>
      <c r="M760" s="97" t="n"/>
      <c r="N760" s="52" t="n"/>
      <c r="O760" s="97" t="n"/>
      <c r="P760" s="52" t="n"/>
      <c r="Q760" s="97" t="n"/>
      <c r="R760" s="52" t="n"/>
      <c r="S760" s="97" t="n"/>
      <c r="T760" s="52" t="n"/>
      <c r="U760" s="97" t="n"/>
      <c r="V760" s="52" t="n"/>
      <c r="W760" s="97" t="n"/>
      <c r="X760" s="52" t="n"/>
      <c r="Y760" s="97" t="n"/>
      <c r="Z760" s="245" t="n"/>
      <c r="AA760" s="52" t="n"/>
      <c r="AB760" s="52" t="n"/>
      <c r="AC760" s="52" t="n"/>
      <c r="AD760" s="52" t="n"/>
      <c r="AE760" s="52" t="n"/>
      <c r="AF760" s="52" t="n"/>
      <c r="AG760" s="52" t="n"/>
      <c r="AH760" s="52" t="n"/>
      <c r="AI760" s="52" t="n"/>
      <c r="AJ760" s="52" t="n"/>
      <c r="AK760" s="52" t="n"/>
    </row>
    <row r="761">
      <c r="A761" s="52" t="n"/>
      <c r="B761" s="52" t="n"/>
      <c r="C761" s="97" t="n"/>
      <c r="D761" s="52" t="n"/>
      <c r="E761" s="97" t="n"/>
      <c r="F761" s="52" t="n"/>
      <c r="G761" s="52" t="n"/>
      <c r="H761" s="52" t="n"/>
      <c r="I761" s="97" t="n"/>
      <c r="J761" s="52" t="n"/>
      <c r="K761" s="97" t="n"/>
      <c r="L761" s="52" t="n"/>
      <c r="M761" s="97" t="n"/>
      <c r="N761" s="52" t="n"/>
      <c r="O761" s="97" t="n"/>
      <c r="P761" s="52" t="n"/>
      <c r="Q761" s="97" t="n"/>
      <c r="R761" s="52" t="n"/>
      <c r="S761" s="97" t="n"/>
      <c r="T761" s="52" t="n"/>
      <c r="U761" s="97" t="n"/>
      <c r="V761" s="52" t="n"/>
      <c r="W761" s="97" t="n"/>
      <c r="X761" s="52" t="n"/>
      <c r="Y761" s="97" t="n"/>
      <c r="Z761" s="245" t="n"/>
      <c r="AA761" s="52" t="n"/>
      <c r="AB761" s="52" t="n"/>
      <c r="AC761" s="52" t="n"/>
      <c r="AD761" s="52" t="n"/>
      <c r="AE761" s="52" t="n"/>
      <c r="AF761" s="52" t="n"/>
      <c r="AG761" s="52" t="n"/>
      <c r="AH761" s="52" t="n"/>
      <c r="AI761" s="52" t="n"/>
      <c r="AJ761" s="52" t="n"/>
      <c r="AK761" s="52" t="n"/>
    </row>
    <row r="762">
      <c r="A762" s="52" t="n"/>
      <c r="B762" s="52" t="n"/>
      <c r="C762" s="97" t="n"/>
      <c r="D762" s="52" t="n"/>
      <c r="E762" s="97" t="n"/>
      <c r="F762" s="52" t="n"/>
      <c r="G762" s="52" t="n"/>
      <c r="H762" s="52" t="n"/>
      <c r="I762" s="97" t="n"/>
      <c r="J762" s="52" t="n"/>
      <c r="K762" s="97" t="n"/>
      <c r="L762" s="52" t="n"/>
      <c r="M762" s="97" t="n"/>
      <c r="N762" s="52" t="n"/>
      <c r="O762" s="97" t="n"/>
      <c r="P762" s="52" t="n"/>
      <c r="Q762" s="97" t="n"/>
      <c r="R762" s="52" t="n"/>
      <c r="S762" s="97" t="n"/>
      <c r="T762" s="52" t="n"/>
      <c r="U762" s="97" t="n"/>
      <c r="V762" s="52" t="n"/>
      <c r="W762" s="97" t="n"/>
      <c r="X762" s="52" t="n"/>
      <c r="Y762" s="97" t="n"/>
      <c r="Z762" s="245" t="n"/>
      <c r="AA762" s="52" t="n"/>
      <c r="AB762" s="52" t="n"/>
      <c r="AC762" s="52" t="n"/>
      <c r="AD762" s="52" t="n"/>
      <c r="AE762" s="52" t="n"/>
      <c r="AF762" s="52" t="n"/>
      <c r="AG762" s="52" t="n"/>
      <c r="AH762" s="52" t="n"/>
      <c r="AI762" s="52" t="n"/>
      <c r="AJ762" s="52" t="n"/>
      <c r="AK762" s="52" t="n"/>
    </row>
    <row r="763">
      <c r="A763" s="52" t="n"/>
      <c r="B763" s="52" t="n"/>
      <c r="C763" s="97" t="n"/>
      <c r="D763" s="52" t="n"/>
      <c r="E763" s="97" t="n"/>
      <c r="F763" s="52" t="n"/>
      <c r="G763" s="52" t="n"/>
      <c r="H763" s="52" t="n"/>
      <c r="I763" s="97" t="n"/>
      <c r="J763" s="52" t="n"/>
      <c r="K763" s="97" t="n"/>
      <c r="L763" s="52" t="n"/>
      <c r="M763" s="97" t="n"/>
      <c r="N763" s="52" t="n"/>
      <c r="O763" s="97" t="n"/>
      <c r="P763" s="52" t="n"/>
      <c r="Q763" s="97" t="n"/>
      <c r="R763" s="52" t="n"/>
      <c r="S763" s="97" t="n"/>
      <c r="T763" s="52" t="n"/>
      <c r="U763" s="97" t="n"/>
      <c r="V763" s="52" t="n"/>
      <c r="W763" s="97" t="n"/>
      <c r="X763" s="52" t="n"/>
      <c r="Y763" s="97" t="n"/>
      <c r="Z763" s="245" t="n"/>
      <c r="AA763" s="52" t="n"/>
      <c r="AB763" s="52" t="n"/>
      <c r="AC763" s="52" t="n"/>
      <c r="AD763" s="52" t="n"/>
      <c r="AE763" s="52" t="n"/>
      <c r="AF763" s="52" t="n"/>
      <c r="AG763" s="52" t="n"/>
      <c r="AH763" s="52" t="n"/>
      <c r="AI763" s="52" t="n"/>
      <c r="AJ763" s="52" t="n"/>
      <c r="AK763" s="52" t="n"/>
    </row>
    <row r="764">
      <c r="A764" s="52" t="n"/>
      <c r="B764" s="52" t="n"/>
      <c r="C764" s="97" t="n"/>
      <c r="D764" s="52" t="n"/>
      <c r="E764" s="97" t="n"/>
      <c r="F764" s="52" t="n"/>
      <c r="G764" s="52" t="n"/>
      <c r="H764" s="52" t="n"/>
      <c r="I764" s="97" t="n"/>
      <c r="J764" s="52" t="n"/>
      <c r="K764" s="97" t="n"/>
      <c r="L764" s="52" t="n"/>
      <c r="M764" s="97" t="n"/>
      <c r="N764" s="52" t="n"/>
      <c r="O764" s="97" t="n"/>
      <c r="P764" s="52" t="n"/>
      <c r="Q764" s="97" t="n"/>
      <c r="R764" s="52" t="n"/>
      <c r="S764" s="97" t="n"/>
      <c r="T764" s="52" t="n"/>
      <c r="U764" s="97" t="n"/>
      <c r="V764" s="52" t="n"/>
      <c r="W764" s="97" t="n"/>
      <c r="X764" s="52" t="n"/>
      <c r="Y764" s="97" t="n"/>
      <c r="Z764" s="245" t="n"/>
      <c r="AA764" s="52" t="n"/>
      <c r="AB764" s="52" t="n"/>
      <c r="AC764" s="52" t="n"/>
      <c r="AD764" s="52" t="n"/>
      <c r="AE764" s="52" t="n"/>
      <c r="AF764" s="52" t="n"/>
      <c r="AG764" s="52" t="n"/>
      <c r="AH764" s="52" t="n"/>
      <c r="AI764" s="52" t="n"/>
      <c r="AJ764" s="52" t="n"/>
      <c r="AK764" s="52" t="n"/>
    </row>
    <row r="765">
      <c r="A765" s="52" t="n"/>
      <c r="B765" s="52" t="n"/>
      <c r="C765" s="97" t="n"/>
      <c r="D765" s="52" t="n"/>
      <c r="E765" s="97" t="n"/>
      <c r="F765" s="52" t="n"/>
      <c r="G765" s="52" t="n"/>
      <c r="H765" s="52" t="n"/>
      <c r="I765" s="97" t="n"/>
      <c r="J765" s="52" t="n"/>
      <c r="K765" s="97" t="n"/>
      <c r="L765" s="52" t="n"/>
      <c r="M765" s="97" t="n"/>
      <c r="N765" s="52" t="n"/>
      <c r="O765" s="97" t="n"/>
      <c r="P765" s="52" t="n"/>
      <c r="Q765" s="97" t="n"/>
      <c r="R765" s="52" t="n"/>
      <c r="S765" s="97" t="n"/>
      <c r="T765" s="52" t="n"/>
      <c r="U765" s="97" t="n"/>
      <c r="V765" s="52" t="n"/>
      <c r="W765" s="97" t="n"/>
      <c r="X765" s="52" t="n"/>
      <c r="Y765" s="97" t="n"/>
      <c r="Z765" s="245" t="n"/>
      <c r="AA765" s="52" t="n"/>
      <c r="AB765" s="52" t="n"/>
      <c r="AC765" s="52" t="n"/>
      <c r="AD765" s="52" t="n"/>
      <c r="AE765" s="52" t="n"/>
      <c r="AF765" s="52" t="n"/>
      <c r="AG765" s="52" t="n"/>
      <c r="AH765" s="52" t="n"/>
      <c r="AI765" s="52" t="n"/>
      <c r="AJ765" s="52" t="n"/>
      <c r="AK765" s="52" t="n"/>
    </row>
    <row r="766">
      <c r="A766" s="52" t="n"/>
      <c r="B766" s="52" t="n"/>
      <c r="C766" s="97" t="n"/>
      <c r="D766" s="52" t="n"/>
      <c r="E766" s="97" t="n"/>
      <c r="F766" s="52" t="n"/>
      <c r="G766" s="52" t="n"/>
      <c r="H766" s="52" t="n"/>
      <c r="I766" s="97" t="n"/>
      <c r="J766" s="52" t="n"/>
      <c r="K766" s="97" t="n"/>
      <c r="L766" s="52" t="n"/>
      <c r="M766" s="97" t="n"/>
      <c r="N766" s="52" t="n"/>
      <c r="O766" s="97" t="n"/>
      <c r="P766" s="52" t="n"/>
      <c r="Q766" s="97" t="n"/>
      <c r="R766" s="52" t="n"/>
      <c r="S766" s="97" t="n"/>
      <c r="T766" s="52" t="n"/>
      <c r="U766" s="97" t="n"/>
      <c r="V766" s="52" t="n"/>
      <c r="W766" s="97" t="n"/>
      <c r="X766" s="52" t="n"/>
      <c r="Y766" s="97" t="n"/>
      <c r="Z766" s="245" t="n"/>
      <c r="AA766" s="52" t="n"/>
      <c r="AB766" s="52" t="n"/>
      <c r="AC766" s="52" t="n"/>
      <c r="AD766" s="52" t="n"/>
      <c r="AE766" s="52" t="n"/>
      <c r="AF766" s="52" t="n"/>
      <c r="AG766" s="52" t="n"/>
      <c r="AH766" s="52" t="n"/>
      <c r="AI766" s="52" t="n"/>
      <c r="AJ766" s="52" t="n"/>
      <c r="AK766" s="52" t="n"/>
    </row>
    <row r="767">
      <c r="A767" s="52" t="n"/>
      <c r="B767" s="52" t="n"/>
      <c r="C767" s="97" t="n"/>
      <c r="D767" s="52" t="n"/>
      <c r="E767" s="97" t="n"/>
      <c r="F767" s="52" t="n"/>
      <c r="G767" s="52" t="n"/>
      <c r="H767" s="52" t="n"/>
      <c r="I767" s="97" t="n"/>
      <c r="J767" s="52" t="n"/>
      <c r="K767" s="97" t="n"/>
      <c r="L767" s="52" t="n"/>
      <c r="M767" s="97" t="n"/>
      <c r="N767" s="52" t="n"/>
      <c r="O767" s="97" t="n"/>
      <c r="P767" s="52" t="n"/>
      <c r="Q767" s="97" t="n"/>
      <c r="R767" s="52" t="n"/>
      <c r="S767" s="97" t="n"/>
      <c r="T767" s="52" t="n"/>
      <c r="U767" s="97" t="n"/>
      <c r="V767" s="52" t="n"/>
      <c r="W767" s="97" t="n"/>
      <c r="X767" s="52" t="n"/>
      <c r="Y767" s="97" t="n"/>
      <c r="Z767" s="245" t="n"/>
      <c r="AA767" s="52" t="n"/>
      <c r="AB767" s="52" t="n"/>
      <c r="AC767" s="52" t="n"/>
      <c r="AD767" s="52" t="n"/>
      <c r="AE767" s="52" t="n"/>
      <c r="AF767" s="52" t="n"/>
      <c r="AG767" s="52" t="n"/>
      <c r="AH767" s="52" t="n"/>
      <c r="AI767" s="52" t="n"/>
      <c r="AJ767" s="52" t="n"/>
      <c r="AK767" s="52" t="n"/>
    </row>
    <row r="768">
      <c r="A768" s="52" t="n"/>
      <c r="B768" s="52" t="n"/>
      <c r="C768" s="97" t="n"/>
      <c r="D768" s="52" t="n"/>
      <c r="E768" s="97" t="n"/>
      <c r="F768" s="52" t="n"/>
      <c r="G768" s="52" t="n"/>
      <c r="H768" s="52" t="n"/>
      <c r="I768" s="97" t="n"/>
      <c r="J768" s="52" t="n"/>
      <c r="K768" s="97" t="n"/>
      <c r="L768" s="52" t="n"/>
      <c r="M768" s="97" t="n"/>
      <c r="N768" s="52" t="n"/>
      <c r="O768" s="97" t="n"/>
      <c r="P768" s="52" t="n"/>
      <c r="Q768" s="97" t="n"/>
      <c r="R768" s="52" t="n"/>
      <c r="S768" s="97" t="n"/>
      <c r="T768" s="52" t="n"/>
      <c r="U768" s="97" t="n"/>
      <c r="V768" s="52" t="n"/>
      <c r="W768" s="97" t="n"/>
      <c r="X768" s="52" t="n"/>
      <c r="Y768" s="97" t="n"/>
      <c r="Z768" s="245" t="n"/>
      <c r="AA768" s="52" t="n"/>
      <c r="AB768" s="52" t="n"/>
      <c r="AC768" s="52" t="n"/>
      <c r="AD768" s="52" t="n"/>
      <c r="AE768" s="52" t="n"/>
      <c r="AF768" s="52" t="n"/>
      <c r="AG768" s="52" t="n"/>
      <c r="AH768" s="52" t="n"/>
      <c r="AI768" s="52" t="n"/>
      <c r="AJ768" s="52" t="n"/>
      <c r="AK768" s="52" t="n"/>
    </row>
    <row r="769">
      <c r="A769" s="52" t="n"/>
      <c r="B769" s="52" t="n"/>
      <c r="C769" s="97" t="n"/>
      <c r="D769" s="52" t="n"/>
      <c r="E769" s="97" t="n"/>
      <c r="F769" s="52" t="n"/>
      <c r="G769" s="52" t="n"/>
      <c r="H769" s="52" t="n"/>
      <c r="I769" s="97" t="n"/>
      <c r="J769" s="52" t="n"/>
      <c r="K769" s="97" t="n"/>
      <c r="L769" s="52" t="n"/>
      <c r="M769" s="97" t="n"/>
      <c r="N769" s="52" t="n"/>
      <c r="O769" s="97" t="n"/>
      <c r="P769" s="52" t="n"/>
      <c r="Q769" s="97" t="n"/>
      <c r="R769" s="52" t="n"/>
      <c r="S769" s="97" t="n"/>
      <c r="T769" s="52" t="n"/>
      <c r="U769" s="97" t="n"/>
      <c r="V769" s="52" t="n"/>
      <c r="W769" s="97" t="n"/>
      <c r="X769" s="52" t="n"/>
      <c r="Y769" s="97" t="n"/>
      <c r="Z769" s="245" t="n"/>
      <c r="AA769" s="52" t="n"/>
      <c r="AB769" s="52" t="n"/>
      <c r="AC769" s="52" t="n"/>
      <c r="AD769" s="52" t="n"/>
      <c r="AE769" s="52" t="n"/>
      <c r="AF769" s="52" t="n"/>
      <c r="AG769" s="52" t="n"/>
      <c r="AH769" s="52" t="n"/>
      <c r="AI769" s="52" t="n"/>
      <c r="AJ769" s="52" t="n"/>
      <c r="AK769" s="52" t="n"/>
    </row>
    <row r="770">
      <c r="A770" s="52" t="n"/>
      <c r="B770" s="52" t="n"/>
      <c r="C770" s="97" t="n"/>
      <c r="D770" s="52" t="n"/>
      <c r="E770" s="97" t="n"/>
      <c r="F770" s="52" t="n"/>
      <c r="G770" s="52" t="n"/>
      <c r="H770" s="52" t="n"/>
      <c r="I770" s="97" t="n"/>
      <c r="J770" s="52" t="n"/>
      <c r="K770" s="97" t="n"/>
      <c r="L770" s="52" t="n"/>
      <c r="M770" s="97" t="n"/>
      <c r="N770" s="52" t="n"/>
      <c r="O770" s="97" t="n"/>
      <c r="P770" s="52" t="n"/>
      <c r="Q770" s="97" t="n"/>
      <c r="R770" s="52" t="n"/>
      <c r="S770" s="97" t="n"/>
      <c r="T770" s="52" t="n"/>
      <c r="U770" s="97" t="n"/>
      <c r="V770" s="52" t="n"/>
      <c r="W770" s="97" t="n"/>
      <c r="X770" s="52" t="n"/>
      <c r="Y770" s="97" t="n"/>
      <c r="Z770" s="245" t="n"/>
      <c r="AA770" s="52" t="n"/>
      <c r="AB770" s="52" t="n"/>
      <c r="AC770" s="52" t="n"/>
      <c r="AD770" s="52" t="n"/>
      <c r="AE770" s="52" t="n"/>
      <c r="AF770" s="52" t="n"/>
      <c r="AG770" s="52" t="n"/>
      <c r="AH770" s="52" t="n"/>
      <c r="AI770" s="52" t="n"/>
      <c r="AJ770" s="52" t="n"/>
      <c r="AK770" s="52" t="n"/>
    </row>
    <row r="771">
      <c r="A771" s="52" t="n"/>
      <c r="B771" s="52" t="n"/>
      <c r="C771" s="97" t="n"/>
      <c r="D771" s="52" t="n"/>
      <c r="E771" s="97" t="n"/>
      <c r="F771" s="52" t="n"/>
      <c r="G771" s="52" t="n"/>
      <c r="H771" s="52" t="n"/>
      <c r="I771" s="97" t="n"/>
      <c r="J771" s="52" t="n"/>
      <c r="K771" s="97" t="n"/>
      <c r="L771" s="52" t="n"/>
      <c r="M771" s="97" t="n"/>
      <c r="N771" s="52" t="n"/>
      <c r="O771" s="97" t="n"/>
      <c r="P771" s="52" t="n"/>
      <c r="Q771" s="97" t="n"/>
      <c r="R771" s="52" t="n"/>
      <c r="S771" s="97" t="n"/>
      <c r="T771" s="52" t="n"/>
      <c r="U771" s="97" t="n"/>
      <c r="V771" s="52" t="n"/>
      <c r="W771" s="97" t="n"/>
      <c r="X771" s="52" t="n"/>
      <c r="Y771" s="97" t="n"/>
      <c r="Z771" s="245" t="n"/>
      <c r="AA771" s="52" t="n"/>
      <c r="AB771" s="52" t="n"/>
      <c r="AC771" s="52" t="n"/>
      <c r="AD771" s="52" t="n"/>
      <c r="AE771" s="52" t="n"/>
      <c r="AF771" s="52" t="n"/>
      <c r="AG771" s="52" t="n"/>
      <c r="AH771" s="52" t="n"/>
      <c r="AI771" s="52" t="n"/>
      <c r="AJ771" s="52" t="n"/>
      <c r="AK771" s="52" t="n"/>
    </row>
    <row r="772">
      <c r="A772" s="52" t="n"/>
      <c r="B772" s="52" t="n"/>
      <c r="C772" s="97" t="n"/>
      <c r="D772" s="52" t="n"/>
      <c r="E772" s="97" t="n"/>
      <c r="F772" s="52" t="n"/>
      <c r="G772" s="52" t="n"/>
      <c r="H772" s="52" t="n"/>
      <c r="I772" s="97" t="n"/>
      <c r="J772" s="52" t="n"/>
      <c r="K772" s="97" t="n"/>
      <c r="L772" s="52" t="n"/>
      <c r="M772" s="97" t="n"/>
      <c r="N772" s="52" t="n"/>
      <c r="O772" s="97" t="n"/>
      <c r="P772" s="52" t="n"/>
      <c r="Q772" s="97" t="n"/>
      <c r="R772" s="52" t="n"/>
      <c r="S772" s="97" t="n"/>
      <c r="T772" s="52" t="n"/>
      <c r="U772" s="97" t="n"/>
      <c r="V772" s="52" t="n"/>
      <c r="W772" s="97" t="n"/>
      <c r="X772" s="52" t="n"/>
      <c r="Y772" s="97" t="n"/>
      <c r="Z772" s="245" t="n"/>
      <c r="AA772" s="52" t="n"/>
      <c r="AB772" s="52" t="n"/>
      <c r="AC772" s="52" t="n"/>
      <c r="AD772" s="52" t="n"/>
      <c r="AE772" s="52" t="n"/>
      <c r="AF772" s="52" t="n"/>
      <c r="AG772" s="52" t="n"/>
      <c r="AH772" s="52" t="n"/>
      <c r="AI772" s="52" t="n"/>
      <c r="AJ772" s="52" t="n"/>
      <c r="AK772" s="52" t="n"/>
    </row>
    <row r="773">
      <c r="A773" s="52" t="n"/>
      <c r="B773" s="52" t="n"/>
      <c r="C773" s="97" t="n"/>
      <c r="D773" s="52" t="n"/>
      <c r="E773" s="97" t="n"/>
      <c r="F773" s="52" t="n"/>
      <c r="G773" s="52" t="n"/>
      <c r="H773" s="52" t="n"/>
      <c r="I773" s="97" t="n"/>
      <c r="J773" s="52" t="n"/>
      <c r="K773" s="97" t="n"/>
      <c r="L773" s="52" t="n"/>
      <c r="M773" s="97" t="n"/>
      <c r="N773" s="52" t="n"/>
      <c r="O773" s="97" t="n"/>
      <c r="P773" s="52" t="n"/>
      <c r="Q773" s="97" t="n"/>
      <c r="R773" s="52" t="n"/>
      <c r="S773" s="97" t="n"/>
      <c r="T773" s="52" t="n"/>
      <c r="U773" s="97" t="n"/>
      <c r="V773" s="52" t="n"/>
      <c r="W773" s="97" t="n"/>
      <c r="X773" s="52" t="n"/>
      <c r="Y773" s="97" t="n"/>
      <c r="Z773" s="245" t="n"/>
      <c r="AA773" s="52" t="n"/>
      <c r="AB773" s="52" t="n"/>
      <c r="AC773" s="52" t="n"/>
      <c r="AD773" s="52" t="n"/>
      <c r="AE773" s="52" t="n"/>
      <c r="AF773" s="52" t="n"/>
      <c r="AG773" s="52" t="n"/>
      <c r="AH773" s="52" t="n"/>
      <c r="AI773" s="52" t="n"/>
      <c r="AJ773" s="52" t="n"/>
      <c r="AK773" s="52" t="n"/>
    </row>
    <row r="774">
      <c r="A774" s="52" t="n"/>
      <c r="B774" s="52" t="n"/>
      <c r="C774" s="97" t="n"/>
      <c r="D774" s="52" t="n"/>
      <c r="E774" s="97" t="n"/>
      <c r="F774" s="52" t="n"/>
      <c r="G774" s="52" t="n"/>
      <c r="H774" s="52" t="n"/>
      <c r="I774" s="97" t="n"/>
      <c r="J774" s="52" t="n"/>
      <c r="K774" s="97" t="n"/>
      <c r="L774" s="52" t="n"/>
      <c r="M774" s="97" t="n"/>
      <c r="N774" s="52" t="n"/>
      <c r="O774" s="97" t="n"/>
      <c r="P774" s="52" t="n"/>
      <c r="Q774" s="97" t="n"/>
      <c r="R774" s="52" t="n"/>
      <c r="S774" s="97" t="n"/>
      <c r="T774" s="52" t="n"/>
      <c r="U774" s="97" t="n"/>
      <c r="V774" s="52" t="n"/>
      <c r="W774" s="97" t="n"/>
      <c r="X774" s="52" t="n"/>
      <c r="Y774" s="97" t="n"/>
      <c r="Z774" s="245" t="n"/>
      <c r="AA774" s="52" t="n"/>
      <c r="AB774" s="52" t="n"/>
      <c r="AC774" s="52" t="n"/>
      <c r="AD774" s="52" t="n"/>
      <c r="AE774" s="52" t="n"/>
      <c r="AF774" s="52" t="n"/>
      <c r="AG774" s="52" t="n"/>
      <c r="AH774" s="52" t="n"/>
      <c r="AI774" s="52" t="n"/>
      <c r="AJ774" s="52" t="n"/>
      <c r="AK774" s="52" t="n"/>
    </row>
    <row r="775">
      <c r="A775" s="52" t="n"/>
      <c r="B775" s="52" t="n"/>
      <c r="C775" s="97" t="n"/>
      <c r="D775" s="52" t="n"/>
      <c r="E775" s="97" t="n"/>
      <c r="F775" s="52" t="n"/>
      <c r="G775" s="52" t="n"/>
      <c r="H775" s="52" t="n"/>
      <c r="I775" s="97" t="n"/>
      <c r="J775" s="52" t="n"/>
      <c r="K775" s="97" t="n"/>
      <c r="L775" s="52" t="n"/>
      <c r="M775" s="97" t="n"/>
      <c r="N775" s="52" t="n"/>
      <c r="O775" s="97" t="n"/>
      <c r="P775" s="52" t="n"/>
      <c r="Q775" s="97" t="n"/>
      <c r="R775" s="52" t="n"/>
      <c r="S775" s="97" t="n"/>
      <c r="T775" s="52" t="n"/>
      <c r="U775" s="97" t="n"/>
      <c r="V775" s="52" t="n"/>
      <c r="W775" s="97" t="n"/>
      <c r="X775" s="52" t="n"/>
      <c r="Y775" s="97" t="n"/>
      <c r="Z775" s="245" t="n"/>
      <c r="AA775" s="52" t="n"/>
      <c r="AB775" s="52" t="n"/>
      <c r="AC775" s="52" t="n"/>
      <c r="AD775" s="52" t="n"/>
      <c r="AE775" s="52" t="n"/>
      <c r="AF775" s="52" t="n"/>
      <c r="AG775" s="52" t="n"/>
      <c r="AH775" s="52" t="n"/>
      <c r="AI775" s="52" t="n"/>
      <c r="AJ775" s="52" t="n"/>
      <c r="AK775" s="52" t="n"/>
    </row>
    <row r="776">
      <c r="A776" s="52" t="n"/>
      <c r="B776" s="52" t="n"/>
      <c r="C776" s="97" t="n"/>
      <c r="D776" s="52" t="n"/>
      <c r="E776" s="97" t="n"/>
      <c r="F776" s="52" t="n"/>
      <c r="G776" s="52" t="n"/>
      <c r="H776" s="52" t="n"/>
      <c r="I776" s="97" t="n"/>
      <c r="J776" s="52" t="n"/>
      <c r="K776" s="97" t="n"/>
      <c r="L776" s="52" t="n"/>
      <c r="M776" s="97" t="n"/>
      <c r="N776" s="52" t="n"/>
      <c r="O776" s="97" t="n"/>
      <c r="P776" s="52" t="n"/>
      <c r="Q776" s="97" t="n"/>
      <c r="R776" s="52" t="n"/>
      <c r="S776" s="97" t="n"/>
      <c r="T776" s="52" t="n"/>
      <c r="U776" s="97" t="n"/>
      <c r="V776" s="52" t="n"/>
      <c r="W776" s="97" t="n"/>
      <c r="X776" s="52" t="n"/>
      <c r="Y776" s="97" t="n"/>
      <c r="Z776" s="245" t="n"/>
      <c r="AA776" s="52" t="n"/>
      <c r="AB776" s="52" t="n"/>
      <c r="AC776" s="52" t="n"/>
      <c r="AD776" s="52" t="n"/>
      <c r="AE776" s="52" t="n"/>
      <c r="AF776" s="52" t="n"/>
      <c r="AG776" s="52" t="n"/>
      <c r="AH776" s="52" t="n"/>
      <c r="AI776" s="52" t="n"/>
      <c r="AJ776" s="52" t="n"/>
      <c r="AK776" s="52" t="n"/>
    </row>
    <row r="777">
      <c r="A777" s="52" t="n"/>
      <c r="B777" s="52" t="n"/>
      <c r="C777" s="97" t="n"/>
      <c r="D777" s="52" t="n"/>
      <c r="E777" s="97" t="n"/>
      <c r="F777" s="52" t="n"/>
      <c r="G777" s="52" t="n"/>
      <c r="H777" s="52" t="n"/>
      <c r="I777" s="97" t="n"/>
      <c r="J777" s="52" t="n"/>
      <c r="K777" s="97" t="n"/>
      <c r="L777" s="52" t="n"/>
      <c r="M777" s="97" t="n"/>
      <c r="N777" s="52" t="n"/>
      <c r="O777" s="97" t="n"/>
      <c r="P777" s="52" t="n"/>
      <c r="Q777" s="97" t="n"/>
      <c r="R777" s="52" t="n"/>
      <c r="S777" s="97" t="n"/>
      <c r="T777" s="52" t="n"/>
      <c r="U777" s="97" t="n"/>
      <c r="V777" s="52" t="n"/>
      <c r="W777" s="97" t="n"/>
      <c r="X777" s="52" t="n"/>
      <c r="Y777" s="97" t="n"/>
      <c r="Z777" s="245" t="n"/>
      <c r="AA777" s="52" t="n"/>
      <c r="AB777" s="52" t="n"/>
      <c r="AC777" s="52" t="n"/>
      <c r="AD777" s="52" t="n"/>
      <c r="AE777" s="52" t="n"/>
      <c r="AF777" s="52" t="n"/>
      <c r="AG777" s="52" t="n"/>
      <c r="AH777" s="52" t="n"/>
      <c r="AI777" s="52" t="n"/>
      <c r="AJ777" s="52" t="n"/>
      <c r="AK777" s="52" t="n"/>
    </row>
    <row r="778">
      <c r="A778" s="52" t="n"/>
      <c r="B778" s="52" t="n"/>
      <c r="C778" s="97" t="n"/>
      <c r="D778" s="52" t="n"/>
      <c r="E778" s="97" t="n"/>
      <c r="F778" s="52" t="n"/>
      <c r="G778" s="52" t="n"/>
      <c r="H778" s="52" t="n"/>
      <c r="I778" s="97" t="n"/>
      <c r="J778" s="52" t="n"/>
      <c r="K778" s="97" t="n"/>
      <c r="L778" s="52" t="n"/>
      <c r="M778" s="97" t="n"/>
      <c r="N778" s="52" t="n"/>
      <c r="O778" s="97" t="n"/>
      <c r="P778" s="52" t="n"/>
      <c r="Q778" s="97" t="n"/>
      <c r="R778" s="52" t="n"/>
      <c r="S778" s="97" t="n"/>
      <c r="T778" s="52" t="n"/>
      <c r="U778" s="97" t="n"/>
      <c r="V778" s="52" t="n"/>
      <c r="W778" s="97" t="n"/>
      <c r="X778" s="52" t="n"/>
      <c r="Y778" s="97" t="n"/>
      <c r="Z778" s="245" t="n"/>
      <c r="AA778" s="52" t="n"/>
      <c r="AB778" s="52" t="n"/>
      <c r="AC778" s="52" t="n"/>
      <c r="AD778" s="52" t="n"/>
      <c r="AE778" s="52" t="n"/>
      <c r="AF778" s="52" t="n"/>
      <c r="AG778" s="52" t="n"/>
      <c r="AH778" s="52" t="n"/>
      <c r="AI778" s="52" t="n"/>
      <c r="AJ778" s="52" t="n"/>
      <c r="AK778" s="52" t="n"/>
    </row>
    <row r="779">
      <c r="A779" s="52" t="n"/>
      <c r="B779" s="52" t="n"/>
      <c r="C779" s="97" t="n"/>
      <c r="D779" s="52" t="n"/>
      <c r="E779" s="97" t="n"/>
      <c r="F779" s="52" t="n"/>
      <c r="G779" s="52" t="n"/>
      <c r="H779" s="52" t="n"/>
      <c r="I779" s="97" t="n"/>
      <c r="J779" s="52" t="n"/>
      <c r="K779" s="97" t="n"/>
      <c r="L779" s="52" t="n"/>
      <c r="M779" s="97" t="n"/>
      <c r="N779" s="52" t="n"/>
      <c r="O779" s="97" t="n"/>
      <c r="P779" s="52" t="n"/>
      <c r="Q779" s="97" t="n"/>
      <c r="R779" s="52" t="n"/>
      <c r="S779" s="97" t="n"/>
      <c r="T779" s="52" t="n"/>
      <c r="U779" s="97" t="n"/>
      <c r="V779" s="52" t="n"/>
      <c r="W779" s="97" t="n"/>
      <c r="X779" s="52" t="n"/>
      <c r="Y779" s="97" t="n"/>
      <c r="Z779" s="245" t="n"/>
      <c r="AA779" s="52" t="n"/>
      <c r="AB779" s="52" t="n"/>
      <c r="AC779" s="52" t="n"/>
      <c r="AD779" s="52" t="n"/>
      <c r="AE779" s="52" t="n"/>
      <c r="AF779" s="52" t="n"/>
      <c r="AG779" s="52" t="n"/>
      <c r="AH779" s="52" t="n"/>
      <c r="AI779" s="52" t="n"/>
      <c r="AJ779" s="52" t="n"/>
      <c r="AK779" s="52" t="n"/>
    </row>
    <row r="780">
      <c r="A780" s="52" t="n"/>
      <c r="B780" s="52" t="n"/>
      <c r="C780" s="97" t="n"/>
      <c r="D780" s="52" t="n"/>
      <c r="E780" s="97" t="n"/>
      <c r="F780" s="52" t="n"/>
      <c r="G780" s="52" t="n"/>
      <c r="H780" s="52" t="n"/>
      <c r="I780" s="97" t="n"/>
      <c r="J780" s="52" t="n"/>
      <c r="K780" s="97" t="n"/>
      <c r="L780" s="52" t="n"/>
      <c r="M780" s="97" t="n"/>
      <c r="N780" s="52" t="n"/>
      <c r="O780" s="97" t="n"/>
      <c r="P780" s="52" t="n"/>
      <c r="Q780" s="97" t="n"/>
      <c r="R780" s="52" t="n"/>
      <c r="S780" s="97" t="n"/>
      <c r="T780" s="52" t="n"/>
      <c r="U780" s="97" t="n"/>
      <c r="V780" s="52" t="n"/>
      <c r="W780" s="97" t="n"/>
      <c r="X780" s="52" t="n"/>
      <c r="Y780" s="97" t="n"/>
      <c r="Z780" s="245" t="n"/>
      <c r="AA780" s="52" t="n"/>
      <c r="AB780" s="52" t="n"/>
      <c r="AC780" s="52" t="n"/>
      <c r="AD780" s="52" t="n"/>
      <c r="AE780" s="52" t="n"/>
      <c r="AF780" s="52" t="n"/>
      <c r="AG780" s="52" t="n"/>
      <c r="AH780" s="52" t="n"/>
      <c r="AI780" s="52" t="n"/>
      <c r="AJ780" s="52" t="n"/>
      <c r="AK780" s="52" t="n"/>
    </row>
    <row r="781">
      <c r="A781" s="52" t="n"/>
      <c r="B781" s="52" t="n"/>
      <c r="C781" s="97" t="n"/>
      <c r="D781" s="52" t="n"/>
      <c r="E781" s="97" t="n"/>
      <c r="F781" s="52" t="n"/>
      <c r="G781" s="52" t="n"/>
      <c r="H781" s="52" t="n"/>
      <c r="I781" s="97" t="n"/>
      <c r="J781" s="52" t="n"/>
      <c r="K781" s="97" t="n"/>
      <c r="L781" s="52" t="n"/>
      <c r="M781" s="97" t="n"/>
      <c r="N781" s="52" t="n"/>
      <c r="O781" s="97" t="n"/>
      <c r="P781" s="52" t="n"/>
      <c r="Q781" s="97" t="n"/>
      <c r="R781" s="52" t="n"/>
      <c r="S781" s="97" t="n"/>
      <c r="T781" s="52" t="n"/>
      <c r="U781" s="97" t="n"/>
      <c r="V781" s="52" t="n"/>
      <c r="W781" s="97" t="n"/>
      <c r="X781" s="52" t="n"/>
      <c r="Y781" s="97" t="n"/>
      <c r="Z781" s="245" t="n"/>
      <c r="AA781" s="52" t="n"/>
      <c r="AB781" s="52" t="n"/>
      <c r="AC781" s="52" t="n"/>
      <c r="AD781" s="52" t="n"/>
      <c r="AE781" s="52" t="n"/>
      <c r="AF781" s="52" t="n"/>
      <c r="AG781" s="52" t="n"/>
      <c r="AH781" s="52" t="n"/>
      <c r="AI781" s="52" t="n"/>
      <c r="AJ781" s="52" t="n"/>
      <c r="AK781" s="52" t="n"/>
    </row>
    <row r="782">
      <c r="A782" s="52" t="n"/>
      <c r="B782" s="52" t="n"/>
      <c r="C782" s="97" t="n"/>
      <c r="D782" s="52" t="n"/>
      <c r="E782" s="97" t="n"/>
      <c r="F782" s="52" t="n"/>
      <c r="G782" s="52" t="n"/>
      <c r="H782" s="52" t="n"/>
      <c r="I782" s="97" t="n"/>
      <c r="J782" s="52" t="n"/>
      <c r="K782" s="97" t="n"/>
      <c r="L782" s="52" t="n"/>
      <c r="M782" s="97" t="n"/>
      <c r="N782" s="52" t="n"/>
      <c r="O782" s="97" t="n"/>
      <c r="P782" s="52" t="n"/>
      <c r="Q782" s="97" t="n"/>
      <c r="R782" s="52" t="n"/>
      <c r="S782" s="97" t="n"/>
      <c r="T782" s="52" t="n"/>
      <c r="U782" s="97" t="n"/>
      <c r="V782" s="52" t="n"/>
      <c r="W782" s="97" t="n"/>
      <c r="X782" s="52" t="n"/>
      <c r="Y782" s="97" t="n"/>
      <c r="Z782" s="245" t="n"/>
      <c r="AA782" s="52" t="n"/>
      <c r="AB782" s="52" t="n"/>
      <c r="AC782" s="52" t="n"/>
      <c r="AD782" s="52" t="n"/>
      <c r="AE782" s="52" t="n"/>
      <c r="AF782" s="52" t="n"/>
      <c r="AG782" s="52" t="n"/>
      <c r="AH782" s="52" t="n"/>
      <c r="AI782" s="52" t="n"/>
      <c r="AJ782" s="52" t="n"/>
      <c r="AK782" s="52" t="n"/>
    </row>
    <row r="783">
      <c r="A783" s="52" t="n"/>
      <c r="B783" s="52" t="n"/>
      <c r="C783" s="97" t="n"/>
      <c r="D783" s="52" t="n"/>
      <c r="E783" s="97" t="n"/>
      <c r="F783" s="52" t="n"/>
      <c r="G783" s="52" t="n"/>
      <c r="H783" s="52" t="n"/>
      <c r="I783" s="97" t="n"/>
      <c r="J783" s="52" t="n"/>
      <c r="K783" s="97" t="n"/>
      <c r="L783" s="52" t="n"/>
      <c r="M783" s="97" t="n"/>
      <c r="N783" s="52" t="n"/>
      <c r="O783" s="97" t="n"/>
      <c r="P783" s="52" t="n"/>
      <c r="Q783" s="97" t="n"/>
      <c r="R783" s="52" t="n"/>
      <c r="S783" s="97" t="n"/>
      <c r="T783" s="52" t="n"/>
      <c r="U783" s="97" t="n"/>
      <c r="V783" s="52" t="n"/>
      <c r="W783" s="97" t="n"/>
      <c r="X783" s="52" t="n"/>
      <c r="Y783" s="97" t="n"/>
      <c r="Z783" s="245" t="n"/>
      <c r="AA783" s="52" t="n"/>
      <c r="AB783" s="52" t="n"/>
      <c r="AC783" s="52" t="n"/>
      <c r="AD783" s="52" t="n"/>
      <c r="AE783" s="52" t="n"/>
      <c r="AF783" s="52" t="n"/>
      <c r="AG783" s="52" t="n"/>
      <c r="AH783" s="52" t="n"/>
      <c r="AI783" s="52" t="n"/>
      <c r="AJ783" s="52" t="n"/>
      <c r="AK783" s="52" t="n"/>
    </row>
    <row r="784">
      <c r="A784" s="52" t="n"/>
      <c r="B784" s="52" t="n"/>
      <c r="C784" s="97" t="n"/>
      <c r="D784" s="52" t="n"/>
      <c r="E784" s="97" t="n"/>
      <c r="F784" s="52" t="n"/>
      <c r="G784" s="52" t="n"/>
      <c r="H784" s="52" t="n"/>
      <c r="I784" s="97" t="n"/>
      <c r="J784" s="52" t="n"/>
      <c r="K784" s="97" t="n"/>
      <c r="L784" s="52" t="n"/>
      <c r="M784" s="97" t="n"/>
      <c r="N784" s="52" t="n"/>
      <c r="O784" s="97" t="n"/>
      <c r="P784" s="52" t="n"/>
      <c r="Q784" s="97" t="n"/>
      <c r="R784" s="52" t="n"/>
      <c r="S784" s="97" t="n"/>
      <c r="T784" s="52" t="n"/>
      <c r="U784" s="97" t="n"/>
      <c r="V784" s="52" t="n"/>
      <c r="W784" s="97" t="n"/>
      <c r="X784" s="52" t="n"/>
      <c r="Y784" s="97" t="n"/>
      <c r="Z784" s="245" t="n"/>
      <c r="AA784" s="52" t="n"/>
      <c r="AB784" s="52" t="n"/>
      <c r="AC784" s="52" t="n"/>
      <c r="AD784" s="52" t="n"/>
      <c r="AE784" s="52" t="n"/>
      <c r="AF784" s="52" t="n"/>
      <c r="AG784" s="52" t="n"/>
      <c r="AH784" s="52" t="n"/>
      <c r="AI784" s="52" t="n"/>
      <c r="AJ784" s="52" t="n"/>
      <c r="AK784" s="52" t="n"/>
    </row>
    <row r="785">
      <c r="A785" s="52" t="n"/>
      <c r="B785" s="52" t="n"/>
      <c r="C785" s="97" t="n"/>
      <c r="D785" s="52" t="n"/>
      <c r="E785" s="97" t="n"/>
      <c r="F785" s="52" t="n"/>
      <c r="G785" s="52" t="n"/>
      <c r="H785" s="52" t="n"/>
      <c r="I785" s="97" t="n"/>
      <c r="J785" s="52" t="n"/>
      <c r="K785" s="97" t="n"/>
      <c r="L785" s="52" t="n"/>
      <c r="M785" s="97" t="n"/>
      <c r="N785" s="52" t="n"/>
      <c r="O785" s="97" t="n"/>
      <c r="P785" s="52" t="n"/>
      <c r="Q785" s="97" t="n"/>
      <c r="R785" s="52" t="n"/>
      <c r="S785" s="97" t="n"/>
      <c r="T785" s="52" t="n"/>
      <c r="U785" s="97" t="n"/>
      <c r="V785" s="52" t="n"/>
      <c r="W785" s="97" t="n"/>
      <c r="X785" s="52" t="n"/>
      <c r="Y785" s="97" t="n"/>
      <c r="Z785" s="245" t="n"/>
      <c r="AA785" s="52" t="n"/>
      <c r="AB785" s="52" t="n"/>
      <c r="AC785" s="52" t="n"/>
      <c r="AD785" s="52" t="n"/>
      <c r="AE785" s="52" t="n"/>
      <c r="AF785" s="52" t="n"/>
      <c r="AG785" s="52" t="n"/>
      <c r="AH785" s="52" t="n"/>
      <c r="AI785" s="52" t="n"/>
      <c r="AJ785" s="52" t="n"/>
      <c r="AK785" s="52" t="n"/>
    </row>
    <row r="786">
      <c r="A786" s="52" t="n"/>
      <c r="B786" s="52" t="n"/>
      <c r="C786" s="97" t="n"/>
      <c r="D786" s="52" t="n"/>
      <c r="E786" s="97" t="n"/>
      <c r="F786" s="52" t="n"/>
      <c r="G786" s="52" t="n"/>
      <c r="H786" s="52" t="n"/>
      <c r="I786" s="97" t="n"/>
      <c r="J786" s="52" t="n"/>
      <c r="K786" s="97" t="n"/>
      <c r="L786" s="52" t="n"/>
      <c r="M786" s="97" t="n"/>
      <c r="N786" s="52" t="n"/>
      <c r="O786" s="97" t="n"/>
      <c r="P786" s="52" t="n"/>
      <c r="Q786" s="97" t="n"/>
      <c r="R786" s="52" t="n"/>
      <c r="S786" s="97" t="n"/>
      <c r="T786" s="52" t="n"/>
      <c r="U786" s="97" t="n"/>
      <c r="V786" s="52" t="n"/>
      <c r="W786" s="97" t="n"/>
      <c r="X786" s="52" t="n"/>
      <c r="Y786" s="97" t="n"/>
      <c r="Z786" s="245" t="n"/>
      <c r="AA786" s="52" t="n"/>
      <c r="AB786" s="52" t="n"/>
      <c r="AC786" s="52" t="n"/>
      <c r="AD786" s="52" t="n"/>
      <c r="AE786" s="52" t="n"/>
      <c r="AF786" s="52" t="n"/>
      <c r="AG786" s="52" t="n"/>
      <c r="AH786" s="52" t="n"/>
      <c r="AI786" s="52" t="n"/>
      <c r="AJ786" s="52" t="n"/>
      <c r="AK786" s="52" t="n"/>
    </row>
    <row r="787">
      <c r="A787" s="52" t="n"/>
      <c r="B787" s="52" t="n"/>
      <c r="C787" s="97" t="n"/>
      <c r="D787" s="52" t="n"/>
      <c r="E787" s="97" t="n"/>
      <c r="F787" s="52" t="n"/>
      <c r="G787" s="52" t="n"/>
      <c r="H787" s="52" t="n"/>
      <c r="I787" s="97" t="n"/>
      <c r="J787" s="52" t="n"/>
      <c r="K787" s="97" t="n"/>
      <c r="L787" s="52" t="n"/>
      <c r="M787" s="97" t="n"/>
      <c r="N787" s="52" t="n"/>
      <c r="O787" s="97" t="n"/>
      <c r="P787" s="52" t="n"/>
      <c r="Q787" s="97" t="n"/>
      <c r="R787" s="52" t="n"/>
      <c r="S787" s="97" t="n"/>
      <c r="T787" s="52" t="n"/>
      <c r="U787" s="97" t="n"/>
      <c r="V787" s="52" t="n"/>
      <c r="W787" s="97" t="n"/>
      <c r="X787" s="52" t="n"/>
      <c r="Y787" s="97" t="n"/>
      <c r="Z787" s="245" t="n"/>
      <c r="AA787" s="52" t="n"/>
      <c r="AB787" s="52" t="n"/>
      <c r="AC787" s="52" t="n"/>
      <c r="AD787" s="52" t="n"/>
      <c r="AE787" s="52" t="n"/>
      <c r="AF787" s="52" t="n"/>
      <c r="AG787" s="52" t="n"/>
      <c r="AH787" s="52" t="n"/>
      <c r="AI787" s="52" t="n"/>
      <c r="AJ787" s="52" t="n"/>
      <c r="AK787" s="52" t="n"/>
    </row>
    <row r="788">
      <c r="A788" s="52" t="n"/>
      <c r="B788" s="52" t="n"/>
      <c r="C788" s="97" t="n"/>
      <c r="D788" s="52" t="n"/>
      <c r="E788" s="97" t="n"/>
      <c r="F788" s="52" t="n"/>
      <c r="G788" s="52" t="n"/>
      <c r="H788" s="52" t="n"/>
      <c r="I788" s="97" t="n"/>
      <c r="J788" s="52" t="n"/>
      <c r="K788" s="97" t="n"/>
      <c r="L788" s="52" t="n"/>
      <c r="M788" s="97" t="n"/>
      <c r="N788" s="52" t="n"/>
      <c r="O788" s="97" t="n"/>
      <c r="P788" s="52" t="n"/>
      <c r="Q788" s="97" t="n"/>
      <c r="R788" s="52" t="n"/>
      <c r="S788" s="97" t="n"/>
      <c r="T788" s="52" t="n"/>
      <c r="U788" s="97" t="n"/>
      <c r="V788" s="52" t="n"/>
      <c r="W788" s="97" t="n"/>
      <c r="X788" s="52" t="n"/>
      <c r="Y788" s="97" t="n"/>
      <c r="Z788" s="245" t="n"/>
      <c r="AA788" s="52" t="n"/>
      <c r="AB788" s="52" t="n"/>
      <c r="AC788" s="52" t="n"/>
      <c r="AD788" s="52" t="n"/>
      <c r="AE788" s="52" t="n"/>
      <c r="AF788" s="52" t="n"/>
      <c r="AG788" s="52" t="n"/>
      <c r="AH788" s="52" t="n"/>
      <c r="AI788" s="52" t="n"/>
      <c r="AJ788" s="52" t="n"/>
      <c r="AK788" s="52" t="n"/>
    </row>
    <row r="789">
      <c r="A789" s="52" t="n"/>
      <c r="B789" s="52" t="n"/>
      <c r="C789" s="97" t="n"/>
      <c r="D789" s="52" t="n"/>
      <c r="E789" s="97" t="n"/>
      <c r="F789" s="52" t="n"/>
      <c r="G789" s="52" t="n"/>
      <c r="H789" s="52" t="n"/>
      <c r="I789" s="97" t="n"/>
      <c r="J789" s="52" t="n"/>
      <c r="K789" s="97" t="n"/>
      <c r="L789" s="52" t="n"/>
      <c r="M789" s="97" t="n"/>
      <c r="N789" s="52" t="n"/>
      <c r="O789" s="97" t="n"/>
      <c r="P789" s="52" t="n"/>
      <c r="Q789" s="97" t="n"/>
      <c r="R789" s="52" t="n"/>
      <c r="S789" s="97" t="n"/>
      <c r="T789" s="52" t="n"/>
      <c r="U789" s="97" t="n"/>
      <c r="V789" s="52" t="n"/>
      <c r="W789" s="97" t="n"/>
      <c r="X789" s="52" t="n"/>
      <c r="Y789" s="97" t="n"/>
      <c r="Z789" s="245" t="n"/>
      <c r="AA789" s="52" t="n"/>
      <c r="AB789" s="52" t="n"/>
      <c r="AC789" s="52" t="n"/>
      <c r="AD789" s="52" t="n"/>
      <c r="AE789" s="52" t="n"/>
      <c r="AF789" s="52" t="n"/>
      <c r="AG789" s="52" t="n"/>
      <c r="AH789" s="52" t="n"/>
      <c r="AI789" s="52" t="n"/>
      <c r="AJ789" s="52" t="n"/>
      <c r="AK789" s="52" t="n"/>
    </row>
    <row r="790">
      <c r="A790" s="52" t="n"/>
      <c r="B790" s="52" t="n"/>
      <c r="C790" s="97" t="n"/>
      <c r="D790" s="52" t="n"/>
      <c r="E790" s="97" t="n"/>
      <c r="F790" s="52" t="n"/>
      <c r="G790" s="52" t="n"/>
      <c r="H790" s="52" t="n"/>
      <c r="I790" s="97" t="n"/>
      <c r="J790" s="52" t="n"/>
      <c r="K790" s="97" t="n"/>
      <c r="L790" s="52" t="n"/>
      <c r="M790" s="97" t="n"/>
      <c r="N790" s="52" t="n"/>
      <c r="O790" s="97" t="n"/>
      <c r="P790" s="52" t="n"/>
      <c r="Q790" s="97" t="n"/>
      <c r="R790" s="52" t="n"/>
      <c r="S790" s="97" t="n"/>
      <c r="T790" s="52" t="n"/>
      <c r="U790" s="97" t="n"/>
      <c r="V790" s="52" t="n"/>
      <c r="W790" s="97" t="n"/>
      <c r="X790" s="52" t="n"/>
      <c r="Y790" s="97" t="n"/>
      <c r="Z790" s="245" t="n"/>
      <c r="AA790" s="52" t="n"/>
      <c r="AB790" s="52" t="n"/>
      <c r="AC790" s="52" t="n"/>
      <c r="AD790" s="52" t="n"/>
      <c r="AE790" s="52" t="n"/>
      <c r="AF790" s="52" t="n"/>
      <c r="AG790" s="52" t="n"/>
      <c r="AH790" s="52" t="n"/>
      <c r="AI790" s="52" t="n"/>
      <c r="AJ790" s="52" t="n"/>
      <c r="AK790" s="52" t="n"/>
    </row>
    <row r="791">
      <c r="A791" s="52" t="n"/>
      <c r="B791" s="52" t="n"/>
      <c r="C791" s="97" t="n"/>
      <c r="D791" s="52" t="n"/>
      <c r="E791" s="97" t="n"/>
      <c r="F791" s="52" t="n"/>
      <c r="G791" s="52" t="n"/>
      <c r="H791" s="52" t="n"/>
      <c r="I791" s="97" t="n"/>
      <c r="J791" s="52" t="n"/>
      <c r="K791" s="97" t="n"/>
      <c r="L791" s="52" t="n"/>
      <c r="M791" s="97" t="n"/>
      <c r="N791" s="52" t="n"/>
      <c r="O791" s="97" t="n"/>
      <c r="P791" s="52" t="n"/>
      <c r="Q791" s="97" t="n"/>
      <c r="R791" s="52" t="n"/>
      <c r="S791" s="97" t="n"/>
      <c r="T791" s="52" t="n"/>
      <c r="U791" s="97" t="n"/>
      <c r="V791" s="52" t="n"/>
      <c r="W791" s="97" t="n"/>
      <c r="X791" s="52" t="n"/>
      <c r="Y791" s="97" t="n"/>
      <c r="Z791" s="245" t="n"/>
      <c r="AA791" s="52" t="n"/>
      <c r="AB791" s="52" t="n"/>
      <c r="AC791" s="52" t="n"/>
      <c r="AD791" s="52" t="n"/>
      <c r="AE791" s="52" t="n"/>
      <c r="AF791" s="52" t="n"/>
      <c r="AG791" s="52" t="n"/>
      <c r="AH791" s="52" t="n"/>
      <c r="AI791" s="52" t="n"/>
      <c r="AJ791" s="52" t="n"/>
      <c r="AK791" s="52" t="n"/>
    </row>
    <row r="792">
      <c r="A792" s="52" t="n"/>
      <c r="B792" s="52" t="n"/>
      <c r="C792" s="97" t="n"/>
      <c r="D792" s="52" t="n"/>
      <c r="E792" s="97" t="n"/>
      <c r="F792" s="52" t="n"/>
      <c r="G792" s="52" t="n"/>
      <c r="H792" s="52" t="n"/>
      <c r="I792" s="97" t="n"/>
      <c r="J792" s="52" t="n"/>
      <c r="K792" s="97" t="n"/>
      <c r="L792" s="52" t="n"/>
      <c r="M792" s="97" t="n"/>
      <c r="N792" s="52" t="n"/>
      <c r="O792" s="97" t="n"/>
      <c r="P792" s="52" t="n"/>
      <c r="Q792" s="97" t="n"/>
      <c r="R792" s="52" t="n"/>
      <c r="S792" s="97" t="n"/>
      <c r="T792" s="52" t="n"/>
      <c r="U792" s="97" t="n"/>
      <c r="V792" s="52" t="n"/>
      <c r="W792" s="97" t="n"/>
      <c r="X792" s="52" t="n"/>
      <c r="Y792" s="97" t="n"/>
      <c r="Z792" s="245" t="n"/>
      <c r="AA792" s="52" t="n"/>
      <c r="AB792" s="52" t="n"/>
      <c r="AC792" s="52" t="n"/>
      <c r="AD792" s="52" t="n"/>
      <c r="AE792" s="52" t="n"/>
      <c r="AF792" s="52" t="n"/>
      <c r="AG792" s="52" t="n"/>
      <c r="AH792" s="52" t="n"/>
      <c r="AI792" s="52" t="n"/>
      <c r="AJ792" s="52" t="n"/>
      <c r="AK792" s="52" t="n"/>
    </row>
    <row r="793">
      <c r="A793" s="52" t="n"/>
      <c r="B793" s="52" t="n"/>
      <c r="C793" s="97" t="n"/>
      <c r="D793" s="52" t="n"/>
      <c r="E793" s="97" t="n"/>
      <c r="F793" s="52" t="n"/>
      <c r="G793" s="52" t="n"/>
      <c r="H793" s="52" t="n"/>
      <c r="I793" s="97" t="n"/>
      <c r="J793" s="52" t="n"/>
      <c r="K793" s="97" t="n"/>
      <c r="L793" s="52" t="n"/>
      <c r="M793" s="97" t="n"/>
      <c r="N793" s="52" t="n"/>
      <c r="O793" s="97" t="n"/>
      <c r="P793" s="52" t="n"/>
      <c r="Q793" s="97" t="n"/>
      <c r="R793" s="52" t="n"/>
      <c r="S793" s="97" t="n"/>
      <c r="T793" s="52" t="n"/>
      <c r="U793" s="97" t="n"/>
      <c r="V793" s="52" t="n"/>
      <c r="W793" s="97" t="n"/>
      <c r="X793" s="52" t="n"/>
      <c r="Y793" s="97" t="n"/>
      <c r="Z793" s="245" t="n"/>
      <c r="AA793" s="52" t="n"/>
      <c r="AB793" s="52" t="n"/>
      <c r="AC793" s="52" t="n"/>
      <c r="AD793" s="52" t="n"/>
      <c r="AE793" s="52" t="n"/>
      <c r="AF793" s="52" t="n"/>
      <c r="AG793" s="52" t="n"/>
      <c r="AH793" s="52" t="n"/>
      <c r="AI793" s="52" t="n"/>
      <c r="AJ793" s="52" t="n"/>
      <c r="AK793" s="52" t="n"/>
    </row>
    <row r="794">
      <c r="A794" s="52" t="n"/>
      <c r="B794" s="52" t="n"/>
      <c r="C794" s="97" t="n"/>
      <c r="D794" s="52" t="n"/>
      <c r="E794" s="97" t="n"/>
      <c r="F794" s="52" t="n"/>
      <c r="G794" s="52" t="n"/>
      <c r="H794" s="52" t="n"/>
      <c r="I794" s="97" t="n"/>
      <c r="J794" s="52" t="n"/>
      <c r="K794" s="97" t="n"/>
      <c r="L794" s="52" t="n"/>
      <c r="M794" s="97" t="n"/>
      <c r="N794" s="52" t="n"/>
      <c r="O794" s="97" t="n"/>
      <c r="P794" s="52" t="n"/>
      <c r="Q794" s="97" t="n"/>
      <c r="R794" s="52" t="n"/>
      <c r="S794" s="97" t="n"/>
      <c r="T794" s="52" t="n"/>
      <c r="U794" s="97" t="n"/>
      <c r="V794" s="52" t="n"/>
      <c r="W794" s="97" t="n"/>
      <c r="X794" s="52" t="n"/>
      <c r="Y794" s="97" t="n"/>
      <c r="Z794" s="245" t="n"/>
      <c r="AA794" s="52" t="n"/>
      <c r="AB794" s="52" t="n"/>
      <c r="AC794" s="52" t="n"/>
      <c r="AD794" s="52" t="n"/>
      <c r="AE794" s="52" t="n"/>
      <c r="AF794" s="52" t="n"/>
      <c r="AG794" s="52" t="n"/>
      <c r="AH794" s="52" t="n"/>
      <c r="AI794" s="52" t="n"/>
      <c r="AJ794" s="52" t="n"/>
      <c r="AK794" s="52" t="n"/>
    </row>
    <row r="795">
      <c r="A795" s="52" t="n"/>
      <c r="B795" s="52" t="n"/>
      <c r="C795" s="97" t="n"/>
      <c r="D795" s="52" t="n"/>
      <c r="E795" s="97" t="n"/>
      <c r="F795" s="52" t="n"/>
      <c r="G795" s="52" t="n"/>
      <c r="H795" s="52" t="n"/>
      <c r="I795" s="97" t="n"/>
      <c r="J795" s="52" t="n"/>
      <c r="K795" s="97" t="n"/>
      <c r="L795" s="52" t="n"/>
      <c r="M795" s="97" t="n"/>
      <c r="N795" s="52" t="n"/>
      <c r="O795" s="97" t="n"/>
      <c r="P795" s="52" t="n"/>
      <c r="Q795" s="97" t="n"/>
      <c r="R795" s="52" t="n"/>
      <c r="S795" s="97" t="n"/>
      <c r="T795" s="52" t="n"/>
      <c r="U795" s="97" t="n"/>
      <c r="V795" s="52" t="n"/>
      <c r="W795" s="97" t="n"/>
      <c r="X795" s="52" t="n"/>
      <c r="Y795" s="97" t="n"/>
      <c r="Z795" s="245" t="n"/>
      <c r="AA795" s="52" t="n"/>
      <c r="AB795" s="52" t="n"/>
      <c r="AC795" s="52" t="n"/>
      <c r="AD795" s="52" t="n"/>
      <c r="AE795" s="52" t="n"/>
      <c r="AF795" s="52" t="n"/>
      <c r="AG795" s="52" t="n"/>
      <c r="AH795" s="52" t="n"/>
      <c r="AI795" s="52" t="n"/>
      <c r="AJ795" s="52" t="n"/>
      <c r="AK795" s="52" t="n"/>
    </row>
    <row r="796">
      <c r="A796" s="52" t="n"/>
      <c r="B796" s="52" t="n"/>
      <c r="C796" s="97" t="n"/>
      <c r="D796" s="52" t="n"/>
      <c r="E796" s="97" t="n"/>
      <c r="F796" s="52" t="n"/>
      <c r="G796" s="52" t="n"/>
      <c r="H796" s="52" t="n"/>
      <c r="I796" s="97" t="n"/>
      <c r="J796" s="52" t="n"/>
      <c r="K796" s="97" t="n"/>
      <c r="L796" s="52" t="n"/>
      <c r="M796" s="97" t="n"/>
      <c r="N796" s="52" t="n"/>
      <c r="O796" s="97" t="n"/>
      <c r="P796" s="52" t="n"/>
      <c r="Q796" s="97" t="n"/>
      <c r="R796" s="52" t="n"/>
      <c r="S796" s="97" t="n"/>
      <c r="T796" s="52" t="n"/>
      <c r="U796" s="97" t="n"/>
      <c r="V796" s="52" t="n"/>
      <c r="W796" s="97" t="n"/>
      <c r="X796" s="52" t="n"/>
      <c r="Y796" s="97" t="n"/>
      <c r="Z796" s="245" t="n"/>
      <c r="AA796" s="52" t="n"/>
      <c r="AB796" s="52" t="n"/>
      <c r="AC796" s="52" t="n"/>
      <c r="AD796" s="52" t="n"/>
      <c r="AE796" s="52" t="n"/>
      <c r="AF796" s="52" t="n"/>
      <c r="AG796" s="52" t="n"/>
      <c r="AH796" s="52" t="n"/>
      <c r="AI796" s="52" t="n"/>
      <c r="AJ796" s="52" t="n"/>
      <c r="AK796" s="52" t="n"/>
    </row>
    <row r="797">
      <c r="A797" s="52" t="n"/>
      <c r="B797" s="52" t="n"/>
      <c r="C797" s="97" t="n"/>
      <c r="D797" s="52" t="n"/>
      <c r="E797" s="97" t="n"/>
      <c r="F797" s="52" t="n"/>
      <c r="G797" s="52" t="n"/>
      <c r="H797" s="52" t="n"/>
      <c r="I797" s="97" t="n"/>
      <c r="J797" s="52" t="n"/>
      <c r="K797" s="97" t="n"/>
      <c r="L797" s="52" t="n"/>
      <c r="M797" s="97" t="n"/>
      <c r="N797" s="52" t="n"/>
      <c r="O797" s="97" t="n"/>
      <c r="P797" s="52" t="n"/>
      <c r="Q797" s="97" t="n"/>
      <c r="R797" s="52" t="n"/>
      <c r="S797" s="97" t="n"/>
      <c r="T797" s="52" t="n"/>
      <c r="U797" s="97" t="n"/>
      <c r="V797" s="52" t="n"/>
      <c r="W797" s="97" t="n"/>
      <c r="X797" s="52" t="n"/>
      <c r="Y797" s="97" t="n"/>
      <c r="Z797" s="245" t="n"/>
      <c r="AA797" s="52" t="n"/>
      <c r="AB797" s="52" t="n"/>
      <c r="AC797" s="52" t="n"/>
      <c r="AD797" s="52" t="n"/>
      <c r="AE797" s="52" t="n"/>
      <c r="AF797" s="52" t="n"/>
      <c r="AG797" s="52" t="n"/>
      <c r="AH797" s="52" t="n"/>
      <c r="AI797" s="52" t="n"/>
      <c r="AJ797" s="52" t="n"/>
      <c r="AK797" s="52" t="n"/>
    </row>
    <row r="798">
      <c r="A798" s="52" t="n"/>
      <c r="B798" s="52" t="n"/>
      <c r="C798" s="97" t="n"/>
      <c r="D798" s="52" t="n"/>
      <c r="E798" s="97" t="n"/>
      <c r="F798" s="52" t="n"/>
      <c r="G798" s="52" t="n"/>
      <c r="H798" s="52" t="n"/>
      <c r="I798" s="97" t="n"/>
      <c r="J798" s="52" t="n"/>
      <c r="K798" s="97" t="n"/>
      <c r="L798" s="52" t="n"/>
      <c r="M798" s="97" t="n"/>
      <c r="N798" s="52" t="n"/>
      <c r="O798" s="97" t="n"/>
      <c r="P798" s="52" t="n"/>
      <c r="Q798" s="97" t="n"/>
      <c r="R798" s="52" t="n"/>
      <c r="S798" s="97" t="n"/>
      <c r="T798" s="52" t="n"/>
      <c r="U798" s="97" t="n"/>
      <c r="V798" s="52" t="n"/>
      <c r="W798" s="97" t="n"/>
      <c r="X798" s="52" t="n"/>
      <c r="Y798" s="97" t="n"/>
      <c r="Z798" s="245" t="n"/>
      <c r="AA798" s="52" t="n"/>
      <c r="AB798" s="52" t="n"/>
      <c r="AC798" s="52" t="n"/>
      <c r="AD798" s="52" t="n"/>
      <c r="AE798" s="52" t="n"/>
      <c r="AF798" s="52" t="n"/>
      <c r="AG798" s="52" t="n"/>
      <c r="AH798" s="52" t="n"/>
      <c r="AI798" s="52" t="n"/>
      <c r="AJ798" s="52" t="n"/>
      <c r="AK798" s="52" t="n"/>
    </row>
    <row r="799">
      <c r="A799" s="52" t="n"/>
      <c r="B799" s="52" t="n"/>
      <c r="C799" s="97" t="n"/>
      <c r="D799" s="52" t="n"/>
      <c r="E799" s="97" t="n"/>
      <c r="F799" s="52" t="n"/>
      <c r="G799" s="52" t="n"/>
      <c r="H799" s="52" t="n"/>
      <c r="I799" s="97" t="n"/>
      <c r="J799" s="52" t="n"/>
      <c r="K799" s="97" t="n"/>
      <c r="L799" s="52" t="n"/>
      <c r="M799" s="97" t="n"/>
      <c r="N799" s="52" t="n"/>
      <c r="O799" s="97" t="n"/>
      <c r="P799" s="52" t="n"/>
      <c r="Q799" s="97" t="n"/>
      <c r="R799" s="52" t="n"/>
      <c r="S799" s="97" t="n"/>
      <c r="T799" s="52" t="n"/>
      <c r="U799" s="97" t="n"/>
      <c r="V799" s="52" t="n"/>
      <c r="W799" s="97" t="n"/>
      <c r="X799" s="52" t="n"/>
      <c r="Y799" s="97" t="n"/>
      <c r="Z799" s="245" t="n"/>
      <c r="AA799" s="52" t="n"/>
      <c r="AB799" s="52" t="n"/>
      <c r="AC799" s="52" t="n"/>
      <c r="AD799" s="52" t="n"/>
      <c r="AE799" s="52" t="n"/>
      <c r="AF799" s="52" t="n"/>
      <c r="AG799" s="52" t="n"/>
      <c r="AH799" s="52" t="n"/>
      <c r="AI799" s="52" t="n"/>
      <c r="AJ799" s="52" t="n"/>
      <c r="AK799" s="52" t="n"/>
    </row>
    <row r="800">
      <c r="A800" s="52" t="n"/>
      <c r="B800" s="52" t="n"/>
      <c r="C800" s="97" t="n"/>
      <c r="D800" s="52" t="n"/>
      <c r="E800" s="97" t="n"/>
      <c r="F800" s="52" t="n"/>
      <c r="G800" s="52" t="n"/>
      <c r="H800" s="52" t="n"/>
      <c r="I800" s="97" t="n"/>
      <c r="J800" s="52" t="n"/>
      <c r="K800" s="97" t="n"/>
      <c r="L800" s="52" t="n"/>
      <c r="M800" s="97" t="n"/>
      <c r="N800" s="52" t="n"/>
      <c r="O800" s="97" t="n"/>
      <c r="P800" s="52" t="n"/>
      <c r="Q800" s="97" t="n"/>
      <c r="R800" s="52" t="n"/>
      <c r="S800" s="97" t="n"/>
      <c r="T800" s="52" t="n"/>
      <c r="U800" s="97" t="n"/>
      <c r="V800" s="52" t="n"/>
      <c r="W800" s="97" t="n"/>
      <c r="X800" s="52" t="n"/>
      <c r="Y800" s="97" t="n"/>
      <c r="Z800" s="245" t="n"/>
      <c r="AA800" s="52" t="n"/>
      <c r="AB800" s="52" t="n"/>
      <c r="AC800" s="52" t="n"/>
      <c r="AD800" s="52" t="n"/>
      <c r="AE800" s="52" t="n"/>
      <c r="AF800" s="52" t="n"/>
      <c r="AG800" s="52" t="n"/>
      <c r="AH800" s="52" t="n"/>
      <c r="AI800" s="52" t="n"/>
      <c r="AJ800" s="52" t="n"/>
      <c r="AK800" s="52" t="n"/>
    </row>
    <row r="801">
      <c r="A801" s="52" t="n"/>
      <c r="B801" s="52" t="n"/>
      <c r="C801" s="97" t="n"/>
      <c r="D801" s="52" t="n"/>
      <c r="E801" s="97" t="n"/>
      <c r="F801" s="52" t="n"/>
      <c r="G801" s="52" t="n"/>
      <c r="H801" s="52" t="n"/>
      <c r="I801" s="97" t="n"/>
      <c r="J801" s="52" t="n"/>
      <c r="K801" s="97" t="n"/>
      <c r="L801" s="52" t="n"/>
      <c r="M801" s="97" t="n"/>
      <c r="N801" s="52" t="n"/>
      <c r="O801" s="97" t="n"/>
      <c r="P801" s="52" t="n"/>
      <c r="Q801" s="97" t="n"/>
      <c r="R801" s="52" t="n"/>
      <c r="S801" s="97" t="n"/>
      <c r="T801" s="52" t="n"/>
      <c r="U801" s="97" t="n"/>
      <c r="V801" s="52" t="n"/>
      <c r="W801" s="97" t="n"/>
      <c r="X801" s="52" t="n"/>
      <c r="Y801" s="97" t="n"/>
      <c r="Z801" s="245" t="n"/>
      <c r="AA801" s="52" t="n"/>
      <c r="AB801" s="52" t="n"/>
      <c r="AC801" s="52" t="n"/>
      <c r="AD801" s="52" t="n"/>
      <c r="AE801" s="52" t="n"/>
      <c r="AF801" s="52" t="n"/>
      <c r="AG801" s="52" t="n"/>
      <c r="AH801" s="52" t="n"/>
      <c r="AI801" s="52" t="n"/>
      <c r="AJ801" s="52" t="n"/>
      <c r="AK801" s="52" t="n"/>
    </row>
    <row r="802">
      <c r="A802" s="52" t="n"/>
      <c r="B802" s="52" t="n"/>
      <c r="C802" s="97" t="n"/>
      <c r="D802" s="52" t="n"/>
      <c r="E802" s="97" t="n"/>
      <c r="F802" s="52" t="n"/>
      <c r="G802" s="52" t="n"/>
      <c r="H802" s="52" t="n"/>
      <c r="I802" s="97" t="n"/>
      <c r="J802" s="52" t="n"/>
      <c r="K802" s="97" t="n"/>
      <c r="L802" s="52" t="n"/>
      <c r="M802" s="97" t="n"/>
      <c r="N802" s="52" t="n"/>
      <c r="O802" s="97" t="n"/>
      <c r="P802" s="52" t="n"/>
      <c r="Q802" s="97" t="n"/>
      <c r="R802" s="52" t="n"/>
      <c r="S802" s="97" t="n"/>
      <c r="T802" s="52" t="n"/>
      <c r="U802" s="97" t="n"/>
      <c r="V802" s="52" t="n"/>
      <c r="W802" s="97" t="n"/>
      <c r="X802" s="52" t="n"/>
      <c r="Y802" s="97" t="n"/>
      <c r="Z802" s="245" t="n"/>
      <c r="AA802" s="52" t="n"/>
      <c r="AB802" s="52" t="n"/>
      <c r="AC802" s="52" t="n"/>
      <c r="AD802" s="52" t="n"/>
      <c r="AE802" s="52" t="n"/>
      <c r="AF802" s="52" t="n"/>
      <c r="AG802" s="52" t="n"/>
      <c r="AH802" s="52" t="n"/>
      <c r="AI802" s="52" t="n"/>
      <c r="AJ802" s="52" t="n"/>
      <c r="AK802" s="52" t="n"/>
    </row>
    <row r="803">
      <c r="A803" s="52" t="n"/>
      <c r="B803" s="52" t="n"/>
      <c r="C803" s="97" t="n"/>
      <c r="D803" s="52" t="n"/>
      <c r="E803" s="97" t="n"/>
      <c r="F803" s="52" t="n"/>
      <c r="G803" s="52" t="n"/>
      <c r="H803" s="52" t="n"/>
      <c r="I803" s="97" t="n"/>
      <c r="J803" s="52" t="n"/>
      <c r="K803" s="97" t="n"/>
      <c r="L803" s="52" t="n"/>
      <c r="M803" s="97" t="n"/>
      <c r="N803" s="52" t="n"/>
      <c r="O803" s="97" t="n"/>
      <c r="P803" s="52" t="n"/>
      <c r="Q803" s="97" t="n"/>
      <c r="R803" s="52" t="n"/>
      <c r="S803" s="97" t="n"/>
      <c r="T803" s="52" t="n"/>
      <c r="U803" s="97" t="n"/>
      <c r="V803" s="52" t="n"/>
      <c r="W803" s="97" t="n"/>
      <c r="X803" s="52" t="n"/>
      <c r="Y803" s="97" t="n"/>
      <c r="Z803" s="245" t="n"/>
      <c r="AA803" s="52" t="n"/>
      <c r="AB803" s="52" t="n"/>
      <c r="AC803" s="52" t="n"/>
      <c r="AD803" s="52" t="n"/>
      <c r="AE803" s="52" t="n"/>
      <c r="AF803" s="52" t="n"/>
      <c r="AG803" s="52" t="n"/>
      <c r="AH803" s="52" t="n"/>
      <c r="AI803" s="52" t="n"/>
      <c r="AJ803" s="52" t="n"/>
      <c r="AK803" s="52" t="n"/>
    </row>
    <row r="804">
      <c r="A804" s="52" t="n"/>
      <c r="B804" s="52" t="n"/>
      <c r="C804" s="97" t="n"/>
      <c r="D804" s="52" t="n"/>
      <c r="E804" s="97" t="n"/>
      <c r="F804" s="52" t="n"/>
      <c r="G804" s="52" t="n"/>
      <c r="H804" s="52" t="n"/>
      <c r="I804" s="97" t="n"/>
      <c r="J804" s="52" t="n"/>
      <c r="K804" s="97" t="n"/>
      <c r="L804" s="52" t="n"/>
      <c r="M804" s="97" t="n"/>
      <c r="N804" s="52" t="n"/>
      <c r="O804" s="97" t="n"/>
      <c r="P804" s="52" t="n"/>
      <c r="Q804" s="97" t="n"/>
      <c r="R804" s="52" t="n"/>
      <c r="S804" s="97" t="n"/>
      <c r="T804" s="52" t="n"/>
      <c r="U804" s="97" t="n"/>
      <c r="V804" s="52" t="n"/>
      <c r="W804" s="97" t="n"/>
      <c r="X804" s="52" t="n"/>
      <c r="Y804" s="97" t="n"/>
      <c r="Z804" s="245" t="n"/>
      <c r="AA804" s="52" t="n"/>
      <c r="AB804" s="52" t="n"/>
      <c r="AC804" s="52" t="n"/>
      <c r="AD804" s="52" t="n"/>
      <c r="AE804" s="52" t="n"/>
      <c r="AF804" s="52" t="n"/>
      <c r="AG804" s="52" t="n"/>
      <c r="AH804" s="52" t="n"/>
      <c r="AI804" s="52" t="n"/>
      <c r="AJ804" s="52" t="n"/>
      <c r="AK804" s="52" t="n"/>
    </row>
    <row r="805">
      <c r="A805" s="52" t="n"/>
      <c r="B805" s="52" t="n"/>
      <c r="C805" s="97" t="n"/>
      <c r="D805" s="52" t="n"/>
      <c r="E805" s="97" t="n"/>
      <c r="F805" s="52" t="n"/>
      <c r="G805" s="52" t="n"/>
      <c r="H805" s="52" t="n"/>
      <c r="I805" s="97" t="n"/>
      <c r="J805" s="52" t="n"/>
      <c r="K805" s="97" t="n"/>
      <c r="L805" s="52" t="n"/>
      <c r="M805" s="97" t="n"/>
      <c r="N805" s="52" t="n"/>
      <c r="O805" s="97" t="n"/>
      <c r="P805" s="52" t="n"/>
      <c r="Q805" s="97" t="n"/>
      <c r="R805" s="52" t="n"/>
      <c r="S805" s="97" t="n"/>
      <c r="T805" s="52" t="n"/>
      <c r="U805" s="97" t="n"/>
      <c r="V805" s="52" t="n"/>
      <c r="W805" s="97" t="n"/>
      <c r="X805" s="52" t="n"/>
      <c r="Y805" s="97" t="n"/>
      <c r="Z805" s="245" t="n"/>
      <c r="AA805" s="52" t="n"/>
      <c r="AB805" s="52" t="n"/>
      <c r="AC805" s="52" t="n"/>
      <c r="AD805" s="52" t="n"/>
      <c r="AE805" s="52" t="n"/>
      <c r="AF805" s="52" t="n"/>
      <c r="AG805" s="52" t="n"/>
      <c r="AH805" s="52" t="n"/>
      <c r="AI805" s="52" t="n"/>
      <c r="AJ805" s="52" t="n"/>
      <c r="AK805" s="52" t="n"/>
    </row>
    <row r="806">
      <c r="A806" s="52" t="n"/>
      <c r="B806" s="52" t="n"/>
      <c r="C806" s="97" t="n"/>
      <c r="D806" s="52" t="n"/>
      <c r="E806" s="97" t="n"/>
      <c r="F806" s="52" t="n"/>
      <c r="G806" s="52" t="n"/>
      <c r="H806" s="52" t="n"/>
      <c r="I806" s="97" t="n"/>
      <c r="J806" s="52" t="n"/>
      <c r="K806" s="97" t="n"/>
      <c r="L806" s="52" t="n"/>
      <c r="M806" s="97" t="n"/>
      <c r="N806" s="52" t="n"/>
      <c r="O806" s="97" t="n"/>
      <c r="P806" s="52" t="n"/>
      <c r="Q806" s="97" t="n"/>
      <c r="R806" s="52" t="n"/>
      <c r="S806" s="97" t="n"/>
      <c r="T806" s="52" t="n"/>
      <c r="U806" s="97" t="n"/>
      <c r="V806" s="52" t="n"/>
      <c r="W806" s="97" t="n"/>
      <c r="X806" s="52" t="n"/>
      <c r="Y806" s="97" t="n"/>
      <c r="Z806" s="245" t="n"/>
      <c r="AA806" s="52" t="n"/>
      <c r="AB806" s="52" t="n"/>
      <c r="AC806" s="52" t="n"/>
      <c r="AD806" s="52" t="n"/>
      <c r="AE806" s="52" t="n"/>
      <c r="AF806" s="52" t="n"/>
      <c r="AG806" s="52" t="n"/>
      <c r="AH806" s="52" t="n"/>
      <c r="AI806" s="52" t="n"/>
      <c r="AJ806" s="52" t="n"/>
      <c r="AK806" s="52" t="n"/>
    </row>
    <row r="807">
      <c r="A807" s="52" t="n"/>
      <c r="B807" s="52" t="n"/>
      <c r="C807" s="97" t="n"/>
      <c r="D807" s="52" t="n"/>
      <c r="E807" s="97" t="n"/>
      <c r="F807" s="52" t="n"/>
      <c r="G807" s="52" t="n"/>
      <c r="H807" s="52" t="n"/>
      <c r="I807" s="97" t="n"/>
      <c r="J807" s="52" t="n"/>
      <c r="K807" s="97" t="n"/>
      <c r="L807" s="52" t="n"/>
      <c r="M807" s="97" t="n"/>
      <c r="N807" s="52" t="n"/>
      <c r="O807" s="97" t="n"/>
      <c r="P807" s="52" t="n"/>
      <c r="Q807" s="97" t="n"/>
      <c r="R807" s="52" t="n"/>
      <c r="S807" s="97" t="n"/>
      <c r="T807" s="52" t="n"/>
      <c r="U807" s="97" t="n"/>
      <c r="V807" s="52" t="n"/>
      <c r="W807" s="97" t="n"/>
      <c r="X807" s="52" t="n"/>
      <c r="Y807" s="97" t="n"/>
      <c r="Z807" s="245" t="n"/>
      <c r="AA807" s="52" t="n"/>
      <c r="AB807" s="52" t="n"/>
      <c r="AC807" s="52" t="n"/>
      <c r="AD807" s="52" t="n"/>
      <c r="AE807" s="52" t="n"/>
      <c r="AF807" s="52" t="n"/>
      <c r="AG807" s="52" t="n"/>
      <c r="AH807" s="52" t="n"/>
      <c r="AI807" s="52" t="n"/>
      <c r="AJ807" s="52" t="n"/>
      <c r="AK807" s="52" t="n"/>
    </row>
    <row r="808">
      <c r="A808" s="52" t="n"/>
      <c r="B808" s="52" t="n"/>
      <c r="C808" s="97" t="n"/>
      <c r="D808" s="52" t="n"/>
      <c r="E808" s="97" t="n"/>
      <c r="F808" s="52" t="n"/>
      <c r="G808" s="52" t="n"/>
      <c r="H808" s="52" t="n"/>
      <c r="I808" s="97" t="n"/>
      <c r="J808" s="52" t="n"/>
      <c r="K808" s="97" t="n"/>
      <c r="L808" s="52" t="n"/>
      <c r="M808" s="97" t="n"/>
      <c r="N808" s="52" t="n"/>
      <c r="O808" s="97" t="n"/>
      <c r="P808" s="52" t="n"/>
      <c r="Q808" s="97" t="n"/>
      <c r="R808" s="52" t="n"/>
      <c r="S808" s="97" t="n"/>
      <c r="T808" s="52" t="n"/>
      <c r="U808" s="97" t="n"/>
      <c r="V808" s="52" t="n"/>
      <c r="W808" s="97" t="n"/>
      <c r="X808" s="52" t="n"/>
      <c r="Y808" s="97" t="n"/>
      <c r="Z808" s="245" t="n"/>
      <c r="AA808" s="52" t="n"/>
      <c r="AB808" s="52" t="n"/>
      <c r="AC808" s="52" t="n"/>
      <c r="AD808" s="52" t="n"/>
      <c r="AE808" s="52" t="n"/>
      <c r="AF808" s="52" t="n"/>
      <c r="AG808" s="52" t="n"/>
      <c r="AH808" s="52" t="n"/>
      <c r="AI808" s="52" t="n"/>
      <c r="AJ808" s="52" t="n"/>
      <c r="AK808" s="52" t="n"/>
    </row>
    <row r="809">
      <c r="A809" s="52" t="n"/>
      <c r="B809" s="52" t="n"/>
      <c r="C809" s="97" t="n"/>
      <c r="D809" s="52" t="n"/>
      <c r="E809" s="97" t="n"/>
      <c r="F809" s="52" t="n"/>
      <c r="G809" s="52" t="n"/>
      <c r="H809" s="52" t="n"/>
      <c r="I809" s="97" t="n"/>
      <c r="J809" s="52" t="n"/>
      <c r="K809" s="97" t="n"/>
      <c r="L809" s="52" t="n"/>
      <c r="M809" s="97" t="n"/>
      <c r="N809" s="52" t="n"/>
      <c r="O809" s="97" t="n"/>
      <c r="P809" s="52" t="n"/>
      <c r="Q809" s="97" t="n"/>
      <c r="R809" s="52" t="n"/>
      <c r="S809" s="97" t="n"/>
      <c r="T809" s="52" t="n"/>
      <c r="U809" s="97" t="n"/>
      <c r="V809" s="52" t="n"/>
      <c r="W809" s="97" t="n"/>
      <c r="X809" s="52" t="n"/>
      <c r="Y809" s="97" t="n"/>
      <c r="Z809" s="245" t="n"/>
      <c r="AA809" s="52" t="n"/>
      <c r="AB809" s="52" t="n"/>
      <c r="AC809" s="52" t="n"/>
      <c r="AD809" s="52" t="n"/>
      <c r="AE809" s="52" t="n"/>
      <c r="AF809" s="52" t="n"/>
      <c r="AG809" s="52" t="n"/>
      <c r="AH809" s="52" t="n"/>
      <c r="AI809" s="52" t="n"/>
      <c r="AJ809" s="52" t="n"/>
      <c r="AK809" s="52" t="n"/>
    </row>
    <row r="810">
      <c r="A810" s="52" t="n"/>
      <c r="B810" s="52" t="n"/>
      <c r="C810" s="97" t="n"/>
      <c r="D810" s="52" t="n"/>
      <c r="E810" s="97" t="n"/>
      <c r="F810" s="52" t="n"/>
      <c r="G810" s="52" t="n"/>
      <c r="H810" s="52" t="n"/>
      <c r="I810" s="97" t="n"/>
      <c r="J810" s="52" t="n"/>
      <c r="K810" s="97" t="n"/>
      <c r="L810" s="52" t="n"/>
      <c r="M810" s="97" t="n"/>
      <c r="N810" s="52" t="n"/>
      <c r="O810" s="97" t="n"/>
      <c r="P810" s="52" t="n"/>
      <c r="Q810" s="97" t="n"/>
      <c r="R810" s="52" t="n"/>
      <c r="S810" s="97" t="n"/>
      <c r="T810" s="52" t="n"/>
      <c r="U810" s="97" t="n"/>
      <c r="V810" s="52" t="n"/>
      <c r="W810" s="97" t="n"/>
      <c r="X810" s="52" t="n"/>
      <c r="Y810" s="97" t="n"/>
      <c r="Z810" s="245" t="n"/>
      <c r="AA810" s="52" t="n"/>
      <c r="AB810" s="52" t="n"/>
      <c r="AC810" s="52" t="n"/>
      <c r="AD810" s="52" t="n"/>
      <c r="AE810" s="52" t="n"/>
      <c r="AF810" s="52" t="n"/>
      <c r="AG810" s="52" t="n"/>
      <c r="AH810" s="52" t="n"/>
      <c r="AI810" s="52" t="n"/>
      <c r="AJ810" s="52" t="n"/>
      <c r="AK810" s="52" t="n"/>
    </row>
    <row r="811">
      <c r="A811" s="52" t="n"/>
      <c r="B811" s="52" t="n"/>
      <c r="C811" s="97" t="n"/>
      <c r="D811" s="52" t="n"/>
      <c r="E811" s="97" t="n"/>
      <c r="F811" s="52" t="n"/>
      <c r="G811" s="52" t="n"/>
      <c r="H811" s="52" t="n"/>
      <c r="I811" s="97" t="n"/>
      <c r="J811" s="52" t="n"/>
      <c r="K811" s="97" t="n"/>
      <c r="L811" s="52" t="n"/>
      <c r="M811" s="97" t="n"/>
      <c r="N811" s="52" t="n"/>
      <c r="O811" s="97" t="n"/>
      <c r="P811" s="52" t="n"/>
      <c r="Q811" s="97" t="n"/>
      <c r="R811" s="52" t="n"/>
      <c r="S811" s="97" t="n"/>
      <c r="T811" s="52" t="n"/>
      <c r="U811" s="97" t="n"/>
      <c r="V811" s="52" t="n"/>
      <c r="W811" s="97" t="n"/>
      <c r="X811" s="52" t="n"/>
      <c r="Y811" s="97" t="n"/>
      <c r="Z811" s="245" t="n"/>
      <c r="AA811" s="52" t="n"/>
      <c r="AB811" s="52" t="n"/>
      <c r="AC811" s="52" t="n"/>
      <c r="AD811" s="52" t="n"/>
      <c r="AE811" s="52" t="n"/>
      <c r="AF811" s="52" t="n"/>
      <c r="AG811" s="52" t="n"/>
      <c r="AH811" s="52" t="n"/>
      <c r="AI811" s="52" t="n"/>
      <c r="AJ811" s="52" t="n"/>
      <c r="AK811" s="52" t="n"/>
    </row>
    <row r="812">
      <c r="A812" s="52" t="n"/>
      <c r="B812" s="52" t="n"/>
      <c r="C812" s="97" t="n"/>
      <c r="D812" s="52" t="n"/>
      <c r="E812" s="97" t="n"/>
      <c r="F812" s="52" t="n"/>
      <c r="G812" s="52" t="n"/>
      <c r="H812" s="52" t="n"/>
      <c r="I812" s="97" t="n"/>
      <c r="J812" s="52" t="n"/>
      <c r="K812" s="97" t="n"/>
      <c r="L812" s="52" t="n"/>
      <c r="M812" s="97" t="n"/>
      <c r="N812" s="52" t="n"/>
      <c r="O812" s="97" t="n"/>
      <c r="P812" s="52" t="n"/>
      <c r="Q812" s="97" t="n"/>
      <c r="R812" s="52" t="n"/>
      <c r="S812" s="97" t="n"/>
      <c r="T812" s="52" t="n"/>
      <c r="U812" s="97" t="n"/>
      <c r="V812" s="52" t="n"/>
      <c r="W812" s="97" t="n"/>
      <c r="X812" s="52" t="n"/>
      <c r="Y812" s="97" t="n"/>
      <c r="Z812" s="245" t="n"/>
      <c r="AA812" s="52" t="n"/>
      <c r="AB812" s="52" t="n"/>
      <c r="AC812" s="52" t="n"/>
      <c r="AD812" s="52" t="n"/>
      <c r="AE812" s="52" t="n"/>
      <c r="AF812" s="52" t="n"/>
      <c r="AG812" s="52" t="n"/>
      <c r="AH812" s="52" t="n"/>
      <c r="AI812" s="52" t="n"/>
      <c r="AJ812" s="52" t="n"/>
      <c r="AK812" s="52" t="n"/>
    </row>
    <row r="813">
      <c r="A813" s="52" t="n"/>
      <c r="B813" s="52" t="n"/>
      <c r="C813" s="97" t="n"/>
      <c r="D813" s="52" t="n"/>
      <c r="E813" s="97" t="n"/>
      <c r="F813" s="52" t="n"/>
      <c r="G813" s="52" t="n"/>
      <c r="H813" s="52" t="n"/>
      <c r="I813" s="97" t="n"/>
      <c r="J813" s="52" t="n"/>
      <c r="K813" s="97" t="n"/>
      <c r="L813" s="52" t="n"/>
      <c r="M813" s="97" t="n"/>
      <c r="N813" s="52" t="n"/>
      <c r="O813" s="97" t="n"/>
      <c r="P813" s="52" t="n"/>
      <c r="Q813" s="97" t="n"/>
      <c r="R813" s="52" t="n"/>
      <c r="S813" s="97" t="n"/>
      <c r="T813" s="52" t="n"/>
      <c r="U813" s="97" t="n"/>
      <c r="V813" s="52" t="n"/>
      <c r="W813" s="97" t="n"/>
      <c r="X813" s="52" t="n"/>
      <c r="Y813" s="97" t="n"/>
      <c r="Z813" s="245" t="n"/>
      <c r="AA813" s="52" t="n"/>
      <c r="AB813" s="52" t="n"/>
      <c r="AC813" s="52" t="n"/>
      <c r="AD813" s="52" t="n"/>
      <c r="AE813" s="52" t="n"/>
      <c r="AF813" s="52" t="n"/>
      <c r="AG813" s="52" t="n"/>
      <c r="AH813" s="52" t="n"/>
      <c r="AI813" s="52" t="n"/>
      <c r="AJ813" s="52" t="n"/>
      <c r="AK813" s="52" t="n"/>
    </row>
    <row r="814">
      <c r="A814" s="52" t="n"/>
      <c r="B814" s="52" t="n"/>
      <c r="C814" s="97" t="n"/>
      <c r="D814" s="52" t="n"/>
      <c r="E814" s="97" t="n"/>
      <c r="F814" s="52" t="n"/>
      <c r="G814" s="52" t="n"/>
      <c r="H814" s="52" t="n"/>
      <c r="I814" s="97" t="n"/>
      <c r="J814" s="52" t="n"/>
      <c r="K814" s="97" t="n"/>
      <c r="L814" s="52" t="n"/>
      <c r="M814" s="97" t="n"/>
      <c r="N814" s="52" t="n"/>
      <c r="O814" s="97" t="n"/>
      <c r="P814" s="52" t="n"/>
      <c r="Q814" s="97" t="n"/>
      <c r="R814" s="52" t="n"/>
      <c r="S814" s="97" t="n"/>
      <c r="T814" s="52" t="n"/>
      <c r="U814" s="97" t="n"/>
      <c r="V814" s="52" t="n"/>
      <c r="W814" s="97" t="n"/>
      <c r="X814" s="52" t="n"/>
      <c r="Y814" s="97" t="n"/>
      <c r="Z814" s="245" t="n"/>
      <c r="AA814" s="52" t="n"/>
      <c r="AB814" s="52" t="n"/>
      <c r="AC814" s="52" t="n"/>
      <c r="AD814" s="52" t="n"/>
      <c r="AE814" s="52" t="n"/>
      <c r="AF814" s="52" t="n"/>
      <c r="AG814" s="52" t="n"/>
      <c r="AH814" s="52" t="n"/>
      <c r="AI814" s="52" t="n"/>
      <c r="AJ814" s="52" t="n"/>
      <c r="AK814" s="52" t="n"/>
    </row>
    <row r="815">
      <c r="A815" s="52" t="n"/>
      <c r="B815" s="52" t="n"/>
      <c r="C815" s="97" t="n"/>
      <c r="D815" s="52" t="n"/>
      <c r="E815" s="97" t="n"/>
      <c r="F815" s="52" t="n"/>
      <c r="G815" s="52" t="n"/>
      <c r="H815" s="52" t="n"/>
      <c r="I815" s="97" t="n"/>
      <c r="J815" s="52" t="n"/>
      <c r="K815" s="97" t="n"/>
      <c r="L815" s="52" t="n"/>
      <c r="M815" s="97" t="n"/>
      <c r="N815" s="52" t="n"/>
      <c r="O815" s="97" t="n"/>
      <c r="P815" s="52" t="n"/>
      <c r="Q815" s="97" t="n"/>
      <c r="R815" s="52" t="n"/>
      <c r="S815" s="97" t="n"/>
      <c r="T815" s="52" t="n"/>
      <c r="U815" s="97" t="n"/>
      <c r="V815" s="52" t="n"/>
      <c r="W815" s="97" t="n"/>
      <c r="X815" s="52" t="n"/>
      <c r="Y815" s="97" t="n"/>
      <c r="Z815" s="245" t="n"/>
      <c r="AA815" s="52" t="n"/>
      <c r="AB815" s="52" t="n"/>
      <c r="AC815" s="52" t="n"/>
      <c r="AD815" s="52" t="n"/>
      <c r="AE815" s="52" t="n"/>
      <c r="AF815" s="52" t="n"/>
      <c r="AG815" s="52" t="n"/>
      <c r="AH815" s="52" t="n"/>
      <c r="AI815" s="52" t="n"/>
      <c r="AJ815" s="52" t="n"/>
      <c r="AK815" s="52" t="n"/>
    </row>
    <row r="816">
      <c r="A816" s="52" t="n"/>
      <c r="B816" s="52" t="n"/>
      <c r="C816" s="97" t="n"/>
      <c r="D816" s="52" t="n"/>
      <c r="E816" s="97" t="n"/>
      <c r="F816" s="52" t="n"/>
      <c r="G816" s="52" t="n"/>
      <c r="H816" s="52" t="n"/>
      <c r="I816" s="97" t="n"/>
      <c r="J816" s="52" t="n"/>
      <c r="K816" s="97" t="n"/>
      <c r="L816" s="52" t="n"/>
      <c r="M816" s="97" t="n"/>
      <c r="N816" s="52" t="n"/>
      <c r="O816" s="97" t="n"/>
      <c r="P816" s="52" t="n"/>
      <c r="Q816" s="97" t="n"/>
      <c r="R816" s="52" t="n"/>
      <c r="S816" s="97" t="n"/>
      <c r="T816" s="52" t="n"/>
      <c r="U816" s="97" t="n"/>
      <c r="V816" s="52" t="n"/>
      <c r="W816" s="97" t="n"/>
      <c r="X816" s="52" t="n"/>
      <c r="Y816" s="97" t="n"/>
      <c r="Z816" s="245" t="n"/>
      <c r="AA816" s="52" t="n"/>
      <c r="AB816" s="52" t="n"/>
      <c r="AC816" s="52" t="n"/>
      <c r="AD816" s="52" t="n"/>
      <c r="AE816" s="52" t="n"/>
      <c r="AF816" s="52" t="n"/>
      <c r="AG816" s="52" t="n"/>
      <c r="AH816" s="52" t="n"/>
      <c r="AI816" s="52" t="n"/>
      <c r="AJ816" s="52" t="n"/>
      <c r="AK816" s="52" t="n"/>
    </row>
    <row r="817">
      <c r="A817" s="52" t="n"/>
      <c r="B817" s="52" t="n"/>
      <c r="C817" s="97" t="n"/>
      <c r="D817" s="52" t="n"/>
      <c r="E817" s="97" t="n"/>
      <c r="F817" s="52" t="n"/>
      <c r="G817" s="52" t="n"/>
      <c r="H817" s="52" t="n"/>
      <c r="I817" s="97" t="n"/>
      <c r="J817" s="52" t="n"/>
      <c r="K817" s="97" t="n"/>
      <c r="L817" s="52" t="n"/>
      <c r="M817" s="97" t="n"/>
      <c r="N817" s="52" t="n"/>
      <c r="O817" s="97" t="n"/>
      <c r="P817" s="52" t="n"/>
      <c r="Q817" s="97" t="n"/>
      <c r="R817" s="52" t="n"/>
      <c r="S817" s="97" t="n"/>
      <c r="T817" s="52" t="n"/>
      <c r="U817" s="97" t="n"/>
      <c r="V817" s="52" t="n"/>
      <c r="W817" s="97" t="n"/>
      <c r="X817" s="52" t="n"/>
      <c r="Y817" s="97" t="n"/>
      <c r="Z817" s="245" t="n"/>
      <c r="AA817" s="52" t="n"/>
      <c r="AB817" s="52" t="n"/>
      <c r="AC817" s="52" t="n"/>
      <c r="AD817" s="52" t="n"/>
      <c r="AE817" s="52" t="n"/>
      <c r="AF817" s="52" t="n"/>
      <c r="AG817" s="52" t="n"/>
      <c r="AH817" s="52" t="n"/>
      <c r="AI817" s="52" t="n"/>
      <c r="AJ817" s="52" t="n"/>
      <c r="AK817" s="52" t="n"/>
    </row>
    <row r="818">
      <c r="A818" s="52" t="n"/>
      <c r="B818" s="52" t="n"/>
      <c r="C818" s="97" t="n"/>
      <c r="D818" s="52" t="n"/>
      <c r="E818" s="97" t="n"/>
      <c r="F818" s="52" t="n"/>
      <c r="G818" s="52" t="n"/>
      <c r="H818" s="52" t="n"/>
      <c r="I818" s="97" t="n"/>
      <c r="J818" s="52" t="n"/>
      <c r="K818" s="97" t="n"/>
      <c r="L818" s="52" t="n"/>
      <c r="M818" s="97" t="n"/>
      <c r="N818" s="52" t="n"/>
      <c r="O818" s="97" t="n"/>
      <c r="P818" s="52" t="n"/>
      <c r="Q818" s="97" t="n"/>
      <c r="R818" s="52" t="n"/>
      <c r="S818" s="97" t="n"/>
      <c r="T818" s="52" t="n"/>
      <c r="U818" s="97" t="n"/>
      <c r="V818" s="52" t="n"/>
      <c r="W818" s="97" t="n"/>
      <c r="X818" s="52" t="n"/>
      <c r="Y818" s="97" t="n"/>
      <c r="Z818" s="245" t="n"/>
      <c r="AA818" s="52" t="n"/>
      <c r="AB818" s="52" t="n"/>
      <c r="AC818" s="52" t="n"/>
      <c r="AD818" s="52" t="n"/>
      <c r="AE818" s="52" t="n"/>
      <c r="AF818" s="52" t="n"/>
      <c r="AG818" s="52" t="n"/>
      <c r="AH818" s="52" t="n"/>
      <c r="AI818" s="52" t="n"/>
      <c r="AJ818" s="52" t="n"/>
      <c r="AK818" s="52" t="n"/>
    </row>
    <row r="819">
      <c r="A819" s="52" t="n"/>
      <c r="B819" s="52" t="n"/>
      <c r="C819" s="97" t="n"/>
      <c r="D819" s="52" t="n"/>
      <c r="E819" s="97" t="n"/>
      <c r="F819" s="52" t="n"/>
      <c r="G819" s="52" t="n"/>
      <c r="H819" s="52" t="n"/>
      <c r="I819" s="97" t="n"/>
      <c r="J819" s="52" t="n"/>
      <c r="K819" s="97" t="n"/>
      <c r="L819" s="52" t="n"/>
      <c r="M819" s="97" t="n"/>
      <c r="N819" s="52" t="n"/>
      <c r="O819" s="97" t="n"/>
      <c r="P819" s="52" t="n"/>
      <c r="Q819" s="97" t="n"/>
      <c r="R819" s="52" t="n"/>
      <c r="S819" s="97" t="n"/>
      <c r="T819" s="52" t="n"/>
      <c r="U819" s="97" t="n"/>
      <c r="V819" s="52" t="n"/>
      <c r="W819" s="97" t="n"/>
      <c r="X819" s="52" t="n"/>
      <c r="Y819" s="97" t="n"/>
      <c r="Z819" s="245" t="n"/>
      <c r="AA819" s="52" t="n"/>
      <c r="AB819" s="52" t="n"/>
      <c r="AC819" s="52" t="n"/>
      <c r="AD819" s="52" t="n"/>
      <c r="AE819" s="52" t="n"/>
      <c r="AF819" s="52" t="n"/>
      <c r="AG819" s="52" t="n"/>
      <c r="AH819" s="52" t="n"/>
      <c r="AI819" s="52" t="n"/>
      <c r="AJ819" s="52" t="n"/>
      <c r="AK819" s="52" t="n"/>
    </row>
    <row r="820">
      <c r="A820" s="52" t="n"/>
      <c r="B820" s="52" t="n"/>
      <c r="C820" s="97" t="n"/>
      <c r="D820" s="52" t="n"/>
      <c r="E820" s="97" t="n"/>
      <c r="F820" s="52" t="n"/>
      <c r="G820" s="52" t="n"/>
      <c r="H820" s="52" t="n"/>
      <c r="I820" s="97" t="n"/>
      <c r="J820" s="52" t="n"/>
      <c r="K820" s="97" t="n"/>
      <c r="L820" s="52" t="n"/>
      <c r="M820" s="97" t="n"/>
      <c r="N820" s="52" t="n"/>
      <c r="O820" s="97" t="n"/>
      <c r="P820" s="52" t="n"/>
      <c r="Q820" s="97" t="n"/>
      <c r="R820" s="52" t="n"/>
      <c r="S820" s="97" t="n"/>
      <c r="T820" s="52" t="n"/>
      <c r="U820" s="97" t="n"/>
      <c r="V820" s="52" t="n"/>
      <c r="W820" s="97" t="n"/>
      <c r="X820" s="52" t="n"/>
      <c r="Y820" s="97" t="n"/>
      <c r="Z820" s="245" t="n"/>
      <c r="AA820" s="52" t="n"/>
      <c r="AB820" s="52" t="n"/>
      <c r="AC820" s="52" t="n"/>
      <c r="AD820" s="52" t="n"/>
      <c r="AE820" s="52" t="n"/>
      <c r="AF820" s="52" t="n"/>
      <c r="AG820" s="52" t="n"/>
      <c r="AH820" s="52" t="n"/>
      <c r="AI820" s="52" t="n"/>
      <c r="AJ820" s="52" t="n"/>
      <c r="AK820" s="52" t="n"/>
    </row>
    <row r="821">
      <c r="A821" s="52" t="n"/>
      <c r="B821" s="52" t="n"/>
      <c r="C821" s="97" t="n"/>
      <c r="D821" s="52" t="n"/>
      <c r="E821" s="97" t="n"/>
      <c r="F821" s="52" t="n"/>
      <c r="G821" s="52" t="n"/>
      <c r="H821" s="52" t="n"/>
      <c r="I821" s="97" t="n"/>
      <c r="J821" s="52" t="n"/>
      <c r="K821" s="97" t="n"/>
      <c r="L821" s="52" t="n"/>
      <c r="M821" s="97" t="n"/>
      <c r="N821" s="52" t="n"/>
      <c r="O821" s="97" t="n"/>
      <c r="P821" s="52" t="n"/>
      <c r="Q821" s="97" t="n"/>
      <c r="R821" s="52" t="n"/>
      <c r="S821" s="97" t="n"/>
      <c r="T821" s="52" t="n"/>
      <c r="U821" s="97" t="n"/>
      <c r="V821" s="52" t="n"/>
      <c r="W821" s="97" t="n"/>
      <c r="X821" s="52" t="n"/>
      <c r="Y821" s="97" t="n"/>
      <c r="Z821" s="245" t="n"/>
      <c r="AA821" s="52" t="n"/>
      <c r="AB821" s="52" t="n"/>
      <c r="AC821" s="52" t="n"/>
      <c r="AD821" s="52" t="n"/>
      <c r="AE821" s="52" t="n"/>
      <c r="AF821" s="52" t="n"/>
      <c r="AG821" s="52" t="n"/>
      <c r="AH821" s="52" t="n"/>
      <c r="AI821" s="52" t="n"/>
      <c r="AJ821" s="52" t="n"/>
      <c r="AK821" s="52" t="n"/>
    </row>
    <row r="822">
      <c r="A822" s="52" t="n"/>
      <c r="B822" s="52" t="n"/>
      <c r="C822" s="97" t="n"/>
      <c r="D822" s="52" t="n"/>
      <c r="E822" s="97" t="n"/>
      <c r="F822" s="52" t="n"/>
      <c r="G822" s="52" t="n"/>
      <c r="H822" s="52" t="n"/>
      <c r="I822" s="97" t="n"/>
      <c r="J822" s="52" t="n"/>
      <c r="K822" s="97" t="n"/>
      <c r="L822" s="52" t="n"/>
      <c r="M822" s="97" t="n"/>
      <c r="N822" s="52" t="n"/>
      <c r="O822" s="97" t="n"/>
      <c r="P822" s="52" t="n"/>
      <c r="Q822" s="97" t="n"/>
      <c r="R822" s="52" t="n"/>
      <c r="S822" s="97" t="n"/>
      <c r="T822" s="52" t="n"/>
      <c r="U822" s="97" t="n"/>
      <c r="V822" s="52" t="n"/>
      <c r="W822" s="97" t="n"/>
      <c r="X822" s="52" t="n"/>
      <c r="Y822" s="97" t="n"/>
      <c r="Z822" s="245" t="n"/>
      <c r="AA822" s="52" t="n"/>
      <c r="AB822" s="52" t="n"/>
      <c r="AC822" s="52" t="n"/>
      <c r="AD822" s="52" t="n"/>
      <c r="AE822" s="52" t="n"/>
      <c r="AF822" s="52" t="n"/>
      <c r="AG822" s="52" t="n"/>
      <c r="AH822" s="52" t="n"/>
      <c r="AI822" s="52" t="n"/>
      <c r="AJ822" s="52" t="n"/>
      <c r="AK822" s="52" t="n"/>
    </row>
    <row r="823">
      <c r="A823" s="52" t="n"/>
      <c r="B823" s="52" t="n"/>
      <c r="C823" s="97" t="n"/>
      <c r="D823" s="52" t="n"/>
      <c r="E823" s="97" t="n"/>
      <c r="F823" s="52" t="n"/>
      <c r="G823" s="52" t="n"/>
      <c r="H823" s="52" t="n"/>
      <c r="I823" s="97" t="n"/>
      <c r="J823" s="52" t="n"/>
      <c r="K823" s="97" t="n"/>
      <c r="L823" s="52" t="n"/>
      <c r="M823" s="97" t="n"/>
      <c r="N823" s="52" t="n"/>
      <c r="O823" s="97" t="n"/>
      <c r="P823" s="52" t="n"/>
      <c r="Q823" s="97" t="n"/>
      <c r="R823" s="52" t="n"/>
      <c r="S823" s="97" t="n"/>
      <c r="T823" s="52" t="n"/>
      <c r="U823" s="97" t="n"/>
      <c r="V823" s="52" t="n"/>
      <c r="W823" s="97" t="n"/>
      <c r="X823" s="52" t="n"/>
      <c r="Y823" s="97" t="n"/>
      <c r="Z823" s="245" t="n"/>
      <c r="AA823" s="52" t="n"/>
      <c r="AB823" s="52" t="n"/>
      <c r="AC823" s="52" t="n"/>
      <c r="AD823" s="52" t="n"/>
      <c r="AE823" s="52" t="n"/>
      <c r="AF823" s="52" t="n"/>
      <c r="AG823" s="52" t="n"/>
      <c r="AH823" s="52" t="n"/>
      <c r="AI823" s="52" t="n"/>
      <c r="AJ823" s="52" t="n"/>
      <c r="AK823" s="52" t="n"/>
    </row>
    <row r="824">
      <c r="A824" s="52" t="n"/>
      <c r="B824" s="52" t="n"/>
      <c r="C824" s="97" t="n"/>
      <c r="D824" s="52" t="n"/>
      <c r="E824" s="97" t="n"/>
      <c r="F824" s="52" t="n"/>
      <c r="G824" s="52" t="n"/>
      <c r="H824" s="52" t="n"/>
      <c r="I824" s="97" t="n"/>
      <c r="J824" s="52" t="n"/>
      <c r="K824" s="97" t="n"/>
      <c r="L824" s="52" t="n"/>
      <c r="M824" s="97" t="n"/>
      <c r="N824" s="52" t="n"/>
      <c r="O824" s="97" t="n"/>
      <c r="P824" s="52" t="n"/>
      <c r="Q824" s="97" t="n"/>
      <c r="R824" s="52" t="n"/>
      <c r="S824" s="97" t="n"/>
      <c r="T824" s="52" t="n"/>
      <c r="U824" s="97" t="n"/>
      <c r="V824" s="52" t="n"/>
      <c r="W824" s="97" t="n"/>
      <c r="X824" s="52" t="n"/>
      <c r="Y824" s="97" t="n"/>
      <c r="Z824" s="245" t="n"/>
      <c r="AA824" s="52" t="n"/>
      <c r="AB824" s="52" t="n"/>
      <c r="AC824" s="52" t="n"/>
      <c r="AD824" s="52" t="n"/>
      <c r="AE824" s="52" t="n"/>
      <c r="AF824" s="52" t="n"/>
      <c r="AG824" s="52" t="n"/>
      <c r="AH824" s="52" t="n"/>
      <c r="AI824" s="52" t="n"/>
      <c r="AJ824" s="52" t="n"/>
      <c r="AK824" s="52" t="n"/>
    </row>
    <row r="825">
      <c r="A825" s="52" t="n"/>
      <c r="B825" s="52" t="n"/>
      <c r="C825" s="97" t="n"/>
      <c r="D825" s="52" t="n"/>
      <c r="E825" s="97" t="n"/>
      <c r="F825" s="52" t="n"/>
      <c r="G825" s="52" t="n"/>
      <c r="H825" s="52" t="n"/>
      <c r="I825" s="97" t="n"/>
      <c r="J825" s="52" t="n"/>
      <c r="K825" s="97" t="n"/>
      <c r="L825" s="52" t="n"/>
      <c r="M825" s="97" t="n"/>
      <c r="N825" s="52" t="n"/>
      <c r="O825" s="97" t="n"/>
      <c r="P825" s="52" t="n"/>
      <c r="Q825" s="97" t="n"/>
      <c r="R825" s="52" t="n"/>
      <c r="S825" s="97" t="n"/>
      <c r="T825" s="52" t="n"/>
      <c r="U825" s="97" t="n"/>
      <c r="V825" s="52" t="n"/>
      <c r="W825" s="97" t="n"/>
      <c r="X825" s="52" t="n"/>
      <c r="Y825" s="97" t="n"/>
      <c r="Z825" s="245" t="n"/>
      <c r="AA825" s="52" t="n"/>
      <c r="AB825" s="52" t="n"/>
      <c r="AC825" s="52" t="n"/>
      <c r="AD825" s="52" t="n"/>
      <c r="AE825" s="52" t="n"/>
      <c r="AF825" s="52" t="n"/>
      <c r="AG825" s="52" t="n"/>
      <c r="AH825" s="52" t="n"/>
      <c r="AI825" s="52" t="n"/>
      <c r="AJ825" s="52" t="n"/>
      <c r="AK825" s="52" t="n"/>
    </row>
    <row r="826">
      <c r="A826" s="52" t="n"/>
      <c r="B826" s="52" t="n"/>
      <c r="C826" s="97" t="n"/>
      <c r="D826" s="52" t="n"/>
      <c r="E826" s="97" t="n"/>
      <c r="F826" s="52" t="n"/>
      <c r="G826" s="52" t="n"/>
      <c r="H826" s="52" t="n"/>
      <c r="I826" s="97" t="n"/>
      <c r="J826" s="52" t="n"/>
      <c r="K826" s="97" t="n"/>
      <c r="L826" s="52" t="n"/>
      <c r="M826" s="97" t="n"/>
      <c r="N826" s="52" t="n"/>
      <c r="O826" s="97" t="n"/>
      <c r="P826" s="52" t="n"/>
      <c r="Q826" s="97" t="n"/>
      <c r="R826" s="52" t="n"/>
      <c r="S826" s="97" t="n"/>
      <c r="T826" s="52" t="n"/>
      <c r="U826" s="97" t="n"/>
      <c r="V826" s="52" t="n"/>
      <c r="W826" s="97" t="n"/>
      <c r="X826" s="52" t="n"/>
      <c r="Y826" s="97" t="n"/>
      <c r="Z826" s="245" t="n"/>
      <c r="AA826" s="52" t="n"/>
      <c r="AB826" s="52" t="n"/>
      <c r="AC826" s="52" t="n"/>
      <c r="AD826" s="52" t="n"/>
      <c r="AE826" s="52" t="n"/>
      <c r="AF826" s="52" t="n"/>
      <c r="AG826" s="52" t="n"/>
      <c r="AH826" s="52" t="n"/>
      <c r="AI826" s="52" t="n"/>
      <c r="AJ826" s="52" t="n"/>
      <c r="AK826" s="52" t="n"/>
    </row>
    <row r="827">
      <c r="A827" s="52" t="n"/>
      <c r="B827" s="52" t="n"/>
      <c r="C827" s="97" t="n"/>
      <c r="D827" s="52" t="n"/>
      <c r="E827" s="97" t="n"/>
      <c r="F827" s="52" t="n"/>
      <c r="G827" s="52" t="n"/>
      <c r="H827" s="52" t="n"/>
      <c r="I827" s="97" t="n"/>
      <c r="J827" s="52" t="n"/>
      <c r="K827" s="97" t="n"/>
      <c r="L827" s="52" t="n"/>
      <c r="M827" s="97" t="n"/>
      <c r="N827" s="52" t="n"/>
      <c r="O827" s="97" t="n"/>
      <c r="P827" s="52" t="n"/>
      <c r="Q827" s="97" t="n"/>
      <c r="R827" s="52" t="n"/>
      <c r="S827" s="97" t="n"/>
      <c r="T827" s="52" t="n"/>
      <c r="U827" s="97" t="n"/>
      <c r="V827" s="52" t="n"/>
      <c r="W827" s="97" t="n"/>
      <c r="X827" s="52" t="n"/>
      <c r="Y827" s="97" t="n"/>
      <c r="Z827" s="245" t="n"/>
      <c r="AA827" s="52" t="n"/>
      <c r="AB827" s="52" t="n"/>
      <c r="AC827" s="52" t="n"/>
      <c r="AD827" s="52" t="n"/>
      <c r="AE827" s="52" t="n"/>
      <c r="AF827" s="52" t="n"/>
      <c r="AG827" s="52" t="n"/>
      <c r="AH827" s="52" t="n"/>
      <c r="AI827" s="52" t="n"/>
      <c r="AJ827" s="52" t="n"/>
      <c r="AK827" s="52" t="n"/>
    </row>
    <row r="828">
      <c r="A828" s="52" t="n"/>
      <c r="B828" s="52" t="n"/>
      <c r="C828" s="97" t="n"/>
      <c r="D828" s="52" t="n"/>
      <c r="E828" s="97" t="n"/>
      <c r="F828" s="52" t="n"/>
      <c r="G828" s="52" t="n"/>
      <c r="H828" s="52" t="n"/>
      <c r="I828" s="97" t="n"/>
      <c r="J828" s="52" t="n"/>
      <c r="K828" s="97" t="n"/>
      <c r="L828" s="52" t="n"/>
      <c r="M828" s="97" t="n"/>
      <c r="N828" s="52" t="n"/>
      <c r="O828" s="97" t="n"/>
      <c r="P828" s="52" t="n"/>
      <c r="Q828" s="97" t="n"/>
      <c r="R828" s="52" t="n"/>
      <c r="S828" s="97" t="n"/>
      <c r="T828" s="52" t="n"/>
      <c r="U828" s="97" t="n"/>
      <c r="V828" s="52" t="n"/>
      <c r="W828" s="97" t="n"/>
      <c r="X828" s="52" t="n"/>
      <c r="Y828" s="97" t="n"/>
      <c r="Z828" s="245" t="n"/>
      <c r="AA828" s="52" t="n"/>
      <c r="AB828" s="52" t="n"/>
      <c r="AC828" s="52" t="n"/>
      <c r="AD828" s="52" t="n"/>
      <c r="AE828" s="52" t="n"/>
      <c r="AF828" s="52" t="n"/>
      <c r="AG828" s="52" t="n"/>
      <c r="AH828" s="52" t="n"/>
      <c r="AI828" s="52" t="n"/>
      <c r="AJ828" s="52" t="n"/>
      <c r="AK828" s="52" t="n"/>
    </row>
    <row r="829">
      <c r="A829" s="52" t="n"/>
      <c r="B829" s="52" t="n"/>
      <c r="C829" s="97" t="n"/>
      <c r="D829" s="52" t="n"/>
      <c r="E829" s="97" t="n"/>
      <c r="F829" s="52" t="n"/>
      <c r="G829" s="52" t="n"/>
      <c r="H829" s="52" t="n"/>
      <c r="I829" s="97" t="n"/>
      <c r="J829" s="52" t="n"/>
      <c r="K829" s="97" t="n"/>
      <c r="L829" s="52" t="n"/>
      <c r="M829" s="97" t="n"/>
      <c r="N829" s="52" t="n"/>
      <c r="O829" s="97" t="n"/>
      <c r="P829" s="52" t="n"/>
      <c r="Q829" s="97" t="n"/>
      <c r="R829" s="52" t="n"/>
      <c r="S829" s="97" t="n"/>
      <c r="T829" s="52" t="n"/>
      <c r="U829" s="97" t="n"/>
      <c r="V829" s="52" t="n"/>
      <c r="W829" s="97" t="n"/>
      <c r="X829" s="52" t="n"/>
      <c r="Y829" s="97" t="n"/>
      <c r="Z829" s="245" t="n"/>
      <c r="AA829" s="52" t="n"/>
      <c r="AB829" s="52" t="n"/>
      <c r="AC829" s="52" t="n"/>
      <c r="AD829" s="52" t="n"/>
      <c r="AE829" s="52" t="n"/>
      <c r="AF829" s="52" t="n"/>
      <c r="AG829" s="52" t="n"/>
      <c r="AH829" s="52" t="n"/>
      <c r="AI829" s="52" t="n"/>
      <c r="AJ829" s="52" t="n"/>
      <c r="AK829" s="52" t="n"/>
    </row>
    <row r="830">
      <c r="A830" s="52" t="n"/>
      <c r="B830" s="52" t="n"/>
      <c r="C830" s="97" t="n"/>
      <c r="D830" s="52" t="n"/>
      <c r="E830" s="97" t="n"/>
      <c r="F830" s="52" t="n"/>
      <c r="G830" s="52" t="n"/>
      <c r="H830" s="52" t="n"/>
      <c r="I830" s="97" t="n"/>
      <c r="J830" s="52" t="n"/>
      <c r="K830" s="97" t="n"/>
      <c r="L830" s="52" t="n"/>
      <c r="M830" s="97" t="n"/>
      <c r="N830" s="52" t="n"/>
      <c r="O830" s="97" t="n"/>
      <c r="P830" s="52" t="n"/>
      <c r="Q830" s="97" t="n"/>
      <c r="R830" s="52" t="n"/>
      <c r="S830" s="97" t="n"/>
      <c r="T830" s="52" t="n"/>
      <c r="U830" s="97" t="n"/>
      <c r="V830" s="52" t="n"/>
      <c r="W830" s="97" t="n"/>
      <c r="X830" s="52" t="n"/>
      <c r="Y830" s="97" t="n"/>
      <c r="Z830" s="245" t="n"/>
      <c r="AA830" s="52" t="n"/>
      <c r="AB830" s="52" t="n"/>
      <c r="AC830" s="52" t="n"/>
      <c r="AD830" s="52" t="n"/>
      <c r="AE830" s="52" t="n"/>
      <c r="AF830" s="52" t="n"/>
      <c r="AG830" s="52" t="n"/>
      <c r="AH830" s="52" t="n"/>
      <c r="AI830" s="52" t="n"/>
      <c r="AJ830" s="52" t="n"/>
      <c r="AK830" s="52" t="n"/>
    </row>
    <row r="831">
      <c r="A831" s="52" t="n"/>
      <c r="B831" s="52" t="n"/>
      <c r="C831" s="97" t="n"/>
      <c r="D831" s="52" t="n"/>
      <c r="E831" s="97" t="n"/>
      <c r="F831" s="52" t="n"/>
      <c r="G831" s="52" t="n"/>
      <c r="H831" s="52" t="n"/>
      <c r="I831" s="97" t="n"/>
      <c r="J831" s="52" t="n"/>
      <c r="K831" s="97" t="n"/>
      <c r="L831" s="52" t="n"/>
      <c r="M831" s="97" t="n"/>
      <c r="N831" s="52" t="n"/>
      <c r="O831" s="97" t="n"/>
      <c r="P831" s="52" t="n"/>
      <c r="Q831" s="97" t="n"/>
      <c r="R831" s="52" t="n"/>
      <c r="S831" s="97" t="n"/>
      <c r="T831" s="52" t="n"/>
      <c r="U831" s="97" t="n"/>
      <c r="V831" s="52" t="n"/>
      <c r="W831" s="97" t="n"/>
      <c r="X831" s="52" t="n"/>
      <c r="Y831" s="97" t="n"/>
      <c r="Z831" s="245" t="n"/>
      <c r="AA831" s="52" t="n"/>
      <c r="AB831" s="52" t="n"/>
      <c r="AC831" s="52" t="n"/>
      <c r="AD831" s="52" t="n"/>
      <c r="AE831" s="52" t="n"/>
      <c r="AF831" s="52" t="n"/>
      <c r="AG831" s="52" t="n"/>
      <c r="AH831" s="52" t="n"/>
      <c r="AI831" s="52" t="n"/>
      <c r="AJ831" s="52" t="n"/>
      <c r="AK831" s="52" t="n"/>
    </row>
    <row r="832">
      <c r="A832" s="52" t="n"/>
      <c r="B832" s="52" t="n"/>
      <c r="C832" s="97" t="n"/>
      <c r="D832" s="52" t="n"/>
      <c r="E832" s="97" t="n"/>
      <c r="F832" s="52" t="n"/>
      <c r="G832" s="52" t="n"/>
      <c r="H832" s="52" t="n"/>
      <c r="I832" s="97" t="n"/>
      <c r="J832" s="52" t="n"/>
      <c r="K832" s="97" t="n"/>
      <c r="L832" s="52" t="n"/>
      <c r="M832" s="97" t="n"/>
      <c r="N832" s="52" t="n"/>
      <c r="O832" s="97" t="n"/>
      <c r="P832" s="52" t="n"/>
      <c r="Q832" s="97" t="n"/>
      <c r="R832" s="52" t="n"/>
      <c r="S832" s="97" t="n"/>
      <c r="T832" s="52" t="n"/>
      <c r="U832" s="97" t="n"/>
      <c r="V832" s="52" t="n"/>
      <c r="W832" s="97" t="n"/>
      <c r="X832" s="52" t="n"/>
      <c r="Y832" s="97" t="n"/>
      <c r="Z832" s="245" t="n"/>
      <c r="AA832" s="52" t="n"/>
      <c r="AB832" s="52" t="n"/>
      <c r="AC832" s="52" t="n"/>
      <c r="AD832" s="52" t="n"/>
      <c r="AE832" s="52" t="n"/>
      <c r="AF832" s="52" t="n"/>
      <c r="AG832" s="52" t="n"/>
      <c r="AH832" s="52" t="n"/>
      <c r="AI832" s="52" t="n"/>
      <c r="AJ832" s="52" t="n"/>
      <c r="AK832" s="52" t="n"/>
    </row>
    <row r="833">
      <c r="A833" s="52" t="n"/>
      <c r="B833" s="52" t="n"/>
      <c r="C833" s="97" t="n"/>
      <c r="D833" s="52" t="n"/>
      <c r="E833" s="97" t="n"/>
      <c r="F833" s="52" t="n"/>
      <c r="G833" s="52" t="n"/>
      <c r="H833" s="52" t="n"/>
      <c r="I833" s="97" t="n"/>
      <c r="J833" s="52" t="n"/>
      <c r="K833" s="97" t="n"/>
      <c r="L833" s="52" t="n"/>
      <c r="M833" s="97" t="n"/>
      <c r="N833" s="52" t="n"/>
      <c r="O833" s="97" t="n"/>
      <c r="P833" s="52" t="n"/>
      <c r="Q833" s="97" t="n"/>
      <c r="R833" s="52" t="n"/>
      <c r="S833" s="97" t="n"/>
      <c r="T833" s="52" t="n"/>
      <c r="U833" s="97" t="n"/>
      <c r="V833" s="52" t="n"/>
      <c r="W833" s="97" t="n"/>
      <c r="X833" s="52" t="n"/>
      <c r="Y833" s="97" t="n"/>
      <c r="Z833" s="245" t="n"/>
      <c r="AA833" s="52" t="n"/>
      <c r="AB833" s="52" t="n"/>
      <c r="AC833" s="52" t="n"/>
      <c r="AD833" s="52" t="n"/>
      <c r="AE833" s="52" t="n"/>
      <c r="AF833" s="52" t="n"/>
      <c r="AG833" s="52" t="n"/>
      <c r="AH833" s="52" t="n"/>
      <c r="AI833" s="52" t="n"/>
      <c r="AJ833" s="52" t="n"/>
      <c r="AK833" s="52" t="n"/>
    </row>
    <row r="834">
      <c r="A834" s="52" t="n"/>
      <c r="B834" s="52" t="n"/>
      <c r="C834" s="97" t="n"/>
      <c r="D834" s="52" t="n"/>
      <c r="E834" s="97" t="n"/>
      <c r="F834" s="52" t="n"/>
      <c r="G834" s="52" t="n"/>
      <c r="H834" s="52" t="n"/>
      <c r="I834" s="97" t="n"/>
      <c r="J834" s="52" t="n"/>
      <c r="K834" s="97" t="n"/>
      <c r="L834" s="52" t="n"/>
      <c r="M834" s="97" t="n"/>
      <c r="N834" s="52" t="n"/>
      <c r="O834" s="97" t="n"/>
      <c r="P834" s="52" t="n"/>
      <c r="Q834" s="97" t="n"/>
      <c r="R834" s="52" t="n"/>
      <c r="S834" s="97" t="n"/>
      <c r="T834" s="52" t="n"/>
      <c r="U834" s="97" t="n"/>
      <c r="V834" s="52" t="n"/>
      <c r="W834" s="97" t="n"/>
      <c r="X834" s="52" t="n"/>
      <c r="Y834" s="97" t="n"/>
      <c r="Z834" s="245" t="n"/>
      <c r="AA834" s="52" t="n"/>
      <c r="AB834" s="52" t="n"/>
      <c r="AC834" s="52" t="n"/>
      <c r="AD834" s="52" t="n"/>
      <c r="AE834" s="52" t="n"/>
      <c r="AF834" s="52" t="n"/>
      <c r="AG834" s="52" t="n"/>
      <c r="AH834" s="52" t="n"/>
      <c r="AI834" s="52" t="n"/>
      <c r="AJ834" s="52" t="n"/>
      <c r="AK834" s="52" t="n"/>
    </row>
    <row r="835">
      <c r="A835" s="52" t="n"/>
      <c r="B835" s="52" t="n"/>
      <c r="C835" s="97" t="n"/>
      <c r="D835" s="52" t="n"/>
      <c r="E835" s="97" t="n"/>
      <c r="F835" s="52" t="n"/>
      <c r="G835" s="52" t="n"/>
      <c r="H835" s="52" t="n"/>
      <c r="I835" s="97" t="n"/>
      <c r="J835" s="52" t="n"/>
      <c r="K835" s="97" t="n"/>
      <c r="L835" s="52" t="n"/>
      <c r="M835" s="97" t="n"/>
      <c r="N835" s="52" t="n"/>
      <c r="O835" s="97" t="n"/>
      <c r="P835" s="52" t="n"/>
      <c r="Q835" s="97" t="n"/>
      <c r="R835" s="52" t="n"/>
      <c r="S835" s="97" t="n"/>
      <c r="T835" s="52" t="n"/>
      <c r="U835" s="97" t="n"/>
      <c r="V835" s="52" t="n"/>
      <c r="W835" s="97" t="n"/>
      <c r="X835" s="52" t="n"/>
      <c r="Y835" s="97" t="n"/>
      <c r="Z835" s="245" t="n"/>
      <c r="AA835" s="52" t="n"/>
      <c r="AB835" s="52" t="n"/>
      <c r="AC835" s="52" t="n"/>
      <c r="AD835" s="52" t="n"/>
      <c r="AE835" s="52" t="n"/>
      <c r="AF835" s="52" t="n"/>
      <c r="AG835" s="52" t="n"/>
      <c r="AH835" s="52" t="n"/>
      <c r="AI835" s="52" t="n"/>
      <c r="AJ835" s="52" t="n"/>
      <c r="AK835" s="52" t="n"/>
    </row>
    <row r="836">
      <c r="A836" s="52" t="n"/>
      <c r="B836" s="52" t="n"/>
      <c r="C836" s="97" t="n"/>
      <c r="D836" s="52" t="n"/>
      <c r="E836" s="97" t="n"/>
      <c r="F836" s="52" t="n"/>
      <c r="G836" s="52" t="n"/>
      <c r="H836" s="52" t="n"/>
      <c r="I836" s="97" t="n"/>
      <c r="J836" s="52" t="n"/>
      <c r="K836" s="97" t="n"/>
      <c r="L836" s="52" t="n"/>
      <c r="M836" s="97" t="n"/>
      <c r="N836" s="52" t="n"/>
      <c r="O836" s="97" t="n"/>
      <c r="P836" s="52" t="n"/>
      <c r="Q836" s="97" t="n"/>
      <c r="R836" s="52" t="n"/>
      <c r="S836" s="97" t="n"/>
      <c r="T836" s="52" t="n"/>
      <c r="U836" s="97" t="n"/>
      <c r="V836" s="52" t="n"/>
      <c r="W836" s="97" t="n"/>
      <c r="X836" s="52" t="n"/>
      <c r="Y836" s="97" t="n"/>
      <c r="Z836" s="245" t="n"/>
      <c r="AA836" s="52" t="n"/>
      <c r="AB836" s="52" t="n"/>
      <c r="AC836" s="52" t="n"/>
      <c r="AD836" s="52" t="n"/>
      <c r="AE836" s="52" t="n"/>
      <c r="AF836" s="52" t="n"/>
      <c r="AG836" s="52" t="n"/>
      <c r="AH836" s="52" t="n"/>
      <c r="AI836" s="52" t="n"/>
      <c r="AJ836" s="52" t="n"/>
      <c r="AK836" s="52" t="n"/>
    </row>
    <row r="837">
      <c r="A837" s="52" t="n"/>
      <c r="B837" s="52" t="n"/>
      <c r="C837" s="97" t="n"/>
      <c r="D837" s="52" t="n"/>
      <c r="E837" s="97" t="n"/>
      <c r="F837" s="52" t="n"/>
      <c r="G837" s="52" t="n"/>
      <c r="H837" s="52" t="n"/>
      <c r="I837" s="97" t="n"/>
      <c r="J837" s="52" t="n"/>
      <c r="K837" s="97" t="n"/>
      <c r="L837" s="52" t="n"/>
      <c r="M837" s="97" t="n"/>
      <c r="N837" s="52" t="n"/>
      <c r="O837" s="97" t="n"/>
      <c r="P837" s="52" t="n"/>
      <c r="Q837" s="97" t="n"/>
      <c r="R837" s="52" t="n"/>
      <c r="S837" s="97" t="n"/>
      <c r="T837" s="52" t="n"/>
      <c r="U837" s="97" t="n"/>
      <c r="V837" s="52" t="n"/>
      <c r="W837" s="97" t="n"/>
      <c r="X837" s="52" t="n"/>
      <c r="Y837" s="97" t="n"/>
      <c r="Z837" s="245" t="n"/>
      <c r="AA837" s="52" t="n"/>
      <c r="AB837" s="52" t="n"/>
      <c r="AC837" s="52" t="n"/>
      <c r="AD837" s="52" t="n"/>
      <c r="AE837" s="52" t="n"/>
      <c r="AF837" s="52" t="n"/>
      <c r="AG837" s="52" t="n"/>
      <c r="AH837" s="52" t="n"/>
      <c r="AI837" s="52" t="n"/>
      <c r="AJ837" s="52" t="n"/>
      <c r="AK837" s="52" t="n"/>
    </row>
    <row r="838">
      <c r="A838" s="52" t="n"/>
      <c r="B838" s="52" t="n"/>
      <c r="C838" s="97" t="n"/>
      <c r="D838" s="52" t="n"/>
      <c r="E838" s="97" t="n"/>
      <c r="F838" s="52" t="n"/>
      <c r="G838" s="52" t="n"/>
      <c r="H838" s="52" t="n"/>
      <c r="I838" s="97" t="n"/>
      <c r="J838" s="52" t="n"/>
      <c r="K838" s="97" t="n"/>
      <c r="L838" s="52" t="n"/>
      <c r="M838" s="97" t="n"/>
      <c r="N838" s="52" t="n"/>
      <c r="O838" s="97" t="n"/>
      <c r="P838" s="52" t="n"/>
      <c r="Q838" s="97" t="n"/>
      <c r="R838" s="52" t="n"/>
      <c r="S838" s="97" t="n"/>
      <c r="T838" s="52" t="n"/>
      <c r="U838" s="97" t="n"/>
      <c r="V838" s="52" t="n"/>
      <c r="W838" s="97" t="n"/>
      <c r="X838" s="52" t="n"/>
      <c r="Y838" s="97" t="n"/>
      <c r="Z838" s="245" t="n"/>
      <c r="AA838" s="52" t="n"/>
      <c r="AB838" s="52" t="n"/>
      <c r="AC838" s="52" t="n"/>
      <c r="AD838" s="52" t="n"/>
      <c r="AE838" s="52" t="n"/>
      <c r="AF838" s="52" t="n"/>
      <c r="AG838" s="52" t="n"/>
      <c r="AH838" s="52" t="n"/>
      <c r="AI838" s="52" t="n"/>
      <c r="AJ838" s="52" t="n"/>
      <c r="AK838" s="52" t="n"/>
    </row>
    <row r="839">
      <c r="A839" s="52" t="n"/>
      <c r="B839" s="52" t="n"/>
      <c r="C839" s="97" t="n"/>
      <c r="D839" s="52" t="n"/>
      <c r="E839" s="97" t="n"/>
      <c r="F839" s="52" t="n"/>
      <c r="G839" s="52" t="n"/>
      <c r="H839" s="52" t="n"/>
      <c r="I839" s="97" t="n"/>
      <c r="J839" s="52" t="n"/>
      <c r="K839" s="97" t="n"/>
      <c r="L839" s="52" t="n"/>
      <c r="M839" s="97" t="n"/>
      <c r="N839" s="52" t="n"/>
      <c r="O839" s="97" t="n"/>
      <c r="P839" s="52" t="n"/>
      <c r="Q839" s="97" t="n"/>
      <c r="R839" s="52" t="n"/>
      <c r="S839" s="97" t="n"/>
      <c r="T839" s="52" t="n"/>
      <c r="U839" s="97" t="n"/>
      <c r="V839" s="52" t="n"/>
      <c r="W839" s="97" t="n"/>
      <c r="X839" s="52" t="n"/>
      <c r="Y839" s="97" t="n"/>
      <c r="Z839" s="245" t="n"/>
      <c r="AA839" s="52" t="n"/>
      <c r="AB839" s="52" t="n"/>
      <c r="AC839" s="52" t="n"/>
      <c r="AD839" s="52" t="n"/>
      <c r="AE839" s="52" t="n"/>
      <c r="AF839" s="52" t="n"/>
      <c r="AG839" s="52" t="n"/>
      <c r="AH839" s="52" t="n"/>
      <c r="AI839" s="52" t="n"/>
      <c r="AJ839" s="52" t="n"/>
      <c r="AK839" s="52" t="n"/>
    </row>
    <row r="840">
      <c r="A840" s="52" t="n"/>
      <c r="B840" s="52" t="n"/>
      <c r="C840" s="97" t="n"/>
      <c r="D840" s="52" t="n"/>
      <c r="E840" s="97" t="n"/>
      <c r="F840" s="52" t="n"/>
      <c r="G840" s="52" t="n"/>
      <c r="H840" s="52" t="n"/>
      <c r="I840" s="97" t="n"/>
      <c r="J840" s="52" t="n"/>
      <c r="K840" s="97" t="n"/>
      <c r="L840" s="52" t="n"/>
      <c r="M840" s="97" t="n"/>
      <c r="N840" s="52" t="n"/>
      <c r="O840" s="97" t="n"/>
      <c r="P840" s="52" t="n"/>
      <c r="Q840" s="97" t="n"/>
      <c r="R840" s="52" t="n"/>
      <c r="S840" s="97" t="n"/>
      <c r="T840" s="52" t="n"/>
      <c r="U840" s="97" t="n"/>
      <c r="V840" s="52" t="n"/>
      <c r="W840" s="97" t="n"/>
      <c r="X840" s="52" t="n"/>
      <c r="Y840" s="97" t="n"/>
      <c r="Z840" s="245" t="n"/>
      <c r="AA840" s="52" t="n"/>
      <c r="AB840" s="52" t="n"/>
      <c r="AC840" s="52" t="n"/>
      <c r="AD840" s="52" t="n"/>
      <c r="AE840" s="52" t="n"/>
      <c r="AF840" s="52" t="n"/>
      <c r="AG840" s="52" t="n"/>
      <c r="AH840" s="52" t="n"/>
      <c r="AI840" s="52" t="n"/>
      <c r="AJ840" s="52" t="n"/>
      <c r="AK840" s="52" t="n"/>
    </row>
    <row r="841">
      <c r="A841" s="52" t="n"/>
      <c r="B841" s="52" t="n"/>
      <c r="C841" s="97" t="n"/>
      <c r="D841" s="52" t="n"/>
      <c r="E841" s="97" t="n"/>
      <c r="F841" s="52" t="n"/>
      <c r="G841" s="52" t="n"/>
      <c r="H841" s="52" t="n"/>
      <c r="I841" s="97" t="n"/>
      <c r="J841" s="52" t="n"/>
      <c r="K841" s="97" t="n"/>
      <c r="L841" s="52" t="n"/>
      <c r="M841" s="97" t="n"/>
      <c r="N841" s="52" t="n"/>
      <c r="O841" s="97" t="n"/>
      <c r="P841" s="52" t="n"/>
      <c r="Q841" s="97" t="n"/>
      <c r="R841" s="52" t="n"/>
      <c r="S841" s="97" t="n"/>
      <c r="T841" s="52" t="n"/>
      <c r="U841" s="97" t="n"/>
      <c r="V841" s="52" t="n"/>
      <c r="W841" s="97" t="n"/>
      <c r="X841" s="52" t="n"/>
      <c r="Y841" s="97" t="n"/>
      <c r="Z841" s="245" t="n"/>
      <c r="AA841" s="52" t="n"/>
      <c r="AB841" s="52" t="n"/>
      <c r="AC841" s="52" t="n"/>
      <c r="AD841" s="52" t="n"/>
      <c r="AE841" s="52" t="n"/>
      <c r="AF841" s="52" t="n"/>
      <c r="AG841" s="52" t="n"/>
      <c r="AH841" s="52" t="n"/>
      <c r="AI841" s="52" t="n"/>
      <c r="AJ841" s="52" t="n"/>
      <c r="AK841" s="52" t="n"/>
    </row>
    <row r="842">
      <c r="A842" s="52" t="n"/>
      <c r="B842" s="52" t="n"/>
      <c r="C842" s="97" t="n"/>
      <c r="D842" s="52" t="n"/>
      <c r="E842" s="97" t="n"/>
      <c r="F842" s="52" t="n"/>
      <c r="G842" s="52" t="n"/>
      <c r="H842" s="52" t="n"/>
      <c r="I842" s="97" t="n"/>
      <c r="J842" s="52" t="n"/>
      <c r="K842" s="97" t="n"/>
      <c r="L842" s="52" t="n"/>
      <c r="M842" s="97" t="n"/>
      <c r="N842" s="52" t="n"/>
      <c r="O842" s="97" t="n"/>
      <c r="P842" s="52" t="n"/>
      <c r="Q842" s="97" t="n"/>
      <c r="R842" s="52" t="n"/>
      <c r="S842" s="97" t="n"/>
      <c r="T842" s="52" t="n"/>
      <c r="U842" s="97" t="n"/>
      <c r="V842" s="52" t="n"/>
      <c r="W842" s="97" t="n"/>
      <c r="X842" s="52" t="n"/>
      <c r="Y842" s="97" t="n"/>
      <c r="Z842" s="245" t="n"/>
      <c r="AA842" s="52" t="n"/>
      <c r="AB842" s="52" t="n"/>
      <c r="AC842" s="52" t="n"/>
      <c r="AD842" s="52" t="n"/>
      <c r="AE842" s="52" t="n"/>
      <c r="AF842" s="52" t="n"/>
      <c r="AG842" s="52" t="n"/>
      <c r="AH842" s="52" t="n"/>
      <c r="AI842" s="52" t="n"/>
      <c r="AJ842" s="52" t="n"/>
      <c r="AK842" s="52" t="n"/>
    </row>
    <row r="843">
      <c r="A843" s="52" t="n"/>
      <c r="B843" s="52" t="n"/>
      <c r="C843" s="97" t="n"/>
      <c r="D843" s="52" t="n"/>
      <c r="E843" s="97" t="n"/>
      <c r="F843" s="52" t="n"/>
      <c r="G843" s="52" t="n"/>
      <c r="H843" s="52" t="n"/>
      <c r="I843" s="97" t="n"/>
      <c r="J843" s="52" t="n"/>
      <c r="K843" s="97" t="n"/>
      <c r="L843" s="52" t="n"/>
      <c r="M843" s="97" t="n"/>
      <c r="N843" s="52" t="n"/>
      <c r="O843" s="97" t="n"/>
      <c r="P843" s="52" t="n"/>
      <c r="Q843" s="97" t="n"/>
      <c r="R843" s="52" t="n"/>
      <c r="S843" s="97" t="n"/>
      <c r="T843" s="52" t="n"/>
      <c r="U843" s="97" t="n"/>
      <c r="V843" s="52" t="n"/>
      <c r="W843" s="97" t="n"/>
      <c r="X843" s="52" t="n"/>
      <c r="Y843" s="97" t="n"/>
      <c r="Z843" s="245" t="n"/>
      <c r="AA843" s="52" t="n"/>
      <c r="AB843" s="52" t="n"/>
      <c r="AC843" s="52" t="n"/>
      <c r="AD843" s="52" t="n"/>
      <c r="AE843" s="52" t="n"/>
      <c r="AF843" s="52" t="n"/>
      <c r="AG843" s="52" t="n"/>
      <c r="AH843" s="52" t="n"/>
      <c r="AI843" s="52" t="n"/>
      <c r="AJ843" s="52" t="n"/>
      <c r="AK843" s="52" t="n"/>
    </row>
    <row r="844">
      <c r="A844" s="52" t="n"/>
      <c r="B844" s="52" t="n"/>
      <c r="C844" s="97" t="n"/>
      <c r="D844" s="52" t="n"/>
      <c r="E844" s="97" t="n"/>
      <c r="F844" s="52" t="n"/>
      <c r="G844" s="52" t="n"/>
      <c r="H844" s="52" t="n"/>
      <c r="I844" s="97" t="n"/>
      <c r="J844" s="52" t="n"/>
      <c r="K844" s="97" t="n"/>
      <c r="L844" s="52" t="n"/>
      <c r="M844" s="97" t="n"/>
      <c r="N844" s="52" t="n"/>
      <c r="O844" s="97" t="n"/>
      <c r="P844" s="52" t="n"/>
      <c r="Q844" s="97" t="n"/>
      <c r="R844" s="52" t="n"/>
      <c r="S844" s="97" t="n"/>
      <c r="T844" s="52" t="n"/>
      <c r="U844" s="97" t="n"/>
      <c r="V844" s="52" t="n"/>
      <c r="W844" s="97" t="n"/>
      <c r="X844" s="52" t="n"/>
      <c r="Y844" s="97" t="n"/>
      <c r="Z844" s="245" t="n"/>
      <c r="AA844" s="52" t="n"/>
      <c r="AB844" s="52" t="n"/>
      <c r="AC844" s="52" t="n"/>
      <c r="AD844" s="52" t="n"/>
      <c r="AE844" s="52" t="n"/>
      <c r="AF844" s="52" t="n"/>
      <c r="AG844" s="52" t="n"/>
      <c r="AH844" s="52" t="n"/>
      <c r="AI844" s="52" t="n"/>
      <c r="AJ844" s="52" t="n"/>
      <c r="AK844" s="52" t="n"/>
    </row>
    <row r="845">
      <c r="A845" s="52" t="n"/>
      <c r="B845" s="52" t="n"/>
      <c r="C845" s="97" t="n"/>
      <c r="D845" s="52" t="n"/>
      <c r="E845" s="97" t="n"/>
      <c r="F845" s="52" t="n"/>
      <c r="G845" s="52" t="n"/>
      <c r="H845" s="52" t="n"/>
      <c r="I845" s="97" t="n"/>
      <c r="J845" s="52" t="n"/>
      <c r="K845" s="97" t="n"/>
      <c r="L845" s="52" t="n"/>
      <c r="M845" s="97" t="n"/>
      <c r="N845" s="52" t="n"/>
      <c r="O845" s="97" t="n"/>
      <c r="P845" s="52" t="n"/>
      <c r="Q845" s="97" t="n"/>
      <c r="R845" s="52" t="n"/>
      <c r="S845" s="97" t="n"/>
      <c r="T845" s="52" t="n"/>
      <c r="U845" s="97" t="n"/>
      <c r="V845" s="52" t="n"/>
      <c r="W845" s="97" t="n"/>
      <c r="X845" s="52" t="n"/>
      <c r="Y845" s="97" t="n"/>
      <c r="Z845" s="245" t="n"/>
      <c r="AA845" s="52" t="n"/>
      <c r="AB845" s="52" t="n"/>
      <c r="AC845" s="52" t="n"/>
      <c r="AD845" s="52" t="n"/>
      <c r="AE845" s="52" t="n"/>
      <c r="AF845" s="52" t="n"/>
      <c r="AG845" s="52" t="n"/>
      <c r="AH845" s="52" t="n"/>
      <c r="AI845" s="52" t="n"/>
      <c r="AJ845" s="52" t="n"/>
      <c r="AK845" s="52" t="n"/>
    </row>
    <row r="846">
      <c r="A846" s="52" t="n"/>
      <c r="B846" s="52" t="n"/>
      <c r="C846" s="97" t="n"/>
      <c r="D846" s="52" t="n"/>
      <c r="E846" s="97" t="n"/>
      <c r="F846" s="52" t="n"/>
      <c r="G846" s="52" t="n"/>
      <c r="H846" s="52" t="n"/>
      <c r="I846" s="97" t="n"/>
      <c r="J846" s="52" t="n"/>
      <c r="K846" s="97" t="n"/>
      <c r="L846" s="52" t="n"/>
      <c r="M846" s="97" t="n"/>
      <c r="N846" s="52" t="n"/>
      <c r="O846" s="97" t="n"/>
      <c r="P846" s="52" t="n"/>
      <c r="Q846" s="97" t="n"/>
      <c r="R846" s="52" t="n"/>
      <c r="S846" s="97" t="n"/>
      <c r="T846" s="52" t="n"/>
      <c r="U846" s="97" t="n"/>
      <c r="V846" s="52" t="n"/>
      <c r="W846" s="97" t="n"/>
      <c r="X846" s="52" t="n"/>
      <c r="Y846" s="97" t="n"/>
      <c r="Z846" s="245" t="n"/>
      <c r="AA846" s="52" t="n"/>
      <c r="AB846" s="52" t="n"/>
      <c r="AC846" s="52" t="n"/>
      <c r="AD846" s="52" t="n"/>
      <c r="AE846" s="52" t="n"/>
      <c r="AF846" s="52" t="n"/>
      <c r="AG846" s="52" t="n"/>
      <c r="AH846" s="52" t="n"/>
      <c r="AI846" s="52" t="n"/>
      <c r="AJ846" s="52" t="n"/>
      <c r="AK846" s="52" t="n"/>
    </row>
    <row r="847">
      <c r="A847" s="52" t="n"/>
      <c r="B847" s="52" t="n"/>
      <c r="C847" s="97" t="n"/>
      <c r="D847" s="52" t="n"/>
      <c r="E847" s="97" t="n"/>
      <c r="F847" s="52" t="n"/>
      <c r="G847" s="52" t="n"/>
      <c r="H847" s="52" t="n"/>
      <c r="I847" s="97" t="n"/>
      <c r="J847" s="52" t="n"/>
      <c r="K847" s="97" t="n"/>
      <c r="L847" s="52" t="n"/>
      <c r="M847" s="97" t="n"/>
      <c r="N847" s="52" t="n"/>
      <c r="O847" s="97" t="n"/>
      <c r="P847" s="52" t="n"/>
      <c r="Q847" s="97" t="n"/>
      <c r="R847" s="52" t="n"/>
      <c r="S847" s="97" t="n"/>
      <c r="T847" s="52" t="n"/>
      <c r="U847" s="97" t="n"/>
      <c r="V847" s="52" t="n"/>
      <c r="W847" s="97" t="n"/>
      <c r="X847" s="52" t="n"/>
      <c r="Y847" s="97" t="n"/>
      <c r="Z847" s="245" t="n"/>
      <c r="AA847" s="52" t="n"/>
      <c r="AB847" s="52" t="n"/>
      <c r="AC847" s="52" t="n"/>
      <c r="AD847" s="52" t="n"/>
      <c r="AE847" s="52" t="n"/>
      <c r="AF847" s="52" t="n"/>
      <c r="AG847" s="52" t="n"/>
      <c r="AH847" s="52" t="n"/>
      <c r="AI847" s="52" t="n"/>
      <c r="AJ847" s="52" t="n"/>
      <c r="AK847" s="52" t="n"/>
    </row>
    <row r="848">
      <c r="A848" s="52" t="n"/>
      <c r="B848" s="52" t="n"/>
      <c r="C848" s="97" t="n"/>
      <c r="D848" s="52" t="n"/>
      <c r="E848" s="97" t="n"/>
      <c r="F848" s="52" t="n"/>
      <c r="G848" s="52" t="n"/>
      <c r="H848" s="52" t="n"/>
      <c r="I848" s="97" t="n"/>
      <c r="J848" s="52" t="n"/>
      <c r="K848" s="97" t="n"/>
      <c r="L848" s="52" t="n"/>
      <c r="M848" s="97" t="n"/>
      <c r="N848" s="52" t="n"/>
      <c r="O848" s="97" t="n"/>
      <c r="P848" s="52" t="n"/>
      <c r="Q848" s="97" t="n"/>
      <c r="R848" s="52" t="n"/>
      <c r="S848" s="97" t="n"/>
      <c r="T848" s="52" t="n"/>
      <c r="U848" s="97" t="n"/>
      <c r="V848" s="52" t="n"/>
      <c r="W848" s="97" t="n"/>
      <c r="X848" s="52" t="n"/>
      <c r="Y848" s="97" t="n"/>
      <c r="Z848" s="245" t="n"/>
      <c r="AA848" s="52" t="n"/>
      <c r="AB848" s="52" t="n"/>
      <c r="AC848" s="52" t="n"/>
      <c r="AD848" s="52" t="n"/>
      <c r="AE848" s="52" t="n"/>
      <c r="AF848" s="52" t="n"/>
      <c r="AG848" s="52" t="n"/>
      <c r="AH848" s="52" t="n"/>
      <c r="AI848" s="52" t="n"/>
      <c r="AJ848" s="52" t="n"/>
      <c r="AK848" s="52" t="n"/>
    </row>
    <row r="849">
      <c r="A849" s="52" t="n"/>
      <c r="B849" s="52" t="n"/>
      <c r="C849" s="97" t="n"/>
      <c r="D849" s="52" t="n"/>
      <c r="E849" s="97" t="n"/>
      <c r="F849" s="52" t="n"/>
      <c r="G849" s="52" t="n"/>
      <c r="H849" s="52" t="n"/>
      <c r="I849" s="97" t="n"/>
      <c r="J849" s="52" t="n"/>
      <c r="K849" s="97" t="n"/>
      <c r="L849" s="52" t="n"/>
      <c r="M849" s="97" t="n"/>
      <c r="N849" s="52" t="n"/>
      <c r="O849" s="97" t="n"/>
      <c r="P849" s="52" t="n"/>
      <c r="Q849" s="97" t="n"/>
      <c r="R849" s="52" t="n"/>
      <c r="S849" s="97" t="n"/>
      <c r="T849" s="52" t="n"/>
      <c r="U849" s="97" t="n"/>
      <c r="V849" s="52" t="n"/>
      <c r="W849" s="97" t="n"/>
      <c r="X849" s="52" t="n"/>
      <c r="Y849" s="97" t="n"/>
      <c r="Z849" s="245" t="n"/>
      <c r="AA849" s="52" t="n"/>
      <c r="AB849" s="52" t="n"/>
      <c r="AC849" s="52" t="n"/>
      <c r="AD849" s="52" t="n"/>
      <c r="AE849" s="52" t="n"/>
      <c r="AF849" s="52" t="n"/>
      <c r="AG849" s="52" t="n"/>
      <c r="AH849" s="52" t="n"/>
      <c r="AI849" s="52" t="n"/>
      <c r="AJ849" s="52" t="n"/>
      <c r="AK849" s="52" t="n"/>
    </row>
    <row r="850">
      <c r="A850" s="52" t="n"/>
      <c r="B850" s="52" t="n"/>
      <c r="C850" s="97" t="n"/>
      <c r="D850" s="52" t="n"/>
      <c r="E850" s="97" t="n"/>
      <c r="F850" s="52" t="n"/>
      <c r="G850" s="52" t="n"/>
      <c r="H850" s="52" t="n"/>
      <c r="I850" s="97" t="n"/>
      <c r="J850" s="52" t="n"/>
      <c r="K850" s="97" t="n"/>
      <c r="L850" s="52" t="n"/>
      <c r="M850" s="97" t="n"/>
      <c r="N850" s="52" t="n"/>
      <c r="O850" s="97" t="n"/>
      <c r="P850" s="52" t="n"/>
      <c r="Q850" s="97" t="n"/>
      <c r="R850" s="52" t="n"/>
      <c r="S850" s="97" t="n"/>
      <c r="T850" s="52" t="n"/>
      <c r="U850" s="97" t="n"/>
      <c r="V850" s="52" t="n"/>
      <c r="W850" s="97" t="n"/>
      <c r="X850" s="52" t="n"/>
      <c r="Y850" s="97" t="n"/>
      <c r="Z850" s="245" t="n"/>
      <c r="AA850" s="52" t="n"/>
      <c r="AB850" s="52" t="n"/>
      <c r="AC850" s="52" t="n"/>
      <c r="AD850" s="52" t="n"/>
      <c r="AE850" s="52" t="n"/>
      <c r="AF850" s="52" t="n"/>
      <c r="AG850" s="52" t="n"/>
      <c r="AH850" s="52" t="n"/>
      <c r="AI850" s="52" t="n"/>
      <c r="AJ850" s="52" t="n"/>
      <c r="AK850" s="52" t="n"/>
    </row>
    <row r="851">
      <c r="A851" s="52" t="n"/>
      <c r="B851" s="52" t="n"/>
      <c r="C851" s="97" t="n"/>
      <c r="D851" s="52" t="n"/>
      <c r="E851" s="97" t="n"/>
      <c r="F851" s="52" t="n"/>
      <c r="G851" s="52" t="n"/>
      <c r="H851" s="52" t="n"/>
      <c r="I851" s="97" t="n"/>
      <c r="J851" s="52" t="n"/>
      <c r="K851" s="97" t="n"/>
      <c r="L851" s="52" t="n"/>
      <c r="M851" s="97" t="n"/>
      <c r="N851" s="52" t="n"/>
      <c r="O851" s="97" t="n"/>
      <c r="P851" s="52" t="n"/>
      <c r="Q851" s="97" t="n"/>
      <c r="R851" s="52" t="n"/>
      <c r="S851" s="97" t="n"/>
      <c r="T851" s="52" t="n"/>
      <c r="U851" s="97" t="n"/>
      <c r="V851" s="52" t="n"/>
      <c r="W851" s="97" t="n"/>
      <c r="X851" s="52" t="n"/>
      <c r="Y851" s="97" t="n"/>
      <c r="Z851" s="245" t="n"/>
      <c r="AA851" s="52" t="n"/>
      <c r="AB851" s="52" t="n"/>
      <c r="AC851" s="52" t="n"/>
      <c r="AD851" s="52" t="n"/>
      <c r="AE851" s="52" t="n"/>
      <c r="AF851" s="52" t="n"/>
      <c r="AG851" s="52" t="n"/>
      <c r="AH851" s="52" t="n"/>
      <c r="AI851" s="52" t="n"/>
      <c r="AJ851" s="52" t="n"/>
      <c r="AK851" s="52" t="n"/>
    </row>
    <row r="852">
      <c r="A852" s="52" t="n"/>
      <c r="B852" s="52" t="n"/>
      <c r="C852" s="97" t="n"/>
      <c r="D852" s="52" t="n"/>
      <c r="E852" s="97" t="n"/>
      <c r="F852" s="52" t="n"/>
      <c r="G852" s="52" t="n"/>
      <c r="H852" s="52" t="n"/>
      <c r="I852" s="97" t="n"/>
      <c r="J852" s="52" t="n"/>
      <c r="K852" s="97" t="n"/>
      <c r="L852" s="52" t="n"/>
      <c r="M852" s="97" t="n"/>
      <c r="N852" s="52" t="n"/>
      <c r="O852" s="97" t="n"/>
      <c r="P852" s="52" t="n"/>
      <c r="Q852" s="97" t="n"/>
      <c r="R852" s="52" t="n"/>
      <c r="S852" s="97" t="n"/>
      <c r="T852" s="52" t="n"/>
      <c r="U852" s="97" t="n"/>
      <c r="V852" s="52" t="n"/>
      <c r="W852" s="97" t="n"/>
      <c r="X852" s="52" t="n"/>
      <c r="Y852" s="97" t="n"/>
      <c r="Z852" s="245" t="n"/>
      <c r="AA852" s="52" t="n"/>
      <c r="AB852" s="52" t="n"/>
      <c r="AC852" s="52" t="n"/>
      <c r="AD852" s="52" t="n"/>
      <c r="AE852" s="52" t="n"/>
      <c r="AF852" s="52" t="n"/>
      <c r="AG852" s="52" t="n"/>
      <c r="AH852" s="52" t="n"/>
      <c r="AI852" s="52" t="n"/>
      <c r="AJ852" s="52" t="n"/>
      <c r="AK852" s="52" t="n"/>
    </row>
    <row r="853">
      <c r="A853" s="52" t="n"/>
      <c r="B853" s="52" t="n"/>
      <c r="C853" s="97" t="n"/>
      <c r="D853" s="52" t="n"/>
      <c r="E853" s="97" t="n"/>
      <c r="F853" s="52" t="n"/>
      <c r="G853" s="52" t="n"/>
      <c r="H853" s="52" t="n"/>
      <c r="I853" s="97" t="n"/>
      <c r="J853" s="52" t="n"/>
      <c r="K853" s="97" t="n"/>
      <c r="L853" s="52" t="n"/>
      <c r="M853" s="97" t="n"/>
      <c r="N853" s="52" t="n"/>
      <c r="O853" s="97" t="n"/>
      <c r="P853" s="52" t="n"/>
      <c r="Q853" s="97" t="n"/>
      <c r="R853" s="52" t="n"/>
      <c r="S853" s="97" t="n"/>
      <c r="T853" s="52" t="n"/>
      <c r="U853" s="97" t="n"/>
      <c r="V853" s="52" t="n"/>
      <c r="W853" s="97" t="n"/>
      <c r="X853" s="52" t="n"/>
      <c r="Y853" s="97" t="n"/>
      <c r="Z853" s="245" t="n"/>
      <c r="AA853" s="52" t="n"/>
      <c r="AB853" s="52" t="n"/>
      <c r="AC853" s="52" t="n"/>
      <c r="AD853" s="52" t="n"/>
      <c r="AE853" s="52" t="n"/>
      <c r="AF853" s="52" t="n"/>
      <c r="AG853" s="52" t="n"/>
      <c r="AH853" s="52" t="n"/>
      <c r="AI853" s="52" t="n"/>
      <c r="AJ853" s="52" t="n"/>
      <c r="AK853" s="52" t="n"/>
    </row>
    <row r="854">
      <c r="A854" s="52" t="n"/>
      <c r="B854" s="52" t="n"/>
      <c r="C854" s="97" t="n"/>
      <c r="D854" s="52" t="n"/>
      <c r="E854" s="97" t="n"/>
      <c r="F854" s="52" t="n"/>
      <c r="G854" s="52" t="n"/>
      <c r="H854" s="52" t="n"/>
      <c r="I854" s="97" t="n"/>
      <c r="J854" s="52" t="n"/>
      <c r="K854" s="97" t="n"/>
      <c r="L854" s="52" t="n"/>
      <c r="M854" s="97" t="n"/>
      <c r="N854" s="52" t="n"/>
      <c r="O854" s="97" t="n"/>
      <c r="P854" s="52" t="n"/>
      <c r="Q854" s="97" t="n"/>
      <c r="R854" s="52" t="n"/>
      <c r="S854" s="97" t="n"/>
      <c r="T854" s="52" t="n"/>
      <c r="U854" s="97" t="n"/>
      <c r="V854" s="52" t="n"/>
      <c r="W854" s="97" t="n"/>
      <c r="X854" s="52" t="n"/>
      <c r="Y854" s="97" t="n"/>
      <c r="Z854" s="245" t="n"/>
      <c r="AA854" s="52" t="n"/>
      <c r="AB854" s="52" t="n"/>
      <c r="AC854" s="52" t="n"/>
      <c r="AD854" s="52" t="n"/>
      <c r="AE854" s="52" t="n"/>
      <c r="AF854" s="52" t="n"/>
      <c r="AG854" s="52" t="n"/>
      <c r="AH854" s="52" t="n"/>
      <c r="AI854" s="52" t="n"/>
      <c r="AJ854" s="52" t="n"/>
      <c r="AK854" s="52" t="n"/>
    </row>
    <row r="855">
      <c r="A855" s="52" t="n"/>
      <c r="B855" s="52" t="n"/>
      <c r="C855" s="97" t="n"/>
      <c r="D855" s="52" t="n"/>
      <c r="E855" s="97" t="n"/>
      <c r="F855" s="52" t="n"/>
      <c r="G855" s="52" t="n"/>
      <c r="H855" s="52" t="n"/>
      <c r="I855" s="97" t="n"/>
      <c r="J855" s="52" t="n"/>
      <c r="K855" s="97" t="n"/>
      <c r="L855" s="52" t="n"/>
      <c r="M855" s="97" t="n"/>
      <c r="N855" s="52" t="n"/>
      <c r="O855" s="97" t="n"/>
      <c r="P855" s="52" t="n"/>
      <c r="Q855" s="97" t="n"/>
      <c r="R855" s="52" t="n"/>
      <c r="S855" s="97" t="n"/>
      <c r="T855" s="52" t="n"/>
      <c r="U855" s="97" t="n"/>
      <c r="V855" s="52" t="n"/>
      <c r="W855" s="97" t="n"/>
      <c r="X855" s="52" t="n"/>
      <c r="Y855" s="97" t="n"/>
      <c r="Z855" s="245" t="n"/>
      <c r="AA855" s="52" t="n"/>
      <c r="AB855" s="52" t="n"/>
      <c r="AC855" s="52" t="n"/>
      <c r="AD855" s="52" t="n"/>
      <c r="AE855" s="52" t="n"/>
      <c r="AF855" s="52" t="n"/>
      <c r="AG855" s="52" t="n"/>
      <c r="AH855" s="52" t="n"/>
      <c r="AI855" s="52" t="n"/>
      <c r="AJ855" s="52" t="n"/>
      <c r="AK855" s="52" t="n"/>
    </row>
    <row r="856">
      <c r="A856" s="52" t="n"/>
      <c r="B856" s="52" t="n"/>
      <c r="C856" s="97" t="n"/>
      <c r="D856" s="52" t="n"/>
      <c r="E856" s="97" t="n"/>
      <c r="F856" s="52" t="n"/>
      <c r="G856" s="52" t="n"/>
      <c r="H856" s="52" t="n"/>
      <c r="I856" s="97" t="n"/>
      <c r="J856" s="52" t="n"/>
      <c r="K856" s="97" t="n"/>
      <c r="L856" s="52" t="n"/>
      <c r="M856" s="97" t="n"/>
      <c r="N856" s="52" t="n"/>
      <c r="O856" s="97" t="n"/>
      <c r="P856" s="52" t="n"/>
      <c r="Q856" s="97" t="n"/>
      <c r="R856" s="52" t="n"/>
      <c r="S856" s="97" t="n"/>
      <c r="T856" s="52" t="n"/>
      <c r="U856" s="97" t="n"/>
      <c r="V856" s="52" t="n"/>
      <c r="W856" s="97" t="n"/>
      <c r="X856" s="52" t="n"/>
      <c r="Y856" s="97" t="n"/>
      <c r="Z856" s="245" t="n"/>
      <c r="AA856" s="52" t="n"/>
      <c r="AB856" s="52" t="n"/>
      <c r="AC856" s="52" t="n"/>
      <c r="AD856" s="52" t="n"/>
      <c r="AE856" s="52" t="n"/>
      <c r="AF856" s="52" t="n"/>
      <c r="AG856" s="52" t="n"/>
      <c r="AH856" s="52" t="n"/>
      <c r="AI856" s="52" t="n"/>
      <c r="AJ856" s="52" t="n"/>
      <c r="AK856" s="52" t="n"/>
    </row>
    <row r="857">
      <c r="A857" s="52" t="n"/>
      <c r="B857" s="52" t="n"/>
      <c r="C857" s="97" t="n"/>
      <c r="D857" s="52" t="n"/>
      <c r="E857" s="97" t="n"/>
      <c r="F857" s="52" t="n"/>
      <c r="G857" s="52" t="n"/>
      <c r="H857" s="52" t="n"/>
      <c r="I857" s="97" t="n"/>
      <c r="J857" s="52" t="n"/>
      <c r="K857" s="97" t="n"/>
      <c r="L857" s="52" t="n"/>
      <c r="M857" s="97" t="n"/>
      <c r="N857" s="52" t="n"/>
      <c r="O857" s="97" t="n"/>
      <c r="P857" s="52" t="n"/>
      <c r="Q857" s="97" t="n"/>
      <c r="R857" s="52" t="n"/>
      <c r="S857" s="97" t="n"/>
      <c r="T857" s="52" t="n"/>
      <c r="U857" s="97" t="n"/>
      <c r="V857" s="52" t="n"/>
      <c r="W857" s="97" t="n"/>
      <c r="X857" s="52" t="n"/>
      <c r="Y857" s="97" t="n"/>
      <c r="Z857" s="245" t="n"/>
      <c r="AA857" s="52" t="n"/>
      <c r="AB857" s="52" t="n"/>
      <c r="AC857" s="52" t="n"/>
      <c r="AD857" s="52" t="n"/>
      <c r="AE857" s="52" t="n"/>
      <c r="AF857" s="52" t="n"/>
      <c r="AG857" s="52" t="n"/>
      <c r="AH857" s="52" t="n"/>
      <c r="AI857" s="52" t="n"/>
      <c r="AJ857" s="52" t="n"/>
      <c r="AK857" s="52" t="n"/>
    </row>
    <row r="858">
      <c r="A858" s="52" t="n"/>
      <c r="B858" s="52" t="n"/>
      <c r="C858" s="97" t="n"/>
      <c r="D858" s="52" t="n"/>
      <c r="E858" s="97" t="n"/>
      <c r="F858" s="52" t="n"/>
      <c r="G858" s="52" t="n"/>
      <c r="H858" s="52" t="n"/>
      <c r="I858" s="97" t="n"/>
      <c r="J858" s="52" t="n"/>
      <c r="K858" s="97" t="n"/>
      <c r="L858" s="52" t="n"/>
      <c r="M858" s="97" t="n"/>
      <c r="N858" s="52" t="n"/>
      <c r="O858" s="97" t="n"/>
      <c r="P858" s="52" t="n"/>
      <c r="Q858" s="97" t="n"/>
      <c r="R858" s="52" t="n"/>
      <c r="S858" s="97" t="n"/>
      <c r="T858" s="52" t="n"/>
      <c r="U858" s="97" t="n"/>
      <c r="V858" s="52" t="n"/>
      <c r="W858" s="97" t="n"/>
      <c r="X858" s="52" t="n"/>
      <c r="Y858" s="97" t="n"/>
      <c r="Z858" s="245" t="n"/>
      <c r="AA858" s="52" t="n"/>
      <c r="AB858" s="52" t="n"/>
      <c r="AC858" s="52" t="n"/>
      <c r="AD858" s="52" t="n"/>
      <c r="AE858" s="52" t="n"/>
      <c r="AF858" s="52" t="n"/>
      <c r="AG858" s="52" t="n"/>
      <c r="AH858" s="52" t="n"/>
      <c r="AI858" s="52" t="n"/>
      <c r="AJ858" s="52" t="n"/>
      <c r="AK858" s="52" t="n"/>
    </row>
    <row r="859">
      <c r="A859" s="52" t="n"/>
      <c r="B859" s="52" t="n"/>
      <c r="C859" s="97" t="n"/>
      <c r="D859" s="52" t="n"/>
      <c r="E859" s="97" t="n"/>
      <c r="F859" s="52" t="n"/>
      <c r="G859" s="52" t="n"/>
      <c r="H859" s="52" t="n"/>
      <c r="I859" s="97" t="n"/>
      <c r="J859" s="52" t="n"/>
      <c r="K859" s="97" t="n"/>
      <c r="L859" s="52" t="n"/>
      <c r="M859" s="97" t="n"/>
      <c r="N859" s="52" t="n"/>
      <c r="O859" s="97" t="n"/>
      <c r="P859" s="52" t="n"/>
      <c r="Q859" s="97" t="n"/>
      <c r="R859" s="52" t="n"/>
      <c r="S859" s="97" t="n"/>
      <c r="T859" s="52" t="n"/>
      <c r="U859" s="97" t="n"/>
      <c r="V859" s="52" t="n"/>
      <c r="W859" s="97" t="n"/>
      <c r="X859" s="52" t="n"/>
      <c r="Y859" s="97" t="n"/>
      <c r="Z859" s="245" t="n"/>
      <c r="AA859" s="52" t="n"/>
      <c r="AB859" s="52" t="n"/>
      <c r="AC859" s="52" t="n"/>
      <c r="AD859" s="52" t="n"/>
      <c r="AE859" s="52" t="n"/>
      <c r="AF859" s="52" t="n"/>
      <c r="AG859" s="52" t="n"/>
      <c r="AH859" s="52" t="n"/>
      <c r="AI859" s="52" t="n"/>
      <c r="AJ859" s="52" t="n"/>
      <c r="AK859" s="52" t="n"/>
    </row>
    <row r="860">
      <c r="A860" s="52" t="n"/>
      <c r="B860" s="52" t="n"/>
      <c r="C860" s="97" t="n"/>
      <c r="D860" s="52" t="n"/>
      <c r="E860" s="97" t="n"/>
      <c r="F860" s="52" t="n"/>
      <c r="G860" s="52" t="n"/>
      <c r="H860" s="52" t="n"/>
      <c r="I860" s="97" t="n"/>
      <c r="J860" s="52" t="n"/>
      <c r="K860" s="97" t="n"/>
      <c r="L860" s="52" t="n"/>
      <c r="M860" s="97" t="n"/>
      <c r="N860" s="52" t="n"/>
      <c r="O860" s="97" t="n"/>
      <c r="P860" s="52" t="n"/>
      <c r="Q860" s="97" t="n"/>
      <c r="R860" s="52" t="n"/>
      <c r="S860" s="97" t="n"/>
      <c r="T860" s="52" t="n"/>
      <c r="U860" s="97" t="n"/>
      <c r="V860" s="52" t="n"/>
      <c r="W860" s="97" t="n"/>
      <c r="X860" s="52" t="n"/>
      <c r="Y860" s="97" t="n"/>
      <c r="Z860" s="245" t="n"/>
      <c r="AA860" s="52" t="n"/>
      <c r="AB860" s="52" t="n"/>
      <c r="AC860" s="52" t="n"/>
      <c r="AD860" s="52" t="n"/>
      <c r="AE860" s="52" t="n"/>
      <c r="AF860" s="52" t="n"/>
      <c r="AG860" s="52" t="n"/>
      <c r="AH860" s="52" t="n"/>
      <c r="AI860" s="52" t="n"/>
      <c r="AJ860" s="52" t="n"/>
      <c r="AK860" s="52" t="n"/>
    </row>
    <row r="861">
      <c r="A861" s="52" t="n"/>
      <c r="B861" s="52" t="n"/>
      <c r="C861" s="97" t="n"/>
      <c r="D861" s="52" t="n"/>
      <c r="E861" s="97" t="n"/>
      <c r="F861" s="52" t="n"/>
      <c r="G861" s="52" t="n"/>
      <c r="H861" s="52" t="n"/>
      <c r="I861" s="97" t="n"/>
      <c r="J861" s="52" t="n"/>
      <c r="K861" s="97" t="n"/>
      <c r="L861" s="52" t="n"/>
      <c r="M861" s="97" t="n"/>
      <c r="N861" s="52" t="n"/>
      <c r="O861" s="97" t="n"/>
      <c r="P861" s="52" t="n"/>
      <c r="Q861" s="97" t="n"/>
      <c r="R861" s="52" t="n"/>
      <c r="S861" s="97" t="n"/>
      <c r="T861" s="52" t="n"/>
      <c r="U861" s="97" t="n"/>
      <c r="V861" s="52" t="n"/>
      <c r="W861" s="97" t="n"/>
      <c r="X861" s="52" t="n"/>
      <c r="Y861" s="97" t="n"/>
      <c r="Z861" s="245" t="n"/>
      <c r="AA861" s="52" t="n"/>
      <c r="AB861" s="52" t="n"/>
      <c r="AC861" s="52" t="n"/>
      <c r="AD861" s="52" t="n"/>
      <c r="AE861" s="52" t="n"/>
      <c r="AF861" s="52" t="n"/>
      <c r="AG861" s="52" t="n"/>
      <c r="AH861" s="52" t="n"/>
      <c r="AI861" s="52" t="n"/>
      <c r="AJ861" s="52" t="n"/>
      <c r="AK861" s="52" t="n"/>
    </row>
    <row r="862">
      <c r="A862" s="52" t="n"/>
      <c r="B862" s="52" t="n"/>
      <c r="C862" s="97" t="n"/>
      <c r="D862" s="52" t="n"/>
      <c r="E862" s="97" t="n"/>
      <c r="F862" s="52" t="n"/>
      <c r="G862" s="52" t="n"/>
      <c r="H862" s="52" t="n"/>
      <c r="I862" s="97" t="n"/>
      <c r="J862" s="52" t="n"/>
      <c r="K862" s="97" t="n"/>
      <c r="L862" s="52" t="n"/>
      <c r="M862" s="97" t="n"/>
      <c r="N862" s="52" t="n"/>
      <c r="O862" s="97" t="n"/>
      <c r="P862" s="52" t="n"/>
      <c r="Q862" s="97" t="n"/>
      <c r="R862" s="52" t="n"/>
      <c r="S862" s="97" t="n"/>
      <c r="T862" s="52" t="n"/>
      <c r="U862" s="97" t="n"/>
      <c r="V862" s="52" t="n"/>
      <c r="W862" s="97" t="n"/>
      <c r="X862" s="52" t="n"/>
      <c r="Y862" s="97" t="n"/>
      <c r="Z862" s="245" t="n"/>
      <c r="AA862" s="52" t="n"/>
      <c r="AB862" s="52" t="n"/>
      <c r="AC862" s="52" t="n"/>
      <c r="AD862" s="52" t="n"/>
      <c r="AE862" s="52" t="n"/>
      <c r="AF862" s="52" t="n"/>
      <c r="AG862" s="52" t="n"/>
      <c r="AH862" s="52" t="n"/>
      <c r="AI862" s="52" t="n"/>
      <c r="AJ862" s="52" t="n"/>
      <c r="AK862" s="52" t="n"/>
    </row>
    <row r="863">
      <c r="A863" s="52" t="n"/>
      <c r="B863" s="52" t="n"/>
      <c r="C863" s="97" t="n"/>
      <c r="D863" s="52" t="n"/>
      <c r="E863" s="97" t="n"/>
      <c r="F863" s="52" t="n"/>
      <c r="G863" s="52" t="n"/>
      <c r="H863" s="52" t="n"/>
      <c r="I863" s="97" t="n"/>
      <c r="J863" s="52" t="n"/>
      <c r="K863" s="97" t="n"/>
      <c r="L863" s="52" t="n"/>
      <c r="M863" s="97" t="n"/>
      <c r="N863" s="52" t="n"/>
      <c r="O863" s="97" t="n"/>
      <c r="P863" s="52" t="n"/>
      <c r="Q863" s="97" t="n"/>
      <c r="R863" s="52" t="n"/>
      <c r="S863" s="97" t="n"/>
      <c r="T863" s="52" t="n"/>
      <c r="U863" s="97" t="n"/>
      <c r="V863" s="52" t="n"/>
      <c r="W863" s="97" t="n"/>
      <c r="X863" s="52" t="n"/>
      <c r="Y863" s="97" t="n"/>
      <c r="Z863" s="245" t="n"/>
      <c r="AA863" s="52" t="n"/>
      <c r="AB863" s="52" t="n"/>
      <c r="AC863" s="52" t="n"/>
      <c r="AD863" s="52" t="n"/>
      <c r="AE863" s="52" t="n"/>
      <c r="AF863" s="52" t="n"/>
      <c r="AG863" s="52" t="n"/>
      <c r="AH863" s="52" t="n"/>
      <c r="AI863" s="52" t="n"/>
      <c r="AJ863" s="52" t="n"/>
      <c r="AK863" s="52" t="n"/>
    </row>
    <row r="864">
      <c r="A864" s="52" t="n"/>
      <c r="B864" s="52" t="n"/>
      <c r="C864" s="97" t="n"/>
      <c r="D864" s="52" t="n"/>
      <c r="E864" s="97" t="n"/>
      <c r="F864" s="52" t="n"/>
      <c r="G864" s="52" t="n"/>
      <c r="H864" s="52" t="n"/>
      <c r="I864" s="97" t="n"/>
      <c r="J864" s="52" t="n"/>
      <c r="K864" s="97" t="n"/>
      <c r="L864" s="52" t="n"/>
      <c r="M864" s="97" t="n"/>
      <c r="N864" s="52" t="n"/>
      <c r="O864" s="97" t="n"/>
      <c r="P864" s="52" t="n"/>
      <c r="Q864" s="97" t="n"/>
      <c r="R864" s="52" t="n"/>
      <c r="S864" s="97" t="n"/>
      <c r="T864" s="52" t="n"/>
      <c r="U864" s="97" t="n"/>
      <c r="V864" s="52" t="n"/>
      <c r="W864" s="97" t="n"/>
      <c r="X864" s="52" t="n"/>
      <c r="Y864" s="97" t="n"/>
      <c r="Z864" s="245" t="n"/>
      <c r="AA864" s="52" t="n"/>
      <c r="AB864" s="52" t="n"/>
      <c r="AC864" s="52" t="n"/>
      <c r="AD864" s="52" t="n"/>
      <c r="AE864" s="52" t="n"/>
      <c r="AF864" s="52" t="n"/>
      <c r="AG864" s="52" t="n"/>
      <c r="AH864" s="52" t="n"/>
      <c r="AI864" s="52" t="n"/>
      <c r="AJ864" s="52" t="n"/>
      <c r="AK864" s="52" t="n"/>
    </row>
    <row r="865">
      <c r="A865" s="52" t="n"/>
      <c r="B865" s="52" t="n"/>
      <c r="C865" s="97" t="n"/>
      <c r="D865" s="52" t="n"/>
      <c r="E865" s="97" t="n"/>
      <c r="F865" s="52" t="n"/>
      <c r="G865" s="52" t="n"/>
      <c r="H865" s="52" t="n"/>
      <c r="I865" s="97" t="n"/>
      <c r="J865" s="52" t="n"/>
      <c r="K865" s="97" t="n"/>
      <c r="L865" s="52" t="n"/>
      <c r="M865" s="97" t="n"/>
      <c r="N865" s="52" t="n"/>
      <c r="O865" s="97" t="n"/>
      <c r="P865" s="52" t="n"/>
      <c r="Q865" s="97" t="n"/>
      <c r="R865" s="52" t="n"/>
      <c r="S865" s="97" t="n"/>
      <c r="T865" s="52" t="n"/>
      <c r="U865" s="97" t="n"/>
      <c r="V865" s="52" t="n"/>
      <c r="W865" s="97" t="n"/>
      <c r="X865" s="52" t="n"/>
      <c r="Y865" s="97" t="n"/>
      <c r="Z865" s="245" t="n"/>
      <c r="AA865" s="52" t="n"/>
      <c r="AB865" s="52" t="n"/>
      <c r="AC865" s="52" t="n"/>
      <c r="AD865" s="52" t="n"/>
      <c r="AE865" s="52" t="n"/>
      <c r="AF865" s="52" t="n"/>
      <c r="AG865" s="52" t="n"/>
      <c r="AH865" s="52" t="n"/>
      <c r="AI865" s="52" t="n"/>
      <c r="AJ865" s="52" t="n"/>
      <c r="AK865" s="52" t="n"/>
    </row>
    <row r="866">
      <c r="A866" s="52" t="n"/>
      <c r="B866" s="52" t="n"/>
      <c r="C866" s="97" t="n"/>
      <c r="D866" s="52" t="n"/>
      <c r="E866" s="97" t="n"/>
      <c r="F866" s="52" t="n"/>
      <c r="G866" s="52" t="n"/>
      <c r="H866" s="52" t="n"/>
      <c r="I866" s="97" t="n"/>
      <c r="J866" s="52" t="n"/>
      <c r="K866" s="97" t="n"/>
      <c r="L866" s="52" t="n"/>
      <c r="M866" s="97" t="n"/>
      <c r="N866" s="52" t="n"/>
      <c r="O866" s="97" t="n"/>
      <c r="P866" s="52" t="n"/>
      <c r="Q866" s="97" t="n"/>
      <c r="R866" s="52" t="n"/>
      <c r="S866" s="97" t="n"/>
      <c r="T866" s="52" t="n"/>
      <c r="U866" s="97" t="n"/>
      <c r="V866" s="52" t="n"/>
      <c r="W866" s="97" t="n"/>
      <c r="X866" s="52" t="n"/>
      <c r="Y866" s="97" t="n"/>
      <c r="Z866" s="245" t="n"/>
      <c r="AA866" s="52" t="n"/>
      <c r="AB866" s="52" t="n"/>
      <c r="AC866" s="52" t="n"/>
      <c r="AD866" s="52" t="n"/>
      <c r="AE866" s="52" t="n"/>
      <c r="AF866" s="52" t="n"/>
      <c r="AG866" s="52" t="n"/>
      <c r="AH866" s="52" t="n"/>
      <c r="AI866" s="52" t="n"/>
      <c r="AJ866" s="52" t="n"/>
      <c r="AK866" s="52" t="n"/>
    </row>
    <row r="867">
      <c r="A867" s="52" t="n"/>
      <c r="B867" s="52" t="n"/>
      <c r="C867" s="97" t="n"/>
      <c r="D867" s="52" t="n"/>
      <c r="E867" s="97" t="n"/>
      <c r="F867" s="52" t="n"/>
      <c r="G867" s="52" t="n"/>
      <c r="H867" s="52" t="n"/>
      <c r="I867" s="97" t="n"/>
      <c r="J867" s="52" t="n"/>
      <c r="K867" s="97" t="n"/>
      <c r="L867" s="52" t="n"/>
      <c r="M867" s="97" t="n"/>
      <c r="N867" s="52" t="n"/>
      <c r="O867" s="97" t="n"/>
      <c r="P867" s="52" t="n"/>
      <c r="Q867" s="97" t="n"/>
      <c r="R867" s="52" t="n"/>
      <c r="S867" s="97" t="n"/>
      <c r="T867" s="52" t="n"/>
      <c r="U867" s="97" t="n"/>
      <c r="V867" s="52" t="n"/>
      <c r="W867" s="97" t="n"/>
      <c r="X867" s="52" t="n"/>
      <c r="Y867" s="97" t="n"/>
      <c r="Z867" s="245" t="n"/>
      <c r="AA867" s="52" t="n"/>
      <c r="AB867" s="52" t="n"/>
      <c r="AC867" s="52" t="n"/>
      <c r="AD867" s="52" t="n"/>
      <c r="AE867" s="52" t="n"/>
      <c r="AF867" s="52" t="n"/>
      <c r="AG867" s="52" t="n"/>
      <c r="AH867" s="52" t="n"/>
      <c r="AI867" s="52" t="n"/>
      <c r="AJ867" s="52" t="n"/>
      <c r="AK867" s="52" t="n"/>
    </row>
    <row r="868">
      <c r="A868" s="52" t="n"/>
      <c r="B868" s="52" t="n"/>
      <c r="C868" s="97" t="n"/>
      <c r="D868" s="52" t="n"/>
      <c r="E868" s="97" t="n"/>
      <c r="F868" s="52" t="n"/>
      <c r="G868" s="52" t="n"/>
      <c r="H868" s="52" t="n"/>
      <c r="I868" s="97" t="n"/>
      <c r="J868" s="52" t="n"/>
      <c r="K868" s="97" t="n"/>
      <c r="L868" s="52" t="n"/>
      <c r="M868" s="97" t="n"/>
      <c r="N868" s="52" t="n"/>
      <c r="O868" s="97" t="n"/>
      <c r="P868" s="52" t="n"/>
      <c r="Q868" s="97" t="n"/>
      <c r="R868" s="52" t="n"/>
      <c r="S868" s="97" t="n"/>
      <c r="T868" s="52" t="n"/>
      <c r="U868" s="97" t="n"/>
      <c r="V868" s="52" t="n"/>
      <c r="W868" s="97" t="n"/>
      <c r="X868" s="52" t="n"/>
      <c r="Y868" s="97" t="n"/>
      <c r="Z868" s="245" t="n"/>
      <c r="AA868" s="52" t="n"/>
      <c r="AB868" s="52" t="n"/>
      <c r="AC868" s="52" t="n"/>
      <c r="AD868" s="52" t="n"/>
      <c r="AE868" s="52" t="n"/>
      <c r="AF868" s="52" t="n"/>
      <c r="AG868" s="52" t="n"/>
      <c r="AH868" s="52" t="n"/>
      <c r="AI868" s="52" t="n"/>
      <c r="AJ868" s="52" t="n"/>
      <c r="AK868" s="52" t="n"/>
    </row>
    <row r="869">
      <c r="A869" s="52" t="n"/>
      <c r="B869" s="52" t="n"/>
      <c r="C869" s="97" t="n"/>
      <c r="D869" s="52" t="n"/>
      <c r="E869" s="97" t="n"/>
      <c r="F869" s="52" t="n"/>
      <c r="G869" s="52" t="n"/>
      <c r="H869" s="52" t="n"/>
      <c r="I869" s="97" t="n"/>
      <c r="J869" s="52" t="n"/>
      <c r="K869" s="97" t="n"/>
      <c r="L869" s="52" t="n"/>
      <c r="M869" s="97" t="n"/>
      <c r="N869" s="52" t="n"/>
      <c r="O869" s="97" t="n"/>
      <c r="P869" s="52" t="n"/>
      <c r="Q869" s="97" t="n"/>
      <c r="R869" s="52" t="n"/>
      <c r="S869" s="97" t="n"/>
      <c r="T869" s="52" t="n"/>
      <c r="U869" s="97" t="n"/>
      <c r="V869" s="52" t="n"/>
      <c r="W869" s="97" t="n"/>
      <c r="X869" s="52" t="n"/>
      <c r="Y869" s="97" t="n"/>
      <c r="Z869" s="245" t="n"/>
      <c r="AA869" s="52" t="n"/>
      <c r="AB869" s="52" t="n"/>
      <c r="AC869" s="52" t="n"/>
      <c r="AD869" s="52" t="n"/>
      <c r="AE869" s="52" t="n"/>
      <c r="AF869" s="52" t="n"/>
      <c r="AG869" s="52" t="n"/>
      <c r="AH869" s="52" t="n"/>
      <c r="AI869" s="52" t="n"/>
      <c r="AJ869" s="52" t="n"/>
      <c r="AK869" s="52" t="n"/>
    </row>
    <row r="870">
      <c r="A870" s="52" t="n"/>
      <c r="B870" s="52" t="n"/>
      <c r="C870" s="97" t="n"/>
      <c r="D870" s="52" t="n"/>
      <c r="E870" s="97" t="n"/>
      <c r="F870" s="52" t="n"/>
      <c r="G870" s="52" t="n"/>
      <c r="H870" s="52" t="n"/>
      <c r="I870" s="97" t="n"/>
      <c r="J870" s="52" t="n"/>
      <c r="K870" s="97" t="n"/>
      <c r="L870" s="52" t="n"/>
      <c r="M870" s="97" t="n"/>
      <c r="N870" s="52" t="n"/>
      <c r="O870" s="97" t="n"/>
      <c r="P870" s="52" t="n"/>
      <c r="Q870" s="97" t="n"/>
      <c r="R870" s="52" t="n"/>
      <c r="S870" s="97" t="n"/>
      <c r="T870" s="52" t="n"/>
      <c r="U870" s="97" t="n"/>
      <c r="V870" s="52" t="n"/>
      <c r="W870" s="97" t="n"/>
      <c r="X870" s="52" t="n"/>
      <c r="Y870" s="97" t="n"/>
      <c r="Z870" s="245" t="n"/>
      <c r="AA870" s="52" t="n"/>
      <c r="AB870" s="52" t="n"/>
      <c r="AC870" s="52" t="n"/>
      <c r="AD870" s="52" t="n"/>
      <c r="AE870" s="52" t="n"/>
      <c r="AF870" s="52" t="n"/>
      <c r="AG870" s="52" t="n"/>
      <c r="AH870" s="52" t="n"/>
      <c r="AI870" s="52" t="n"/>
      <c r="AJ870" s="52" t="n"/>
      <c r="AK870" s="52" t="n"/>
    </row>
    <row r="871">
      <c r="A871" s="52" t="n"/>
      <c r="B871" s="52" t="n"/>
      <c r="C871" s="97" t="n"/>
      <c r="D871" s="52" t="n"/>
      <c r="E871" s="97" t="n"/>
      <c r="F871" s="52" t="n"/>
      <c r="G871" s="52" t="n"/>
      <c r="H871" s="52" t="n"/>
      <c r="I871" s="97" t="n"/>
      <c r="J871" s="52" t="n"/>
      <c r="K871" s="97" t="n"/>
      <c r="L871" s="52" t="n"/>
      <c r="M871" s="97" t="n"/>
      <c r="N871" s="52" t="n"/>
      <c r="O871" s="97" t="n"/>
      <c r="P871" s="52" t="n"/>
      <c r="Q871" s="97" t="n"/>
      <c r="R871" s="52" t="n"/>
      <c r="S871" s="97" t="n"/>
      <c r="T871" s="52" t="n"/>
      <c r="U871" s="97" t="n"/>
      <c r="V871" s="52" t="n"/>
      <c r="W871" s="97" t="n"/>
      <c r="X871" s="52" t="n"/>
      <c r="Y871" s="97" t="n"/>
      <c r="Z871" s="245" t="n"/>
      <c r="AA871" s="52" t="n"/>
      <c r="AB871" s="52" t="n"/>
      <c r="AC871" s="52" t="n"/>
      <c r="AD871" s="52" t="n"/>
      <c r="AE871" s="52" t="n"/>
      <c r="AF871" s="52" t="n"/>
      <c r="AG871" s="52" t="n"/>
      <c r="AH871" s="52" t="n"/>
      <c r="AI871" s="52" t="n"/>
      <c r="AJ871" s="52" t="n"/>
      <c r="AK871" s="52" t="n"/>
    </row>
    <row r="872">
      <c r="A872" s="52" t="n"/>
      <c r="B872" s="52" t="n"/>
      <c r="C872" s="97" t="n"/>
      <c r="D872" s="52" t="n"/>
      <c r="E872" s="97" t="n"/>
      <c r="F872" s="52" t="n"/>
      <c r="G872" s="52" t="n"/>
      <c r="H872" s="52" t="n"/>
      <c r="I872" s="97" t="n"/>
      <c r="J872" s="52" t="n"/>
      <c r="K872" s="97" t="n"/>
      <c r="L872" s="52" t="n"/>
      <c r="M872" s="97" t="n"/>
      <c r="N872" s="52" t="n"/>
      <c r="O872" s="97" t="n"/>
      <c r="P872" s="52" t="n"/>
      <c r="Q872" s="97" t="n"/>
      <c r="R872" s="52" t="n"/>
      <c r="S872" s="97" t="n"/>
      <c r="T872" s="52" t="n"/>
      <c r="U872" s="97" t="n"/>
      <c r="V872" s="52" t="n"/>
      <c r="W872" s="97" t="n"/>
      <c r="X872" s="52" t="n"/>
      <c r="Y872" s="97" t="n"/>
      <c r="Z872" s="245" t="n"/>
      <c r="AA872" s="52" t="n"/>
      <c r="AB872" s="52" t="n"/>
      <c r="AC872" s="52" t="n"/>
      <c r="AD872" s="52" t="n"/>
      <c r="AE872" s="52" t="n"/>
      <c r="AF872" s="52" t="n"/>
      <c r="AG872" s="52" t="n"/>
      <c r="AH872" s="52" t="n"/>
      <c r="AI872" s="52" t="n"/>
      <c r="AJ872" s="52" t="n"/>
      <c r="AK872" s="52" t="n"/>
    </row>
    <row r="873">
      <c r="A873" s="52" t="n"/>
      <c r="B873" s="52" t="n"/>
      <c r="C873" s="97" t="n"/>
      <c r="D873" s="52" t="n"/>
      <c r="E873" s="97" t="n"/>
      <c r="F873" s="52" t="n"/>
      <c r="G873" s="52" t="n"/>
      <c r="H873" s="52" t="n"/>
      <c r="I873" s="97" t="n"/>
      <c r="J873" s="52" t="n"/>
      <c r="K873" s="97" t="n"/>
      <c r="L873" s="52" t="n"/>
      <c r="M873" s="97" t="n"/>
      <c r="N873" s="52" t="n"/>
      <c r="O873" s="97" t="n"/>
      <c r="P873" s="52" t="n"/>
      <c r="Q873" s="97" t="n"/>
      <c r="R873" s="52" t="n"/>
      <c r="S873" s="97" t="n"/>
      <c r="T873" s="52" t="n"/>
      <c r="U873" s="97" t="n"/>
      <c r="V873" s="52" t="n"/>
      <c r="W873" s="97" t="n"/>
      <c r="X873" s="52" t="n"/>
      <c r="Y873" s="97" t="n"/>
      <c r="Z873" s="245" t="n"/>
      <c r="AA873" s="52" t="n"/>
      <c r="AB873" s="52" t="n"/>
      <c r="AC873" s="52" t="n"/>
      <c r="AD873" s="52" t="n"/>
      <c r="AE873" s="52" t="n"/>
      <c r="AF873" s="52" t="n"/>
      <c r="AG873" s="52" t="n"/>
      <c r="AH873" s="52" t="n"/>
      <c r="AI873" s="52" t="n"/>
      <c r="AJ873" s="52" t="n"/>
      <c r="AK873" s="52" t="n"/>
    </row>
    <row r="874">
      <c r="A874" s="52" t="n"/>
      <c r="B874" s="52" t="n"/>
      <c r="C874" s="97" t="n"/>
      <c r="D874" s="52" t="n"/>
      <c r="E874" s="97" t="n"/>
      <c r="F874" s="52" t="n"/>
      <c r="G874" s="52" t="n"/>
      <c r="H874" s="52" t="n"/>
      <c r="I874" s="97" t="n"/>
      <c r="J874" s="52" t="n"/>
      <c r="K874" s="97" t="n"/>
      <c r="L874" s="52" t="n"/>
      <c r="M874" s="97" t="n"/>
      <c r="N874" s="52" t="n"/>
      <c r="O874" s="97" t="n"/>
      <c r="P874" s="52" t="n"/>
      <c r="Q874" s="97" t="n"/>
      <c r="R874" s="52" t="n"/>
      <c r="S874" s="97" t="n"/>
      <c r="T874" s="52" t="n"/>
      <c r="U874" s="97" t="n"/>
      <c r="V874" s="52" t="n"/>
      <c r="W874" s="97" t="n"/>
      <c r="X874" s="52" t="n"/>
      <c r="Y874" s="97" t="n"/>
      <c r="Z874" s="245" t="n"/>
      <c r="AA874" s="52" t="n"/>
      <c r="AB874" s="52" t="n"/>
      <c r="AC874" s="52" t="n"/>
      <c r="AD874" s="52" t="n"/>
      <c r="AE874" s="52" t="n"/>
      <c r="AF874" s="52" t="n"/>
      <c r="AG874" s="52" t="n"/>
      <c r="AH874" s="52" t="n"/>
      <c r="AI874" s="52" t="n"/>
      <c r="AJ874" s="52" t="n"/>
      <c r="AK874" s="52" t="n"/>
    </row>
    <row r="875">
      <c r="A875" s="52" t="n"/>
      <c r="B875" s="52" t="n"/>
      <c r="C875" s="97" t="n"/>
      <c r="D875" s="52" t="n"/>
      <c r="E875" s="97" t="n"/>
      <c r="F875" s="52" t="n"/>
      <c r="G875" s="52" t="n"/>
      <c r="H875" s="52" t="n"/>
      <c r="I875" s="97" t="n"/>
      <c r="J875" s="52" t="n"/>
      <c r="K875" s="97" t="n"/>
      <c r="L875" s="52" t="n"/>
      <c r="M875" s="97" t="n"/>
      <c r="N875" s="52" t="n"/>
      <c r="O875" s="97" t="n"/>
      <c r="P875" s="52" t="n"/>
      <c r="Q875" s="97" t="n"/>
      <c r="R875" s="52" t="n"/>
      <c r="S875" s="97" t="n"/>
      <c r="T875" s="52" t="n"/>
      <c r="U875" s="97" t="n"/>
      <c r="V875" s="52" t="n"/>
      <c r="W875" s="97" t="n"/>
      <c r="X875" s="52" t="n"/>
      <c r="Y875" s="97" t="n"/>
      <c r="Z875" s="245" t="n"/>
      <c r="AA875" s="52" t="n"/>
      <c r="AB875" s="52" t="n"/>
      <c r="AC875" s="52" t="n"/>
      <c r="AD875" s="52" t="n"/>
      <c r="AE875" s="52" t="n"/>
      <c r="AF875" s="52" t="n"/>
      <c r="AG875" s="52" t="n"/>
      <c r="AH875" s="52" t="n"/>
      <c r="AI875" s="52" t="n"/>
      <c r="AJ875" s="52" t="n"/>
      <c r="AK875" s="52" t="n"/>
    </row>
    <row r="876">
      <c r="A876" s="52" t="n"/>
      <c r="B876" s="52" t="n"/>
      <c r="C876" s="97" t="n"/>
      <c r="D876" s="52" t="n"/>
      <c r="E876" s="97" t="n"/>
      <c r="F876" s="52" t="n"/>
      <c r="G876" s="52" t="n"/>
      <c r="H876" s="52" t="n"/>
      <c r="I876" s="97" t="n"/>
      <c r="J876" s="52" t="n"/>
      <c r="K876" s="97" t="n"/>
      <c r="L876" s="52" t="n"/>
      <c r="M876" s="97" t="n"/>
      <c r="N876" s="52" t="n"/>
      <c r="O876" s="97" t="n"/>
      <c r="P876" s="52" t="n"/>
      <c r="Q876" s="97" t="n"/>
      <c r="R876" s="52" t="n"/>
      <c r="S876" s="97" t="n"/>
      <c r="T876" s="52" t="n"/>
      <c r="U876" s="97" t="n"/>
      <c r="V876" s="52" t="n"/>
      <c r="W876" s="97" t="n"/>
      <c r="X876" s="52" t="n"/>
      <c r="Y876" s="97" t="n"/>
      <c r="Z876" s="245" t="n"/>
      <c r="AA876" s="52" t="n"/>
      <c r="AB876" s="52" t="n"/>
      <c r="AC876" s="52" t="n"/>
      <c r="AD876" s="52" t="n"/>
      <c r="AE876" s="52" t="n"/>
      <c r="AF876" s="52" t="n"/>
      <c r="AG876" s="52" t="n"/>
      <c r="AH876" s="52" t="n"/>
      <c r="AI876" s="52" t="n"/>
      <c r="AJ876" s="52" t="n"/>
      <c r="AK876" s="52" t="n"/>
    </row>
    <row r="877">
      <c r="A877" s="52" t="n"/>
      <c r="B877" s="52" t="n"/>
      <c r="C877" s="97" t="n"/>
      <c r="D877" s="52" t="n"/>
      <c r="E877" s="97" t="n"/>
      <c r="F877" s="52" t="n"/>
      <c r="G877" s="52" t="n"/>
      <c r="H877" s="52" t="n"/>
      <c r="I877" s="97" t="n"/>
      <c r="J877" s="52" t="n"/>
      <c r="K877" s="97" t="n"/>
      <c r="L877" s="52" t="n"/>
      <c r="M877" s="97" t="n"/>
      <c r="N877" s="52" t="n"/>
      <c r="O877" s="97" t="n"/>
      <c r="P877" s="52" t="n"/>
      <c r="Q877" s="97" t="n"/>
      <c r="R877" s="52" t="n"/>
      <c r="S877" s="97" t="n"/>
      <c r="T877" s="52" t="n"/>
      <c r="U877" s="97" t="n"/>
      <c r="V877" s="52" t="n"/>
      <c r="W877" s="97" t="n"/>
      <c r="X877" s="52" t="n"/>
      <c r="Y877" s="97" t="n"/>
      <c r="Z877" s="245" t="n"/>
      <c r="AA877" s="52" t="n"/>
      <c r="AB877" s="52" t="n"/>
      <c r="AC877" s="52" t="n"/>
      <c r="AD877" s="52" t="n"/>
      <c r="AE877" s="52" t="n"/>
      <c r="AF877" s="52" t="n"/>
      <c r="AG877" s="52" t="n"/>
      <c r="AH877" s="52" t="n"/>
      <c r="AI877" s="52" t="n"/>
      <c r="AJ877" s="52" t="n"/>
      <c r="AK877" s="52" t="n"/>
    </row>
    <row r="878">
      <c r="A878" s="52" t="n"/>
      <c r="B878" s="52" t="n"/>
      <c r="C878" s="97" t="n"/>
      <c r="D878" s="52" t="n"/>
      <c r="E878" s="97" t="n"/>
      <c r="F878" s="52" t="n"/>
      <c r="G878" s="52" t="n"/>
      <c r="H878" s="52" t="n"/>
      <c r="I878" s="97" t="n"/>
      <c r="J878" s="52" t="n"/>
      <c r="K878" s="97" t="n"/>
      <c r="L878" s="52" t="n"/>
      <c r="M878" s="97" t="n"/>
      <c r="N878" s="52" t="n"/>
      <c r="O878" s="97" t="n"/>
      <c r="P878" s="52" t="n"/>
      <c r="Q878" s="97" t="n"/>
      <c r="R878" s="52" t="n"/>
      <c r="S878" s="97" t="n"/>
      <c r="T878" s="52" t="n"/>
      <c r="U878" s="97" t="n"/>
      <c r="V878" s="52" t="n"/>
      <c r="W878" s="97" t="n"/>
      <c r="X878" s="52" t="n"/>
      <c r="Y878" s="97" t="n"/>
      <c r="Z878" s="245" t="n"/>
      <c r="AA878" s="52" t="n"/>
      <c r="AB878" s="52" t="n"/>
      <c r="AC878" s="52" t="n"/>
      <c r="AD878" s="52" t="n"/>
      <c r="AE878" s="52" t="n"/>
      <c r="AF878" s="52" t="n"/>
      <c r="AG878" s="52" t="n"/>
      <c r="AH878" s="52" t="n"/>
      <c r="AI878" s="52" t="n"/>
      <c r="AJ878" s="52" t="n"/>
      <c r="AK878" s="52" t="n"/>
    </row>
    <row r="879">
      <c r="A879" s="52" t="n"/>
      <c r="B879" s="52" t="n"/>
      <c r="C879" s="97" t="n"/>
      <c r="D879" s="52" t="n"/>
      <c r="E879" s="97" t="n"/>
      <c r="F879" s="52" t="n"/>
      <c r="G879" s="52" t="n"/>
      <c r="H879" s="52" t="n"/>
      <c r="I879" s="97" t="n"/>
      <c r="J879" s="52" t="n"/>
      <c r="K879" s="97" t="n"/>
      <c r="L879" s="52" t="n"/>
      <c r="M879" s="97" t="n"/>
      <c r="N879" s="52" t="n"/>
      <c r="O879" s="97" t="n"/>
      <c r="P879" s="52" t="n"/>
      <c r="Q879" s="97" t="n"/>
      <c r="R879" s="52" t="n"/>
      <c r="S879" s="97" t="n"/>
      <c r="T879" s="52" t="n"/>
      <c r="U879" s="97" t="n"/>
      <c r="V879" s="52" t="n"/>
      <c r="W879" s="97" t="n"/>
      <c r="X879" s="52" t="n"/>
      <c r="Y879" s="97" t="n"/>
      <c r="Z879" s="245" t="n"/>
      <c r="AA879" s="52" t="n"/>
      <c r="AB879" s="52" t="n"/>
      <c r="AC879" s="52" t="n"/>
      <c r="AD879" s="52" t="n"/>
      <c r="AE879" s="52" t="n"/>
      <c r="AF879" s="52" t="n"/>
      <c r="AG879" s="52" t="n"/>
      <c r="AH879" s="52" t="n"/>
      <c r="AI879" s="52" t="n"/>
      <c r="AJ879" s="52" t="n"/>
      <c r="AK879" s="52" t="n"/>
    </row>
    <row r="880">
      <c r="A880" s="52" t="n"/>
      <c r="B880" s="52" t="n"/>
      <c r="C880" s="97" t="n"/>
      <c r="D880" s="52" t="n"/>
      <c r="E880" s="97" t="n"/>
      <c r="F880" s="52" t="n"/>
      <c r="G880" s="52" t="n"/>
      <c r="H880" s="52" t="n"/>
      <c r="I880" s="97" t="n"/>
      <c r="J880" s="52" t="n"/>
      <c r="K880" s="97" t="n"/>
      <c r="L880" s="52" t="n"/>
      <c r="M880" s="97" t="n"/>
      <c r="N880" s="52" t="n"/>
      <c r="O880" s="97" t="n"/>
      <c r="P880" s="52" t="n"/>
      <c r="Q880" s="97" t="n"/>
      <c r="R880" s="52" t="n"/>
      <c r="S880" s="97" t="n"/>
      <c r="T880" s="52" t="n"/>
      <c r="U880" s="97" t="n"/>
      <c r="V880" s="52" t="n"/>
      <c r="W880" s="97" t="n"/>
      <c r="X880" s="52" t="n"/>
      <c r="Y880" s="97" t="n"/>
      <c r="Z880" s="245" t="n"/>
      <c r="AA880" s="52" t="n"/>
      <c r="AB880" s="52" t="n"/>
      <c r="AC880" s="52" t="n"/>
      <c r="AD880" s="52" t="n"/>
      <c r="AE880" s="52" t="n"/>
      <c r="AF880" s="52" t="n"/>
      <c r="AG880" s="52" t="n"/>
      <c r="AH880" s="52" t="n"/>
      <c r="AI880" s="52" t="n"/>
      <c r="AJ880" s="52" t="n"/>
      <c r="AK880" s="52" t="n"/>
    </row>
    <row r="881">
      <c r="A881" s="52" t="n"/>
      <c r="B881" s="52" t="n"/>
      <c r="C881" s="97" t="n"/>
      <c r="D881" s="52" t="n"/>
      <c r="E881" s="97" t="n"/>
      <c r="F881" s="52" t="n"/>
      <c r="G881" s="52" t="n"/>
      <c r="H881" s="52" t="n"/>
      <c r="I881" s="97" t="n"/>
      <c r="J881" s="52" t="n"/>
      <c r="K881" s="97" t="n"/>
      <c r="L881" s="52" t="n"/>
      <c r="M881" s="97" t="n"/>
      <c r="N881" s="52" t="n"/>
      <c r="O881" s="97" t="n"/>
      <c r="P881" s="52" t="n"/>
      <c r="Q881" s="97" t="n"/>
      <c r="R881" s="52" t="n"/>
      <c r="S881" s="97" t="n"/>
      <c r="T881" s="52" t="n"/>
      <c r="U881" s="97" t="n"/>
      <c r="V881" s="52" t="n"/>
      <c r="W881" s="97" t="n"/>
      <c r="X881" s="52" t="n"/>
      <c r="Y881" s="97" t="n"/>
      <c r="Z881" s="245" t="n"/>
      <c r="AA881" s="52" t="n"/>
      <c r="AB881" s="52" t="n"/>
      <c r="AC881" s="52" t="n"/>
      <c r="AD881" s="52" t="n"/>
      <c r="AE881" s="52" t="n"/>
      <c r="AF881" s="52" t="n"/>
      <c r="AG881" s="52" t="n"/>
      <c r="AH881" s="52" t="n"/>
      <c r="AI881" s="52" t="n"/>
      <c r="AJ881" s="52" t="n"/>
      <c r="AK881" s="52" t="n"/>
    </row>
    <row r="882">
      <c r="A882" s="52" t="n"/>
      <c r="B882" s="52" t="n"/>
      <c r="C882" s="97" t="n"/>
      <c r="D882" s="52" t="n"/>
      <c r="E882" s="97" t="n"/>
      <c r="F882" s="52" t="n"/>
      <c r="G882" s="52" t="n"/>
      <c r="H882" s="52" t="n"/>
      <c r="I882" s="97" t="n"/>
      <c r="J882" s="52" t="n"/>
      <c r="K882" s="97" t="n"/>
      <c r="L882" s="52" t="n"/>
      <c r="M882" s="97" t="n"/>
      <c r="N882" s="52" t="n"/>
      <c r="O882" s="97" t="n"/>
      <c r="P882" s="52" t="n"/>
      <c r="Q882" s="97" t="n"/>
      <c r="R882" s="52" t="n"/>
      <c r="S882" s="97" t="n"/>
      <c r="T882" s="52" t="n"/>
      <c r="U882" s="97" t="n"/>
      <c r="V882" s="52" t="n"/>
      <c r="W882" s="97" t="n"/>
      <c r="X882" s="52" t="n"/>
      <c r="Y882" s="97" t="n"/>
      <c r="Z882" s="245" t="n"/>
      <c r="AA882" s="52" t="n"/>
      <c r="AB882" s="52" t="n"/>
      <c r="AC882" s="52" t="n"/>
      <c r="AD882" s="52" t="n"/>
      <c r="AE882" s="52" t="n"/>
      <c r="AF882" s="52" t="n"/>
      <c r="AG882" s="52" t="n"/>
      <c r="AH882" s="52" t="n"/>
      <c r="AI882" s="52" t="n"/>
      <c r="AJ882" s="52" t="n"/>
      <c r="AK882" s="52" t="n"/>
    </row>
    <row r="883">
      <c r="A883" s="52" t="n"/>
      <c r="B883" s="52" t="n"/>
      <c r="C883" s="97" t="n"/>
      <c r="D883" s="52" t="n"/>
      <c r="E883" s="97" t="n"/>
      <c r="F883" s="52" t="n"/>
      <c r="G883" s="52" t="n"/>
      <c r="H883" s="52" t="n"/>
      <c r="I883" s="97" t="n"/>
      <c r="J883" s="52" t="n"/>
      <c r="K883" s="97" t="n"/>
      <c r="L883" s="52" t="n"/>
      <c r="M883" s="97" t="n"/>
      <c r="N883" s="52" t="n"/>
      <c r="O883" s="97" t="n"/>
      <c r="P883" s="52" t="n"/>
      <c r="Q883" s="97" t="n"/>
      <c r="R883" s="52" t="n"/>
      <c r="S883" s="97" t="n"/>
      <c r="T883" s="52" t="n"/>
      <c r="U883" s="97" t="n"/>
      <c r="V883" s="52" t="n"/>
      <c r="W883" s="97" t="n"/>
      <c r="X883" s="52" t="n"/>
      <c r="Y883" s="97" t="n"/>
      <c r="Z883" s="245" t="n"/>
      <c r="AA883" s="52" t="n"/>
      <c r="AB883" s="52" t="n"/>
      <c r="AC883" s="52" t="n"/>
      <c r="AD883" s="52" t="n"/>
      <c r="AE883" s="52" t="n"/>
      <c r="AF883" s="52" t="n"/>
      <c r="AG883" s="52" t="n"/>
      <c r="AH883" s="52" t="n"/>
      <c r="AI883" s="52" t="n"/>
      <c r="AJ883" s="52" t="n"/>
      <c r="AK883" s="52" t="n"/>
    </row>
    <row r="884">
      <c r="A884" s="52" t="n"/>
      <c r="B884" s="52" t="n"/>
      <c r="C884" s="97" t="n"/>
      <c r="D884" s="52" t="n"/>
      <c r="E884" s="97" t="n"/>
      <c r="F884" s="52" t="n"/>
      <c r="G884" s="52" t="n"/>
      <c r="H884" s="52" t="n"/>
      <c r="I884" s="97" t="n"/>
      <c r="J884" s="52" t="n"/>
      <c r="K884" s="97" t="n"/>
      <c r="L884" s="52" t="n"/>
      <c r="M884" s="97" t="n"/>
      <c r="N884" s="52" t="n"/>
      <c r="O884" s="97" t="n"/>
      <c r="P884" s="52" t="n"/>
      <c r="Q884" s="97" t="n"/>
      <c r="R884" s="52" t="n"/>
      <c r="S884" s="97" t="n"/>
      <c r="T884" s="52" t="n"/>
      <c r="U884" s="97" t="n"/>
      <c r="V884" s="52" t="n"/>
      <c r="W884" s="97" t="n"/>
      <c r="X884" s="52" t="n"/>
      <c r="Y884" s="97" t="n"/>
      <c r="Z884" s="245" t="n"/>
      <c r="AA884" s="52" t="n"/>
      <c r="AB884" s="52" t="n"/>
      <c r="AC884" s="52" t="n"/>
      <c r="AD884" s="52" t="n"/>
      <c r="AE884" s="52" t="n"/>
      <c r="AF884" s="52" t="n"/>
      <c r="AG884" s="52" t="n"/>
      <c r="AH884" s="52" t="n"/>
      <c r="AI884" s="52" t="n"/>
      <c r="AJ884" s="52" t="n"/>
      <c r="AK884" s="52" t="n"/>
    </row>
    <row r="885">
      <c r="A885" s="52" t="n"/>
      <c r="B885" s="52" t="n"/>
      <c r="C885" s="97" t="n"/>
      <c r="D885" s="52" t="n"/>
      <c r="E885" s="97" t="n"/>
      <c r="F885" s="52" t="n"/>
      <c r="G885" s="52" t="n"/>
      <c r="H885" s="52" t="n"/>
      <c r="I885" s="97" t="n"/>
      <c r="J885" s="52" t="n"/>
      <c r="K885" s="97" t="n"/>
      <c r="L885" s="52" t="n"/>
      <c r="M885" s="97" t="n"/>
      <c r="N885" s="52" t="n"/>
      <c r="O885" s="97" t="n"/>
      <c r="P885" s="52" t="n"/>
      <c r="Q885" s="97" t="n"/>
      <c r="R885" s="52" t="n"/>
      <c r="S885" s="97" t="n"/>
      <c r="T885" s="52" t="n"/>
      <c r="U885" s="97" t="n"/>
      <c r="V885" s="52" t="n"/>
      <c r="W885" s="97" t="n"/>
      <c r="X885" s="52" t="n"/>
      <c r="Y885" s="97" t="n"/>
      <c r="Z885" s="245" t="n"/>
      <c r="AA885" s="52" t="n"/>
      <c r="AB885" s="52" t="n"/>
      <c r="AC885" s="52" t="n"/>
      <c r="AD885" s="52" t="n"/>
      <c r="AE885" s="52" t="n"/>
      <c r="AF885" s="52" t="n"/>
      <c r="AG885" s="52" t="n"/>
      <c r="AH885" s="52" t="n"/>
      <c r="AI885" s="52" t="n"/>
      <c r="AJ885" s="52" t="n"/>
      <c r="AK885" s="52" t="n"/>
    </row>
    <row r="886">
      <c r="A886" s="52" t="n"/>
      <c r="B886" s="52" t="n"/>
      <c r="C886" s="97" t="n"/>
      <c r="D886" s="52" t="n"/>
      <c r="E886" s="97" t="n"/>
      <c r="F886" s="52" t="n"/>
      <c r="G886" s="52" t="n"/>
      <c r="H886" s="52" t="n"/>
      <c r="I886" s="97" t="n"/>
      <c r="J886" s="52" t="n"/>
      <c r="K886" s="97" t="n"/>
      <c r="L886" s="52" t="n"/>
      <c r="M886" s="97" t="n"/>
      <c r="N886" s="52" t="n"/>
      <c r="O886" s="97" t="n"/>
      <c r="P886" s="52" t="n"/>
      <c r="Q886" s="97" t="n"/>
      <c r="R886" s="52" t="n"/>
      <c r="S886" s="97" t="n"/>
      <c r="T886" s="52" t="n"/>
      <c r="U886" s="97" t="n"/>
      <c r="V886" s="52" t="n"/>
      <c r="W886" s="97" t="n"/>
      <c r="X886" s="52" t="n"/>
      <c r="Y886" s="97" t="n"/>
      <c r="Z886" s="245" t="n"/>
      <c r="AA886" s="52" t="n"/>
      <c r="AB886" s="52" t="n"/>
      <c r="AC886" s="52" t="n"/>
      <c r="AD886" s="52" t="n"/>
      <c r="AE886" s="52" t="n"/>
      <c r="AF886" s="52" t="n"/>
      <c r="AG886" s="52" t="n"/>
      <c r="AH886" s="52" t="n"/>
      <c r="AI886" s="52" t="n"/>
      <c r="AJ886" s="52" t="n"/>
      <c r="AK886" s="52" t="n"/>
    </row>
    <row r="887">
      <c r="A887" s="52" t="n"/>
      <c r="B887" s="52" t="n"/>
      <c r="C887" s="97" t="n"/>
      <c r="D887" s="52" t="n"/>
      <c r="E887" s="97" t="n"/>
      <c r="F887" s="52" t="n"/>
      <c r="G887" s="52" t="n"/>
      <c r="H887" s="52" t="n"/>
      <c r="I887" s="97" t="n"/>
      <c r="J887" s="52" t="n"/>
      <c r="K887" s="97" t="n"/>
      <c r="L887" s="52" t="n"/>
      <c r="M887" s="97" t="n"/>
      <c r="N887" s="52" t="n"/>
      <c r="O887" s="97" t="n"/>
      <c r="P887" s="52" t="n"/>
      <c r="Q887" s="97" t="n"/>
      <c r="R887" s="52" t="n"/>
      <c r="S887" s="97" t="n"/>
      <c r="T887" s="52" t="n"/>
      <c r="U887" s="97" t="n"/>
      <c r="V887" s="52" t="n"/>
      <c r="W887" s="97" t="n"/>
      <c r="X887" s="52" t="n"/>
      <c r="Y887" s="97" t="n"/>
      <c r="Z887" s="245" t="n"/>
      <c r="AA887" s="52" t="n"/>
      <c r="AB887" s="52" t="n"/>
      <c r="AC887" s="52" t="n"/>
      <c r="AD887" s="52" t="n"/>
      <c r="AE887" s="52" t="n"/>
      <c r="AF887" s="52" t="n"/>
      <c r="AG887" s="52" t="n"/>
      <c r="AH887" s="52" t="n"/>
      <c r="AI887" s="52" t="n"/>
      <c r="AJ887" s="52" t="n"/>
      <c r="AK887" s="52" t="n"/>
    </row>
    <row r="888">
      <c r="A888" s="52" t="n"/>
      <c r="B888" s="52" t="n"/>
      <c r="C888" s="97" t="n"/>
      <c r="D888" s="52" t="n"/>
      <c r="E888" s="97" t="n"/>
      <c r="F888" s="52" t="n"/>
      <c r="G888" s="52" t="n"/>
      <c r="H888" s="52" t="n"/>
      <c r="I888" s="97" t="n"/>
      <c r="J888" s="52" t="n"/>
      <c r="K888" s="97" t="n"/>
      <c r="L888" s="52" t="n"/>
      <c r="M888" s="97" t="n"/>
      <c r="N888" s="52" t="n"/>
      <c r="O888" s="97" t="n"/>
      <c r="P888" s="52" t="n"/>
      <c r="Q888" s="97" t="n"/>
      <c r="R888" s="52" t="n"/>
      <c r="S888" s="97" t="n"/>
      <c r="T888" s="52" t="n"/>
      <c r="U888" s="97" t="n"/>
      <c r="V888" s="52" t="n"/>
      <c r="W888" s="97" t="n"/>
      <c r="X888" s="52" t="n"/>
      <c r="Y888" s="97" t="n"/>
      <c r="Z888" s="245" t="n"/>
      <c r="AA888" s="52" t="n"/>
      <c r="AB888" s="52" t="n"/>
      <c r="AC888" s="52" t="n"/>
      <c r="AD888" s="52" t="n"/>
      <c r="AE888" s="52" t="n"/>
      <c r="AF888" s="52" t="n"/>
      <c r="AG888" s="52" t="n"/>
      <c r="AH888" s="52" t="n"/>
      <c r="AI888" s="52" t="n"/>
      <c r="AJ888" s="52" t="n"/>
      <c r="AK888" s="52" t="n"/>
    </row>
    <row r="889">
      <c r="A889" s="52" t="n"/>
      <c r="B889" s="52" t="n"/>
      <c r="C889" s="97" t="n"/>
      <c r="D889" s="52" t="n"/>
      <c r="E889" s="97" t="n"/>
      <c r="F889" s="52" t="n"/>
      <c r="G889" s="52" t="n"/>
      <c r="H889" s="52" t="n"/>
      <c r="I889" s="97" t="n"/>
      <c r="J889" s="52" t="n"/>
      <c r="K889" s="97" t="n"/>
      <c r="L889" s="52" t="n"/>
      <c r="M889" s="97" t="n"/>
      <c r="N889" s="52" t="n"/>
      <c r="O889" s="97" t="n"/>
      <c r="P889" s="52" t="n"/>
      <c r="Q889" s="97" t="n"/>
      <c r="R889" s="52" t="n"/>
      <c r="S889" s="97" t="n"/>
      <c r="T889" s="52" t="n"/>
      <c r="U889" s="97" t="n"/>
      <c r="V889" s="52" t="n"/>
      <c r="W889" s="97" t="n"/>
      <c r="X889" s="52" t="n"/>
      <c r="Y889" s="97" t="n"/>
      <c r="Z889" s="245" t="n"/>
      <c r="AA889" s="52" t="n"/>
      <c r="AB889" s="52" t="n"/>
      <c r="AC889" s="52" t="n"/>
      <c r="AD889" s="52" t="n"/>
      <c r="AE889" s="52" t="n"/>
      <c r="AF889" s="52" t="n"/>
      <c r="AG889" s="52" t="n"/>
      <c r="AH889" s="52" t="n"/>
      <c r="AI889" s="52" t="n"/>
      <c r="AJ889" s="52" t="n"/>
      <c r="AK889" s="52" t="n"/>
    </row>
    <row r="890">
      <c r="A890" s="52" t="n"/>
      <c r="B890" s="52" t="n"/>
      <c r="C890" s="97" t="n"/>
      <c r="D890" s="52" t="n"/>
      <c r="E890" s="97" t="n"/>
      <c r="F890" s="52" t="n"/>
      <c r="G890" s="52" t="n"/>
      <c r="H890" s="52" t="n"/>
      <c r="I890" s="97" t="n"/>
      <c r="J890" s="52" t="n"/>
      <c r="K890" s="97" t="n"/>
      <c r="L890" s="52" t="n"/>
      <c r="M890" s="97" t="n"/>
      <c r="N890" s="52" t="n"/>
      <c r="O890" s="97" t="n"/>
      <c r="P890" s="52" t="n"/>
      <c r="Q890" s="97" t="n"/>
      <c r="R890" s="52" t="n"/>
      <c r="S890" s="97" t="n"/>
      <c r="T890" s="52" t="n"/>
      <c r="U890" s="97" t="n"/>
      <c r="V890" s="52" t="n"/>
      <c r="W890" s="97" t="n"/>
      <c r="X890" s="52" t="n"/>
      <c r="Y890" s="97" t="n"/>
      <c r="Z890" s="245" t="n"/>
      <c r="AA890" s="52" t="n"/>
      <c r="AB890" s="52" t="n"/>
      <c r="AC890" s="52" t="n"/>
      <c r="AD890" s="52" t="n"/>
      <c r="AE890" s="52" t="n"/>
      <c r="AF890" s="52" t="n"/>
      <c r="AG890" s="52" t="n"/>
      <c r="AH890" s="52" t="n"/>
      <c r="AI890" s="52" t="n"/>
      <c r="AJ890" s="52" t="n"/>
      <c r="AK890" s="52" t="n"/>
    </row>
    <row r="891">
      <c r="A891" s="52" t="n"/>
      <c r="B891" s="52" t="n"/>
      <c r="C891" s="97" t="n"/>
      <c r="D891" s="52" t="n"/>
      <c r="E891" s="97" t="n"/>
      <c r="F891" s="52" t="n"/>
      <c r="G891" s="52" t="n"/>
      <c r="H891" s="52" t="n"/>
      <c r="I891" s="97" t="n"/>
      <c r="J891" s="52" t="n"/>
      <c r="K891" s="97" t="n"/>
      <c r="L891" s="52" t="n"/>
      <c r="M891" s="97" t="n"/>
      <c r="N891" s="52" t="n"/>
      <c r="O891" s="97" t="n"/>
      <c r="P891" s="52" t="n"/>
      <c r="Q891" s="97" t="n"/>
      <c r="R891" s="52" t="n"/>
      <c r="S891" s="97" t="n"/>
      <c r="T891" s="52" t="n"/>
      <c r="U891" s="97" t="n"/>
      <c r="V891" s="52" t="n"/>
      <c r="W891" s="97" t="n"/>
      <c r="X891" s="52" t="n"/>
      <c r="Y891" s="97" t="n"/>
      <c r="Z891" s="245" t="n"/>
      <c r="AA891" s="52" t="n"/>
      <c r="AB891" s="52" t="n"/>
      <c r="AC891" s="52" t="n"/>
      <c r="AD891" s="52" t="n"/>
      <c r="AE891" s="52" t="n"/>
      <c r="AF891" s="52" t="n"/>
      <c r="AG891" s="52" t="n"/>
      <c r="AH891" s="52" t="n"/>
      <c r="AI891" s="52" t="n"/>
      <c r="AJ891" s="52" t="n"/>
      <c r="AK891" s="52" t="n"/>
    </row>
    <row r="892">
      <c r="A892" s="52" t="n"/>
      <c r="B892" s="52" t="n"/>
      <c r="C892" s="97" t="n"/>
      <c r="D892" s="52" t="n"/>
      <c r="E892" s="97" t="n"/>
      <c r="F892" s="52" t="n"/>
      <c r="G892" s="52" t="n"/>
      <c r="H892" s="52" t="n"/>
      <c r="I892" s="97" t="n"/>
      <c r="J892" s="52" t="n"/>
      <c r="K892" s="97" t="n"/>
      <c r="L892" s="52" t="n"/>
      <c r="M892" s="97" t="n"/>
      <c r="N892" s="52" t="n"/>
      <c r="O892" s="97" t="n"/>
      <c r="P892" s="52" t="n"/>
      <c r="Q892" s="97" t="n"/>
      <c r="R892" s="52" t="n"/>
      <c r="S892" s="97" t="n"/>
      <c r="T892" s="52" t="n"/>
      <c r="U892" s="97" t="n"/>
      <c r="V892" s="52" t="n"/>
      <c r="W892" s="97" t="n"/>
      <c r="X892" s="52" t="n"/>
      <c r="Y892" s="97" t="n"/>
      <c r="Z892" s="245" t="n"/>
      <c r="AA892" s="52" t="n"/>
      <c r="AB892" s="52" t="n"/>
      <c r="AC892" s="52" t="n"/>
      <c r="AD892" s="52" t="n"/>
      <c r="AE892" s="52" t="n"/>
      <c r="AF892" s="52" t="n"/>
      <c r="AG892" s="52" t="n"/>
      <c r="AH892" s="52" t="n"/>
      <c r="AI892" s="52" t="n"/>
      <c r="AJ892" s="52" t="n"/>
      <c r="AK892" s="52" t="n"/>
    </row>
    <row r="893">
      <c r="A893" s="52" t="n"/>
      <c r="B893" s="52" t="n"/>
      <c r="C893" s="97" t="n"/>
      <c r="D893" s="52" t="n"/>
      <c r="E893" s="97" t="n"/>
      <c r="F893" s="52" t="n"/>
      <c r="G893" s="52" t="n"/>
      <c r="H893" s="52" t="n"/>
      <c r="I893" s="97" t="n"/>
      <c r="J893" s="52" t="n"/>
      <c r="K893" s="97" t="n"/>
      <c r="L893" s="52" t="n"/>
      <c r="M893" s="97" t="n"/>
      <c r="N893" s="52" t="n"/>
      <c r="O893" s="97" t="n"/>
      <c r="P893" s="52" t="n"/>
      <c r="Q893" s="97" t="n"/>
      <c r="R893" s="52" t="n"/>
      <c r="S893" s="97" t="n"/>
      <c r="T893" s="52" t="n"/>
      <c r="U893" s="97" t="n"/>
      <c r="V893" s="52" t="n"/>
      <c r="W893" s="97" t="n"/>
      <c r="X893" s="52" t="n"/>
      <c r="Y893" s="97" t="n"/>
      <c r="Z893" s="245" t="n"/>
      <c r="AA893" s="52" t="n"/>
      <c r="AB893" s="52" t="n"/>
      <c r="AC893" s="52" t="n"/>
      <c r="AD893" s="52" t="n"/>
      <c r="AE893" s="52" t="n"/>
      <c r="AF893" s="52" t="n"/>
      <c r="AG893" s="52" t="n"/>
      <c r="AH893" s="52" t="n"/>
      <c r="AI893" s="52" t="n"/>
      <c r="AJ893" s="52" t="n"/>
      <c r="AK893" s="52" t="n"/>
    </row>
    <row r="894">
      <c r="A894" s="52" t="n"/>
      <c r="B894" s="52" t="n"/>
      <c r="C894" s="97" t="n"/>
      <c r="D894" s="52" t="n"/>
      <c r="E894" s="97" t="n"/>
      <c r="F894" s="52" t="n"/>
      <c r="G894" s="52" t="n"/>
      <c r="H894" s="52" t="n"/>
      <c r="I894" s="97" t="n"/>
      <c r="J894" s="52" t="n"/>
      <c r="K894" s="97" t="n"/>
      <c r="L894" s="52" t="n"/>
      <c r="M894" s="97" t="n"/>
      <c r="N894" s="52" t="n"/>
      <c r="O894" s="97" t="n"/>
      <c r="P894" s="52" t="n"/>
      <c r="Q894" s="97" t="n"/>
      <c r="R894" s="52" t="n"/>
      <c r="S894" s="97" t="n"/>
      <c r="T894" s="52" t="n"/>
      <c r="U894" s="97" t="n"/>
      <c r="V894" s="52" t="n"/>
      <c r="W894" s="97" t="n"/>
      <c r="X894" s="52" t="n"/>
      <c r="Y894" s="97" t="n"/>
      <c r="Z894" s="245" t="n"/>
      <c r="AA894" s="52" t="n"/>
      <c r="AB894" s="52" t="n"/>
      <c r="AC894" s="52" t="n"/>
      <c r="AD894" s="52" t="n"/>
      <c r="AE894" s="52" t="n"/>
      <c r="AF894" s="52" t="n"/>
      <c r="AG894" s="52" t="n"/>
      <c r="AH894" s="52" t="n"/>
      <c r="AI894" s="52" t="n"/>
      <c r="AJ894" s="52" t="n"/>
      <c r="AK894" s="52" t="n"/>
    </row>
    <row r="895">
      <c r="A895" s="52" t="n"/>
      <c r="B895" s="52" t="n"/>
      <c r="C895" s="97" t="n"/>
      <c r="D895" s="52" t="n"/>
      <c r="E895" s="97" t="n"/>
      <c r="F895" s="52" t="n"/>
      <c r="G895" s="52" t="n"/>
      <c r="H895" s="52" t="n"/>
      <c r="I895" s="97" t="n"/>
      <c r="J895" s="52" t="n"/>
      <c r="K895" s="97" t="n"/>
      <c r="L895" s="52" t="n"/>
      <c r="M895" s="97" t="n"/>
      <c r="N895" s="52" t="n"/>
      <c r="O895" s="97" t="n"/>
      <c r="P895" s="52" t="n"/>
      <c r="Q895" s="97" t="n"/>
      <c r="R895" s="52" t="n"/>
      <c r="S895" s="97" t="n"/>
      <c r="T895" s="52" t="n"/>
      <c r="U895" s="97" t="n"/>
      <c r="V895" s="52" t="n"/>
      <c r="W895" s="97" t="n"/>
      <c r="X895" s="52" t="n"/>
      <c r="Y895" s="97" t="n"/>
      <c r="Z895" s="245" t="n"/>
      <c r="AA895" s="52" t="n"/>
      <c r="AB895" s="52" t="n"/>
      <c r="AC895" s="52" t="n"/>
      <c r="AD895" s="52" t="n"/>
      <c r="AE895" s="52" t="n"/>
      <c r="AF895" s="52" t="n"/>
      <c r="AG895" s="52" t="n"/>
      <c r="AH895" s="52" t="n"/>
      <c r="AI895" s="52" t="n"/>
      <c r="AJ895" s="52" t="n"/>
      <c r="AK895" s="52" t="n"/>
    </row>
    <row r="896">
      <c r="A896" s="52" t="n"/>
      <c r="B896" s="52" t="n"/>
      <c r="C896" s="97" t="n"/>
      <c r="D896" s="52" t="n"/>
      <c r="E896" s="97" t="n"/>
      <c r="F896" s="52" t="n"/>
      <c r="G896" s="52" t="n"/>
      <c r="H896" s="52" t="n"/>
      <c r="I896" s="97" t="n"/>
      <c r="J896" s="52" t="n"/>
      <c r="K896" s="97" t="n"/>
      <c r="L896" s="52" t="n"/>
      <c r="M896" s="97" t="n"/>
      <c r="N896" s="52" t="n"/>
      <c r="O896" s="97" t="n"/>
      <c r="P896" s="52" t="n"/>
      <c r="Q896" s="97" t="n"/>
      <c r="R896" s="52" t="n"/>
      <c r="S896" s="97" t="n"/>
      <c r="T896" s="52" t="n"/>
      <c r="U896" s="97" t="n"/>
      <c r="V896" s="52" t="n"/>
      <c r="W896" s="97" t="n"/>
      <c r="X896" s="52" t="n"/>
      <c r="Y896" s="97" t="n"/>
      <c r="Z896" s="245" t="n"/>
      <c r="AA896" s="52" t="n"/>
      <c r="AB896" s="52" t="n"/>
      <c r="AC896" s="52" t="n"/>
      <c r="AD896" s="52" t="n"/>
      <c r="AE896" s="52" t="n"/>
      <c r="AF896" s="52" t="n"/>
      <c r="AG896" s="52" t="n"/>
      <c r="AH896" s="52" t="n"/>
      <c r="AI896" s="52" t="n"/>
      <c r="AJ896" s="52" t="n"/>
      <c r="AK896" s="52" t="n"/>
    </row>
    <row r="897">
      <c r="A897" s="52" t="n"/>
      <c r="B897" s="52" t="n"/>
      <c r="C897" s="97" t="n"/>
      <c r="D897" s="52" t="n"/>
      <c r="E897" s="97" t="n"/>
      <c r="F897" s="52" t="n"/>
      <c r="G897" s="52" t="n"/>
      <c r="H897" s="52" t="n"/>
      <c r="I897" s="97" t="n"/>
      <c r="J897" s="52" t="n"/>
      <c r="K897" s="97" t="n"/>
      <c r="L897" s="52" t="n"/>
      <c r="M897" s="97" t="n"/>
      <c r="N897" s="52" t="n"/>
      <c r="O897" s="97" t="n"/>
      <c r="P897" s="52" t="n"/>
      <c r="Q897" s="97" t="n"/>
      <c r="R897" s="52" t="n"/>
      <c r="S897" s="97" t="n"/>
      <c r="T897" s="52" t="n"/>
      <c r="U897" s="97" t="n"/>
      <c r="V897" s="52" t="n"/>
      <c r="W897" s="97" t="n"/>
      <c r="X897" s="52" t="n"/>
      <c r="Y897" s="97" t="n"/>
      <c r="Z897" s="245" t="n"/>
      <c r="AA897" s="52" t="n"/>
      <c r="AB897" s="52" t="n"/>
      <c r="AC897" s="52" t="n"/>
      <c r="AD897" s="52" t="n"/>
      <c r="AE897" s="52" t="n"/>
      <c r="AF897" s="52" t="n"/>
      <c r="AG897" s="52" t="n"/>
      <c r="AH897" s="52" t="n"/>
      <c r="AI897" s="52" t="n"/>
      <c r="AJ897" s="52" t="n"/>
      <c r="AK897" s="52" t="n"/>
    </row>
    <row r="898">
      <c r="A898" s="52" t="n"/>
      <c r="B898" s="52" t="n"/>
      <c r="C898" s="97" t="n"/>
      <c r="D898" s="52" t="n"/>
      <c r="E898" s="97" t="n"/>
      <c r="F898" s="52" t="n"/>
      <c r="G898" s="52" t="n"/>
      <c r="H898" s="52" t="n"/>
      <c r="I898" s="97" t="n"/>
      <c r="J898" s="52" t="n"/>
      <c r="K898" s="97" t="n"/>
      <c r="L898" s="52" t="n"/>
      <c r="M898" s="97" t="n"/>
      <c r="N898" s="52" t="n"/>
      <c r="O898" s="97" t="n"/>
      <c r="P898" s="52" t="n"/>
      <c r="Q898" s="97" t="n"/>
      <c r="R898" s="52" t="n"/>
      <c r="S898" s="97" t="n"/>
      <c r="T898" s="52" t="n"/>
      <c r="U898" s="97" t="n"/>
      <c r="V898" s="52" t="n"/>
      <c r="W898" s="97" t="n"/>
      <c r="X898" s="52" t="n"/>
      <c r="Y898" s="97" t="n"/>
      <c r="Z898" s="245" t="n"/>
      <c r="AA898" s="52" t="n"/>
      <c r="AB898" s="52" t="n"/>
      <c r="AC898" s="52" t="n"/>
      <c r="AD898" s="52" t="n"/>
      <c r="AE898" s="52" t="n"/>
      <c r="AF898" s="52" t="n"/>
      <c r="AG898" s="52" t="n"/>
      <c r="AH898" s="52" t="n"/>
      <c r="AI898" s="52" t="n"/>
      <c r="AJ898" s="52" t="n"/>
      <c r="AK898" s="52" t="n"/>
    </row>
    <row r="899">
      <c r="A899" s="52" t="n"/>
      <c r="B899" s="52" t="n"/>
      <c r="C899" s="97" t="n"/>
      <c r="D899" s="52" t="n"/>
      <c r="E899" s="97" t="n"/>
      <c r="F899" s="52" t="n"/>
      <c r="G899" s="52" t="n"/>
      <c r="H899" s="52" t="n"/>
      <c r="I899" s="97" t="n"/>
      <c r="J899" s="52" t="n"/>
      <c r="K899" s="97" t="n"/>
      <c r="L899" s="52" t="n"/>
      <c r="M899" s="97" t="n"/>
      <c r="N899" s="52" t="n"/>
      <c r="O899" s="97" t="n"/>
      <c r="P899" s="52" t="n"/>
      <c r="Q899" s="97" t="n"/>
      <c r="R899" s="52" t="n"/>
      <c r="S899" s="97" t="n"/>
      <c r="T899" s="52" t="n"/>
      <c r="U899" s="97" t="n"/>
      <c r="V899" s="52" t="n"/>
      <c r="W899" s="97" t="n"/>
      <c r="X899" s="52" t="n"/>
      <c r="Y899" s="97" t="n"/>
      <c r="Z899" s="245" t="n"/>
      <c r="AA899" s="52" t="n"/>
      <c r="AB899" s="52" t="n"/>
      <c r="AC899" s="52" t="n"/>
      <c r="AD899" s="52" t="n"/>
      <c r="AE899" s="52" t="n"/>
      <c r="AF899" s="52" t="n"/>
      <c r="AG899" s="52" t="n"/>
      <c r="AH899" s="52" t="n"/>
      <c r="AI899" s="52" t="n"/>
      <c r="AJ899" s="52" t="n"/>
      <c r="AK899" s="52" t="n"/>
    </row>
    <row r="900">
      <c r="A900" s="52" t="n"/>
      <c r="B900" s="52" t="n"/>
      <c r="C900" s="97" t="n"/>
      <c r="D900" s="52" t="n"/>
      <c r="E900" s="97" t="n"/>
      <c r="F900" s="52" t="n"/>
      <c r="G900" s="52" t="n"/>
      <c r="H900" s="52" t="n"/>
      <c r="I900" s="97" t="n"/>
      <c r="J900" s="52" t="n"/>
      <c r="K900" s="97" t="n"/>
      <c r="L900" s="52" t="n"/>
      <c r="M900" s="97" t="n"/>
      <c r="N900" s="52" t="n"/>
      <c r="O900" s="97" t="n"/>
      <c r="P900" s="52" t="n"/>
      <c r="Q900" s="97" t="n"/>
      <c r="R900" s="52" t="n"/>
      <c r="S900" s="97" t="n"/>
      <c r="T900" s="52" t="n"/>
      <c r="U900" s="97" t="n"/>
      <c r="V900" s="52" t="n"/>
      <c r="W900" s="97" t="n"/>
      <c r="X900" s="52" t="n"/>
      <c r="Y900" s="97" t="n"/>
      <c r="Z900" s="245" t="n"/>
      <c r="AA900" s="52" t="n"/>
      <c r="AB900" s="52" t="n"/>
      <c r="AC900" s="52" t="n"/>
      <c r="AD900" s="52" t="n"/>
      <c r="AE900" s="52" t="n"/>
      <c r="AF900" s="52" t="n"/>
      <c r="AG900" s="52" t="n"/>
      <c r="AH900" s="52" t="n"/>
      <c r="AI900" s="52" t="n"/>
      <c r="AJ900" s="52" t="n"/>
      <c r="AK900" s="52" t="n"/>
    </row>
    <row r="901">
      <c r="A901" s="52" t="n"/>
      <c r="B901" s="52" t="n"/>
      <c r="C901" s="97" t="n"/>
      <c r="D901" s="52" t="n"/>
      <c r="E901" s="97" t="n"/>
      <c r="F901" s="52" t="n"/>
      <c r="G901" s="52" t="n"/>
      <c r="H901" s="52" t="n"/>
      <c r="I901" s="97" t="n"/>
      <c r="J901" s="52" t="n"/>
      <c r="K901" s="97" t="n"/>
      <c r="L901" s="52" t="n"/>
      <c r="M901" s="97" t="n"/>
      <c r="N901" s="52" t="n"/>
      <c r="O901" s="97" t="n"/>
      <c r="P901" s="52" t="n"/>
      <c r="Q901" s="97" t="n"/>
      <c r="R901" s="52" t="n"/>
      <c r="S901" s="97" t="n"/>
      <c r="T901" s="52" t="n"/>
      <c r="U901" s="97" t="n"/>
      <c r="V901" s="52" t="n"/>
      <c r="W901" s="97" t="n"/>
      <c r="X901" s="52" t="n"/>
      <c r="Y901" s="97" t="n"/>
      <c r="Z901" s="245" t="n"/>
      <c r="AA901" s="52" t="n"/>
      <c r="AB901" s="52" t="n"/>
      <c r="AC901" s="52" t="n"/>
      <c r="AD901" s="52" t="n"/>
      <c r="AE901" s="52" t="n"/>
      <c r="AF901" s="52" t="n"/>
      <c r="AG901" s="52" t="n"/>
      <c r="AH901" s="52" t="n"/>
      <c r="AI901" s="52" t="n"/>
      <c r="AJ901" s="52" t="n"/>
      <c r="AK901" s="52" t="n"/>
    </row>
    <row r="902">
      <c r="A902" s="52" t="n"/>
      <c r="B902" s="52" t="n"/>
      <c r="C902" s="97" t="n"/>
      <c r="D902" s="52" t="n"/>
      <c r="E902" s="97" t="n"/>
      <c r="F902" s="52" t="n"/>
      <c r="G902" s="52" t="n"/>
      <c r="H902" s="52" t="n"/>
      <c r="I902" s="97" t="n"/>
      <c r="J902" s="52" t="n"/>
      <c r="K902" s="97" t="n"/>
      <c r="L902" s="52" t="n"/>
      <c r="M902" s="97" t="n"/>
      <c r="N902" s="52" t="n"/>
      <c r="O902" s="97" t="n"/>
      <c r="P902" s="52" t="n"/>
      <c r="Q902" s="97" t="n"/>
      <c r="R902" s="52" t="n"/>
      <c r="S902" s="97" t="n"/>
      <c r="T902" s="52" t="n"/>
      <c r="U902" s="97" t="n"/>
      <c r="V902" s="52" t="n"/>
      <c r="W902" s="97" t="n"/>
      <c r="X902" s="52" t="n"/>
      <c r="Y902" s="97" t="n"/>
      <c r="Z902" s="245" t="n"/>
      <c r="AA902" s="52" t="n"/>
      <c r="AB902" s="52" t="n"/>
      <c r="AC902" s="52" t="n"/>
      <c r="AD902" s="52" t="n"/>
      <c r="AE902" s="52" t="n"/>
      <c r="AF902" s="52" t="n"/>
      <c r="AG902" s="52" t="n"/>
      <c r="AH902" s="52" t="n"/>
      <c r="AI902" s="52" t="n"/>
      <c r="AJ902" s="52" t="n"/>
      <c r="AK902" s="52" t="n"/>
    </row>
    <row r="903">
      <c r="A903" s="52" t="n"/>
      <c r="B903" s="52" t="n"/>
      <c r="C903" s="97" t="n"/>
      <c r="D903" s="52" t="n"/>
      <c r="E903" s="97" t="n"/>
      <c r="F903" s="52" t="n"/>
      <c r="G903" s="52" t="n"/>
      <c r="H903" s="52" t="n"/>
      <c r="I903" s="97" t="n"/>
      <c r="J903" s="52" t="n"/>
      <c r="K903" s="97" t="n"/>
      <c r="L903" s="52" t="n"/>
      <c r="M903" s="97" t="n"/>
      <c r="N903" s="52" t="n"/>
      <c r="O903" s="97" t="n"/>
      <c r="P903" s="52" t="n"/>
      <c r="Q903" s="97" t="n"/>
      <c r="R903" s="52" t="n"/>
      <c r="S903" s="97" t="n"/>
      <c r="T903" s="52" t="n"/>
      <c r="U903" s="97" t="n"/>
      <c r="V903" s="52" t="n"/>
      <c r="W903" s="97" t="n"/>
      <c r="X903" s="52" t="n"/>
      <c r="Y903" s="97" t="n"/>
      <c r="Z903" s="245" t="n"/>
      <c r="AA903" s="52" t="n"/>
      <c r="AB903" s="52" t="n"/>
      <c r="AC903" s="52" t="n"/>
      <c r="AD903" s="52" t="n"/>
      <c r="AE903" s="52" t="n"/>
      <c r="AF903" s="52" t="n"/>
      <c r="AG903" s="52" t="n"/>
      <c r="AH903" s="52" t="n"/>
      <c r="AI903" s="52" t="n"/>
      <c r="AJ903" s="52" t="n"/>
      <c r="AK903" s="52" t="n"/>
    </row>
    <row r="904">
      <c r="A904" s="52" t="n"/>
      <c r="B904" s="52" t="n"/>
      <c r="C904" s="97" t="n"/>
      <c r="D904" s="52" t="n"/>
      <c r="E904" s="97" t="n"/>
      <c r="F904" s="52" t="n"/>
      <c r="G904" s="52" t="n"/>
      <c r="H904" s="52" t="n"/>
      <c r="I904" s="97" t="n"/>
      <c r="J904" s="52" t="n"/>
      <c r="K904" s="97" t="n"/>
      <c r="L904" s="52" t="n"/>
      <c r="M904" s="97" t="n"/>
      <c r="N904" s="52" t="n"/>
      <c r="O904" s="97" t="n"/>
      <c r="P904" s="52" t="n"/>
      <c r="Q904" s="97" t="n"/>
      <c r="R904" s="52" t="n"/>
      <c r="S904" s="97" t="n"/>
      <c r="T904" s="52" t="n"/>
      <c r="U904" s="97" t="n"/>
      <c r="V904" s="52" t="n"/>
      <c r="W904" s="97" t="n"/>
      <c r="X904" s="52" t="n"/>
      <c r="Y904" s="97" t="n"/>
      <c r="Z904" s="245" t="n"/>
      <c r="AA904" s="52" t="n"/>
      <c r="AB904" s="52" t="n"/>
      <c r="AC904" s="52" t="n"/>
      <c r="AD904" s="52" t="n"/>
      <c r="AE904" s="52" t="n"/>
      <c r="AF904" s="52" t="n"/>
      <c r="AG904" s="52" t="n"/>
      <c r="AH904" s="52" t="n"/>
      <c r="AI904" s="52" t="n"/>
      <c r="AJ904" s="52" t="n"/>
      <c r="AK904" s="52" t="n"/>
    </row>
    <row r="905">
      <c r="A905" s="52" t="n"/>
      <c r="B905" s="52" t="n"/>
      <c r="C905" s="97" t="n"/>
      <c r="D905" s="52" t="n"/>
      <c r="E905" s="97" t="n"/>
      <c r="F905" s="52" t="n"/>
      <c r="G905" s="52" t="n"/>
      <c r="H905" s="52" t="n"/>
      <c r="I905" s="97" t="n"/>
      <c r="J905" s="52" t="n"/>
      <c r="K905" s="97" t="n"/>
      <c r="L905" s="52" t="n"/>
      <c r="M905" s="97" t="n"/>
      <c r="N905" s="52" t="n"/>
      <c r="O905" s="97" t="n"/>
      <c r="P905" s="52" t="n"/>
      <c r="Q905" s="97" t="n"/>
      <c r="R905" s="52" t="n"/>
      <c r="S905" s="97" t="n"/>
      <c r="T905" s="52" t="n"/>
      <c r="U905" s="97" t="n"/>
      <c r="V905" s="52" t="n"/>
      <c r="W905" s="97" t="n"/>
      <c r="X905" s="52" t="n"/>
      <c r="Y905" s="97" t="n"/>
      <c r="Z905" s="245" t="n"/>
      <c r="AA905" s="52" t="n"/>
      <c r="AB905" s="52" t="n"/>
      <c r="AC905" s="52" t="n"/>
      <c r="AD905" s="52" t="n"/>
      <c r="AE905" s="52" t="n"/>
      <c r="AF905" s="52" t="n"/>
      <c r="AG905" s="52" t="n"/>
      <c r="AH905" s="52" t="n"/>
      <c r="AI905" s="52" t="n"/>
      <c r="AJ905" s="52" t="n"/>
      <c r="AK905" s="52" t="n"/>
    </row>
    <row r="906">
      <c r="A906" s="52" t="n"/>
      <c r="B906" s="52" t="n"/>
      <c r="C906" s="97" t="n"/>
      <c r="D906" s="52" t="n"/>
      <c r="E906" s="97" t="n"/>
      <c r="F906" s="52" t="n"/>
      <c r="G906" s="52" t="n"/>
      <c r="H906" s="52" t="n"/>
      <c r="I906" s="97" t="n"/>
      <c r="J906" s="52" t="n"/>
      <c r="K906" s="97" t="n"/>
      <c r="L906" s="52" t="n"/>
      <c r="M906" s="97" t="n"/>
      <c r="N906" s="52" t="n"/>
      <c r="O906" s="97" t="n"/>
      <c r="P906" s="52" t="n"/>
      <c r="Q906" s="97" t="n"/>
      <c r="R906" s="52" t="n"/>
      <c r="S906" s="97" t="n"/>
      <c r="T906" s="52" t="n"/>
      <c r="U906" s="97" t="n"/>
      <c r="V906" s="52" t="n"/>
      <c r="W906" s="97" t="n"/>
      <c r="X906" s="52" t="n"/>
      <c r="Y906" s="97" t="n"/>
      <c r="Z906" s="245" t="n"/>
      <c r="AA906" s="52" t="n"/>
      <c r="AB906" s="52" t="n"/>
      <c r="AC906" s="52" t="n"/>
      <c r="AD906" s="52" t="n"/>
      <c r="AE906" s="52" t="n"/>
      <c r="AF906" s="52" t="n"/>
      <c r="AG906" s="52" t="n"/>
      <c r="AH906" s="52" t="n"/>
      <c r="AI906" s="52" t="n"/>
      <c r="AJ906" s="52" t="n"/>
      <c r="AK906" s="52" t="n"/>
    </row>
    <row r="907">
      <c r="A907" s="52" t="n"/>
      <c r="B907" s="52" t="n"/>
      <c r="C907" s="97" t="n"/>
      <c r="D907" s="52" t="n"/>
      <c r="E907" s="97" t="n"/>
      <c r="F907" s="52" t="n"/>
      <c r="G907" s="52" t="n"/>
      <c r="H907" s="52" t="n"/>
      <c r="I907" s="97" t="n"/>
      <c r="J907" s="52" t="n"/>
      <c r="K907" s="97" t="n"/>
      <c r="L907" s="52" t="n"/>
      <c r="M907" s="97" t="n"/>
      <c r="N907" s="52" t="n"/>
      <c r="O907" s="97" t="n"/>
      <c r="P907" s="52" t="n"/>
      <c r="Q907" s="97" t="n"/>
      <c r="R907" s="52" t="n"/>
      <c r="S907" s="97" t="n"/>
      <c r="T907" s="52" t="n"/>
      <c r="U907" s="97" t="n"/>
      <c r="V907" s="52" t="n"/>
      <c r="W907" s="97" t="n"/>
      <c r="X907" s="52" t="n"/>
      <c r="Y907" s="97" t="n"/>
      <c r="Z907" s="245" t="n"/>
      <c r="AA907" s="52" t="n"/>
      <c r="AB907" s="52" t="n"/>
      <c r="AC907" s="52" t="n"/>
      <c r="AD907" s="52" t="n"/>
      <c r="AE907" s="52" t="n"/>
      <c r="AF907" s="52" t="n"/>
      <c r="AG907" s="52" t="n"/>
      <c r="AH907" s="52" t="n"/>
      <c r="AI907" s="52" t="n"/>
      <c r="AJ907" s="52" t="n"/>
      <c r="AK907" s="52" t="n"/>
    </row>
    <row r="908">
      <c r="A908" s="52" t="n"/>
      <c r="B908" s="52" t="n"/>
      <c r="C908" s="97" t="n"/>
      <c r="D908" s="52" t="n"/>
      <c r="E908" s="97" t="n"/>
      <c r="F908" s="52" t="n"/>
      <c r="G908" s="52" t="n"/>
      <c r="H908" s="52" t="n"/>
      <c r="I908" s="97" t="n"/>
      <c r="J908" s="52" t="n"/>
      <c r="K908" s="97" t="n"/>
      <c r="L908" s="52" t="n"/>
      <c r="M908" s="97" t="n"/>
      <c r="N908" s="52" t="n"/>
      <c r="O908" s="97" t="n"/>
      <c r="P908" s="52" t="n"/>
      <c r="Q908" s="97" t="n"/>
      <c r="R908" s="52" t="n"/>
      <c r="S908" s="97" t="n"/>
      <c r="T908" s="52" t="n"/>
      <c r="U908" s="97" t="n"/>
      <c r="V908" s="52" t="n"/>
      <c r="W908" s="97" t="n"/>
      <c r="X908" s="52" t="n"/>
      <c r="Y908" s="97" t="n"/>
      <c r="Z908" s="245" t="n"/>
      <c r="AA908" s="52" t="n"/>
      <c r="AB908" s="52" t="n"/>
      <c r="AC908" s="52" t="n"/>
      <c r="AD908" s="52" t="n"/>
      <c r="AE908" s="52" t="n"/>
      <c r="AF908" s="52" t="n"/>
      <c r="AG908" s="52" t="n"/>
      <c r="AH908" s="52" t="n"/>
      <c r="AI908" s="52" t="n"/>
      <c r="AJ908" s="52" t="n"/>
      <c r="AK908" s="52" t="n"/>
    </row>
    <row r="909">
      <c r="A909" s="52" t="n"/>
      <c r="B909" s="52" t="n"/>
      <c r="C909" s="97" t="n"/>
      <c r="D909" s="52" t="n"/>
      <c r="E909" s="97" t="n"/>
      <c r="F909" s="52" t="n"/>
      <c r="G909" s="52" t="n"/>
      <c r="H909" s="52" t="n"/>
      <c r="I909" s="97" t="n"/>
      <c r="J909" s="52" t="n"/>
      <c r="K909" s="97" t="n"/>
      <c r="L909" s="52" t="n"/>
      <c r="M909" s="97" t="n"/>
      <c r="N909" s="52" t="n"/>
      <c r="O909" s="97" t="n"/>
      <c r="P909" s="52" t="n"/>
      <c r="Q909" s="97" t="n"/>
      <c r="R909" s="52" t="n"/>
      <c r="S909" s="97" t="n"/>
      <c r="T909" s="52" t="n"/>
      <c r="U909" s="97" t="n"/>
      <c r="V909" s="52" t="n"/>
      <c r="W909" s="97" t="n"/>
      <c r="X909" s="52" t="n"/>
      <c r="Y909" s="97" t="n"/>
      <c r="Z909" s="245" t="n"/>
      <c r="AA909" s="52" t="n"/>
      <c r="AB909" s="52" t="n"/>
      <c r="AC909" s="52" t="n"/>
      <c r="AD909" s="52" t="n"/>
      <c r="AE909" s="52" t="n"/>
      <c r="AF909" s="52" t="n"/>
      <c r="AG909" s="52" t="n"/>
      <c r="AH909" s="52" t="n"/>
      <c r="AI909" s="52" t="n"/>
      <c r="AJ909" s="52" t="n"/>
      <c r="AK909" s="52" t="n"/>
    </row>
    <row r="910">
      <c r="A910" s="52" t="n"/>
      <c r="B910" s="52" t="n"/>
      <c r="C910" s="97" t="n"/>
      <c r="D910" s="52" t="n"/>
      <c r="E910" s="97" t="n"/>
      <c r="F910" s="52" t="n"/>
      <c r="G910" s="52" t="n"/>
      <c r="H910" s="52" t="n"/>
      <c r="I910" s="97" t="n"/>
      <c r="J910" s="52" t="n"/>
      <c r="K910" s="97" t="n"/>
      <c r="L910" s="52" t="n"/>
      <c r="M910" s="97" t="n"/>
      <c r="N910" s="52" t="n"/>
      <c r="O910" s="97" t="n"/>
      <c r="P910" s="52" t="n"/>
      <c r="Q910" s="97" t="n"/>
      <c r="R910" s="52" t="n"/>
      <c r="S910" s="97" t="n"/>
      <c r="T910" s="52" t="n"/>
      <c r="U910" s="97" t="n"/>
      <c r="V910" s="52" t="n"/>
      <c r="W910" s="97" t="n"/>
      <c r="X910" s="52" t="n"/>
      <c r="Y910" s="97" t="n"/>
      <c r="Z910" s="245" t="n"/>
      <c r="AA910" s="52" t="n"/>
      <c r="AB910" s="52" t="n"/>
      <c r="AC910" s="52" t="n"/>
      <c r="AD910" s="52" t="n"/>
      <c r="AE910" s="52" t="n"/>
      <c r="AF910" s="52" t="n"/>
      <c r="AG910" s="52" t="n"/>
      <c r="AH910" s="52" t="n"/>
      <c r="AI910" s="52" t="n"/>
      <c r="AJ910" s="52" t="n"/>
      <c r="AK910" s="52" t="n"/>
    </row>
    <row r="911">
      <c r="A911" s="52" t="n"/>
      <c r="B911" s="52" t="n"/>
      <c r="C911" s="97" t="n"/>
      <c r="D911" s="52" t="n"/>
      <c r="E911" s="97" t="n"/>
      <c r="F911" s="52" t="n"/>
      <c r="G911" s="52" t="n"/>
      <c r="H911" s="52" t="n"/>
      <c r="I911" s="97" t="n"/>
      <c r="J911" s="52" t="n"/>
      <c r="K911" s="97" t="n"/>
      <c r="L911" s="52" t="n"/>
      <c r="M911" s="97" t="n"/>
      <c r="N911" s="52" t="n"/>
      <c r="O911" s="97" t="n"/>
      <c r="P911" s="52" t="n"/>
      <c r="Q911" s="97" t="n"/>
      <c r="R911" s="52" t="n"/>
      <c r="S911" s="97" t="n"/>
      <c r="T911" s="52" t="n"/>
      <c r="U911" s="97" t="n"/>
      <c r="V911" s="52" t="n"/>
      <c r="W911" s="97" t="n"/>
      <c r="X911" s="52" t="n"/>
      <c r="Y911" s="97" t="n"/>
      <c r="Z911" s="245" t="n"/>
      <c r="AA911" s="52" t="n"/>
      <c r="AB911" s="52" t="n"/>
      <c r="AC911" s="52" t="n"/>
      <c r="AD911" s="52" t="n"/>
      <c r="AE911" s="52" t="n"/>
      <c r="AF911" s="52" t="n"/>
      <c r="AG911" s="52" t="n"/>
      <c r="AH911" s="52" t="n"/>
      <c r="AI911" s="52" t="n"/>
      <c r="AJ911" s="52" t="n"/>
      <c r="AK911" s="52" t="n"/>
    </row>
    <row r="912">
      <c r="A912" s="52" t="n"/>
      <c r="B912" s="52" t="n"/>
      <c r="C912" s="97" t="n"/>
      <c r="D912" s="52" t="n"/>
      <c r="E912" s="97" t="n"/>
      <c r="F912" s="52" t="n"/>
      <c r="G912" s="52" t="n"/>
      <c r="H912" s="52" t="n"/>
      <c r="I912" s="97" t="n"/>
      <c r="J912" s="52" t="n"/>
      <c r="K912" s="97" t="n"/>
      <c r="L912" s="52" t="n"/>
      <c r="M912" s="97" t="n"/>
      <c r="N912" s="52" t="n"/>
      <c r="O912" s="97" t="n"/>
      <c r="P912" s="52" t="n"/>
      <c r="Q912" s="97" t="n"/>
      <c r="R912" s="52" t="n"/>
      <c r="S912" s="97" t="n"/>
      <c r="T912" s="52" t="n"/>
      <c r="U912" s="97" t="n"/>
      <c r="V912" s="52" t="n"/>
      <c r="W912" s="97" t="n"/>
      <c r="X912" s="52" t="n"/>
      <c r="Y912" s="97" t="n"/>
      <c r="Z912" s="245" t="n"/>
      <c r="AA912" s="52" t="n"/>
      <c r="AB912" s="52" t="n"/>
      <c r="AC912" s="52" t="n"/>
      <c r="AD912" s="52" t="n"/>
      <c r="AE912" s="52" t="n"/>
      <c r="AF912" s="52" t="n"/>
      <c r="AG912" s="52" t="n"/>
      <c r="AH912" s="52" t="n"/>
      <c r="AI912" s="52" t="n"/>
      <c r="AJ912" s="52" t="n"/>
      <c r="AK912" s="52" t="n"/>
    </row>
    <row r="913">
      <c r="A913" s="52" t="n"/>
      <c r="B913" s="52" t="n"/>
      <c r="C913" s="97" t="n"/>
      <c r="D913" s="52" t="n"/>
      <c r="E913" s="97" t="n"/>
      <c r="F913" s="52" t="n"/>
      <c r="G913" s="52" t="n"/>
      <c r="H913" s="52" t="n"/>
      <c r="I913" s="97" t="n"/>
      <c r="J913" s="52" t="n"/>
      <c r="K913" s="97" t="n"/>
      <c r="L913" s="52" t="n"/>
      <c r="M913" s="97" t="n"/>
      <c r="N913" s="52" t="n"/>
      <c r="O913" s="97" t="n"/>
      <c r="P913" s="52" t="n"/>
      <c r="Q913" s="97" t="n"/>
      <c r="R913" s="52" t="n"/>
      <c r="S913" s="97" t="n"/>
      <c r="T913" s="52" t="n"/>
      <c r="U913" s="97" t="n"/>
      <c r="V913" s="52" t="n"/>
      <c r="W913" s="97" t="n"/>
      <c r="X913" s="52" t="n"/>
      <c r="Y913" s="97" t="n"/>
      <c r="Z913" s="245" t="n"/>
      <c r="AA913" s="52" t="n"/>
      <c r="AB913" s="52" t="n"/>
      <c r="AC913" s="52" t="n"/>
      <c r="AD913" s="52" t="n"/>
      <c r="AE913" s="52" t="n"/>
      <c r="AF913" s="52" t="n"/>
      <c r="AG913" s="52" t="n"/>
      <c r="AH913" s="52" t="n"/>
      <c r="AI913" s="52" t="n"/>
      <c r="AJ913" s="52" t="n"/>
      <c r="AK913" s="52" t="n"/>
    </row>
    <row r="914">
      <c r="A914" s="52" t="n"/>
      <c r="B914" s="52" t="n"/>
      <c r="C914" s="97" t="n"/>
      <c r="D914" s="52" t="n"/>
      <c r="E914" s="97" t="n"/>
      <c r="F914" s="52" t="n"/>
      <c r="G914" s="52" t="n"/>
      <c r="H914" s="52" t="n"/>
      <c r="I914" s="97" t="n"/>
      <c r="J914" s="52" t="n"/>
      <c r="K914" s="97" t="n"/>
      <c r="L914" s="52" t="n"/>
      <c r="M914" s="97" t="n"/>
      <c r="N914" s="52" t="n"/>
      <c r="O914" s="97" t="n"/>
      <c r="P914" s="52" t="n"/>
      <c r="Q914" s="97" t="n"/>
      <c r="R914" s="52" t="n"/>
      <c r="S914" s="97" t="n"/>
      <c r="T914" s="52" t="n"/>
      <c r="U914" s="97" t="n"/>
      <c r="V914" s="52" t="n"/>
      <c r="W914" s="97" t="n"/>
      <c r="X914" s="52" t="n"/>
      <c r="Y914" s="97" t="n"/>
      <c r="Z914" s="245" t="n"/>
      <c r="AA914" s="52" t="n"/>
      <c r="AB914" s="52" t="n"/>
      <c r="AC914" s="52" t="n"/>
      <c r="AD914" s="52" t="n"/>
      <c r="AE914" s="52" t="n"/>
      <c r="AF914" s="52" t="n"/>
      <c r="AG914" s="52" t="n"/>
      <c r="AH914" s="52" t="n"/>
      <c r="AI914" s="52" t="n"/>
      <c r="AJ914" s="52" t="n"/>
      <c r="AK914" s="52" t="n"/>
    </row>
    <row r="915">
      <c r="A915" s="52" t="n"/>
      <c r="B915" s="52" t="n"/>
      <c r="C915" s="97" t="n"/>
      <c r="D915" s="52" t="n"/>
      <c r="E915" s="97" t="n"/>
      <c r="F915" s="52" t="n"/>
      <c r="G915" s="52" t="n"/>
      <c r="H915" s="52" t="n"/>
      <c r="I915" s="97" t="n"/>
      <c r="J915" s="52" t="n"/>
      <c r="K915" s="97" t="n"/>
      <c r="L915" s="52" t="n"/>
      <c r="M915" s="97" t="n"/>
      <c r="N915" s="52" t="n"/>
      <c r="O915" s="97" t="n"/>
      <c r="P915" s="52" t="n"/>
      <c r="Q915" s="97" t="n"/>
      <c r="R915" s="52" t="n"/>
      <c r="S915" s="97" t="n"/>
      <c r="T915" s="52" t="n"/>
      <c r="U915" s="97" t="n"/>
      <c r="V915" s="52" t="n"/>
      <c r="W915" s="97" t="n"/>
      <c r="X915" s="52" t="n"/>
      <c r="Y915" s="97" t="n"/>
      <c r="Z915" s="245" t="n"/>
      <c r="AA915" s="52" t="n"/>
      <c r="AB915" s="52" t="n"/>
      <c r="AC915" s="52" t="n"/>
      <c r="AD915" s="52" t="n"/>
      <c r="AE915" s="52" t="n"/>
      <c r="AF915" s="52" t="n"/>
      <c r="AG915" s="52" t="n"/>
      <c r="AH915" s="52" t="n"/>
      <c r="AI915" s="52" t="n"/>
      <c r="AJ915" s="52" t="n"/>
      <c r="AK915" s="52" t="n"/>
    </row>
    <row r="916">
      <c r="A916" s="52" t="n"/>
      <c r="B916" s="52" t="n"/>
      <c r="C916" s="97" t="n"/>
      <c r="D916" s="52" t="n"/>
      <c r="E916" s="97" t="n"/>
      <c r="F916" s="52" t="n"/>
      <c r="G916" s="52" t="n"/>
      <c r="H916" s="52" t="n"/>
      <c r="I916" s="97" t="n"/>
      <c r="J916" s="52" t="n"/>
      <c r="K916" s="97" t="n"/>
      <c r="L916" s="52" t="n"/>
      <c r="M916" s="97" t="n"/>
      <c r="N916" s="52" t="n"/>
      <c r="O916" s="97" t="n"/>
      <c r="P916" s="52" t="n"/>
      <c r="Q916" s="97" t="n"/>
      <c r="R916" s="52" t="n"/>
      <c r="S916" s="97" t="n"/>
      <c r="T916" s="52" t="n"/>
      <c r="U916" s="97" t="n"/>
      <c r="V916" s="52" t="n"/>
      <c r="W916" s="97" t="n"/>
      <c r="X916" s="52" t="n"/>
      <c r="Y916" s="97" t="n"/>
      <c r="Z916" s="245" t="n"/>
      <c r="AA916" s="52" t="n"/>
      <c r="AB916" s="52" t="n"/>
      <c r="AC916" s="52" t="n"/>
      <c r="AD916" s="52" t="n"/>
      <c r="AE916" s="52" t="n"/>
      <c r="AF916" s="52" t="n"/>
      <c r="AG916" s="52" t="n"/>
      <c r="AH916" s="52" t="n"/>
      <c r="AI916" s="52" t="n"/>
      <c r="AJ916" s="52" t="n"/>
      <c r="AK916" s="52" t="n"/>
    </row>
    <row r="917">
      <c r="A917" s="52" t="n"/>
      <c r="B917" s="52" t="n"/>
      <c r="C917" s="97" t="n"/>
      <c r="D917" s="52" t="n"/>
      <c r="E917" s="97" t="n"/>
      <c r="F917" s="52" t="n"/>
      <c r="G917" s="52" t="n"/>
      <c r="H917" s="52" t="n"/>
      <c r="I917" s="97" t="n"/>
      <c r="J917" s="52" t="n"/>
      <c r="K917" s="97" t="n"/>
      <c r="L917" s="52" t="n"/>
      <c r="M917" s="97" t="n"/>
      <c r="N917" s="52" t="n"/>
      <c r="O917" s="97" t="n"/>
      <c r="P917" s="52" t="n"/>
      <c r="Q917" s="97" t="n"/>
      <c r="R917" s="52" t="n"/>
      <c r="S917" s="97" t="n"/>
      <c r="T917" s="52" t="n"/>
      <c r="U917" s="97" t="n"/>
      <c r="V917" s="52" t="n"/>
      <c r="W917" s="97" t="n"/>
      <c r="X917" s="52" t="n"/>
      <c r="Y917" s="97" t="n"/>
      <c r="Z917" s="245" t="n"/>
      <c r="AA917" s="52" t="n"/>
      <c r="AB917" s="52" t="n"/>
      <c r="AC917" s="52" t="n"/>
      <c r="AD917" s="52" t="n"/>
      <c r="AE917" s="52" t="n"/>
      <c r="AF917" s="52" t="n"/>
      <c r="AG917" s="52" t="n"/>
      <c r="AH917" s="52" t="n"/>
      <c r="AI917" s="52" t="n"/>
      <c r="AJ917" s="52" t="n"/>
      <c r="AK917" s="52" t="n"/>
    </row>
    <row r="918">
      <c r="A918" s="52" t="n"/>
      <c r="B918" s="52" t="n"/>
      <c r="C918" s="97" t="n"/>
      <c r="D918" s="52" t="n"/>
      <c r="E918" s="97" t="n"/>
      <c r="F918" s="52" t="n"/>
      <c r="G918" s="52" t="n"/>
      <c r="H918" s="52" t="n"/>
      <c r="I918" s="97" t="n"/>
      <c r="J918" s="52" t="n"/>
      <c r="K918" s="97" t="n"/>
      <c r="L918" s="52" t="n"/>
      <c r="M918" s="97" t="n"/>
      <c r="N918" s="52" t="n"/>
      <c r="O918" s="97" t="n"/>
      <c r="P918" s="52" t="n"/>
      <c r="Q918" s="97" t="n"/>
      <c r="R918" s="52" t="n"/>
      <c r="S918" s="97" t="n"/>
      <c r="T918" s="52" t="n"/>
      <c r="U918" s="97" t="n"/>
      <c r="V918" s="52" t="n"/>
      <c r="W918" s="97" t="n"/>
      <c r="X918" s="52" t="n"/>
      <c r="Y918" s="97" t="n"/>
      <c r="Z918" s="245" t="n"/>
      <c r="AA918" s="52" t="n"/>
      <c r="AB918" s="52" t="n"/>
      <c r="AC918" s="52" t="n"/>
      <c r="AD918" s="52" t="n"/>
      <c r="AE918" s="52" t="n"/>
      <c r="AF918" s="52" t="n"/>
      <c r="AG918" s="52" t="n"/>
      <c r="AH918" s="52" t="n"/>
      <c r="AI918" s="52" t="n"/>
      <c r="AJ918" s="52" t="n"/>
      <c r="AK918" s="52" t="n"/>
    </row>
    <row r="919">
      <c r="A919" s="52" t="n"/>
      <c r="B919" s="52" t="n"/>
      <c r="C919" s="97" t="n"/>
      <c r="D919" s="52" t="n"/>
      <c r="E919" s="97" t="n"/>
      <c r="F919" s="52" t="n"/>
      <c r="G919" s="52" t="n"/>
      <c r="H919" s="52" t="n"/>
      <c r="I919" s="97" t="n"/>
      <c r="J919" s="52" t="n"/>
      <c r="K919" s="97" t="n"/>
      <c r="L919" s="52" t="n"/>
      <c r="M919" s="97" t="n"/>
      <c r="N919" s="52" t="n"/>
      <c r="O919" s="97" t="n"/>
      <c r="P919" s="52" t="n"/>
      <c r="Q919" s="97" t="n"/>
      <c r="R919" s="52" t="n"/>
      <c r="S919" s="97" t="n"/>
      <c r="T919" s="52" t="n"/>
      <c r="U919" s="97" t="n"/>
      <c r="V919" s="52" t="n"/>
      <c r="W919" s="97" t="n"/>
      <c r="X919" s="52" t="n"/>
      <c r="Y919" s="97" t="n"/>
      <c r="Z919" s="245" t="n"/>
      <c r="AA919" s="52" t="n"/>
      <c r="AB919" s="52" t="n"/>
      <c r="AC919" s="52" t="n"/>
      <c r="AD919" s="52" t="n"/>
      <c r="AE919" s="52" t="n"/>
      <c r="AF919" s="52" t="n"/>
      <c r="AG919" s="52" t="n"/>
      <c r="AH919" s="52" t="n"/>
      <c r="AI919" s="52" t="n"/>
      <c r="AJ919" s="52" t="n"/>
      <c r="AK919" s="52" t="n"/>
    </row>
    <row r="920">
      <c r="A920" s="52" t="n"/>
      <c r="B920" s="52" t="n"/>
      <c r="C920" s="97" t="n"/>
      <c r="D920" s="52" t="n"/>
      <c r="E920" s="97" t="n"/>
      <c r="F920" s="52" t="n"/>
      <c r="G920" s="52" t="n"/>
      <c r="H920" s="52" t="n"/>
      <c r="I920" s="97" t="n"/>
      <c r="J920" s="52" t="n"/>
      <c r="K920" s="97" t="n"/>
      <c r="L920" s="52" t="n"/>
      <c r="M920" s="97" t="n"/>
      <c r="N920" s="52" t="n"/>
      <c r="O920" s="97" t="n"/>
      <c r="P920" s="52" t="n"/>
      <c r="Q920" s="97" t="n"/>
      <c r="R920" s="52" t="n"/>
      <c r="S920" s="97" t="n"/>
      <c r="T920" s="52" t="n"/>
      <c r="U920" s="97" t="n"/>
      <c r="V920" s="52" t="n"/>
      <c r="W920" s="97" t="n"/>
      <c r="X920" s="52" t="n"/>
      <c r="Y920" s="97" t="n"/>
      <c r="Z920" s="245" t="n"/>
      <c r="AA920" s="52" t="n"/>
      <c r="AB920" s="52" t="n"/>
      <c r="AC920" s="52" t="n"/>
      <c r="AD920" s="52" t="n"/>
      <c r="AE920" s="52" t="n"/>
      <c r="AF920" s="52" t="n"/>
      <c r="AG920" s="52" t="n"/>
      <c r="AH920" s="52" t="n"/>
      <c r="AI920" s="52" t="n"/>
      <c r="AJ920" s="52" t="n"/>
      <c r="AK920" s="52" t="n"/>
    </row>
    <row r="921">
      <c r="A921" s="52" t="n"/>
      <c r="B921" s="52" t="n"/>
      <c r="C921" s="97" t="n"/>
      <c r="D921" s="52" t="n"/>
      <c r="E921" s="97" t="n"/>
      <c r="F921" s="52" t="n"/>
      <c r="G921" s="52" t="n"/>
      <c r="H921" s="52" t="n"/>
      <c r="I921" s="97" t="n"/>
      <c r="J921" s="52" t="n"/>
      <c r="K921" s="97" t="n"/>
      <c r="L921" s="52" t="n"/>
      <c r="M921" s="97" t="n"/>
      <c r="N921" s="52" t="n"/>
      <c r="O921" s="97" t="n"/>
      <c r="P921" s="52" t="n"/>
      <c r="Q921" s="97" t="n"/>
      <c r="R921" s="52" t="n"/>
      <c r="S921" s="97" t="n"/>
      <c r="T921" s="52" t="n"/>
      <c r="U921" s="97" t="n"/>
      <c r="V921" s="52" t="n"/>
      <c r="W921" s="97" t="n"/>
      <c r="X921" s="52" t="n"/>
      <c r="Y921" s="97" t="n"/>
      <c r="Z921" s="245" t="n"/>
      <c r="AA921" s="52" t="n"/>
      <c r="AB921" s="52" t="n"/>
      <c r="AC921" s="52" t="n"/>
      <c r="AD921" s="52" t="n"/>
      <c r="AE921" s="52" t="n"/>
      <c r="AF921" s="52" t="n"/>
      <c r="AG921" s="52" t="n"/>
      <c r="AH921" s="52" t="n"/>
      <c r="AI921" s="52" t="n"/>
      <c r="AJ921" s="52" t="n"/>
      <c r="AK921" s="52" t="n"/>
    </row>
    <row r="922">
      <c r="A922" s="52" t="n"/>
      <c r="B922" s="52" t="n"/>
      <c r="C922" s="97" t="n"/>
      <c r="D922" s="52" t="n"/>
      <c r="E922" s="97" t="n"/>
      <c r="F922" s="52" t="n"/>
      <c r="G922" s="52" t="n"/>
      <c r="H922" s="52" t="n"/>
      <c r="I922" s="97" t="n"/>
      <c r="J922" s="52" t="n"/>
      <c r="K922" s="97" t="n"/>
      <c r="L922" s="52" t="n"/>
      <c r="M922" s="97" t="n"/>
      <c r="N922" s="52" t="n"/>
      <c r="O922" s="97" t="n"/>
      <c r="P922" s="52" t="n"/>
      <c r="Q922" s="97" t="n"/>
      <c r="R922" s="52" t="n"/>
      <c r="S922" s="97" t="n"/>
      <c r="T922" s="52" t="n"/>
      <c r="U922" s="97" t="n"/>
      <c r="V922" s="52" t="n"/>
      <c r="W922" s="97" t="n"/>
      <c r="X922" s="52" t="n"/>
      <c r="Y922" s="97" t="n"/>
      <c r="Z922" s="245" t="n"/>
      <c r="AA922" s="52" t="n"/>
      <c r="AB922" s="52" t="n"/>
      <c r="AC922" s="52" t="n"/>
      <c r="AD922" s="52" t="n"/>
      <c r="AE922" s="52" t="n"/>
      <c r="AF922" s="52" t="n"/>
      <c r="AG922" s="52" t="n"/>
      <c r="AH922" s="52" t="n"/>
      <c r="AI922" s="52" t="n"/>
      <c r="AJ922" s="52" t="n"/>
      <c r="AK922" s="52" t="n"/>
    </row>
    <row r="923">
      <c r="A923" s="52" t="n"/>
      <c r="B923" s="52" t="n"/>
      <c r="C923" s="97" t="n"/>
      <c r="D923" s="52" t="n"/>
      <c r="E923" s="97" t="n"/>
      <c r="F923" s="52" t="n"/>
      <c r="G923" s="52" t="n"/>
      <c r="H923" s="52" t="n"/>
      <c r="I923" s="97" t="n"/>
      <c r="J923" s="52" t="n"/>
      <c r="K923" s="97" t="n"/>
      <c r="L923" s="52" t="n"/>
      <c r="M923" s="97" t="n"/>
      <c r="N923" s="52" t="n"/>
      <c r="O923" s="97" t="n"/>
      <c r="P923" s="52" t="n"/>
      <c r="Q923" s="97" t="n"/>
      <c r="R923" s="52" t="n"/>
      <c r="S923" s="97" t="n"/>
      <c r="T923" s="52" t="n"/>
      <c r="U923" s="97" t="n"/>
      <c r="V923" s="52" t="n"/>
      <c r="W923" s="97" t="n"/>
      <c r="X923" s="52" t="n"/>
      <c r="Y923" s="97" t="n"/>
      <c r="Z923" s="245" t="n"/>
      <c r="AA923" s="52" t="n"/>
      <c r="AB923" s="52" t="n"/>
      <c r="AC923" s="52" t="n"/>
      <c r="AD923" s="52" t="n"/>
      <c r="AE923" s="52" t="n"/>
      <c r="AF923" s="52" t="n"/>
      <c r="AG923" s="52" t="n"/>
      <c r="AH923" s="52" t="n"/>
      <c r="AI923" s="52" t="n"/>
      <c r="AJ923" s="52" t="n"/>
      <c r="AK923" s="52" t="n"/>
    </row>
    <row r="924">
      <c r="A924" s="52" t="n"/>
      <c r="B924" s="52" t="n"/>
      <c r="C924" s="97" t="n"/>
      <c r="D924" s="52" t="n"/>
      <c r="E924" s="97" t="n"/>
      <c r="F924" s="52" t="n"/>
      <c r="G924" s="52" t="n"/>
      <c r="H924" s="52" t="n"/>
      <c r="I924" s="97" t="n"/>
      <c r="J924" s="52" t="n"/>
      <c r="K924" s="97" t="n"/>
      <c r="L924" s="52" t="n"/>
      <c r="M924" s="97" t="n"/>
      <c r="N924" s="52" t="n"/>
      <c r="O924" s="97" t="n"/>
      <c r="P924" s="52" t="n"/>
      <c r="Q924" s="97" t="n"/>
      <c r="R924" s="52" t="n"/>
      <c r="S924" s="97" t="n"/>
      <c r="T924" s="52" t="n"/>
      <c r="U924" s="97" t="n"/>
      <c r="V924" s="52" t="n"/>
      <c r="W924" s="97" t="n"/>
      <c r="X924" s="52" t="n"/>
      <c r="Y924" s="97" t="n"/>
      <c r="Z924" s="245" t="n"/>
      <c r="AA924" s="52" t="n"/>
      <c r="AB924" s="52" t="n"/>
      <c r="AC924" s="52" t="n"/>
      <c r="AD924" s="52" t="n"/>
      <c r="AE924" s="52" t="n"/>
      <c r="AF924" s="52" t="n"/>
      <c r="AG924" s="52" t="n"/>
      <c r="AH924" s="52" t="n"/>
      <c r="AI924" s="52" t="n"/>
      <c r="AJ924" s="52" t="n"/>
      <c r="AK924" s="52" t="n"/>
    </row>
    <row r="925">
      <c r="A925" s="52" t="n"/>
      <c r="B925" s="52" t="n"/>
      <c r="C925" s="97" t="n"/>
      <c r="D925" s="52" t="n"/>
      <c r="E925" s="97" t="n"/>
      <c r="F925" s="52" t="n"/>
      <c r="G925" s="52" t="n"/>
      <c r="H925" s="52" t="n"/>
      <c r="I925" s="97" t="n"/>
      <c r="J925" s="52" t="n"/>
      <c r="K925" s="97" t="n"/>
      <c r="L925" s="52" t="n"/>
      <c r="M925" s="97" t="n"/>
      <c r="N925" s="52" t="n"/>
      <c r="O925" s="97" t="n"/>
      <c r="P925" s="52" t="n"/>
      <c r="Q925" s="97" t="n"/>
      <c r="R925" s="52" t="n"/>
      <c r="S925" s="97" t="n"/>
      <c r="T925" s="52" t="n"/>
      <c r="U925" s="97" t="n"/>
      <c r="V925" s="52" t="n"/>
      <c r="W925" s="97" t="n"/>
      <c r="X925" s="52" t="n"/>
      <c r="Y925" s="97" t="n"/>
      <c r="Z925" s="245" t="n"/>
      <c r="AA925" s="52" t="n"/>
      <c r="AB925" s="52" t="n"/>
      <c r="AC925" s="52" t="n"/>
      <c r="AD925" s="52" t="n"/>
      <c r="AE925" s="52" t="n"/>
      <c r="AF925" s="52" t="n"/>
      <c r="AG925" s="52" t="n"/>
      <c r="AH925" s="52" t="n"/>
      <c r="AI925" s="52" t="n"/>
      <c r="AJ925" s="52" t="n"/>
      <c r="AK925" s="52" t="n"/>
    </row>
    <row r="926">
      <c r="A926" s="52" t="n"/>
      <c r="B926" s="52" t="n"/>
      <c r="C926" s="97" t="n"/>
      <c r="D926" s="52" t="n"/>
      <c r="E926" s="97" t="n"/>
      <c r="F926" s="52" t="n"/>
      <c r="G926" s="52" t="n"/>
      <c r="H926" s="52" t="n"/>
      <c r="I926" s="97" t="n"/>
      <c r="J926" s="52" t="n"/>
      <c r="K926" s="97" t="n"/>
      <c r="L926" s="52" t="n"/>
      <c r="M926" s="97" t="n"/>
      <c r="N926" s="52" t="n"/>
      <c r="O926" s="97" t="n"/>
      <c r="P926" s="52" t="n"/>
      <c r="Q926" s="97" t="n"/>
      <c r="R926" s="52" t="n"/>
      <c r="S926" s="97" t="n"/>
      <c r="T926" s="52" t="n"/>
      <c r="U926" s="97" t="n"/>
      <c r="V926" s="52" t="n"/>
      <c r="W926" s="97" t="n"/>
      <c r="X926" s="52" t="n"/>
      <c r="Y926" s="97" t="n"/>
      <c r="Z926" s="245" t="n"/>
      <c r="AA926" s="52" t="n"/>
      <c r="AB926" s="52" t="n"/>
      <c r="AC926" s="52" t="n"/>
      <c r="AD926" s="52" t="n"/>
      <c r="AE926" s="52" t="n"/>
      <c r="AF926" s="52" t="n"/>
      <c r="AG926" s="52" t="n"/>
      <c r="AH926" s="52" t="n"/>
      <c r="AI926" s="52" t="n"/>
      <c r="AJ926" s="52" t="n"/>
      <c r="AK926" s="52" t="n"/>
    </row>
    <row r="927">
      <c r="A927" s="52" t="n"/>
      <c r="B927" s="52" t="n"/>
      <c r="C927" s="97" t="n"/>
      <c r="D927" s="52" t="n"/>
      <c r="E927" s="97" t="n"/>
      <c r="F927" s="52" t="n"/>
      <c r="G927" s="52" t="n"/>
      <c r="H927" s="52" t="n"/>
      <c r="I927" s="97" t="n"/>
      <c r="J927" s="52" t="n"/>
      <c r="K927" s="97" t="n"/>
      <c r="L927" s="52" t="n"/>
      <c r="M927" s="97" t="n"/>
      <c r="N927" s="52" t="n"/>
      <c r="O927" s="97" t="n"/>
      <c r="P927" s="52" t="n"/>
      <c r="Q927" s="97" t="n"/>
      <c r="R927" s="52" t="n"/>
      <c r="S927" s="97" t="n"/>
      <c r="T927" s="52" t="n"/>
      <c r="U927" s="97" t="n"/>
      <c r="V927" s="52" t="n"/>
      <c r="W927" s="97" t="n"/>
      <c r="X927" s="52" t="n"/>
      <c r="Y927" s="97" t="n"/>
      <c r="Z927" s="245" t="n"/>
      <c r="AA927" s="52" t="n"/>
      <c r="AB927" s="52" t="n"/>
      <c r="AC927" s="52" t="n"/>
      <c r="AD927" s="52" t="n"/>
      <c r="AE927" s="52" t="n"/>
      <c r="AF927" s="52" t="n"/>
      <c r="AG927" s="52" t="n"/>
      <c r="AH927" s="52" t="n"/>
      <c r="AI927" s="52" t="n"/>
      <c r="AJ927" s="52" t="n"/>
      <c r="AK927" s="52" t="n"/>
    </row>
    <row r="928">
      <c r="A928" s="52" t="n"/>
      <c r="B928" s="52" t="n"/>
      <c r="C928" s="97" t="n"/>
      <c r="D928" s="52" t="n"/>
      <c r="E928" s="97" t="n"/>
      <c r="F928" s="52" t="n"/>
      <c r="G928" s="52" t="n"/>
      <c r="H928" s="52" t="n"/>
      <c r="I928" s="97" t="n"/>
      <c r="J928" s="52" t="n"/>
      <c r="K928" s="97" t="n"/>
      <c r="L928" s="52" t="n"/>
      <c r="M928" s="97" t="n"/>
      <c r="N928" s="52" t="n"/>
      <c r="O928" s="97" t="n"/>
      <c r="P928" s="52" t="n"/>
      <c r="Q928" s="97" t="n"/>
      <c r="R928" s="52" t="n"/>
      <c r="S928" s="97" t="n"/>
      <c r="T928" s="52" t="n"/>
      <c r="U928" s="97" t="n"/>
      <c r="V928" s="52" t="n"/>
      <c r="W928" s="97" t="n"/>
      <c r="X928" s="52" t="n"/>
      <c r="Y928" s="97" t="n"/>
      <c r="Z928" s="245" t="n"/>
      <c r="AA928" s="52" t="n"/>
      <c r="AB928" s="52" t="n"/>
      <c r="AC928" s="52" t="n"/>
      <c r="AD928" s="52" t="n"/>
      <c r="AE928" s="52" t="n"/>
      <c r="AF928" s="52" t="n"/>
      <c r="AG928" s="52" t="n"/>
      <c r="AH928" s="52" t="n"/>
      <c r="AI928" s="52" t="n"/>
      <c r="AJ928" s="52" t="n"/>
      <c r="AK928" s="52" t="n"/>
    </row>
    <row r="929">
      <c r="A929" s="52" t="n"/>
      <c r="B929" s="52" t="n"/>
      <c r="C929" s="97" t="n"/>
      <c r="D929" s="52" t="n"/>
      <c r="E929" s="97" t="n"/>
      <c r="F929" s="52" t="n"/>
      <c r="G929" s="52" t="n"/>
      <c r="H929" s="52" t="n"/>
      <c r="I929" s="97" t="n"/>
      <c r="J929" s="52" t="n"/>
      <c r="K929" s="97" t="n"/>
      <c r="L929" s="52" t="n"/>
      <c r="M929" s="97" t="n"/>
      <c r="N929" s="52" t="n"/>
      <c r="O929" s="97" t="n"/>
      <c r="P929" s="52" t="n"/>
      <c r="Q929" s="97" t="n"/>
      <c r="R929" s="52" t="n"/>
      <c r="S929" s="97" t="n"/>
      <c r="T929" s="52" t="n"/>
      <c r="U929" s="97" t="n"/>
      <c r="V929" s="52" t="n"/>
      <c r="W929" s="97" t="n"/>
      <c r="X929" s="52" t="n"/>
      <c r="Y929" s="97" t="n"/>
      <c r="Z929" s="245" t="n"/>
      <c r="AA929" s="52" t="n"/>
      <c r="AB929" s="52" t="n"/>
      <c r="AC929" s="52" t="n"/>
      <c r="AD929" s="52" t="n"/>
      <c r="AE929" s="52" t="n"/>
      <c r="AF929" s="52" t="n"/>
      <c r="AG929" s="52" t="n"/>
      <c r="AH929" s="52" t="n"/>
      <c r="AI929" s="52" t="n"/>
      <c r="AJ929" s="52" t="n"/>
      <c r="AK929" s="52" t="n"/>
    </row>
    <row r="930">
      <c r="A930" s="52" t="n"/>
      <c r="B930" s="52" t="n"/>
      <c r="C930" s="97" t="n"/>
      <c r="D930" s="52" t="n"/>
      <c r="E930" s="97" t="n"/>
      <c r="F930" s="52" t="n"/>
      <c r="G930" s="52" t="n"/>
      <c r="H930" s="52" t="n"/>
      <c r="I930" s="97" t="n"/>
      <c r="J930" s="52" t="n"/>
      <c r="K930" s="97" t="n"/>
      <c r="L930" s="52" t="n"/>
      <c r="M930" s="97" t="n"/>
      <c r="N930" s="52" t="n"/>
      <c r="O930" s="97" t="n"/>
      <c r="P930" s="52" t="n"/>
      <c r="Q930" s="97" t="n"/>
      <c r="R930" s="52" t="n"/>
      <c r="S930" s="97" t="n"/>
      <c r="T930" s="52" t="n"/>
      <c r="U930" s="97" t="n"/>
      <c r="V930" s="52" t="n"/>
      <c r="W930" s="97" t="n"/>
      <c r="X930" s="52" t="n"/>
      <c r="Y930" s="97" t="n"/>
      <c r="Z930" s="245" t="n"/>
      <c r="AA930" s="52" t="n"/>
      <c r="AB930" s="52" t="n"/>
      <c r="AC930" s="52" t="n"/>
      <c r="AD930" s="52" t="n"/>
      <c r="AE930" s="52" t="n"/>
      <c r="AF930" s="52" t="n"/>
      <c r="AG930" s="52" t="n"/>
      <c r="AH930" s="52" t="n"/>
      <c r="AI930" s="52" t="n"/>
      <c r="AJ930" s="52" t="n"/>
      <c r="AK930" s="52" t="n"/>
    </row>
    <row r="931">
      <c r="A931" s="52" t="n"/>
      <c r="B931" s="52" t="n"/>
      <c r="C931" s="97" t="n"/>
      <c r="D931" s="52" t="n"/>
      <c r="E931" s="97" t="n"/>
      <c r="F931" s="52" t="n"/>
      <c r="G931" s="52" t="n"/>
      <c r="H931" s="52" t="n"/>
      <c r="I931" s="97" t="n"/>
      <c r="J931" s="52" t="n"/>
      <c r="K931" s="97" t="n"/>
      <c r="L931" s="52" t="n"/>
      <c r="M931" s="97" t="n"/>
      <c r="N931" s="52" t="n"/>
      <c r="O931" s="97" t="n"/>
      <c r="P931" s="52" t="n"/>
      <c r="Q931" s="97" t="n"/>
      <c r="R931" s="52" t="n"/>
      <c r="S931" s="97" t="n"/>
      <c r="T931" s="52" t="n"/>
      <c r="U931" s="97" t="n"/>
      <c r="V931" s="52" t="n"/>
      <c r="W931" s="97" t="n"/>
      <c r="X931" s="52" t="n"/>
      <c r="Y931" s="97" t="n"/>
      <c r="Z931" s="245" t="n"/>
      <c r="AA931" s="52" t="n"/>
      <c r="AB931" s="52" t="n"/>
      <c r="AC931" s="52" t="n"/>
      <c r="AD931" s="52" t="n"/>
      <c r="AE931" s="52" t="n"/>
      <c r="AF931" s="52" t="n"/>
      <c r="AG931" s="52" t="n"/>
      <c r="AH931" s="52" t="n"/>
      <c r="AI931" s="52" t="n"/>
      <c r="AJ931" s="52" t="n"/>
      <c r="AK931" s="52" t="n"/>
    </row>
    <row r="932">
      <c r="A932" s="52" t="n"/>
      <c r="B932" s="52" t="n"/>
      <c r="C932" s="97" t="n"/>
      <c r="D932" s="52" t="n"/>
      <c r="E932" s="97" t="n"/>
      <c r="F932" s="52" t="n"/>
      <c r="G932" s="52" t="n"/>
      <c r="H932" s="52" t="n"/>
      <c r="I932" s="97" t="n"/>
      <c r="J932" s="52" t="n"/>
      <c r="K932" s="97" t="n"/>
      <c r="L932" s="52" t="n"/>
      <c r="M932" s="97" t="n"/>
      <c r="N932" s="52" t="n"/>
      <c r="O932" s="97" t="n"/>
      <c r="P932" s="52" t="n"/>
      <c r="Q932" s="97" t="n"/>
      <c r="R932" s="52" t="n"/>
      <c r="S932" s="97" t="n"/>
      <c r="T932" s="52" t="n"/>
      <c r="U932" s="97" t="n"/>
      <c r="V932" s="52" t="n"/>
      <c r="W932" s="97" t="n"/>
      <c r="X932" s="52" t="n"/>
      <c r="Y932" s="97" t="n"/>
      <c r="Z932" s="245" t="n"/>
      <c r="AA932" s="52" t="n"/>
      <c r="AB932" s="52" t="n"/>
      <c r="AC932" s="52" t="n"/>
      <c r="AD932" s="52" t="n"/>
      <c r="AE932" s="52" t="n"/>
      <c r="AF932" s="52" t="n"/>
      <c r="AG932" s="52" t="n"/>
      <c r="AH932" s="52" t="n"/>
      <c r="AI932" s="52" t="n"/>
      <c r="AJ932" s="52" t="n"/>
      <c r="AK932" s="52" t="n"/>
    </row>
    <row r="933">
      <c r="A933" s="52" t="n"/>
      <c r="B933" s="52" t="n"/>
      <c r="C933" s="97" t="n"/>
      <c r="D933" s="52" t="n"/>
      <c r="E933" s="97" t="n"/>
      <c r="F933" s="52" t="n"/>
      <c r="G933" s="52" t="n"/>
      <c r="H933" s="52" t="n"/>
      <c r="I933" s="97" t="n"/>
      <c r="J933" s="52" t="n"/>
      <c r="K933" s="97" t="n"/>
      <c r="L933" s="52" t="n"/>
      <c r="M933" s="97" t="n"/>
      <c r="N933" s="52" t="n"/>
      <c r="O933" s="97" t="n"/>
      <c r="P933" s="52" t="n"/>
      <c r="Q933" s="97" t="n"/>
      <c r="R933" s="52" t="n"/>
      <c r="S933" s="97" t="n"/>
      <c r="T933" s="52" t="n"/>
      <c r="U933" s="97" t="n"/>
      <c r="V933" s="52" t="n"/>
      <c r="W933" s="97" t="n"/>
      <c r="X933" s="52" t="n"/>
      <c r="Y933" s="97" t="n"/>
      <c r="Z933" s="245" t="n"/>
      <c r="AA933" s="52" t="n"/>
      <c r="AB933" s="52" t="n"/>
      <c r="AC933" s="52" t="n"/>
      <c r="AD933" s="52" t="n"/>
      <c r="AE933" s="52" t="n"/>
      <c r="AF933" s="52" t="n"/>
      <c r="AG933" s="52" t="n"/>
      <c r="AH933" s="52" t="n"/>
      <c r="AI933" s="52" t="n"/>
      <c r="AJ933" s="52" t="n"/>
      <c r="AK933" s="52" t="n"/>
    </row>
    <row r="934">
      <c r="A934" s="52" t="n"/>
      <c r="B934" s="52" t="n"/>
      <c r="C934" s="97" t="n"/>
      <c r="D934" s="52" t="n"/>
      <c r="E934" s="97" t="n"/>
      <c r="F934" s="52" t="n"/>
      <c r="G934" s="52" t="n"/>
      <c r="H934" s="52" t="n"/>
      <c r="I934" s="97" t="n"/>
      <c r="J934" s="52" t="n"/>
      <c r="K934" s="97" t="n"/>
      <c r="L934" s="52" t="n"/>
      <c r="M934" s="97" t="n"/>
      <c r="N934" s="52" t="n"/>
      <c r="O934" s="97" t="n"/>
      <c r="P934" s="52" t="n"/>
      <c r="Q934" s="97" t="n"/>
      <c r="R934" s="52" t="n"/>
      <c r="S934" s="97" t="n"/>
      <c r="T934" s="52" t="n"/>
      <c r="U934" s="97" t="n"/>
      <c r="V934" s="52" t="n"/>
      <c r="W934" s="97" t="n"/>
      <c r="X934" s="52" t="n"/>
      <c r="Y934" s="97" t="n"/>
      <c r="Z934" s="245" t="n"/>
      <c r="AA934" s="52" t="n"/>
      <c r="AB934" s="52" t="n"/>
      <c r="AC934" s="52" t="n"/>
      <c r="AD934" s="52" t="n"/>
      <c r="AE934" s="52" t="n"/>
      <c r="AF934" s="52" t="n"/>
      <c r="AG934" s="52" t="n"/>
      <c r="AH934" s="52" t="n"/>
      <c r="AI934" s="52" t="n"/>
      <c r="AJ934" s="52" t="n"/>
      <c r="AK934" s="52" t="n"/>
    </row>
    <row r="935">
      <c r="A935" s="52" t="n"/>
      <c r="B935" s="52" t="n"/>
      <c r="C935" s="97" t="n"/>
      <c r="D935" s="52" t="n"/>
      <c r="E935" s="97" t="n"/>
      <c r="F935" s="52" t="n"/>
      <c r="G935" s="52" t="n"/>
      <c r="H935" s="52" t="n"/>
      <c r="I935" s="97" t="n"/>
      <c r="J935" s="52" t="n"/>
      <c r="K935" s="97" t="n"/>
      <c r="L935" s="52" t="n"/>
      <c r="M935" s="97" t="n"/>
      <c r="N935" s="52" t="n"/>
      <c r="O935" s="97" t="n"/>
      <c r="P935" s="52" t="n"/>
      <c r="Q935" s="97" t="n"/>
      <c r="R935" s="52" t="n"/>
      <c r="S935" s="97" t="n"/>
      <c r="T935" s="52" t="n"/>
      <c r="U935" s="97" t="n"/>
      <c r="V935" s="52" t="n"/>
      <c r="W935" s="97" t="n"/>
      <c r="X935" s="52" t="n"/>
      <c r="Y935" s="97" t="n"/>
      <c r="Z935" s="245" t="n"/>
      <c r="AA935" s="52" t="n"/>
      <c r="AB935" s="52" t="n"/>
      <c r="AC935" s="52" t="n"/>
      <c r="AD935" s="52" t="n"/>
      <c r="AE935" s="52" t="n"/>
      <c r="AF935" s="52" t="n"/>
      <c r="AG935" s="52" t="n"/>
      <c r="AH935" s="52" t="n"/>
      <c r="AI935" s="52" t="n"/>
      <c r="AJ935" s="52" t="n"/>
      <c r="AK935" s="52" t="n"/>
    </row>
    <row r="936">
      <c r="A936" s="52" t="n"/>
      <c r="B936" s="52" t="n"/>
      <c r="C936" s="97" t="n"/>
      <c r="D936" s="52" t="n"/>
      <c r="E936" s="97" t="n"/>
      <c r="F936" s="52" t="n"/>
      <c r="G936" s="52" t="n"/>
      <c r="H936" s="52" t="n"/>
      <c r="I936" s="97" t="n"/>
      <c r="J936" s="52" t="n"/>
      <c r="K936" s="97" t="n"/>
      <c r="L936" s="52" t="n"/>
      <c r="M936" s="97" t="n"/>
      <c r="N936" s="52" t="n"/>
      <c r="O936" s="97" t="n"/>
      <c r="P936" s="52" t="n"/>
      <c r="Q936" s="97" t="n"/>
      <c r="R936" s="52" t="n"/>
      <c r="S936" s="97" t="n"/>
      <c r="T936" s="52" t="n"/>
      <c r="U936" s="97" t="n"/>
      <c r="V936" s="52" t="n"/>
      <c r="W936" s="97" t="n"/>
      <c r="X936" s="52" t="n"/>
      <c r="Y936" s="97" t="n"/>
      <c r="Z936" s="245" t="n"/>
      <c r="AA936" s="52" t="n"/>
      <c r="AB936" s="52" t="n"/>
      <c r="AC936" s="52" t="n"/>
      <c r="AD936" s="52" t="n"/>
      <c r="AE936" s="52" t="n"/>
      <c r="AF936" s="52" t="n"/>
      <c r="AG936" s="52" t="n"/>
      <c r="AH936" s="52" t="n"/>
      <c r="AI936" s="52" t="n"/>
      <c r="AJ936" s="52" t="n"/>
      <c r="AK936" s="52" t="n"/>
    </row>
    <row r="937">
      <c r="A937" s="52" t="n"/>
      <c r="B937" s="52" t="n"/>
      <c r="C937" s="97" t="n"/>
      <c r="D937" s="52" t="n"/>
      <c r="E937" s="97" t="n"/>
      <c r="F937" s="52" t="n"/>
      <c r="G937" s="52" t="n"/>
      <c r="H937" s="52" t="n"/>
      <c r="I937" s="97" t="n"/>
      <c r="J937" s="52" t="n"/>
      <c r="K937" s="97" t="n"/>
      <c r="L937" s="52" t="n"/>
      <c r="M937" s="97" t="n"/>
      <c r="N937" s="52" t="n"/>
      <c r="O937" s="97" t="n"/>
      <c r="P937" s="52" t="n"/>
      <c r="Q937" s="97" t="n"/>
      <c r="R937" s="52" t="n"/>
      <c r="S937" s="97" t="n"/>
      <c r="T937" s="52" t="n"/>
      <c r="U937" s="97" t="n"/>
      <c r="V937" s="52" t="n"/>
      <c r="W937" s="97" t="n"/>
      <c r="X937" s="52" t="n"/>
      <c r="Y937" s="97" t="n"/>
      <c r="Z937" s="245" t="n"/>
      <c r="AA937" s="52" t="n"/>
      <c r="AB937" s="52" t="n"/>
      <c r="AC937" s="52" t="n"/>
      <c r="AD937" s="52" t="n"/>
      <c r="AE937" s="52" t="n"/>
      <c r="AF937" s="52" t="n"/>
      <c r="AG937" s="52" t="n"/>
      <c r="AH937" s="52" t="n"/>
      <c r="AI937" s="52" t="n"/>
      <c r="AJ937" s="52" t="n"/>
      <c r="AK937" s="52" t="n"/>
    </row>
    <row r="938">
      <c r="A938" s="52" t="n"/>
      <c r="B938" s="52" t="n"/>
      <c r="C938" s="97" t="n"/>
      <c r="D938" s="52" t="n"/>
      <c r="E938" s="97" t="n"/>
      <c r="F938" s="52" t="n"/>
      <c r="G938" s="52" t="n"/>
      <c r="H938" s="52" t="n"/>
      <c r="I938" s="97" t="n"/>
      <c r="J938" s="52" t="n"/>
      <c r="K938" s="97" t="n"/>
      <c r="L938" s="52" t="n"/>
      <c r="M938" s="97" t="n"/>
      <c r="N938" s="52" t="n"/>
      <c r="O938" s="97" t="n"/>
      <c r="P938" s="52" t="n"/>
      <c r="Q938" s="97" t="n"/>
      <c r="R938" s="52" t="n"/>
      <c r="S938" s="97" t="n"/>
      <c r="T938" s="52" t="n"/>
      <c r="U938" s="97" t="n"/>
      <c r="V938" s="52" t="n"/>
      <c r="W938" s="97" t="n"/>
      <c r="X938" s="52" t="n"/>
      <c r="Y938" s="97" t="n"/>
      <c r="Z938" s="245" t="n"/>
      <c r="AA938" s="52" t="n"/>
      <c r="AB938" s="52" t="n"/>
      <c r="AC938" s="52" t="n"/>
      <c r="AD938" s="52" t="n"/>
      <c r="AE938" s="52" t="n"/>
      <c r="AF938" s="52" t="n"/>
      <c r="AG938" s="52" t="n"/>
      <c r="AH938" s="52" t="n"/>
      <c r="AI938" s="52" t="n"/>
      <c r="AJ938" s="52" t="n"/>
      <c r="AK938" s="52" t="n"/>
    </row>
    <row r="939">
      <c r="A939" s="52" t="n"/>
      <c r="B939" s="52" t="n"/>
      <c r="C939" s="97" t="n"/>
      <c r="D939" s="52" t="n"/>
      <c r="E939" s="97" t="n"/>
      <c r="F939" s="52" t="n"/>
      <c r="G939" s="52" t="n"/>
      <c r="H939" s="52" t="n"/>
      <c r="I939" s="97" t="n"/>
      <c r="J939" s="52" t="n"/>
      <c r="K939" s="97" t="n"/>
      <c r="L939" s="52" t="n"/>
      <c r="M939" s="97" t="n"/>
      <c r="N939" s="52" t="n"/>
      <c r="O939" s="97" t="n"/>
      <c r="P939" s="52" t="n"/>
      <c r="Q939" s="97" t="n"/>
      <c r="R939" s="52" t="n"/>
      <c r="S939" s="97" t="n"/>
      <c r="T939" s="52" t="n"/>
      <c r="U939" s="97" t="n"/>
      <c r="V939" s="52" t="n"/>
      <c r="W939" s="97" t="n"/>
      <c r="X939" s="52" t="n"/>
      <c r="Y939" s="97" t="n"/>
      <c r="Z939" s="245" t="n"/>
      <c r="AA939" s="52" t="n"/>
      <c r="AB939" s="52" t="n"/>
      <c r="AC939" s="52" t="n"/>
      <c r="AD939" s="52" t="n"/>
      <c r="AE939" s="52" t="n"/>
      <c r="AF939" s="52" t="n"/>
      <c r="AG939" s="52" t="n"/>
      <c r="AH939" s="52" t="n"/>
      <c r="AI939" s="52" t="n"/>
      <c r="AJ939" s="52" t="n"/>
      <c r="AK939" s="52" t="n"/>
    </row>
    <row r="940">
      <c r="A940" s="52" t="n"/>
      <c r="B940" s="52" t="n"/>
      <c r="C940" s="97" t="n"/>
      <c r="D940" s="52" t="n"/>
      <c r="E940" s="97" t="n"/>
      <c r="F940" s="52" t="n"/>
      <c r="G940" s="52" t="n"/>
      <c r="H940" s="52" t="n"/>
      <c r="I940" s="97" t="n"/>
      <c r="J940" s="52" t="n"/>
      <c r="K940" s="97" t="n"/>
      <c r="L940" s="52" t="n"/>
      <c r="M940" s="97" t="n"/>
      <c r="N940" s="52" t="n"/>
      <c r="O940" s="97" t="n"/>
      <c r="P940" s="52" t="n"/>
      <c r="Q940" s="97" t="n"/>
      <c r="R940" s="52" t="n"/>
      <c r="S940" s="97" t="n"/>
      <c r="T940" s="52" t="n"/>
      <c r="U940" s="97" t="n"/>
      <c r="V940" s="52" t="n"/>
      <c r="W940" s="97" t="n"/>
      <c r="X940" s="52" t="n"/>
      <c r="Y940" s="97" t="n"/>
      <c r="Z940" s="245" t="n"/>
      <c r="AA940" s="52" t="n"/>
      <c r="AB940" s="52" t="n"/>
      <c r="AC940" s="52" t="n"/>
      <c r="AD940" s="52" t="n"/>
      <c r="AE940" s="52" t="n"/>
      <c r="AF940" s="52" t="n"/>
      <c r="AG940" s="52" t="n"/>
      <c r="AH940" s="52" t="n"/>
      <c r="AI940" s="52" t="n"/>
      <c r="AJ940" s="52" t="n"/>
      <c r="AK940" s="52" t="n"/>
    </row>
    <row r="941">
      <c r="A941" s="52" t="n"/>
      <c r="B941" s="52" t="n"/>
      <c r="C941" s="97" t="n"/>
      <c r="D941" s="52" t="n"/>
      <c r="E941" s="97" t="n"/>
      <c r="F941" s="52" t="n"/>
      <c r="G941" s="52" t="n"/>
      <c r="H941" s="52" t="n"/>
      <c r="I941" s="97" t="n"/>
      <c r="J941" s="52" t="n"/>
      <c r="K941" s="97" t="n"/>
      <c r="L941" s="52" t="n"/>
      <c r="M941" s="97" t="n"/>
      <c r="N941" s="52" t="n"/>
      <c r="O941" s="97" t="n"/>
      <c r="P941" s="52" t="n"/>
      <c r="Q941" s="97" t="n"/>
      <c r="R941" s="52" t="n"/>
      <c r="S941" s="97" t="n"/>
      <c r="T941" s="52" t="n"/>
      <c r="U941" s="97" t="n"/>
      <c r="V941" s="52" t="n"/>
      <c r="W941" s="97" t="n"/>
      <c r="X941" s="52" t="n"/>
      <c r="Y941" s="97" t="n"/>
      <c r="Z941" s="245" t="n"/>
      <c r="AA941" s="52" t="n"/>
      <c r="AB941" s="52" t="n"/>
      <c r="AC941" s="52" t="n"/>
      <c r="AD941" s="52" t="n"/>
      <c r="AE941" s="52" t="n"/>
      <c r="AF941" s="52" t="n"/>
      <c r="AG941" s="52" t="n"/>
      <c r="AH941" s="52" t="n"/>
      <c r="AI941" s="52" t="n"/>
      <c r="AJ941" s="52" t="n"/>
      <c r="AK941" s="52" t="n"/>
    </row>
    <row r="942">
      <c r="A942" s="52" t="n"/>
      <c r="B942" s="52" t="n"/>
      <c r="C942" s="97" t="n"/>
      <c r="D942" s="52" t="n"/>
      <c r="E942" s="97" t="n"/>
      <c r="F942" s="52" t="n"/>
      <c r="G942" s="52" t="n"/>
      <c r="H942" s="52" t="n"/>
      <c r="I942" s="97" t="n"/>
      <c r="J942" s="52" t="n"/>
      <c r="K942" s="97" t="n"/>
      <c r="L942" s="52" t="n"/>
      <c r="M942" s="97" t="n"/>
      <c r="N942" s="52" t="n"/>
      <c r="O942" s="97" t="n"/>
      <c r="P942" s="52" t="n"/>
      <c r="Q942" s="97" t="n"/>
      <c r="R942" s="52" t="n"/>
      <c r="S942" s="97" t="n"/>
      <c r="T942" s="52" t="n"/>
      <c r="U942" s="97" t="n"/>
      <c r="V942" s="52" t="n"/>
      <c r="W942" s="97" t="n"/>
      <c r="X942" s="52" t="n"/>
      <c r="Y942" s="97" t="n"/>
      <c r="Z942" s="245" t="n"/>
      <c r="AA942" s="52" t="n"/>
      <c r="AB942" s="52" t="n"/>
      <c r="AC942" s="52" t="n"/>
      <c r="AD942" s="52" t="n"/>
      <c r="AE942" s="52" t="n"/>
      <c r="AF942" s="52" t="n"/>
      <c r="AG942" s="52" t="n"/>
      <c r="AH942" s="52" t="n"/>
      <c r="AI942" s="52" t="n"/>
      <c r="AJ942" s="52" t="n"/>
      <c r="AK942" s="52" t="n"/>
    </row>
    <row r="943">
      <c r="A943" s="52" t="n"/>
      <c r="B943" s="52" t="n"/>
      <c r="C943" s="97" t="n"/>
      <c r="D943" s="52" t="n"/>
      <c r="E943" s="97" t="n"/>
      <c r="F943" s="52" t="n"/>
      <c r="G943" s="52" t="n"/>
      <c r="H943" s="52" t="n"/>
      <c r="I943" s="97" t="n"/>
      <c r="J943" s="52" t="n"/>
      <c r="K943" s="97" t="n"/>
      <c r="L943" s="52" t="n"/>
      <c r="M943" s="97" t="n"/>
      <c r="N943" s="52" t="n"/>
      <c r="O943" s="97" t="n"/>
      <c r="P943" s="52" t="n"/>
      <c r="Q943" s="97" t="n"/>
      <c r="R943" s="52" t="n"/>
      <c r="S943" s="97" t="n"/>
      <c r="T943" s="52" t="n"/>
      <c r="U943" s="97" t="n"/>
      <c r="V943" s="52" t="n"/>
      <c r="W943" s="97" t="n"/>
      <c r="X943" s="52" t="n"/>
      <c r="Y943" s="97" t="n"/>
      <c r="Z943" s="245" t="n"/>
      <c r="AA943" s="52" t="n"/>
      <c r="AB943" s="52" t="n"/>
      <c r="AC943" s="52" t="n"/>
      <c r="AD943" s="52" t="n"/>
      <c r="AE943" s="52" t="n"/>
      <c r="AF943" s="52" t="n"/>
      <c r="AG943" s="52" t="n"/>
      <c r="AH943" s="52" t="n"/>
      <c r="AI943" s="52" t="n"/>
      <c r="AJ943" s="52" t="n"/>
      <c r="AK943" s="52" t="n"/>
    </row>
    <row r="944">
      <c r="A944" s="52" t="n"/>
      <c r="B944" s="52" t="n"/>
      <c r="C944" s="97" t="n"/>
      <c r="D944" s="52" t="n"/>
      <c r="E944" s="97" t="n"/>
      <c r="F944" s="52" t="n"/>
      <c r="G944" s="52" t="n"/>
      <c r="H944" s="52" t="n"/>
      <c r="I944" s="97" t="n"/>
      <c r="J944" s="52" t="n"/>
      <c r="K944" s="97" t="n"/>
      <c r="L944" s="52" t="n"/>
      <c r="M944" s="97" t="n"/>
      <c r="N944" s="52" t="n"/>
      <c r="O944" s="97" t="n"/>
      <c r="P944" s="52" t="n"/>
      <c r="Q944" s="97" t="n"/>
      <c r="R944" s="52" t="n"/>
      <c r="S944" s="97" t="n"/>
      <c r="T944" s="52" t="n"/>
      <c r="U944" s="97" t="n"/>
      <c r="V944" s="52" t="n"/>
      <c r="W944" s="97" t="n"/>
      <c r="X944" s="52" t="n"/>
      <c r="Y944" s="97" t="n"/>
      <c r="Z944" s="245" t="n"/>
      <c r="AA944" s="52" t="n"/>
      <c r="AB944" s="52" t="n"/>
      <c r="AC944" s="52" t="n"/>
      <c r="AD944" s="52" t="n"/>
      <c r="AE944" s="52" t="n"/>
      <c r="AF944" s="52" t="n"/>
      <c r="AG944" s="52" t="n"/>
      <c r="AH944" s="52" t="n"/>
      <c r="AI944" s="52" t="n"/>
      <c r="AJ944" s="52" t="n"/>
      <c r="AK944" s="52" t="n"/>
    </row>
    <row r="945">
      <c r="A945" s="52" t="n"/>
      <c r="B945" s="52" t="n"/>
      <c r="C945" s="97" t="n"/>
      <c r="D945" s="52" t="n"/>
      <c r="E945" s="97" t="n"/>
      <c r="F945" s="52" t="n"/>
      <c r="G945" s="52" t="n"/>
      <c r="H945" s="52" t="n"/>
      <c r="I945" s="97" t="n"/>
      <c r="J945" s="52" t="n"/>
      <c r="K945" s="97" t="n"/>
      <c r="L945" s="52" t="n"/>
      <c r="M945" s="97" t="n"/>
      <c r="N945" s="52" t="n"/>
      <c r="O945" s="97" t="n"/>
      <c r="P945" s="52" t="n"/>
      <c r="Q945" s="97" t="n"/>
      <c r="R945" s="52" t="n"/>
      <c r="S945" s="97" t="n"/>
      <c r="T945" s="52" t="n"/>
      <c r="U945" s="97" t="n"/>
      <c r="V945" s="52" t="n"/>
      <c r="W945" s="97" t="n"/>
      <c r="X945" s="52" t="n"/>
      <c r="Y945" s="97" t="n"/>
      <c r="Z945" s="245" t="n"/>
      <c r="AA945" s="52" t="n"/>
      <c r="AB945" s="52" t="n"/>
      <c r="AC945" s="52" t="n"/>
      <c r="AD945" s="52" t="n"/>
      <c r="AE945" s="52" t="n"/>
      <c r="AF945" s="52" t="n"/>
      <c r="AG945" s="52" t="n"/>
      <c r="AH945" s="52" t="n"/>
      <c r="AI945" s="52" t="n"/>
      <c r="AJ945" s="52" t="n"/>
      <c r="AK945" s="52" t="n"/>
    </row>
    <row r="946">
      <c r="A946" s="52" t="n"/>
      <c r="B946" s="52" t="n"/>
      <c r="C946" s="97" t="n"/>
      <c r="D946" s="52" t="n"/>
      <c r="E946" s="97" t="n"/>
      <c r="F946" s="52" t="n"/>
      <c r="G946" s="52" t="n"/>
      <c r="H946" s="52" t="n"/>
      <c r="I946" s="97" t="n"/>
      <c r="J946" s="52" t="n"/>
      <c r="K946" s="97" t="n"/>
      <c r="L946" s="52" t="n"/>
      <c r="M946" s="97" t="n"/>
      <c r="N946" s="52" t="n"/>
      <c r="O946" s="97" t="n"/>
      <c r="P946" s="52" t="n"/>
      <c r="Q946" s="97" t="n"/>
      <c r="R946" s="52" t="n"/>
      <c r="S946" s="97" t="n"/>
      <c r="T946" s="52" t="n"/>
      <c r="U946" s="97" t="n"/>
      <c r="V946" s="52" t="n"/>
      <c r="W946" s="97" t="n"/>
      <c r="X946" s="52" t="n"/>
      <c r="Y946" s="97" t="n"/>
      <c r="Z946" s="245" t="n"/>
      <c r="AA946" s="52" t="n"/>
      <c r="AB946" s="52" t="n"/>
      <c r="AC946" s="52" t="n"/>
      <c r="AD946" s="52" t="n"/>
      <c r="AE946" s="52" t="n"/>
      <c r="AF946" s="52" t="n"/>
      <c r="AG946" s="52" t="n"/>
      <c r="AH946" s="52" t="n"/>
      <c r="AI946" s="52" t="n"/>
      <c r="AJ946" s="52" t="n"/>
      <c r="AK946" s="52" t="n"/>
    </row>
    <row r="947">
      <c r="A947" s="52" t="n"/>
      <c r="B947" s="52" t="n"/>
      <c r="C947" s="97" t="n"/>
      <c r="D947" s="52" t="n"/>
      <c r="E947" s="97" t="n"/>
      <c r="F947" s="52" t="n"/>
      <c r="G947" s="52" t="n"/>
      <c r="H947" s="52" t="n"/>
      <c r="I947" s="97" t="n"/>
      <c r="J947" s="52" t="n"/>
      <c r="K947" s="97" t="n"/>
      <c r="L947" s="52" t="n"/>
      <c r="M947" s="97" t="n"/>
      <c r="N947" s="52" t="n"/>
      <c r="O947" s="97" t="n"/>
      <c r="P947" s="52" t="n"/>
      <c r="Q947" s="97" t="n"/>
      <c r="R947" s="52" t="n"/>
      <c r="S947" s="97" t="n"/>
      <c r="T947" s="52" t="n"/>
      <c r="U947" s="97" t="n"/>
      <c r="V947" s="52" t="n"/>
      <c r="W947" s="97" t="n"/>
      <c r="X947" s="52" t="n"/>
      <c r="Y947" s="97" t="n"/>
      <c r="Z947" s="245" t="n"/>
      <c r="AA947" s="52" t="n"/>
      <c r="AB947" s="52" t="n"/>
      <c r="AC947" s="52" t="n"/>
      <c r="AD947" s="52" t="n"/>
      <c r="AE947" s="52" t="n"/>
      <c r="AF947" s="52" t="n"/>
      <c r="AG947" s="52" t="n"/>
      <c r="AH947" s="52" t="n"/>
      <c r="AI947" s="52" t="n"/>
      <c r="AJ947" s="52" t="n"/>
      <c r="AK947" s="52" t="n"/>
    </row>
    <row r="948">
      <c r="A948" s="52" t="n"/>
      <c r="B948" s="52" t="n"/>
      <c r="C948" s="97" t="n"/>
      <c r="D948" s="52" t="n"/>
      <c r="E948" s="97" t="n"/>
      <c r="F948" s="52" t="n"/>
      <c r="G948" s="52" t="n"/>
      <c r="H948" s="52" t="n"/>
      <c r="I948" s="97" t="n"/>
      <c r="J948" s="52" t="n"/>
      <c r="K948" s="97" t="n"/>
      <c r="L948" s="52" t="n"/>
      <c r="M948" s="97" t="n"/>
      <c r="N948" s="52" t="n"/>
      <c r="O948" s="97" t="n"/>
      <c r="P948" s="52" t="n"/>
      <c r="Q948" s="97" t="n"/>
      <c r="R948" s="52" t="n"/>
      <c r="S948" s="97" t="n"/>
      <c r="T948" s="52" t="n"/>
      <c r="U948" s="97" t="n"/>
      <c r="V948" s="52" t="n"/>
      <c r="W948" s="97" t="n"/>
      <c r="X948" s="52" t="n"/>
      <c r="Y948" s="97" t="n"/>
      <c r="Z948" s="245" t="n"/>
      <c r="AA948" s="52" t="n"/>
      <c r="AB948" s="52" t="n"/>
      <c r="AC948" s="52" t="n"/>
      <c r="AD948" s="52" t="n"/>
      <c r="AE948" s="52" t="n"/>
      <c r="AF948" s="52" t="n"/>
      <c r="AG948" s="52" t="n"/>
      <c r="AH948" s="52" t="n"/>
      <c r="AI948" s="52" t="n"/>
      <c r="AJ948" s="52" t="n"/>
      <c r="AK948" s="52" t="n"/>
    </row>
    <row r="949">
      <c r="A949" s="52" t="n"/>
      <c r="B949" s="52" t="n"/>
      <c r="C949" s="97" t="n"/>
      <c r="D949" s="52" t="n"/>
      <c r="E949" s="97" t="n"/>
      <c r="F949" s="52" t="n"/>
      <c r="G949" s="52" t="n"/>
      <c r="H949" s="52" t="n"/>
      <c r="I949" s="97" t="n"/>
      <c r="J949" s="52" t="n"/>
      <c r="K949" s="97" t="n"/>
      <c r="L949" s="52" t="n"/>
      <c r="M949" s="97" t="n"/>
      <c r="N949" s="52" t="n"/>
      <c r="O949" s="97" t="n"/>
      <c r="P949" s="52" t="n"/>
      <c r="Q949" s="97" t="n"/>
      <c r="R949" s="52" t="n"/>
      <c r="S949" s="97" t="n"/>
      <c r="T949" s="52" t="n"/>
      <c r="U949" s="97" t="n"/>
      <c r="V949" s="52" t="n"/>
      <c r="W949" s="97" t="n"/>
      <c r="X949" s="52" t="n"/>
      <c r="Y949" s="97" t="n"/>
      <c r="Z949" s="245" t="n"/>
      <c r="AA949" s="52" t="n"/>
      <c r="AB949" s="52" t="n"/>
      <c r="AC949" s="52" t="n"/>
      <c r="AD949" s="52" t="n"/>
      <c r="AE949" s="52" t="n"/>
      <c r="AF949" s="52" t="n"/>
      <c r="AG949" s="52" t="n"/>
      <c r="AH949" s="52" t="n"/>
      <c r="AI949" s="52" t="n"/>
      <c r="AJ949" s="52" t="n"/>
      <c r="AK949" s="52" t="n"/>
    </row>
    <row r="950">
      <c r="A950" s="52" t="n"/>
      <c r="B950" s="52" t="n"/>
      <c r="C950" s="97" t="n"/>
      <c r="D950" s="52" t="n"/>
      <c r="E950" s="97" t="n"/>
      <c r="F950" s="52" t="n"/>
      <c r="G950" s="52" t="n"/>
      <c r="H950" s="52" t="n"/>
      <c r="I950" s="97" t="n"/>
      <c r="J950" s="52" t="n"/>
      <c r="K950" s="97" t="n"/>
      <c r="L950" s="52" t="n"/>
      <c r="M950" s="97" t="n"/>
      <c r="N950" s="52" t="n"/>
      <c r="O950" s="97" t="n"/>
      <c r="P950" s="52" t="n"/>
      <c r="Q950" s="97" t="n"/>
      <c r="R950" s="52" t="n"/>
      <c r="S950" s="97" t="n"/>
      <c r="T950" s="52" t="n"/>
      <c r="U950" s="97" t="n"/>
      <c r="V950" s="52" t="n"/>
      <c r="W950" s="97" t="n"/>
      <c r="X950" s="52" t="n"/>
      <c r="Y950" s="97" t="n"/>
      <c r="Z950" s="245" t="n"/>
      <c r="AA950" s="52" t="n"/>
      <c r="AB950" s="52" t="n"/>
      <c r="AC950" s="52" t="n"/>
      <c r="AD950" s="52" t="n"/>
      <c r="AE950" s="52" t="n"/>
      <c r="AF950" s="52" t="n"/>
      <c r="AG950" s="52" t="n"/>
      <c r="AH950" s="52" t="n"/>
      <c r="AI950" s="52" t="n"/>
      <c r="AJ950" s="52" t="n"/>
      <c r="AK950" s="52" t="n"/>
    </row>
    <row r="951">
      <c r="A951" s="52" t="n"/>
      <c r="B951" s="52" t="n"/>
      <c r="C951" s="97" t="n"/>
      <c r="D951" s="52" t="n"/>
      <c r="E951" s="97" t="n"/>
      <c r="F951" s="52" t="n"/>
      <c r="G951" s="52" t="n"/>
      <c r="H951" s="52" t="n"/>
      <c r="I951" s="97" t="n"/>
      <c r="J951" s="52" t="n"/>
      <c r="K951" s="97" t="n"/>
      <c r="L951" s="52" t="n"/>
      <c r="M951" s="97" t="n"/>
      <c r="N951" s="52" t="n"/>
      <c r="O951" s="97" t="n"/>
      <c r="P951" s="52" t="n"/>
      <c r="Q951" s="97" t="n"/>
      <c r="R951" s="52" t="n"/>
      <c r="S951" s="97" t="n"/>
      <c r="T951" s="52" t="n"/>
      <c r="U951" s="97" t="n"/>
      <c r="V951" s="52" t="n"/>
      <c r="W951" s="97" t="n"/>
      <c r="X951" s="52" t="n"/>
      <c r="Y951" s="97" t="n"/>
      <c r="Z951" s="245" t="n"/>
      <c r="AA951" s="52" t="n"/>
      <c r="AB951" s="52" t="n"/>
      <c r="AC951" s="52" t="n"/>
      <c r="AD951" s="52" t="n"/>
      <c r="AE951" s="52" t="n"/>
      <c r="AF951" s="52" t="n"/>
      <c r="AG951" s="52" t="n"/>
      <c r="AH951" s="52" t="n"/>
      <c r="AI951" s="52" t="n"/>
      <c r="AJ951" s="52" t="n"/>
      <c r="AK951" s="52" t="n"/>
    </row>
    <row r="952">
      <c r="A952" s="52" t="n"/>
      <c r="B952" s="52" t="n"/>
      <c r="C952" s="97" t="n"/>
      <c r="D952" s="52" t="n"/>
      <c r="E952" s="97" t="n"/>
      <c r="F952" s="52" t="n"/>
      <c r="G952" s="52" t="n"/>
      <c r="H952" s="52" t="n"/>
      <c r="I952" s="97" t="n"/>
      <c r="J952" s="52" t="n"/>
      <c r="K952" s="97" t="n"/>
      <c r="L952" s="52" t="n"/>
      <c r="M952" s="97" t="n"/>
      <c r="N952" s="52" t="n"/>
      <c r="O952" s="97" t="n"/>
      <c r="P952" s="52" t="n"/>
      <c r="Q952" s="97" t="n"/>
      <c r="R952" s="52" t="n"/>
      <c r="S952" s="97" t="n"/>
      <c r="T952" s="52" t="n"/>
      <c r="U952" s="97" t="n"/>
      <c r="V952" s="52" t="n"/>
      <c r="W952" s="97" t="n"/>
      <c r="X952" s="52" t="n"/>
      <c r="Y952" s="97" t="n"/>
      <c r="Z952" s="245" t="n"/>
      <c r="AA952" s="52" t="n"/>
      <c r="AB952" s="52" t="n"/>
      <c r="AC952" s="52" t="n"/>
      <c r="AD952" s="52" t="n"/>
      <c r="AE952" s="52" t="n"/>
      <c r="AF952" s="52" t="n"/>
      <c r="AG952" s="52" t="n"/>
      <c r="AH952" s="52" t="n"/>
      <c r="AI952" s="52" t="n"/>
      <c r="AJ952" s="52" t="n"/>
      <c r="AK952" s="52" t="n"/>
    </row>
    <row r="953">
      <c r="A953" s="52" t="n"/>
      <c r="B953" s="52" t="n"/>
      <c r="C953" s="97" t="n"/>
      <c r="D953" s="52" t="n"/>
      <c r="E953" s="97" t="n"/>
      <c r="F953" s="52" t="n"/>
      <c r="G953" s="52" t="n"/>
      <c r="H953" s="52" t="n"/>
      <c r="I953" s="97" t="n"/>
      <c r="J953" s="52" t="n"/>
      <c r="K953" s="97" t="n"/>
      <c r="L953" s="52" t="n"/>
      <c r="M953" s="97" t="n"/>
      <c r="N953" s="52" t="n"/>
      <c r="O953" s="97" t="n"/>
      <c r="P953" s="52" t="n"/>
      <c r="Q953" s="97" t="n"/>
      <c r="R953" s="52" t="n"/>
      <c r="S953" s="97" t="n"/>
      <c r="T953" s="52" t="n"/>
      <c r="U953" s="97" t="n"/>
      <c r="V953" s="52" t="n"/>
      <c r="W953" s="97" t="n"/>
      <c r="X953" s="52" t="n"/>
      <c r="Y953" s="97" t="n"/>
      <c r="Z953" s="245" t="n"/>
      <c r="AA953" s="52" t="n"/>
      <c r="AB953" s="52" t="n"/>
      <c r="AC953" s="52" t="n"/>
      <c r="AD953" s="52" t="n"/>
      <c r="AE953" s="52" t="n"/>
      <c r="AF953" s="52" t="n"/>
      <c r="AG953" s="52" t="n"/>
      <c r="AH953" s="52" t="n"/>
      <c r="AI953" s="52" t="n"/>
      <c r="AJ953" s="52" t="n"/>
      <c r="AK953" s="52" t="n"/>
    </row>
    <row r="954">
      <c r="A954" s="52" t="n"/>
      <c r="B954" s="52" t="n"/>
      <c r="C954" s="97" t="n"/>
      <c r="D954" s="52" t="n"/>
      <c r="E954" s="97" t="n"/>
      <c r="F954" s="52" t="n"/>
      <c r="G954" s="52" t="n"/>
      <c r="H954" s="52" t="n"/>
      <c r="I954" s="97" t="n"/>
      <c r="J954" s="52" t="n"/>
      <c r="K954" s="97" t="n"/>
      <c r="L954" s="52" t="n"/>
      <c r="M954" s="97" t="n"/>
      <c r="N954" s="52" t="n"/>
      <c r="O954" s="97" t="n"/>
      <c r="P954" s="52" t="n"/>
      <c r="Q954" s="97" t="n"/>
      <c r="R954" s="52" t="n"/>
      <c r="S954" s="97" t="n"/>
      <c r="T954" s="52" t="n"/>
      <c r="U954" s="97" t="n"/>
      <c r="V954" s="52" t="n"/>
      <c r="W954" s="97" t="n"/>
      <c r="X954" s="52" t="n"/>
      <c r="Y954" s="97" t="n"/>
      <c r="Z954" s="245" t="n"/>
      <c r="AA954" s="52" t="n"/>
      <c r="AB954" s="52" t="n"/>
      <c r="AC954" s="52" t="n"/>
      <c r="AD954" s="52" t="n"/>
      <c r="AE954" s="52" t="n"/>
      <c r="AF954" s="52" t="n"/>
      <c r="AG954" s="52" t="n"/>
      <c r="AH954" s="52" t="n"/>
      <c r="AI954" s="52" t="n"/>
      <c r="AJ954" s="52" t="n"/>
      <c r="AK954" s="52" t="n"/>
    </row>
    <row r="955">
      <c r="A955" s="52" t="n"/>
      <c r="B955" s="52" t="n"/>
      <c r="C955" s="97" t="n"/>
      <c r="D955" s="52" t="n"/>
      <c r="E955" s="97" t="n"/>
      <c r="F955" s="52" t="n"/>
      <c r="G955" s="52" t="n"/>
      <c r="H955" s="52" t="n"/>
      <c r="I955" s="97" t="n"/>
      <c r="J955" s="52" t="n"/>
      <c r="K955" s="97" t="n"/>
      <c r="L955" s="52" t="n"/>
      <c r="M955" s="97" t="n"/>
      <c r="N955" s="52" t="n"/>
      <c r="O955" s="97" t="n"/>
      <c r="P955" s="52" t="n"/>
      <c r="Q955" s="97" t="n"/>
      <c r="R955" s="52" t="n"/>
      <c r="S955" s="97" t="n"/>
      <c r="T955" s="52" t="n"/>
      <c r="U955" s="97" t="n"/>
      <c r="V955" s="52" t="n"/>
      <c r="W955" s="97" t="n"/>
      <c r="X955" s="52" t="n"/>
      <c r="Y955" s="97" t="n"/>
      <c r="Z955" s="245" t="n"/>
      <c r="AA955" s="52" t="n"/>
      <c r="AB955" s="52" t="n"/>
      <c r="AC955" s="52" t="n"/>
      <c r="AD955" s="52" t="n"/>
      <c r="AE955" s="52" t="n"/>
      <c r="AF955" s="52" t="n"/>
      <c r="AG955" s="52" t="n"/>
      <c r="AH955" s="52" t="n"/>
      <c r="AI955" s="52" t="n"/>
      <c r="AJ955" s="52" t="n"/>
      <c r="AK955" s="52" t="n"/>
    </row>
    <row r="956">
      <c r="A956" s="52" t="n"/>
      <c r="B956" s="52" t="n"/>
      <c r="C956" s="97" t="n"/>
      <c r="D956" s="52" t="n"/>
      <c r="E956" s="97" t="n"/>
      <c r="F956" s="52" t="n"/>
      <c r="G956" s="52" t="n"/>
      <c r="H956" s="52" t="n"/>
      <c r="I956" s="97" t="n"/>
      <c r="J956" s="52" t="n"/>
      <c r="K956" s="97" t="n"/>
      <c r="L956" s="52" t="n"/>
      <c r="M956" s="97" t="n"/>
      <c r="N956" s="52" t="n"/>
      <c r="O956" s="97" t="n"/>
      <c r="P956" s="52" t="n"/>
      <c r="Q956" s="97" t="n"/>
      <c r="R956" s="52" t="n"/>
      <c r="S956" s="97" t="n"/>
      <c r="T956" s="52" t="n"/>
      <c r="U956" s="97" t="n"/>
      <c r="V956" s="52" t="n"/>
      <c r="W956" s="97" t="n"/>
      <c r="X956" s="52" t="n"/>
      <c r="Y956" s="97" t="n"/>
      <c r="Z956" s="245" t="n"/>
      <c r="AA956" s="52" t="n"/>
      <c r="AB956" s="52" t="n"/>
      <c r="AC956" s="52" t="n"/>
      <c r="AD956" s="52" t="n"/>
      <c r="AE956" s="52" t="n"/>
      <c r="AF956" s="52" t="n"/>
      <c r="AG956" s="52" t="n"/>
      <c r="AH956" s="52" t="n"/>
      <c r="AI956" s="52" t="n"/>
      <c r="AJ956" s="52" t="n"/>
      <c r="AK956" s="52" t="n"/>
    </row>
    <row r="957">
      <c r="A957" s="52" t="n"/>
      <c r="B957" s="52" t="n"/>
      <c r="C957" s="97" t="n"/>
      <c r="D957" s="52" t="n"/>
      <c r="E957" s="97" t="n"/>
      <c r="F957" s="52" t="n"/>
      <c r="G957" s="52" t="n"/>
      <c r="H957" s="52" t="n"/>
      <c r="I957" s="97" t="n"/>
      <c r="J957" s="52" t="n"/>
      <c r="K957" s="97" t="n"/>
      <c r="L957" s="52" t="n"/>
      <c r="M957" s="97" t="n"/>
      <c r="N957" s="52" t="n"/>
      <c r="O957" s="97" t="n"/>
      <c r="P957" s="52" t="n"/>
      <c r="Q957" s="97" t="n"/>
      <c r="R957" s="52" t="n"/>
      <c r="S957" s="97" t="n"/>
      <c r="T957" s="52" t="n"/>
      <c r="U957" s="97" t="n"/>
      <c r="V957" s="52" t="n"/>
      <c r="W957" s="97" t="n"/>
      <c r="X957" s="52" t="n"/>
      <c r="Y957" s="97" t="n"/>
      <c r="Z957" s="245" t="n"/>
      <c r="AA957" s="52" t="n"/>
      <c r="AB957" s="52" t="n"/>
      <c r="AC957" s="52" t="n"/>
      <c r="AD957" s="52" t="n"/>
      <c r="AE957" s="52" t="n"/>
      <c r="AF957" s="52" t="n"/>
      <c r="AG957" s="52" t="n"/>
      <c r="AH957" s="52" t="n"/>
      <c r="AI957" s="52" t="n"/>
      <c r="AJ957" s="52" t="n"/>
      <c r="AK957" s="52" t="n"/>
    </row>
    <row r="958">
      <c r="A958" s="52" t="n"/>
      <c r="B958" s="52" t="n"/>
      <c r="C958" s="97" t="n"/>
      <c r="D958" s="52" t="n"/>
      <c r="E958" s="97" t="n"/>
      <c r="F958" s="52" t="n"/>
      <c r="G958" s="52" t="n"/>
      <c r="H958" s="52" t="n"/>
      <c r="I958" s="97" t="n"/>
      <c r="J958" s="52" t="n"/>
      <c r="K958" s="97" t="n"/>
      <c r="L958" s="52" t="n"/>
      <c r="M958" s="97" t="n"/>
      <c r="N958" s="52" t="n"/>
      <c r="O958" s="97" t="n"/>
      <c r="P958" s="52" t="n"/>
      <c r="Q958" s="97" t="n"/>
      <c r="R958" s="52" t="n"/>
      <c r="S958" s="97" t="n"/>
      <c r="T958" s="52" t="n"/>
      <c r="U958" s="97" t="n"/>
      <c r="V958" s="52" t="n"/>
      <c r="W958" s="97" t="n"/>
      <c r="X958" s="52" t="n"/>
      <c r="Y958" s="97" t="n"/>
      <c r="Z958" s="245" t="n"/>
      <c r="AA958" s="52" t="n"/>
      <c r="AB958" s="52" t="n"/>
      <c r="AC958" s="52" t="n"/>
      <c r="AD958" s="52" t="n"/>
      <c r="AE958" s="52" t="n"/>
      <c r="AF958" s="52" t="n"/>
      <c r="AG958" s="52" t="n"/>
      <c r="AH958" s="52" t="n"/>
      <c r="AI958" s="52" t="n"/>
      <c r="AJ958" s="52" t="n"/>
      <c r="AK958" s="52" t="n"/>
    </row>
    <row r="959">
      <c r="A959" s="52" t="n"/>
      <c r="B959" s="52" t="n"/>
      <c r="C959" s="97" t="n"/>
      <c r="D959" s="52" t="n"/>
      <c r="E959" s="97" t="n"/>
      <c r="F959" s="52" t="n"/>
      <c r="G959" s="52" t="n"/>
      <c r="H959" s="52" t="n"/>
      <c r="I959" s="97" t="n"/>
      <c r="J959" s="52" t="n"/>
      <c r="K959" s="97" t="n"/>
      <c r="L959" s="52" t="n"/>
      <c r="M959" s="97" t="n"/>
      <c r="N959" s="52" t="n"/>
      <c r="O959" s="97" t="n"/>
      <c r="P959" s="52" t="n"/>
      <c r="Q959" s="97" t="n"/>
      <c r="R959" s="52" t="n"/>
      <c r="S959" s="97" t="n"/>
      <c r="T959" s="52" t="n"/>
      <c r="U959" s="97" t="n"/>
      <c r="V959" s="52" t="n"/>
      <c r="W959" s="97" t="n"/>
      <c r="X959" s="52" t="n"/>
      <c r="Y959" s="97" t="n"/>
      <c r="Z959" s="245" t="n"/>
      <c r="AA959" s="52" t="n"/>
      <c r="AB959" s="52" t="n"/>
      <c r="AC959" s="52" t="n"/>
      <c r="AD959" s="52" t="n"/>
      <c r="AE959" s="52" t="n"/>
      <c r="AF959" s="52" t="n"/>
      <c r="AG959" s="52" t="n"/>
      <c r="AH959" s="52" t="n"/>
      <c r="AI959" s="52" t="n"/>
      <c r="AJ959" s="52" t="n"/>
      <c r="AK959" s="52" t="n"/>
    </row>
    <row r="960">
      <c r="A960" s="52" t="n"/>
      <c r="B960" s="52" t="n"/>
      <c r="C960" s="97" t="n"/>
      <c r="D960" s="52" t="n"/>
      <c r="E960" s="97" t="n"/>
      <c r="F960" s="52" t="n"/>
      <c r="G960" s="52" t="n"/>
      <c r="H960" s="52" t="n"/>
      <c r="I960" s="97" t="n"/>
      <c r="J960" s="52" t="n"/>
      <c r="K960" s="97" t="n"/>
      <c r="L960" s="52" t="n"/>
      <c r="M960" s="97" t="n"/>
      <c r="N960" s="52" t="n"/>
      <c r="O960" s="97" t="n"/>
      <c r="P960" s="52" t="n"/>
      <c r="Q960" s="97" t="n"/>
      <c r="R960" s="52" t="n"/>
      <c r="S960" s="97" t="n"/>
      <c r="T960" s="52" t="n"/>
      <c r="U960" s="97" t="n"/>
      <c r="V960" s="52" t="n"/>
      <c r="W960" s="97" t="n"/>
      <c r="X960" s="52" t="n"/>
      <c r="Y960" s="97" t="n"/>
      <c r="Z960" s="245" t="n"/>
      <c r="AA960" s="52" t="n"/>
      <c r="AB960" s="52" t="n"/>
      <c r="AC960" s="52" t="n"/>
      <c r="AD960" s="52" t="n"/>
      <c r="AE960" s="52" t="n"/>
      <c r="AF960" s="52" t="n"/>
      <c r="AG960" s="52" t="n"/>
      <c r="AH960" s="52" t="n"/>
      <c r="AI960" s="52" t="n"/>
      <c r="AJ960" s="52" t="n"/>
      <c r="AK960" s="52" t="n"/>
    </row>
    <row r="961">
      <c r="A961" s="52" t="n"/>
      <c r="B961" s="52" t="n"/>
      <c r="C961" s="97" t="n"/>
      <c r="D961" s="52" t="n"/>
      <c r="E961" s="97" t="n"/>
      <c r="F961" s="52" t="n"/>
      <c r="G961" s="52" t="n"/>
      <c r="H961" s="52" t="n"/>
      <c r="I961" s="97" t="n"/>
      <c r="J961" s="52" t="n"/>
      <c r="K961" s="97" t="n"/>
      <c r="L961" s="52" t="n"/>
      <c r="M961" s="97" t="n"/>
      <c r="N961" s="52" t="n"/>
      <c r="O961" s="97" t="n"/>
      <c r="P961" s="52" t="n"/>
      <c r="Q961" s="97" t="n"/>
      <c r="R961" s="52" t="n"/>
      <c r="S961" s="97" t="n"/>
      <c r="T961" s="52" t="n"/>
      <c r="U961" s="97" t="n"/>
      <c r="V961" s="52" t="n"/>
      <c r="W961" s="97" t="n"/>
      <c r="X961" s="52" t="n"/>
      <c r="Y961" s="97" t="n"/>
      <c r="Z961" s="245" t="n"/>
      <c r="AA961" s="52" t="n"/>
      <c r="AB961" s="52" t="n"/>
      <c r="AC961" s="52" t="n"/>
      <c r="AD961" s="52" t="n"/>
      <c r="AE961" s="52" t="n"/>
      <c r="AF961" s="52" t="n"/>
      <c r="AG961" s="52" t="n"/>
      <c r="AH961" s="52" t="n"/>
      <c r="AI961" s="52" t="n"/>
      <c r="AJ961" s="52" t="n"/>
      <c r="AK961" s="52" t="n"/>
    </row>
    <row r="962">
      <c r="A962" s="52" t="n"/>
      <c r="B962" s="52" t="n"/>
      <c r="C962" s="97" t="n"/>
      <c r="D962" s="52" t="n"/>
      <c r="E962" s="97" t="n"/>
      <c r="F962" s="52" t="n"/>
      <c r="G962" s="52" t="n"/>
      <c r="H962" s="52" t="n"/>
      <c r="I962" s="97" t="n"/>
      <c r="J962" s="52" t="n"/>
      <c r="K962" s="97" t="n"/>
      <c r="L962" s="52" t="n"/>
      <c r="M962" s="97" t="n"/>
      <c r="N962" s="52" t="n"/>
      <c r="O962" s="97" t="n"/>
      <c r="P962" s="52" t="n"/>
      <c r="Q962" s="97" t="n"/>
      <c r="R962" s="52" t="n"/>
      <c r="S962" s="97" t="n"/>
      <c r="T962" s="52" t="n"/>
      <c r="U962" s="97" t="n"/>
      <c r="V962" s="52" t="n"/>
      <c r="W962" s="97" t="n"/>
      <c r="X962" s="52" t="n"/>
      <c r="Y962" s="97" t="n"/>
      <c r="Z962" s="245" t="n"/>
      <c r="AA962" s="52" t="n"/>
      <c r="AB962" s="52" t="n"/>
      <c r="AC962" s="52" t="n"/>
      <c r="AD962" s="52" t="n"/>
      <c r="AE962" s="52" t="n"/>
      <c r="AF962" s="52" t="n"/>
      <c r="AG962" s="52" t="n"/>
      <c r="AH962" s="52" t="n"/>
      <c r="AI962" s="52" t="n"/>
      <c r="AJ962" s="52" t="n"/>
      <c r="AK962" s="52" t="n"/>
    </row>
    <row r="963">
      <c r="A963" s="52" t="n"/>
      <c r="B963" s="52" t="n"/>
      <c r="C963" s="97" t="n"/>
      <c r="D963" s="52" t="n"/>
      <c r="E963" s="97" t="n"/>
      <c r="F963" s="52" t="n"/>
      <c r="G963" s="52" t="n"/>
      <c r="H963" s="52" t="n"/>
      <c r="I963" s="97" t="n"/>
      <c r="J963" s="52" t="n"/>
      <c r="K963" s="97" t="n"/>
      <c r="L963" s="52" t="n"/>
      <c r="M963" s="97" t="n"/>
      <c r="N963" s="52" t="n"/>
      <c r="O963" s="97" t="n"/>
      <c r="P963" s="52" t="n"/>
      <c r="Q963" s="97" t="n"/>
      <c r="R963" s="52" t="n"/>
      <c r="S963" s="97" t="n"/>
      <c r="T963" s="52" t="n"/>
      <c r="U963" s="97" t="n"/>
      <c r="V963" s="52" t="n"/>
      <c r="W963" s="97" t="n"/>
      <c r="X963" s="52" t="n"/>
      <c r="Y963" s="97" t="n"/>
      <c r="Z963" s="245" t="n"/>
      <c r="AA963" s="52" t="n"/>
      <c r="AB963" s="52" t="n"/>
      <c r="AC963" s="52" t="n"/>
      <c r="AD963" s="52" t="n"/>
      <c r="AE963" s="52" t="n"/>
      <c r="AF963" s="52" t="n"/>
      <c r="AG963" s="52" t="n"/>
      <c r="AH963" s="52" t="n"/>
      <c r="AI963" s="52" t="n"/>
      <c r="AJ963" s="52" t="n"/>
      <c r="AK963" s="52" t="n"/>
    </row>
    <row r="964">
      <c r="A964" s="52" t="n"/>
      <c r="B964" s="52" t="n"/>
      <c r="C964" s="97" t="n"/>
      <c r="D964" s="52" t="n"/>
      <c r="E964" s="97" t="n"/>
      <c r="F964" s="52" t="n"/>
      <c r="G964" s="52" t="n"/>
      <c r="H964" s="52" t="n"/>
      <c r="I964" s="97" t="n"/>
      <c r="J964" s="52" t="n"/>
      <c r="K964" s="97" t="n"/>
      <c r="L964" s="52" t="n"/>
      <c r="M964" s="97" t="n"/>
      <c r="N964" s="52" t="n"/>
      <c r="O964" s="97" t="n"/>
      <c r="P964" s="52" t="n"/>
      <c r="Q964" s="97" t="n"/>
      <c r="R964" s="52" t="n"/>
      <c r="S964" s="97" t="n"/>
      <c r="T964" s="52" t="n"/>
      <c r="U964" s="97" t="n"/>
      <c r="V964" s="52" t="n"/>
      <c r="W964" s="97" t="n"/>
      <c r="X964" s="52" t="n"/>
      <c r="Y964" s="97" t="n"/>
      <c r="Z964" s="245" t="n"/>
      <c r="AA964" s="52" t="n"/>
      <c r="AB964" s="52" t="n"/>
      <c r="AC964" s="52" t="n"/>
      <c r="AD964" s="52" t="n"/>
      <c r="AE964" s="52" t="n"/>
      <c r="AF964" s="52" t="n"/>
      <c r="AG964" s="52" t="n"/>
      <c r="AH964" s="52" t="n"/>
      <c r="AI964" s="52" t="n"/>
      <c r="AJ964" s="52" t="n"/>
      <c r="AK964" s="52" t="n"/>
    </row>
    <row r="965">
      <c r="A965" s="52" t="n"/>
      <c r="B965" s="52" t="n"/>
      <c r="C965" s="97" t="n"/>
      <c r="D965" s="52" t="n"/>
      <c r="E965" s="97" t="n"/>
      <c r="F965" s="52" t="n"/>
      <c r="G965" s="52" t="n"/>
      <c r="H965" s="52" t="n"/>
      <c r="I965" s="97" t="n"/>
      <c r="J965" s="52" t="n"/>
      <c r="K965" s="97" t="n"/>
      <c r="L965" s="52" t="n"/>
      <c r="M965" s="97" t="n"/>
      <c r="N965" s="52" t="n"/>
      <c r="O965" s="97" t="n"/>
      <c r="P965" s="52" t="n"/>
      <c r="Q965" s="97" t="n"/>
      <c r="R965" s="52" t="n"/>
      <c r="S965" s="97" t="n"/>
      <c r="T965" s="52" t="n"/>
      <c r="U965" s="97" t="n"/>
      <c r="V965" s="52" t="n"/>
      <c r="W965" s="97" t="n"/>
      <c r="X965" s="52" t="n"/>
      <c r="Y965" s="97" t="n"/>
      <c r="Z965" s="245" t="n"/>
      <c r="AA965" s="52" t="n"/>
      <c r="AB965" s="52" t="n"/>
      <c r="AC965" s="52" t="n"/>
      <c r="AD965" s="52" t="n"/>
      <c r="AE965" s="52" t="n"/>
      <c r="AF965" s="52" t="n"/>
      <c r="AG965" s="52" t="n"/>
      <c r="AH965" s="52" t="n"/>
      <c r="AI965" s="52" t="n"/>
      <c r="AJ965" s="52" t="n"/>
      <c r="AK965" s="52" t="n"/>
    </row>
    <row r="966">
      <c r="A966" s="52" t="n"/>
      <c r="B966" s="52" t="n"/>
      <c r="C966" s="97" t="n"/>
      <c r="D966" s="52" t="n"/>
      <c r="E966" s="97" t="n"/>
      <c r="F966" s="52" t="n"/>
      <c r="G966" s="52" t="n"/>
      <c r="H966" s="52" t="n"/>
      <c r="I966" s="97" t="n"/>
      <c r="J966" s="52" t="n"/>
      <c r="K966" s="97" t="n"/>
      <c r="L966" s="52" t="n"/>
      <c r="M966" s="97" t="n"/>
      <c r="N966" s="52" t="n"/>
      <c r="O966" s="97" t="n"/>
      <c r="P966" s="52" t="n"/>
      <c r="Q966" s="97" t="n"/>
      <c r="R966" s="52" t="n"/>
      <c r="S966" s="97" t="n"/>
      <c r="T966" s="52" t="n"/>
      <c r="U966" s="97" t="n"/>
      <c r="V966" s="52" t="n"/>
      <c r="W966" s="97" t="n"/>
      <c r="X966" s="52" t="n"/>
      <c r="Y966" s="97" t="n"/>
      <c r="Z966" s="245" t="n"/>
      <c r="AA966" s="52" t="n"/>
      <c r="AB966" s="52" t="n"/>
      <c r="AC966" s="52" t="n"/>
      <c r="AD966" s="52" t="n"/>
      <c r="AE966" s="52" t="n"/>
      <c r="AF966" s="52" t="n"/>
      <c r="AG966" s="52" t="n"/>
      <c r="AH966" s="52" t="n"/>
      <c r="AI966" s="52" t="n"/>
      <c r="AJ966" s="52" t="n"/>
      <c r="AK966" s="52" t="n"/>
    </row>
    <row r="967">
      <c r="A967" s="52" t="n"/>
      <c r="B967" s="52" t="n"/>
      <c r="C967" s="97" t="n"/>
      <c r="D967" s="52" t="n"/>
      <c r="E967" s="97" t="n"/>
      <c r="F967" s="52" t="n"/>
      <c r="G967" s="52" t="n"/>
      <c r="H967" s="52" t="n"/>
      <c r="I967" s="97" t="n"/>
      <c r="J967" s="52" t="n"/>
      <c r="K967" s="97" t="n"/>
      <c r="L967" s="52" t="n"/>
      <c r="M967" s="97" t="n"/>
      <c r="N967" s="52" t="n"/>
      <c r="O967" s="97" t="n"/>
      <c r="P967" s="52" t="n"/>
      <c r="Q967" s="97" t="n"/>
      <c r="R967" s="52" t="n"/>
      <c r="S967" s="97" t="n"/>
      <c r="T967" s="52" t="n"/>
      <c r="U967" s="97" t="n"/>
      <c r="V967" s="52" t="n"/>
      <c r="W967" s="97" t="n"/>
      <c r="X967" s="52" t="n"/>
      <c r="Y967" s="97" t="n"/>
      <c r="Z967" s="245" t="n"/>
      <c r="AA967" s="52" t="n"/>
      <c r="AB967" s="52" t="n"/>
      <c r="AC967" s="52" t="n"/>
      <c r="AD967" s="52" t="n"/>
      <c r="AE967" s="52" t="n"/>
      <c r="AF967" s="52" t="n"/>
      <c r="AG967" s="52" t="n"/>
      <c r="AH967" s="52" t="n"/>
      <c r="AI967" s="52" t="n"/>
      <c r="AJ967" s="52" t="n"/>
      <c r="AK967" s="52" t="n"/>
    </row>
    <row r="968">
      <c r="A968" s="52" t="n"/>
      <c r="B968" s="52" t="n"/>
      <c r="C968" s="97" t="n"/>
      <c r="D968" s="52" t="n"/>
      <c r="E968" s="97" t="n"/>
      <c r="F968" s="52" t="n"/>
      <c r="G968" s="52" t="n"/>
      <c r="H968" s="52" t="n"/>
      <c r="I968" s="97" t="n"/>
      <c r="J968" s="52" t="n"/>
      <c r="K968" s="97" t="n"/>
      <c r="L968" s="52" t="n"/>
      <c r="M968" s="97" t="n"/>
      <c r="N968" s="52" t="n"/>
      <c r="O968" s="97" t="n"/>
      <c r="P968" s="52" t="n"/>
      <c r="Q968" s="97" t="n"/>
      <c r="R968" s="52" t="n"/>
      <c r="S968" s="97" t="n"/>
      <c r="T968" s="52" t="n"/>
      <c r="U968" s="97" t="n"/>
      <c r="V968" s="52" t="n"/>
      <c r="W968" s="97" t="n"/>
      <c r="X968" s="52" t="n"/>
      <c r="Y968" s="97" t="n"/>
      <c r="Z968" s="245" t="n"/>
      <c r="AA968" s="52" t="n"/>
      <c r="AB968" s="52" t="n"/>
      <c r="AC968" s="52" t="n"/>
      <c r="AD968" s="52" t="n"/>
      <c r="AE968" s="52" t="n"/>
      <c r="AF968" s="52" t="n"/>
      <c r="AG968" s="52" t="n"/>
      <c r="AH968" s="52" t="n"/>
      <c r="AI968" s="52" t="n"/>
      <c r="AJ968" s="52" t="n"/>
      <c r="AK968" s="52" t="n"/>
    </row>
    <row r="969">
      <c r="A969" s="52" t="n"/>
      <c r="B969" s="52" t="n"/>
      <c r="C969" s="97" t="n"/>
      <c r="D969" s="52" t="n"/>
      <c r="E969" s="97" t="n"/>
      <c r="F969" s="52" t="n"/>
      <c r="G969" s="52" t="n"/>
      <c r="H969" s="52" t="n"/>
      <c r="I969" s="97" t="n"/>
      <c r="J969" s="52" t="n"/>
      <c r="K969" s="97" t="n"/>
      <c r="L969" s="52" t="n"/>
      <c r="M969" s="97" t="n"/>
      <c r="N969" s="52" t="n"/>
      <c r="O969" s="97" t="n"/>
      <c r="P969" s="52" t="n"/>
      <c r="Q969" s="97" t="n"/>
      <c r="R969" s="52" t="n"/>
      <c r="S969" s="97" t="n"/>
      <c r="T969" s="52" t="n"/>
      <c r="U969" s="97" t="n"/>
      <c r="V969" s="52" t="n"/>
      <c r="W969" s="97" t="n"/>
      <c r="X969" s="52" t="n"/>
      <c r="Y969" s="97" t="n"/>
      <c r="Z969" s="245" t="n"/>
      <c r="AA969" s="52" t="n"/>
      <c r="AB969" s="52" t="n"/>
      <c r="AC969" s="52" t="n"/>
      <c r="AD969" s="52" t="n"/>
      <c r="AE969" s="52" t="n"/>
      <c r="AF969" s="52" t="n"/>
      <c r="AG969" s="52" t="n"/>
      <c r="AH969" s="52" t="n"/>
      <c r="AI969" s="52" t="n"/>
      <c r="AJ969" s="52" t="n"/>
      <c r="AK969" s="52" t="n"/>
    </row>
    <row r="970">
      <c r="A970" s="52" t="n"/>
      <c r="B970" s="52" t="n"/>
      <c r="C970" s="97" t="n"/>
      <c r="D970" s="52" t="n"/>
      <c r="E970" s="97" t="n"/>
      <c r="F970" s="52" t="n"/>
      <c r="G970" s="52" t="n"/>
      <c r="H970" s="52" t="n"/>
      <c r="I970" s="97" t="n"/>
      <c r="J970" s="52" t="n"/>
      <c r="K970" s="97" t="n"/>
      <c r="L970" s="52" t="n"/>
      <c r="M970" s="97" t="n"/>
      <c r="N970" s="52" t="n"/>
      <c r="O970" s="97" t="n"/>
      <c r="P970" s="52" t="n"/>
      <c r="Q970" s="97" t="n"/>
      <c r="R970" s="52" t="n"/>
      <c r="S970" s="97" t="n"/>
      <c r="T970" s="52" t="n"/>
      <c r="U970" s="97" t="n"/>
      <c r="V970" s="52" t="n"/>
      <c r="W970" s="97" t="n"/>
      <c r="X970" s="52" t="n"/>
      <c r="Y970" s="97" t="n"/>
      <c r="Z970" s="245" t="n"/>
      <c r="AA970" s="52" t="n"/>
      <c r="AB970" s="52" t="n"/>
      <c r="AC970" s="52" t="n"/>
      <c r="AD970" s="52" t="n"/>
      <c r="AE970" s="52" t="n"/>
      <c r="AF970" s="52" t="n"/>
      <c r="AG970" s="52" t="n"/>
      <c r="AH970" s="52" t="n"/>
      <c r="AI970" s="52" t="n"/>
      <c r="AJ970" s="52" t="n"/>
      <c r="AK970" s="52" t="n"/>
    </row>
    <row r="971">
      <c r="A971" s="52" t="n"/>
      <c r="B971" s="52" t="n"/>
      <c r="C971" s="97" t="n"/>
      <c r="D971" s="52" t="n"/>
      <c r="E971" s="97" t="n"/>
      <c r="F971" s="52" t="n"/>
      <c r="G971" s="52" t="n"/>
      <c r="H971" s="52" t="n"/>
      <c r="I971" s="97" t="n"/>
      <c r="J971" s="52" t="n"/>
      <c r="K971" s="97" t="n"/>
      <c r="L971" s="52" t="n"/>
      <c r="M971" s="97" t="n"/>
      <c r="N971" s="52" t="n"/>
      <c r="O971" s="97" t="n"/>
      <c r="P971" s="52" t="n"/>
      <c r="Q971" s="97" t="n"/>
      <c r="R971" s="52" t="n"/>
      <c r="S971" s="97" t="n"/>
      <c r="T971" s="52" t="n"/>
      <c r="U971" s="97" t="n"/>
      <c r="V971" s="52" t="n"/>
      <c r="W971" s="97" t="n"/>
      <c r="X971" s="52" t="n"/>
      <c r="Y971" s="97" t="n"/>
      <c r="Z971" s="245" t="n"/>
      <c r="AA971" s="52" t="n"/>
      <c r="AB971" s="52" t="n"/>
      <c r="AC971" s="52" t="n"/>
      <c r="AD971" s="52" t="n"/>
      <c r="AE971" s="52" t="n"/>
      <c r="AF971" s="52" t="n"/>
      <c r="AG971" s="52" t="n"/>
      <c r="AH971" s="52" t="n"/>
      <c r="AI971" s="52" t="n"/>
      <c r="AJ971" s="52" t="n"/>
      <c r="AK971" s="52" t="n"/>
    </row>
    <row r="972">
      <c r="A972" s="52" t="n"/>
      <c r="B972" s="52" t="n"/>
      <c r="C972" s="97" t="n"/>
      <c r="D972" s="52" t="n"/>
      <c r="E972" s="97" t="n"/>
      <c r="F972" s="52" t="n"/>
      <c r="G972" s="52" t="n"/>
      <c r="H972" s="52" t="n"/>
      <c r="I972" s="97" t="n"/>
      <c r="J972" s="52" t="n"/>
      <c r="K972" s="97" t="n"/>
      <c r="L972" s="52" t="n"/>
      <c r="M972" s="97" t="n"/>
      <c r="N972" s="52" t="n"/>
      <c r="O972" s="97" t="n"/>
      <c r="P972" s="52" t="n"/>
      <c r="Q972" s="97" t="n"/>
      <c r="R972" s="52" t="n"/>
      <c r="S972" s="97" t="n"/>
      <c r="T972" s="52" t="n"/>
      <c r="U972" s="97" t="n"/>
      <c r="V972" s="52" t="n"/>
      <c r="W972" s="97" t="n"/>
      <c r="X972" s="52" t="n"/>
      <c r="Y972" s="97" t="n"/>
      <c r="Z972" s="245" t="n"/>
      <c r="AA972" s="52" t="n"/>
      <c r="AB972" s="52" t="n"/>
      <c r="AC972" s="52" t="n"/>
      <c r="AD972" s="52" t="n"/>
      <c r="AE972" s="52" t="n"/>
      <c r="AF972" s="52" t="n"/>
      <c r="AG972" s="52" t="n"/>
      <c r="AH972" s="52" t="n"/>
      <c r="AI972" s="52" t="n"/>
      <c r="AJ972" s="52" t="n"/>
      <c r="AK972" s="52" t="n"/>
    </row>
    <row r="973">
      <c r="A973" s="52" t="n"/>
      <c r="B973" s="52" t="n"/>
      <c r="C973" s="97" t="n"/>
      <c r="D973" s="52" t="n"/>
      <c r="E973" s="97" t="n"/>
      <c r="F973" s="52" t="n"/>
      <c r="G973" s="52" t="n"/>
      <c r="H973" s="52" t="n"/>
      <c r="I973" s="97" t="n"/>
      <c r="J973" s="52" t="n"/>
      <c r="K973" s="97" t="n"/>
      <c r="L973" s="52" t="n"/>
      <c r="M973" s="97" t="n"/>
      <c r="N973" s="52" t="n"/>
      <c r="O973" s="97" t="n"/>
      <c r="P973" s="52" t="n"/>
      <c r="Q973" s="97" t="n"/>
      <c r="R973" s="52" t="n"/>
      <c r="S973" s="97" t="n"/>
      <c r="T973" s="52" t="n"/>
      <c r="U973" s="97" t="n"/>
      <c r="V973" s="52" t="n"/>
      <c r="W973" s="97" t="n"/>
      <c r="X973" s="52" t="n"/>
      <c r="Y973" s="97" t="n"/>
      <c r="Z973" s="245" t="n"/>
      <c r="AA973" s="52" t="n"/>
      <c r="AB973" s="52" t="n"/>
      <c r="AC973" s="52" t="n"/>
      <c r="AD973" s="52" t="n"/>
      <c r="AE973" s="52" t="n"/>
      <c r="AF973" s="52" t="n"/>
      <c r="AG973" s="52" t="n"/>
      <c r="AH973" s="52" t="n"/>
      <c r="AI973" s="52" t="n"/>
      <c r="AJ973" s="52" t="n"/>
      <c r="AK973" s="52" t="n"/>
    </row>
    <row r="974">
      <c r="A974" s="52" t="n"/>
      <c r="B974" s="52" t="n"/>
      <c r="C974" s="97" t="n"/>
      <c r="D974" s="52" t="n"/>
      <c r="E974" s="97" t="n"/>
      <c r="F974" s="52" t="n"/>
      <c r="G974" s="52" t="n"/>
      <c r="H974" s="52" t="n"/>
      <c r="I974" s="97" t="n"/>
      <c r="J974" s="52" t="n"/>
      <c r="K974" s="97" t="n"/>
      <c r="L974" s="52" t="n"/>
      <c r="M974" s="97" t="n"/>
      <c r="N974" s="52" t="n"/>
      <c r="O974" s="97" t="n"/>
      <c r="P974" s="52" t="n"/>
      <c r="Q974" s="97" t="n"/>
      <c r="R974" s="52" t="n"/>
      <c r="S974" s="97" t="n"/>
      <c r="T974" s="52" t="n"/>
      <c r="U974" s="97" t="n"/>
      <c r="V974" s="52" t="n"/>
      <c r="W974" s="97" t="n"/>
      <c r="X974" s="52" t="n"/>
      <c r="Y974" s="97" t="n"/>
      <c r="Z974" s="245" t="n"/>
      <c r="AA974" s="52" t="n"/>
      <c r="AB974" s="52" t="n"/>
      <c r="AC974" s="52" t="n"/>
      <c r="AD974" s="52" t="n"/>
      <c r="AE974" s="52" t="n"/>
      <c r="AF974" s="52" t="n"/>
      <c r="AG974" s="52" t="n"/>
      <c r="AH974" s="52" t="n"/>
      <c r="AI974" s="52" t="n"/>
      <c r="AJ974" s="52" t="n"/>
      <c r="AK974" s="52" t="n"/>
    </row>
    <row r="975">
      <c r="A975" s="52" t="n"/>
      <c r="B975" s="52" t="n"/>
      <c r="C975" s="97" t="n"/>
      <c r="D975" s="52" t="n"/>
      <c r="E975" s="97" t="n"/>
      <c r="F975" s="52" t="n"/>
      <c r="G975" s="52" t="n"/>
      <c r="H975" s="52" t="n"/>
      <c r="I975" s="97" t="n"/>
      <c r="J975" s="52" t="n"/>
      <c r="K975" s="97" t="n"/>
      <c r="L975" s="52" t="n"/>
      <c r="M975" s="97" t="n"/>
      <c r="N975" s="52" t="n"/>
      <c r="O975" s="97" t="n"/>
      <c r="P975" s="52" t="n"/>
      <c r="Q975" s="97" t="n"/>
      <c r="R975" s="52" t="n"/>
      <c r="S975" s="97" t="n"/>
      <c r="T975" s="52" t="n"/>
      <c r="U975" s="97" t="n"/>
      <c r="V975" s="52" t="n"/>
      <c r="W975" s="97" t="n"/>
      <c r="X975" s="52" t="n"/>
      <c r="Y975" s="97" t="n"/>
      <c r="Z975" s="245" t="n"/>
      <c r="AA975" s="52" t="n"/>
      <c r="AB975" s="52" t="n"/>
      <c r="AC975" s="52" t="n"/>
      <c r="AD975" s="52" t="n"/>
      <c r="AE975" s="52" t="n"/>
      <c r="AF975" s="52" t="n"/>
      <c r="AG975" s="52" t="n"/>
      <c r="AH975" s="52" t="n"/>
      <c r="AI975" s="52" t="n"/>
      <c r="AJ975" s="52" t="n"/>
      <c r="AK975" s="52" t="n"/>
    </row>
    <row r="976">
      <c r="A976" s="52" t="n"/>
      <c r="B976" s="52" t="n"/>
      <c r="C976" s="97" t="n"/>
      <c r="D976" s="52" t="n"/>
      <c r="E976" s="97" t="n"/>
      <c r="F976" s="52" t="n"/>
      <c r="G976" s="52" t="n"/>
      <c r="H976" s="52" t="n"/>
      <c r="I976" s="97" t="n"/>
      <c r="J976" s="52" t="n"/>
      <c r="K976" s="97" t="n"/>
      <c r="L976" s="52" t="n"/>
      <c r="M976" s="97" t="n"/>
      <c r="N976" s="52" t="n"/>
      <c r="O976" s="97" t="n"/>
      <c r="P976" s="52" t="n"/>
      <c r="Q976" s="97" t="n"/>
      <c r="R976" s="52" t="n"/>
      <c r="S976" s="97" t="n"/>
      <c r="T976" s="52" t="n"/>
      <c r="U976" s="97" t="n"/>
      <c r="V976" s="52" t="n"/>
      <c r="W976" s="97" t="n"/>
      <c r="X976" s="52" t="n"/>
      <c r="Y976" s="97" t="n"/>
      <c r="Z976" s="245" t="n"/>
      <c r="AA976" s="52" t="n"/>
      <c r="AB976" s="52" t="n"/>
      <c r="AC976" s="52" t="n"/>
      <c r="AD976" s="52" t="n"/>
      <c r="AE976" s="52" t="n"/>
      <c r="AF976" s="52" t="n"/>
      <c r="AG976" s="52" t="n"/>
      <c r="AH976" s="52" t="n"/>
      <c r="AI976" s="52" t="n"/>
      <c r="AJ976" s="52" t="n"/>
      <c r="AK976" s="52" t="n"/>
    </row>
    <row r="977">
      <c r="A977" s="52" t="n"/>
      <c r="B977" s="52" t="n"/>
      <c r="C977" s="97" t="n"/>
      <c r="D977" s="52" t="n"/>
      <c r="E977" s="97" t="n"/>
      <c r="F977" s="52" t="n"/>
      <c r="G977" s="52" t="n"/>
      <c r="H977" s="52" t="n"/>
      <c r="I977" s="97" t="n"/>
      <c r="J977" s="52" t="n"/>
      <c r="K977" s="97" t="n"/>
      <c r="L977" s="52" t="n"/>
      <c r="M977" s="97" t="n"/>
      <c r="N977" s="52" t="n"/>
      <c r="O977" s="97" t="n"/>
      <c r="P977" s="52" t="n"/>
      <c r="Q977" s="97" t="n"/>
      <c r="R977" s="52" t="n"/>
      <c r="S977" s="97" t="n"/>
      <c r="T977" s="52" t="n"/>
      <c r="U977" s="97" t="n"/>
      <c r="V977" s="52" t="n"/>
      <c r="W977" s="97" t="n"/>
      <c r="X977" s="52" t="n"/>
      <c r="Y977" s="97" t="n"/>
      <c r="Z977" s="245" t="n"/>
      <c r="AA977" s="52" t="n"/>
      <c r="AB977" s="52" t="n"/>
      <c r="AC977" s="52" t="n"/>
      <c r="AD977" s="52" t="n"/>
      <c r="AE977" s="52" t="n"/>
      <c r="AF977" s="52" t="n"/>
      <c r="AG977" s="52" t="n"/>
      <c r="AH977" s="52" t="n"/>
      <c r="AI977" s="52" t="n"/>
      <c r="AJ977" s="52" t="n"/>
      <c r="AK977" s="52" t="n"/>
    </row>
    <row r="978">
      <c r="A978" s="52" t="n"/>
      <c r="B978" s="52" t="n"/>
      <c r="C978" s="97" t="n"/>
      <c r="D978" s="52" t="n"/>
      <c r="E978" s="97" t="n"/>
      <c r="F978" s="52" t="n"/>
      <c r="G978" s="52" t="n"/>
      <c r="H978" s="52" t="n"/>
      <c r="I978" s="97" t="n"/>
      <c r="J978" s="52" t="n"/>
      <c r="K978" s="97" t="n"/>
      <c r="L978" s="52" t="n"/>
      <c r="M978" s="97" t="n"/>
      <c r="N978" s="52" t="n"/>
      <c r="O978" s="97" t="n"/>
      <c r="P978" s="52" t="n"/>
      <c r="Q978" s="97" t="n"/>
      <c r="R978" s="52" t="n"/>
      <c r="S978" s="97" t="n"/>
      <c r="T978" s="52" t="n"/>
      <c r="U978" s="97" t="n"/>
      <c r="V978" s="52" t="n"/>
      <c r="W978" s="97" t="n"/>
      <c r="X978" s="52" t="n"/>
      <c r="Y978" s="97" t="n"/>
      <c r="Z978" s="245" t="n"/>
      <c r="AA978" s="52" t="n"/>
      <c r="AB978" s="52" t="n"/>
      <c r="AC978" s="52" t="n"/>
      <c r="AD978" s="52" t="n"/>
      <c r="AE978" s="52" t="n"/>
      <c r="AF978" s="52" t="n"/>
      <c r="AG978" s="52" t="n"/>
      <c r="AH978" s="52" t="n"/>
      <c r="AI978" s="52" t="n"/>
      <c r="AJ978" s="52" t="n"/>
      <c r="AK978" s="52" t="n"/>
    </row>
    <row r="979">
      <c r="A979" s="52" t="n"/>
      <c r="B979" s="52" t="n"/>
      <c r="C979" s="97" t="n"/>
      <c r="D979" s="52" t="n"/>
      <c r="E979" s="97" t="n"/>
      <c r="F979" s="52" t="n"/>
      <c r="G979" s="52" t="n"/>
      <c r="H979" s="52" t="n"/>
      <c r="I979" s="97" t="n"/>
      <c r="J979" s="52" t="n"/>
      <c r="K979" s="97" t="n"/>
      <c r="L979" s="52" t="n"/>
      <c r="M979" s="97" t="n"/>
      <c r="N979" s="52" t="n"/>
      <c r="O979" s="97" t="n"/>
      <c r="P979" s="52" t="n"/>
      <c r="Q979" s="97" t="n"/>
      <c r="R979" s="52" t="n"/>
      <c r="S979" s="97" t="n"/>
      <c r="T979" s="52" t="n"/>
      <c r="U979" s="97" t="n"/>
      <c r="V979" s="52" t="n"/>
      <c r="W979" s="97" t="n"/>
      <c r="X979" s="52" t="n"/>
      <c r="Y979" s="97" t="n"/>
      <c r="Z979" s="245" t="n"/>
      <c r="AA979" s="52" t="n"/>
      <c r="AB979" s="52" t="n"/>
      <c r="AC979" s="52" t="n"/>
      <c r="AD979" s="52" t="n"/>
      <c r="AE979" s="52" t="n"/>
      <c r="AF979" s="52" t="n"/>
      <c r="AG979" s="52" t="n"/>
      <c r="AH979" s="52" t="n"/>
      <c r="AI979" s="52" t="n"/>
      <c r="AJ979" s="52" t="n"/>
      <c r="AK979" s="52" t="n"/>
    </row>
    <row r="980">
      <c r="A980" s="52" t="n"/>
      <c r="B980" s="52" t="n"/>
      <c r="C980" s="97" t="n"/>
      <c r="D980" s="52" t="n"/>
      <c r="E980" s="97" t="n"/>
      <c r="F980" s="52" t="n"/>
      <c r="G980" s="52" t="n"/>
      <c r="H980" s="52" t="n"/>
      <c r="I980" s="97" t="n"/>
      <c r="J980" s="52" t="n"/>
      <c r="K980" s="97" t="n"/>
      <c r="L980" s="52" t="n"/>
      <c r="M980" s="97" t="n"/>
      <c r="N980" s="52" t="n"/>
      <c r="O980" s="97" t="n"/>
      <c r="P980" s="52" t="n"/>
      <c r="Q980" s="97" t="n"/>
      <c r="R980" s="52" t="n"/>
      <c r="S980" s="97" t="n"/>
      <c r="T980" s="52" t="n"/>
      <c r="U980" s="97" t="n"/>
      <c r="V980" s="52" t="n"/>
      <c r="W980" s="97" t="n"/>
      <c r="X980" s="52" t="n"/>
      <c r="Y980" s="97" t="n"/>
      <c r="Z980" s="245" t="n"/>
      <c r="AA980" s="52" t="n"/>
      <c r="AB980" s="52" t="n"/>
      <c r="AC980" s="52" t="n"/>
      <c r="AD980" s="52" t="n"/>
      <c r="AE980" s="52" t="n"/>
      <c r="AF980" s="52" t="n"/>
      <c r="AG980" s="52" t="n"/>
      <c r="AH980" s="52" t="n"/>
      <c r="AI980" s="52" t="n"/>
      <c r="AJ980" s="52" t="n"/>
      <c r="AK980" s="52" t="n"/>
    </row>
    <row r="981">
      <c r="A981" s="52" t="n"/>
      <c r="B981" s="52" t="n"/>
      <c r="C981" s="97" t="n"/>
      <c r="D981" s="52" t="n"/>
      <c r="E981" s="97" t="n"/>
      <c r="F981" s="52" t="n"/>
      <c r="G981" s="52" t="n"/>
      <c r="H981" s="52" t="n"/>
      <c r="I981" s="97" t="n"/>
      <c r="J981" s="52" t="n"/>
      <c r="K981" s="97" t="n"/>
      <c r="L981" s="52" t="n"/>
      <c r="M981" s="97" t="n"/>
      <c r="N981" s="52" t="n"/>
      <c r="O981" s="97" t="n"/>
      <c r="P981" s="52" t="n"/>
      <c r="Q981" s="97" t="n"/>
      <c r="R981" s="52" t="n"/>
      <c r="S981" s="97" t="n"/>
      <c r="T981" s="52" t="n"/>
      <c r="U981" s="97" t="n"/>
      <c r="V981" s="52" t="n"/>
      <c r="W981" s="97" t="n"/>
      <c r="X981" s="52" t="n"/>
      <c r="Y981" s="97" t="n"/>
      <c r="Z981" s="245" t="n"/>
      <c r="AA981" s="52" t="n"/>
      <c r="AB981" s="52" t="n"/>
      <c r="AC981" s="52" t="n"/>
      <c r="AD981" s="52" t="n"/>
      <c r="AE981" s="52" t="n"/>
      <c r="AF981" s="52" t="n"/>
      <c r="AG981" s="52" t="n"/>
      <c r="AH981" s="52" t="n"/>
      <c r="AI981" s="52" t="n"/>
      <c r="AJ981" s="52" t="n"/>
      <c r="AK981" s="52" t="n"/>
    </row>
    <row r="982">
      <c r="A982" s="52" t="n"/>
      <c r="B982" s="52" t="n"/>
      <c r="C982" s="97" t="n"/>
      <c r="D982" s="52" t="n"/>
      <c r="E982" s="97" t="n"/>
      <c r="F982" s="52" t="n"/>
      <c r="G982" s="52" t="n"/>
      <c r="H982" s="52" t="n"/>
      <c r="I982" s="97" t="n"/>
      <c r="J982" s="52" t="n"/>
      <c r="K982" s="97" t="n"/>
      <c r="L982" s="52" t="n"/>
      <c r="M982" s="97" t="n"/>
      <c r="N982" s="52" t="n"/>
      <c r="O982" s="97" t="n"/>
      <c r="P982" s="52" t="n"/>
      <c r="Q982" s="97" t="n"/>
      <c r="R982" s="52" t="n"/>
      <c r="S982" s="97" t="n"/>
      <c r="T982" s="52" t="n"/>
      <c r="U982" s="97" t="n"/>
      <c r="V982" s="52" t="n"/>
      <c r="W982" s="97" t="n"/>
      <c r="X982" s="52" t="n"/>
      <c r="Y982" s="97" t="n"/>
      <c r="Z982" s="245" t="n"/>
      <c r="AA982" s="52" t="n"/>
      <c r="AB982" s="52" t="n"/>
      <c r="AC982" s="52" t="n"/>
      <c r="AD982" s="52" t="n"/>
      <c r="AE982" s="52" t="n"/>
      <c r="AF982" s="52" t="n"/>
      <c r="AG982" s="52" t="n"/>
      <c r="AH982" s="52" t="n"/>
      <c r="AI982" s="52" t="n"/>
      <c r="AJ982" s="52" t="n"/>
      <c r="AK982" s="52" t="n"/>
    </row>
    <row r="983">
      <c r="A983" s="52" t="n"/>
      <c r="B983" s="52" t="n"/>
      <c r="C983" s="97" t="n"/>
      <c r="D983" s="52" t="n"/>
      <c r="E983" s="97" t="n"/>
      <c r="F983" s="52" t="n"/>
      <c r="G983" s="52" t="n"/>
      <c r="H983" s="52" t="n"/>
      <c r="I983" s="97" t="n"/>
      <c r="J983" s="52" t="n"/>
      <c r="K983" s="97" t="n"/>
      <c r="L983" s="52" t="n"/>
      <c r="M983" s="97" t="n"/>
      <c r="N983" s="52" t="n"/>
      <c r="O983" s="97" t="n"/>
      <c r="P983" s="52" t="n"/>
      <c r="Q983" s="97" t="n"/>
      <c r="R983" s="52" t="n"/>
      <c r="S983" s="97" t="n"/>
      <c r="T983" s="52" t="n"/>
      <c r="U983" s="97" t="n"/>
      <c r="V983" s="52" t="n"/>
      <c r="W983" s="97" t="n"/>
      <c r="X983" s="52" t="n"/>
      <c r="Y983" s="97" t="n"/>
      <c r="Z983" s="245" t="n"/>
      <c r="AA983" s="52" t="n"/>
      <c r="AB983" s="52" t="n"/>
      <c r="AC983" s="52" t="n"/>
      <c r="AD983" s="52" t="n"/>
      <c r="AE983" s="52" t="n"/>
      <c r="AF983" s="52" t="n"/>
      <c r="AG983" s="52" t="n"/>
      <c r="AH983" s="52" t="n"/>
      <c r="AI983" s="52" t="n"/>
      <c r="AJ983" s="52" t="n"/>
      <c r="AK983" s="52" t="n"/>
    </row>
    <row r="984">
      <c r="A984" s="52" t="n"/>
      <c r="B984" s="52" t="n"/>
      <c r="C984" s="97" t="n"/>
      <c r="D984" s="52" t="n"/>
      <c r="E984" s="97" t="n"/>
      <c r="F984" s="52" t="n"/>
      <c r="G984" s="52" t="n"/>
      <c r="H984" s="52" t="n"/>
      <c r="I984" s="97" t="n"/>
      <c r="J984" s="52" t="n"/>
      <c r="K984" s="97" t="n"/>
      <c r="L984" s="52" t="n"/>
      <c r="M984" s="97" t="n"/>
      <c r="N984" s="52" t="n"/>
      <c r="O984" s="97" t="n"/>
      <c r="P984" s="52" t="n"/>
      <c r="Q984" s="97" t="n"/>
      <c r="R984" s="52" t="n"/>
      <c r="S984" s="97" t="n"/>
      <c r="T984" s="52" t="n"/>
      <c r="U984" s="97" t="n"/>
      <c r="V984" s="52" t="n"/>
      <c r="W984" s="97" t="n"/>
      <c r="X984" s="52" t="n"/>
      <c r="Y984" s="97" t="n"/>
      <c r="Z984" s="245" t="n"/>
      <c r="AA984" s="52" t="n"/>
      <c r="AB984" s="52" t="n"/>
      <c r="AC984" s="52" t="n"/>
      <c r="AD984" s="52" t="n"/>
      <c r="AE984" s="52" t="n"/>
      <c r="AF984" s="52" t="n"/>
      <c r="AG984" s="52" t="n"/>
      <c r="AH984" s="52" t="n"/>
      <c r="AI984" s="52" t="n"/>
      <c r="AJ984" s="52" t="n"/>
      <c r="AK984" s="52" t="n"/>
    </row>
    <row r="985">
      <c r="A985" s="52" t="n"/>
      <c r="B985" s="52" t="n"/>
      <c r="C985" s="97" t="n"/>
      <c r="D985" s="52" t="n"/>
      <c r="E985" s="97" t="n"/>
      <c r="F985" s="52" t="n"/>
      <c r="G985" s="52" t="n"/>
      <c r="H985" s="52" t="n"/>
      <c r="I985" s="97" t="n"/>
      <c r="J985" s="52" t="n"/>
      <c r="K985" s="97" t="n"/>
      <c r="L985" s="52" t="n"/>
      <c r="M985" s="97" t="n"/>
      <c r="N985" s="52" t="n"/>
      <c r="O985" s="97" t="n"/>
      <c r="P985" s="52" t="n"/>
      <c r="Q985" s="97" t="n"/>
      <c r="R985" s="52" t="n"/>
      <c r="S985" s="97" t="n"/>
      <c r="T985" s="52" t="n"/>
      <c r="U985" s="97" t="n"/>
      <c r="V985" s="52" t="n"/>
      <c r="W985" s="97" t="n"/>
      <c r="X985" s="52" t="n"/>
      <c r="Y985" s="97" t="n"/>
      <c r="Z985" s="245" t="n"/>
      <c r="AA985" s="52" t="n"/>
      <c r="AB985" s="52" t="n"/>
      <c r="AC985" s="52" t="n"/>
      <c r="AD985" s="52" t="n"/>
      <c r="AE985" s="52" t="n"/>
      <c r="AF985" s="52" t="n"/>
      <c r="AG985" s="52" t="n"/>
      <c r="AH985" s="52" t="n"/>
      <c r="AI985" s="52" t="n"/>
      <c r="AJ985" s="52" t="n"/>
      <c r="AK985" s="52" t="n"/>
    </row>
    <row r="986">
      <c r="A986" s="52" t="n"/>
      <c r="B986" s="52" t="n"/>
      <c r="C986" s="97" t="n"/>
      <c r="D986" s="52" t="n"/>
      <c r="E986" s="97" t="n"/>
      <c r="F986" s="52" t="n"/>
      <c r="G986" s="52" t="n"/>
      <c r="H986" s="52" t="n"/>
      <c r="I986" s="97" t="n"/>
      <c r="J986" s="52" t="n"/>
      <c r="K986" s="97" t="n"/>
      <c r="L986" s="52" t="n"/>
      <c r="M986" s="97" t="n"/>
      <c r="N986" s="52" t="n"/>
      <c r="O986" s="97" t="n"/>
      <c r="P986" s="52" t="n"/>
      <c r="Q986" s="97" t="n"/>
      <c r="R986" s="52" t="n"/>
      <c r="S986" s="97" t="n"/>
      <c r="T986" s="52" t="n"/>
      <c r="U986" s="97" t="n"/>
      <c r="V986" s="52" t="n"/>
      <c r="W986" s="97" t="n"/>
      <c r="X986" s="52" t="n"/>
      <c r="Y986" s="97" t="n"/>
      <c r="Z986" s="245" t="n"/>
      <c r="AA986" s="52" t="n"/>
      <c r="AB986" s="52" t="n"/>
      <c r="AC986" s="52" t="n"/>
      <c r="AD986" s="52" t="n"/>
      <c r="AE986" s="52" t="n"/>
      <c r="AF986" s="52" t="n"/>
      <c r="AG986" s="52" t="n"/>
      <c r="AH986" s="52" t="n"/>
      <c r="AI986" s="52" t="n"/>
      <c r="AJ986" s="52" t="n"/>
      <c r="AK986" s="52" t="n"/>
    </row>
    <row r="987">
      <c r="A987" s="52" t="n"/>
      <c r="B987" s="52" t="n"/>
      <c r="C987" s="97" t="n"/>
      <c r="D987" s="52" t="n"/>
      <c r="E987" s="97" t="n"/>
      <c r="F987" s="52" t="n"/>
      <c r="G987" s="52" t="n"/>
      <c r="H987" s="52" t="n"/>
      <c r="I987" s="97" t="n"/>
      <c r="J987" s="52" t="n"/>
      <c r="K987" s="97" t="n"/>
      <c r="L987" s="52" t="n"/>
      <c r="M987" s="97" t="n"/>
      <c r="N987" s="52" t="n"/>
      <c r="O987" s="97" t="n"/>
      <c r="P987" s="52" t="n"/>
      <c r="Q987" s="97" t="n"/>
      <c r="R987" s="52" t="n"/>
      <c r="S987" s="97" t="n"/>
      <c r="T987" s="52" t="n"/>
      <c r="U987" s="97" t="n"/>
      <c r="V987" s="52" t="n"/>
      <c r="W987" s="97" t="n"/>
      <c r="X987" s="52" t="n"/>
      <c r="Y987" s="97" t="n"/>
      <c r="Z987" s="245" t="n"/>
      <c r="AA987" s="52" t="n"/>
      <c r="AB987" s="52" t="n"/>
      <c r="AC987" s="52" t="n"/>
      <c r="AD987" s="52" t="n"/>
      <c r="AE987" s="52" t="n"/>
      <c r="AF987" s="52" t="n"/>
      <c r="AG987" s="52" t="n"/>
      <c r="AH987" s="52" t="n"/>
      <c r="AI987" s="52" t="n"/>
      <c r="AJ987" s="52" t="n"/>
      <c r="AK987" s="52" t="n"/>
    </row>
    <row r="988">
      <c r="A988" s="52" t="n"/>
      <c r="B988" s="52" t="n"/>
      <c r="C988" s="97" t="n"/>
      <c r="D988" s="52" t="n"/>
      <c r="E988" s="97" t="n"/>
      <c r="F988" s="52" t="n"/>
      <c r="G988" s="52" t="n"/>
      <c r="H988" s="52" t="n"/>
      <c r="I988" s="97" t="n"/>
      <c r="J988" s="52" t="n"/>
      <c r="K988" s="97" t="n"/>
      <c r="L988" s="52" t="n"/>
      <c r="M988" s="97" t="n"/>
      <c r="N988" s="52" t="n"/>
      <c r="O988" s="97" t="n"/>
      <c r="P988" s="52" t="n"/>
      <c r="Q988" s="97" t="n"/>
      <c r="R988" s="52" t="n"/>
      <c r="S988" s="97" t="n"/>
      <c r="T988" s="52" t="n"/>
      <c r="U988" s="97" t="n"/>
      <c r="V988" s="52" t="n"/>
      <c r="W988" s="97" t="n"/>
      <c r="X988" s="52" t="n"/>
      <c r="Y988" s="97" t="n"/>
      <c r="Z988" s="245" t="n"/>
      <c r="AA988" s="52" t="n"/>
      <c r="AB988" s="52" t="n"/>
      <c r="AC988" s="52" t="n"/>
      <c r="AD988" s="52" t="n"/>
      <c r="AE988" s="52" t="n"/>
      <c r="AF988" s="52" t="n"/>
      <c r="AG988" s="52" t="n"/>
      <c r="AH988" s="52" t="n"/>
      <c r="AI988" s="52" t="n"/>
      <c r="AJ988" s="52" t="n"/>
      <c r="AK988" s="52" t="n"/>
    </row>
    <row r="989">
      <c r="A989" s="52" t="n"/>
      <c r="B989" s="52" t="n"/>
      <c r="C989" s="97" t="n"/>
      <c r="D989" s="52" t="n"/>
      <c r="E989" s="97" t="n"/>
      <c r="F989" s="52" t="n"/>
      <c r="G989" s="52" t="n"/>
      <c r="H989" s="52" t="n"/>
      <c r="I989" s="97" t="n"/>
      <c r="J989" s="52" t="n"/>
      <c r="K989" s="97" t="n"/>
      <c r="L989" s="52" t="n"/>
      <c r="M989" s="97" t="n"/>
      <c r="N989" s="52" t="n"/>
      <c r="O989" s="97" t="n"/>
      <c r="P989" s="52" t="n"/>
      <c r="Q989" s="97" t="n"/>
      <c r="R989" s="52" t="n"/>
      <c r="S989" s="97" t="n"/>
      <c r="T989" s="52" t="n"/>
      <c r="U989" s="97" t="n"/>
      <c r="V989" s="52" t="n"/>
      <c r="W989" s="97" t="n"/>
      <c r="X989" s="52" t="n"/>
      <c r="Y989" s="97" t="n"/>
      <c r="Z989" s="245" t="n"/>
      <c r="AA989" s="52" t="n"/>
      <c r="AB989" s="52" t="n"/>
      <c r="AC989" s="52" t="n"/>
      <c r="AD989" s="52" t="n"/>
      <c r="AE989" s="52" t="n"/>
      <c r="AF989" s="52" t="n"/>
      <c r="AG989" s="52" t="n"/>
      <c r="AH989" s="52" t="n"/>
      <c r="AI989" s="52" t="n"/>
      <c r="AJ989" s="52" t="n"/>
      <c r="AK989" s="52" t="n"/>
    </row>
    <row r="990">
      <c r="A990" s="52" t="n"/>
      <c r="B990" s="52" t="n"/>
      <c r="C990" s="97" t="n"/>
      <c r="D990" s="52" t="n"/>
      <c r="E990" s="97" t="n"/>
      <c r="F990" s="52" t="n"/>
      <c r="G990" s="52" t="n"/>
      <c r="H990" s="52" t="n"/>
      <c r="I990" s="97" t="n"/>
      <c r="J990" s="52" t="n"/>
      <c r="K990" s="97" t="n"/>
      <c r="L990" s="52" t="n"/>
      <c r="M990" s="97" t="n"/>
      <c r="N990" s="52" t="n"/>
      <c r="O990" s="97" t="n"/>
      <c r="P990" s="52" t="n"/>
      <c r="Q990" s="97" t="n"/>
      <c r="R990" s="52" t="n"/>
      <c r="S990" s="97" t="n"/>
      <c r="T990" s="52" t="n"/>
      <c r="U990" s="97" t="n"/>
      <c r="V990" s="52" t="n"/>
      <c r="W990" s="97" t="n"/>
      <c r="X990" s="52" t="n"/>
      <c r="Y990" s="97" t="n"/>
      <c r="Z990" s="245" t="n"/>
      <c r="AA990" s="52" t="n"/>
      <c r="AB990" s="52" t="n"/>
      <c r="AC990" s="52" t="n"/>
      <c r="AD990" s="52" t="n"/>
      <c r="AE990" s="52" t="n"/>
      <c r="AF990" s="52" t="n"/>
      <c r="AG990" s="52" t="n"/>
      <c r="AH990" s="52" t="n"/>
      <c r="AI990" s="52" t="n"/>
      <c r="AJ990" s="52" t="n"/>
      <c r="AK990" s="52" t="n"/>
    </row>
    <row r="991">
      <c r="A991" s="52" t="n"/>
      <c r="B991" s="52" t="n"/>
      <c r="C991" s="97" t="n"/>
      <c r="D991" s="52" t="n"/>
      <c r="E991" s="97" t="n"/>
      <c r="F991" s="52" t="n"/>
      <c r="G991" s="52" t="n"/>
      <c r="H991" s="52" t="n"/>
      <c r="I991" s="97" t="n"/>
      <c r="J991" s="52" t="n"/>
      <c r="K991" s="97" t="n"/>
      <c r="L991" s="52" t="n"/>
      <c r="M991" s="97" t="n"/>
      <c r="N991" s="52" t="n"/>
      <c r="O991" s="97" t="n"/>
      <c r="P991" s="52" t="n"/>
      <c r="Q991" s="97" t="n"/>
      <c r="R991" s="52" t="n"/>
      <c r="S991" s="97" t="n"/>
      <c r="T991" s="52" t="n"/>
      <c r="U991" s="97" t="n"/>
      <c r="V991" s="52" t="n"/>
      <c r="W991" s="97" t="n"/>
      <c r="X991" s="52" t="n"/>
      <c r="Y991" s="97" t="n"/>
      <c r="Z991" s="245" t="n"/>
      <c r="AA991" s="52" t="n"/>
      <c r="AB991" s="52" t="n"/>
      <c r="AC991" s="52" t="n"/>
      <c r="AD991" s="52" t="n"/>
      <c r="AE991" s="52" t="n"/>
      <c r="AF991" s="52" t="n"/>
      <c r="AG991" s="52" t="n"/>
      <c r="AH991" s="52" t="n"/>
      <c r="AI991" s="52" t="n"/>
      <c r="AJ991" s="52" t="n"/>
      <c r="AK991" s="52" t="n"/>
    </row>
    <row r="992">
      <c r="C992" s="128" t="n"/>
      <c r="E992" s="128" t="n"/>
      <c r="I992" s="128" t="n"/>
      <c r="K992" s="128" t="n"/>
      <c r="M992" s="128" t="n"/>
      <c r="O992" s="128" t="n"/>
      <c r="Q992" s="128" t="n"/>
      <c r="S992" s="128" t="n"/>
      <c r="U992" s="128" t="n"/>
      <c r="W992" s="128" t="n"/>
      <c r="Y992" s="128" t="n"/>
    </row>
    <row r="993">
      <c r="C993" s="128" t="n"/>
      <c r="E993" s="128" t="n"/>
      <c r="I993" s="128" t="n"/>
      <c r="K993" s="128" t="n"/>
      <c r="M993" s="128" t="n"/>
      <c r="O993" s="128" t="n"/>
      <c r="Q993" s="128" t="n"/>
      <c r="S993" s="128" t="n"/>
      <c r="U993" s="128" t="n"/>
      <c r="W993" s="128" t="n"/>
      <c r="Y993" s="128" t="n"/>
    </row>
    <row r="994">
      <c r="C994" s="128" t="n"/>
      <c r="E994" s="128" t="n"/>
      <c r="I994" s="128" t="n"/>
      <c r="K994" s="128" t="n"/>
      <c r="M994" s="128" t="n"/>
      <c r="O994" s="128" t="n"/>
      <c r="Q994" s="128" t="n"/>
      <c r="S994" s="128" t="n"/>
      <c r="U994" s="128" t="n"/>
      <c r="W994" s="128" t="n"/>
      <c r="Y994" s="128" t="n"/>
    </row>
    <row r="995">
      <c r="C995" s="128" t="n"/>
      <c r="E995" s="128" t="n"/>
      <c r="I995" s="128" t="n"/>
      <c r="K995" s="128" t="n"/>
      <c r="M995" s="128" t="n"/>
      <c r="O995" s="128" t="n"/>
      <c r="Q995" s="128" t="n"/>
      <c r="S995" s="128" t="n"/>
      <c r="U995" s="128" t="n"/>
      <c r="W995" s="128" t="n"/>
      <c r="Y995" s="128" t="n"/>
    </row>
    <row r="996">
      <c r="C996" s="128" t="n"/>
      <c r="E996" s="128" t="n"/>
      <c r="I996" s="128" t="n"/>
      <c r="K996" s="128" t="n"/>
      <c r="M996" s="128" t="n"/>
      <c r="O996" s="128" t="n"/>
      <c r="Q996" s="128" t="n"/>
      <c r="S996" s="128" t="n"/>
      <c r="U996" s="128" t="n"/>
      <c r="W996" s="128" t="n"/>
      <c r="Y996" s="128" t="n"/>
    </row>
    <row r="997">
      <c r="C997" s="128" t="n"/>
      <c r="E997" s="128" t="n"/>
      <c r="I997" s="128" t="n"/>
      <c r="K997" s="128" t="n"/>
      <c r="M997" s="128" t="n"/>
      <c r="O997" s="128" t="n"/>
      <c r="Q997" s="128" t="n"/>
      <c r="S997" s="128" t="n"/>
      <c r="U997" s="128" t="n"/>
      <c r="W997" s="128" t="n"/>
      <c r="Y997" s="128" t="n"/>
    </row>
    <row r="998">
      <c r="C998" s="128" t="n"/>
      <c r="E998" s="128" t="n"/>
      <c r="I998" s="128" t="n"/>
      <c r="K998" s="128" t="n"/>
      <c r="M998" s="128" t="n"/>
      <c r="O998" s="128" t="n"/>
      <c r="Q998" s="128" t="n"/>
      <c r="S998" s="128" t="n"/>
      <c r="U998" s="128" t="n"/>
      <c r="W998" s="128" t="n"/>
      <c r="Y998" s="128" t="n"/>
    </row>
    <row r="999">
      <c r="C999" s="128" t="n"/>
      <c r="E999" s="128" t="n"/>
      <c r="I999" s="128" t="n"/>
      <c r="K999" s="128" t="n"/>
      <c r="M999" s="128" t="n"/>
      <c r="O999" s="128" t="n"/>
      <c r="Q999" s="128" t="n"/>
      <c r="S999" s="128" t="n"/>
      <c r="U999" s="128" t="n"/>
      <c r="W999" s="128" t="n"/>
      <c r="Y999" s="128" t="n"/>
    </row>
    <row r="1000">
      <c r="C1000" s="128" t="n"/>
      <c r="E1000" s="128" t="n"/>
      <c r="I1000" s="128" t="n"/>
      <c r="K1000" s="128" t="n"/>
      <c r="M1000" s="128" t="n"/>
      <c r="O1000" s="128" t="n"/>
      <c r="Q1000" s="128" t="n"/>
      <c r="S1000" s="128" t="n"/>
      <c r="U1000" s="128" t="n"/>
      <c r="W1000" s="128" t="n"/>
      <c r="Y1000" s="128" t="n"/>
    </row>
    <row r="1001">
      <c r="C1001" s="128" t="n"/>
      <c r="E1001" s="128" t="n"/>
      <c r="I1001" s="128" t="n"/>
      <c r="K1001" s="128" t="n"/>
      <c r="M1001" s="128" t="n"/>
      <c r="O1001" s="128" t="n"/>
      <c r="Q1001" s="128" t="n"/>
      <c r="S1001" s="128" t="n"/>
      <c r="U1001" s="128" t="n"/>
      <c r="W1001" s="128" t="n"/>
      <c r="Y1001" s="128" t="n"/>
    </row>
    <row r="1002">
      <c r="C1002" s="128" t="n"/>
      <c r="E1002" s="128" t="n"/>
      <c r="I1002" s="128" t="n"/>
      <c r="K1002" s="128" t="n"/>
      <c r="M1002" s="128" t="n"/>
      <c r="O1002" s="128" t="n"/>
      <c r="Q1002" s="128" t="n"/>
      <c r="S1002" s="128" t="n"/>
      <c r="U1002" s="128" t="n"/>
      <c r="W1002" s="128" t="n"/>
      <c r="Y1002" s="128" t="n"/>
    </row>
    <row r="1003">
      <c r="C1003" s="128" t="n"/>
      <c r="E1003" s="128" t="n"/>
      <c r="I1003" s="128" t="n"/>
      <c r="K1003" s="128" t="n"/>
      <c r="M1003" s="128" t="n"/>
      <c r="O1003" s="128" t="n"/>
      <c r="Q1003" s="128" t="n"/>
      <c r="S1003" s="128" t="n"/>
      <c r="U1003" s="128" t="n"/>
      <c r="W1003" s="128" t="n"/>
      <c r="Y1003" s="128" t="n"/>
    </row>
    <row r="1004">
      <c r="C1004" s="128" t="n"/>
      <c r="E1004" s="128" t="n"/>
      <c r="I1004" s="128" t="n"/>
      <c r="K1004" s="128" t="n"/>
      <c r="M1004" s="128" t="n"/>
      <c r="O1004" s="128" t="n"/>
      <c r="Q1004" s="128" t="n"/>
      <c r="S1004" s="128" t="n"/>
      <c r="U1004" s="128" t="n"/>
      <c r="W1004" s="128" t="n"/>
      <c r="Y1004" s="128" t="n"/>
    </row>
    <row r="1005">
      <c r="C1005" s="128" t="n"/>
      <c r="E1005" s="128" t="n"/>
      <c r="I1005" s="128" t="n"/>
      <c r="K1005" s="128" t="n"/>
      <c r="M1005" s="128" t="n"/>
      <c r="O1005" s="128" t="n"/>
      <c r="Q1005" s="128" t="n"/>
      <c r="S1005" s="128" t="n"/>
      <c r="U1005" s="128" t="n"/>
      <c r="W1005" s="128" t="n"/>
      <c r="Y1005" s="128" t="n"/>
    </row>
    <row r="1006">
      <c r="C1006" s="128" t="n"/>
      <c r="E1006" s="128" t="n"/>
      <c r="I1006" s="128" t="n"/>
      <c r="K1006" s="128" t="n"/>
      <c r="M1006" s="128" t="n"/>
      <c r="O1006" s="128" t="n"/>
      <c r="Q1006" s="128" t="n"/>
      <c r="S1006" s="128" t="n"/>
      <c r="U1006" s="128" t="n"/>
      <c r="W1006" s="128" t="n"/>
      <c r="Y1006" s="128" t="n"/>
    </row>
  </sheetData>
  <mergeCells count="36">
    <mergeCell ref="B1:B2"/>
    <mergeCell ref="C1:F1"/>
    <mergeCell ref="W1:W2"/>
    <mergeCell ref="X1:X2"/>
    <mergeCell ref="Y1:Y2"/>
    <mergeCell ref="Z1:Z2"/>
    <mergeCell ref="A4:A15"/>
    <mergeCell ref="AJ54:AJ55"/>
    <mergeCell ref="AK54:AK55"/>
    <mergeCell ref="A16:A22"/>
    <mergeCell ref="A31:A41"/>
    <mergeCell ref="A42:A46"/>
    <mergeCell ref="AC54:AC55"/>
    <mergeCell ref="AD54:AG54"/>
    <mergeCell ref="AH54:AH55"/>
    <mergeCell ref="AI54:AI55"/>
    <mergeCell ref="A56:A66"/>
    <mergeCell ref="A67:A71"/>
    <mergeCell ref="A79:A89"/>
    <mergeCell ref="A90:A94"/>
    <mergeCell ref="A102:A112"/>
    <mergeCell ref="A113:A117"/>
    <mergeCell ref="A125:A135"/>
    <mergeCell ref="A225:A235"/>
    <mergeCell ref="A236:A242"/>
    <mergeCell ref="A250:A260"/>
    <mergeCell ref="A261:A267"/>
    <mergeCell ref="A275:A284"/>
    <mergeCell ref="A285:A291"/>
    <mergeCell ref="A136:A142"/>
    <mergeCell ref="A150:A160"/>
    <mergeCell ref="A161:A167"/>
    <mergeCell ref="A175:A185"/>
    <mergeCell ref="A186:A192"/>
    <mergeCell ref="A200:A210"/>
    <mergeCell ref="A211:A2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2:AK36"/>
  <sheetViews>
    <sheetView workbookViewId="0">
      <selection activeCell="A1" sqref="A1"/>
    </sheetView>
  </sheetViews>
  <sheetFormatPr baseColWidth="8" defaultColWidth="12.63" defaultRowHeight="15.75" customHeight="1"/>
  <cols>
    <col width="16.88" customWidth="1" style="297" min="1" max="1"/>
    <col width="25.75" customWidth="1" style="297" min="2" max="6"/>
    <col hidden="1" width="25.75" customWidth="1" style="297" min="7" max="22"/>
    <col width="15.5" customWidth="1" style="297" min="23" max="23"/>
    <col width="18.88" customWidth="1" style="297" min="24" max="24"/>
    <col width="15.75" customWidth="1" style="297" min="25" max="25"/>
    <col width="19" customWidth="1" style="297" min="26" max="26"/>
    <col width="18.38" customWidth="1" style="297" min="27" max="27"/>
    <col hidden="1" width="25.75" customWidth="1" style="297" min="28" max="37"/>
  </cols>
  <sheetData>
    <row r="2">
      <c r="A2" s="1" t="inlineStr">
        <is>
          <t>Closed</t>
        </is>
      </c>
      <c r="B2" s="2" t="inlineStr">
        <is>
          <t>CHANNEL</t>
        </is>
      </c>
      <c r="C2" s="298" t="inlineStr">
        <is>
          <t>TOTAL MONTH</t>
        </is>
      </c>
      <c r="F2" s="299" t="n"/>
      <c r="G2" s="5" t="n"/>
      <c r="H2" s="6" t="n"/>
      <c r="I2" s="3" t="n"/>
      <c r="J2" s="5" t="n"/>
      <c r="K2" s="7" t="n"/>
      <c r="L2" s="5" t="n"/>
      <c r="M2" s="7" t="n"/>
      <c r="N2" s="5" t="n"/>
      <c r="O2" s="7" t="n"/>
      <c r="P2" s="5" t="n"/>
      <c r="Q2" s="7" t="n"/>
      <c r="R2" s="5" t="n"/>
      <c r="S2" s="7" t="n"/>
      <c r="T2" s="5" t="n"/>
      <c r="U2" s="7" t="n"/>
      <c r="V2" s="6" t="n"/>
      <c r="W2" s="10" t="inlineStr">
        <is>
          <t>True Variance Volume</t>
        </is>
      </c>
      <c r="X2" s="10" t="inlineStr">
        <is>
          <t>True Variance Value (GHS)</t>
        </is>
      </c>
      <c r="Y2" s="10" t="inlineStr">
        <is>
          <t>Final Variance Volume</t>
        </is>
      </c>
      <c r="Z2" s="11" t="inlineStr">
        <is>
          <t>Final Variance Value (GHS)</t>
        </is>
      </c>
      <c r="AA2" s="129" t="inlineStr">
        <is>
          <t>Commentary [as excepts]</t>
        </is>
      </c>
      <c r="AB2" s="52" t="n"/>
      <c r="AC2" s="52" t="n"/>
      <c r="AD2" s="52" t="n"/>
      <c r="AE2" s="52" t="n"/>
      <c r="AF2" s="52" t="n"/>
      <c r="AG2" s="52" t="n"/>
      <c r="AH2" s="52" t="n"/>
      <c r="AI2" s="52" t="n"/>
      <c r="AJ2" s="52" t="n"/>
      <c r="AK2" s="52" t="n"/>
    </row>
    <row r="3">
      <c r="A3" s="13" t="n"/>
      <c r="B3" s="299" t="n"/>
      <c r="C3" s="8" t="inlineStr">
        <is>
          <t>OVA Volume</t>
        </is>
      </c>
      <c r="D3" s="14" t="inlineStr">
        <is>
          <t>OVA Value (GHS)</t>
        </is>
      </c>
      <c r="E3" s="8" t="inlineStr">
        <is>
          <t xml:space="preserve">Integrator Volume </t>
        </is>
      </c>
      <c r="F3" s="14" t="inlineStr">
        <is>
          <t>Integrator Value (GHS)</t>
        </is>
      </c>
      <c r="G3" s="14" t="inlineStr">
        <is>
          <t>Variance Volume</t>
        </is>
      </c>
      <c r="H3" s="9" t="inlineStr">
        <is>
          <t>Variance Value (GHS)</t>
        </is>
      </c>
      <c r="I3" s="8" t="inlineStr">
        <is>
          <t>Failed Transaction Volume</t>
        </is>
      </c>
      <c r="J3" s="14" t="inlineStr">
        <is>
          <t>Failed Transaction Value (GHS)</t>
        </is>
      </c>
      <c r="K3" s="8" t="inlineStr">
        <is>
          <t>Duplicates Volume</t>
        </is>
      </c>
      <c r="L3" s="14" t="inlineStr">
        <is>
          <t>Duplicates Values (GHS)</t>
        </is>
      </c>
      <c r="M3" s="8" t="inlineStr">
        <is>
          <t>Refunds Volume</t>
        </is>
      </c>
      <c r="N3" s="14" t="inlineStr">
        <is>
          <t>Refunds Value (GHS)</t>
        </is>
      </c>
      <c r="O3" s="8" t="inlineStr">
        <is>
          <t>Top Ups Volume</t>
        </is>
      </c>
      <c r="P3" s="14" t="inlineStr">
        <is>
          <t>Top Ups Value (GHS)</t>
        </is>
      </c>
      <c r="Q3" s="8" t="inlineStr">
        <is>
          <t>OVA Funds Liquidation Volume</t>
        </is>
      </c>
      <c r="R3" s="14" t="inlineStr">
        <is>
          <t>OVA Funds Liquidation Value</t>
        </is>
      </c>
      <c r="S3" s="8" t="inlineStr">
        <is>
          <t>Others Volume</t>
        </is>
      </c>
      <c r="T3" s="14" t="inlineStr">
        <is>
          <t>Others Value (GHS)</t>
        </is>
      </c>
      <c r="U3" s="8" t="inlineStr">
        <is>
          <t>Total Excepts Volume</t>
        </is>
      </c>
      <c r="V3" s="9" t="inlineStr">
        <is>
          <t>Total Excepts Value (GHS)</t>
        </is>
      </c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</row>
    <row r="4">
      <c r="A4" s="16" t="n"/>
      <c r="B4" s="17" t="inlineStr">
        <is>
          <t>JAN</t>
        </is>
      </c>
      <c r="C4" s="18" t="n"/>
      <c r="D4" s="19" t="n"/>
      <c r="E4" s="18" t="n"/>
      <c r="F4" s="19" t="n"/>
      <c r="G4" s="19" t="n"/>
      <c r="H4" s="20" t="n"/>
      <c r="I4" s="18" t="n"/>
      <c r="J4" s="19" t="n"/>
      <c r="K4" s="18" t="n"/>
      <c r="L4" s="19" t="n"/>
      <c r="M4" s="18" t="n"/>
      <c r="N4" s="19" t="n"/>
      <c r="O4" s="18" t="n"/>
      <c r="P4" s="19" t="n"/>
      <c r="Q4" s="18" t="n"/>
      <c r="R4" s="19" t="n"/>
      <c r="S4" s="18" t="n"/>
      <c r="T4" s="19" t="n"/>
      <c r="U4" s="18" t="n"/>
      <c r="V4" s="19" t="n"/>
      <c r="W4" s="18" t="n"/>
      <c r="X4" s="21" t="n"/>
      <c r="Y4" s="18" t="n"/>
      <c r="Z4" s="2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  <c r="AJ4" s="52" t="n"/>
      <c r="AK4" s="52" t="n"/>
    </row>
    <row r="5">
      <c r="A5" s="23" t="inlineStr">
        <is>
          <t>SlydePay</t>
        </is>
      </c>
      <c r="B5" s="24" t="inlineStr">
        <is>
          <t>MIGS (Slydepay01)</t>
        </is>
      </c>
      <c r="C5" s="25">
        <f>SUMIF((INDIRECT(B4&amp;"!$D:$D")),B5,(INDIRECT(B4&amp;"!$E:$E")))</f>
        <v/>
      </c>
      <c r="D5" s="26">
        <f>SUMIF(JAN!$D:$D,B5,JAN!$F:$F)</f>
        <v/>
      </c>
      <c r="E5" s="25">
        <f>SUMIF(JAN!$D:$D,B5,JAN!$G:$G)</f>
        <v/>
      </c>
      <c r="F5" s="26">
        <f>SUMIF(JAN!$D:$D,B5,JAN!$H:$H)</f>
        <v/>
      </c>
      <c r="G5" s="27">
        <f>SUMIF(JAN!$D:$D,B5,JAN!$I:$I)</f>
        <v/>
      </c>
      <c r="H5" s="28">
        <f>SUMIF(JAN!$D:$D,B5,JAN!$J:$J)</f>
        <v/>
      </c>
      <c r="I5" s="29">
        <f>SUMIF(JAN!$D:$D,B5,JAN!$K:$K)</f>
        <v/>
      </c>
      <c r="J5" s="30">
        <f>SUMIF(JAN!$D:$D,B5,JAN!$L:$L)</f>
        <v/>
      </c>
      <c r="K5" s="29">
        <f>SUMIF(JAN!$D:$D,B5,JAN!$M:$M)</f>
        <v/>
      </c>
      <c r="L5" s="30">
        <f>SUMIF(JAN!$D:$D,B5,JAN!$N:$N)</f>
        <v/>
      </c>
      <c r="M5" s="29">
        <f>SUMIF(JAN!$D:$D,B5,JAN!$O:$O)</f>
        <v/>
      </c>
      <c r="N5" s="30">
        <f>SUMIF(JAN!$D:$D,B5,JAN!$P:$P)</f>
        <v/>
      </c>
      <c r="O5" s="29">
        <f>SUMIF(JAN!$D:$D,B5,JAN!$Q:$Q)</f>
        <v/>
      </c>
      <c r="P5" s="30">
        <f>SUMIF(JAN!$D:$D,B5,JAN!$R:$R)</f>
        <v/>
      </c>
      <c r="Q5" s="29">
        <f>SUMIF(JAN!$D:$D,B5,JAN!$S:$S)</f>
        <v/>
      </c>
      <c r="R5" s="30">
        <f>SUMIF(JAN!$D:$D,B5,JAN!$T:$T)</f>
        <v/>
      </c>
      <c r="S5" s="29">
        <f>SUMIF(JAN!$D:$D,B5,JAN!$U:$U)</f>
        <v/>
      </c>
      <c r="T5" s="31">
        <f>SUMIF(JAN!$D:$D,B5,JAN!$V:$V)</f>
        <v/>
      </c>
      <c r="U5" s="32">
        <f>SUMIF(JAN!$D:$D,B5,JAN!$W:$W)</f>
        <v/>
      </c>
      <c r="V5" s="28">
        <f>SUMIF(JAN!$D:$D,B5,JAN!$X:$X)</f>
        <v/>
      </c>
      <c r="W5" s="25">
        <f>SUMIF(JAN!$D:$D,B5,JAN!$Y:$Y)</f>
        <v/>
      </c>
      <c r="X5" s="33">
        <f>SUMIF(JAN!$D:$D,B5,JAN!$Z:$Z)</f>
        <v/>
      </c>
      <c r="Y5" s="32">
        <f>SUMIF(JAN!$D:$D,B5,JAN!$AE:$AE)</f>
        <v/>
      </c>
      <c r="Z5" s="34">
        <f>SUMIF(JAN!$D:$D,B5,JAN!$AF:$AF)</f>
        <v/>
      </c>
      <c r="AA5" s="35" t="inlineStr">
        <is>
          <t>Send money Charges</t>
        </is>
      </c>
      <c r="AB5" s="52" t="n"/>
      <c r="AC5" s="52" t="n"/>
      <c r="AD5" s="52" t="n"/>
      <c r="AE5" s="52" t="n"/>
      <c r="AF5" s="52" t="n"/>
      <c r="AG5" s="52" t="n"/>
      <c r="AH5" s="52" t="n"/>
      <c r="AI5" s="52" t="n"/>
      <c r="AJ5" s="52" t="n"/>
      <c r="AK5" s="52" t="n"/>
    </row>
    <row r="6">
      <c r="A6" s="300" t="n"/>
      <c r="B6" s="37" t="inlineStr">
        <is>
          <t>MTN - Slydepull (Prompts)</t>
        </is>
      </c>
      <c r="C6" s="25">
        <f>SUMIF(JAN!$D:$D,B6,JAN!$E:$E)</f>
        <v/>
      </c>
      <c r="D6" s="26">
        <f>SUMIF(JAN!$D:$D,B6,JAN!$F:$F)</f>
        <v/>
      </c>
      <c r="E6" s="25">
        <f>SUMIF(JAN!$D:$D,B6,JAN!$G:$G)</f>
        <v/>
      </c>
      <c r="F6" s="26">
        <f>SUMIF(JAN!$D:$D,B6,JAN!$H:$H)</f>
        <v/>
      </c>
      <c r="G6" s="26">
        <f>SUMIF(JAN!$D:$D,B6,JAN!$I:$I)</f>
        <v/>
      </c>
      <c r="H6" s="28">
        <f>SUMIF(JAN!$D:$D,B6,JAN!$J:$J)</f>
        <v/>
      </c>
      <c r="I6" s="38">
        <f>SUMIF(JAN!$D:$D,B6,JAN!$K:$K)</f>
        <v/>
      </c>
      <c r="J6" s="39">
        <f>SUMIF(JAN!$D:$D,B6,JAN!$L:$L)</f>
        <v/>
      </c>
      <c r="K6" s="38">
        <f>SUMIF(JAN!$D:$D,B6,JAN!$M:$M)</f>
        <v/>
      </c>
      <c r="L6" s="39">
        <f>SUMIF(JAN!$D:$D,B6,JAN!$N:$N)</f>
        <v/>
      </c>
      <c r="M6" s="38">
        <f>SUMIF(JAN!$D:$D,B6,JAN!$O:$O)</f>
        <v/>
      </c>
      <c r="N6" s="39">
        <f>SUMIF(JAN!$D:$D,B6,JAN!$P:$P)</f>
        <v/>
      </c>
      <c r="O6" s="38">
        <f>SUMIF(JAN!$D:$D,B6,JAN!$Q:$Q)</f>
        <v/>
      </c>
      <c r="P6" s="39">
        <f>SUMIF(JAN!$D:$D,B6,JAN!$R:$R)</f>
        <v/>
      </c>
      <c r="Q6" s="38">
        <f>SUMIF(JAN!$D:$D,B6,JAN!$S:$S)</f>
        <v/>
      </c>
      <c r="R6" s="39">
        <f>SUMIF(JAN!$D:$D,B6,JAN!$T:$T)</f>
        <v/>
      </c>
      <c r="S6" s="38">
        <f>SUMIF(JAN!$D:$D,B6,JAN!$U:$U)</f>
        <v/>
      </c>
      <c r="T6" s="40">
        <f>SUMIF(JAN!$D:$D,B6,JAN!$V:$V)</f>
        <v/>
      </c>
      <c r="U6" s="25">
        <f>SUMIF(JAN!$D:$D,B6,JAN!$W:$W)</f>
        <v/>
      </c>
      <c r="V6" s="28">
        <f>SUMIF(JAN!$D:$D,B6,JAN!$X:$X)</f>
        <v/>
      </c>
      <c r="W6" s="25">
        <f>SUMIF(JAN!$D:$D,B6,JAN!$Y:$Y)</f>
        <v/>
      </c>
      <c r="X6" s="33">
        <f>SUMIF(JAN!$D:$D,B6,JAN!$Z:$Z)</f>
        <v/>
      </c>
      <c r="Y6" s="32">
        <f>SUMIF(JAN!$D:$D,B6,JAN!$AE:$AE)</f>
        <v/>
      </c>
      <c r="Z6" s="34">
        <f>SUMIF(JAN!$D:$D,B6,JAN!$AF:$AF)</f>
        <v/>
      </c>
      <c r="AA6" s="41" t="n"/>
      <c r="AB6" s="52" t="n"/>
      <c r="AC6" s="52" t="n"/>
      <c r="AD6" s="52" t="n"/>
      <c r="AE6" s="52" t="n"/>
      <c r="AF6" s="52" t="n"/>
      <c r="AG6" s="52" t="n"/>
      <c r="AH6" s="52" t="n"/>
      <c r="AI6" s="52" t="n"/>
      <c r="AJ6" s="52" t="n"/>
      <c r="AK6" s="52" t="n"/>
    </row>
    <row r="7">
      <c r="A7" s="300" t="n"/>
      <c r="B7" s="37" t="inlineStr">
        <is>
          <t>MTN - Sydepush( Approvals)</t>
        </is>
      </c>
      <c r="C7" s="25">
        <f>SUMIF(JAN!$D:$D,B7,JAN!$E:$E)</f>
        <v/>
      </c>
      <c r="D7" s="26">
        <f>SUMIF(JAN!$D:$D,B7,JAN!$F:$F)</f>
        <v/>
      </c>
      <c r="E7" s="25">
        <f>SUMIF(JAN!$D:$D,B7,JAN!$G:$G)</f>
        <v/>
      </c>
      <c r="F7" s="26">
        <f>SUMIF(JAN!$D:$D,B7,JAN!$H:$H)</f>
        <v/>
      </c>
      <c r="G7" s="26">
        <f>SUMIF(JAN!$D:$D,B7,JAN!$I:$I)</f>
        <v/>
      </c>
      <c r="H7" s="28">
        <f>SUMIF(JAN!$D:$D,B7,JAN!$J:$J)</f>
        <v/>
      </c>
      <c r="I7" s="38">
        <f>SUMIF(JAN!$D:$D,B7,JAN!$K:$K)</f>
        <v/>
      </c>
      <c r="J7" s="39">
        <f>SUMIF(JAN!$D:$D,B7,JAN!$L:$L)</f>
        <v/>
      </c>
      <c r="K7" s="38">
        <f>SUMIF(JAN!$D:$D,B7,JAN!$M:$M)</f>
        <v/>
      </c>
      <c r="L7" s="39">
        <f>SUMIF(JAN!$D:$D,B7,JAN!$N:$N)</f>
        <v/>
      </c>
      <c r="M7" s="38">
        <f>SUMIF(JAN!$D:$D,B7,JAN!$O:$O)</f>
        <v/>
      </c>
      <c r="N7" s="39">
        <f>SUMIF(JAN!$D:$D,B7,JAN!$P:$P)</f>
        <v/>
      </c>
      <c r="O7" s="38">
        <f>SUMIF(JAN!$D:$D,B7,JAN!$Q:$Q)</f>
        <v/>
      </c>
      <c r="P7" s="39">
        <f>SUMIF(JAN!$D:$D,B7,JAN!$R:$R)</f>
        <v/>
      </c>
      <c r="Q7" s="38">
        <f>SUMIF(JAN!$D:$D,B7,JAN!$S:$S)</f>
        <v/>
      </c>
      <c r="R7" s="39">
        <f>SUMIF(JAN!$D:$D,B7,JAN!$T:$T)</f>
        <v/>
      </c>
      <c r="S7" s="38">
        <f>SUMIF(JAN!$D:$D,B7,JAN!$U:$U)</f>
        <v/>
      </c>
      <c r="T7" s="40">
        <f>SUMIF(JAN!$D:$D,B7,JAN!$V:$V)</f>
        <v/>
      </c>
      <c r="U7" s="25">
        <f>SUMIF(JAN!$D:$D,B7,JAN!$W:$W)</f>
        <v/>
      </c>
      <c r="V7" s="28">
        <f>SUMIF(JAN!$D:$D,B7,JAN!$X:$X)</f>
        <v/>
      </c>
      <c r="W7" s="25">
        <f>SUMIF(JAN!$D:$D,B7,JAN!$Y:$Y)</f>
        <v/>
      </c>
      <c r="X7" s="33">
        <f>SUMIF(JAN!$D:$D,B7,JAN!$Z:$Z)</f>
        <v/>
      </c>
      <c r="Y7" s="32">
        <f>SUMIF(JAN!$D:$D,B7,JAN!$AE:$AE)</f>
        <v/>
      </c>
      <c r="Z7" s="34">
        <f>SUMIF(JAN!$D:$D,B7,JAN!$AF:$AF)</f>
        <v/>
      </c>
      <c r="AA7" s="52" t="n"/>
      <c r="AB7" s="52" t="n"/>
      <c r="AC7" s="52" t="n"/>
      <c r="AD7" s="52" t="n"/>
      <c r="AE7" s="52" t="n"/>
      <c r="AF7" s="52" t="n"/>
      <c r="AG7" s="52" t="n"/>
      <c r="AH7" s="52" t="n"/>
      <c r="AI7" s="52" t="n"/>
      <c r="AJ7" s="52" t="n"/>
      <c r="AK7" s="52" t="n"/>
    </row>
    <row r="8">
      <c r="A8" s="300" t="n"/>
      <c r="B8" s="37" t="inlineStr">
        <is>
          <t>MTN - Portal</t>
        </is>
      </c>
      <c r="C8" s="25">
        <f>SUMIF(JAN!$D:$D,B8,JAN!$E:$E)</f>
        <v/>
      </c>
      <c r="D8" s="26">
        <f>SUMIF(JAN!$D:$D,B8,JAN!$F:$F)</f>
        <v/>
      </c>
      <c r="E8" s="25">
        <f>SUMIF(JAN!$D:$D,B8,JAN!$G:$G)</f>
        <v/>
      </c>
      <c r="F8" s="26">
        <f>SUMIF(JAN!$D:$D,B8,JAN!$H:$H)</f>
        <v/>
      </c>
      <c r="G8" s="26">
        <f>SUMIF(JAN!$D:$D,B8,JAN!$I:$I)</f>
        <v/>
      </c>
      <c r="H8" s="28">
        <f>SUMIF(JAN!$D:$D,B8,JAN!$J:$J)</f>
        <v/>
      </c>
      <c r="I8" s="38">
        <f>SUMIF(JAN!$D:$D,B8,JAN!$K:$K)</f>
        <v/>
      </c>
      <c r="J8" s="39">
        <f>SUMIF(JAN!$D:$D,B8,JAN!$L:$L)</f>
        <v/>
      </c>
      <c r="K8" s="38">
        <f>SUMIF(JAN!$D:$D,B8,JAN!$M:$M)</f>
        <v/>
      </c>
      <c r="L8" s="39">
        <f>SUMIF(JAN!$D:$D,B8,JAN!$N:$N)</f>
        <v/>
      </c>
      <c r="M8" s="38">
        <f>SUMIF(JAN!$D:$D,B8,JAN!$O:$O)</f>
        <v/>
      </c>
      <c r="N8" s="39">
        <f>SUMIF(JAN!$D:$D,B8,JAN!$P:$P)</f>
        <v/>
      </c>
      <c r="O8" s="38">
        <f>SUMIF(JAN!$D:$D,B8,JAN!$Q:$Q)</f>
        <v/>
      </c>
      <c r="P8" s="39">
        <f>SUMIF(JAN!$D:$D,B8,JAN!$R:$R)</f>
        <v/>
      </c>
      <c r="Q8" s="38">
        <f>SUMIF(JAN!$D:$D,B8,JAN!$S:$S)</f>
        <v/>
      </c>
      <c r="R8" s="39">
        <f>SUMIF(JAN!$D:$D,B8,JAN!$T:$T)</f>
        <v/>
      </c>
      <c r="S8" s="38">
        <f>SUMIF(JAN!$D:$D,B8,JAN!$U:$U)</f>
        <v/>
      </c>
      <c r="T8" s="40">
        <f>SUMIF(JAN!$D:$D,B8,JAN!$V:$V)</f>
        <v/>
      </c>
      <c r="U8" s="25">
        <f>SUMIF(JAN!$D:$D,B8,JAN!$W:$W)</f>
        <v/>
      </c>
      <c r="V8" s="28">
        <f>SUMIF(JAN!$D:$D,B8,JAN!$X:$X)</f>
        <v/>
      </c>
      <c r="W8" s="25">
        <f>SUMIF(JAN!$D:$D,B8,JAN!$Y:$Y)</f>
        <v/>
      </c>
      <c r="X8" s="33">
        <f>SUMIF(JAN!$D:$D,B8,JAN!$Z:$Z)</f>
        <v/>
      </c>
      <c r="Y8" s="32">
        <f>SUMIF(JAN!$D:$D,B8,JAN!$AE:$AE)</f>
        <v/>
      </c>
      <c r="Z8" s="34">
        <f>SUMIF(JAN!$D:$D,B8,JAN!$AF:$AF)</f>
        <v/>
      </c>
      <c r="AA8" s="41" t="n"/>
      <c r="AB8" s="52" t="n"/>
      <c r="AC8" s="52" t="n"/>
      <c r="AD8" s="52" t="n"/>
      <c r="AE8" s="52" t="n"/>
      <c r="AF8" s="52" t="n"/>
      <c r="AG8" s="52" t="n"/>
      <c r="AH8" s="52" t="n"/>
      <c r="AI8" s="52" t="n"/>
      <c r="AJ8" s="52" t="n"/>
      <c r="AK8" s="52" t="n"/>
    </row>
    <row r="9">
      <c r="A9" s="300" t="n"/>
      <c r="B9" s="37" t="inlineStr">
        <is>
          <t>Airtel Top Up (Cash In)</t>
        </is>
      </c>
      <c r="C9" s="25">
        <f>SUMIF(JAN!$D:$D,B9,JAN!$E:$E)</f>
        <v/>
      </c>
      <c r="D9" s="26">
        <f>SUMIF(JAN!$D:$D,B9,JAN!$F:$F)</f>
        <v/>
      </c>
      <c r="E9" s="25">
        <f>SUMIF(JAN!$D:$D,B9,JAN!$G:$G)</f>
        <v/>
      </c>
      <c r="F9" s="26">
        <f>SUMIF(JAN!$D:$D,B9,JAN!$H:$H)</f>
        <v/>
      </c>
      <c r="G9" s="26">
        <f>SUMIF(JAN!$D:$D,B9,JAN!$I:$I)</f>
        <v/>
      </c>
      <c r="H9" s="28">
        <f>SUMIF(JAN!$D:$D,B9,JAN!$J:$J)</f>
        <v/>
      </c>
      <c r="I9" s="38">
        <f>SUMIF(JAN!$D:$D,B9,JAN!$K:$K)</f>
        <v/>
      </c>
      <c r="J9" s="39">
        <f>SUMIF(JAN!$D:$D,B9,JAN!$L:$L)</f>
        <v/>
      </c>
      <c r="K9" s="38">
        <f>SUMIF(JAN!$D:$D,B9,JAN!$M:$M)</f>
        <v/>
      </c>
      <c r="L9" s="39">
        <f>SUMIF(JAN!$D:$D,B9,JAN!$N:$N)</f>
        <v/>
      </c>
      <c r="M9" s="38">
        <f>SUMIF(JAN!$D:$D,B9,JAN!$O:$O)</f>
        <v/>
      </c>
      <c r="N9" s="39">
        <f>SUMIF(JAN!$D:$D,B9,JAN!$P:$P)</f>
        <v/>
      </c>
      <c r="O9" s="38">
        <f>SUMIF(JAN!$D:$D,B9,JAN!$Q:$Q)</f>
        <v/>
      </c>
      <c r="P9" s="39">
        <f>SUMIF(JAN!$D:$D,B9,JAN!$R:$R)</f>
        <v/>
      </c>
      <c r="Q9" s="38">
        <f>SUMIF(JAN!$D:$D,B9,JAN!$S:$S)</f>
        <v/>
      </c>
      <c r="R9" s="39">
        <f>SUMIF(JAN!$D:$D,B9,JAN!$T:$T)</f>
        <v/>
      </c>
      <c r="S9" s="38">
        <f>SUMIF(JAN!$D:$D,B9,JAN!$U:$U)</f>
        <v/>
      </c>
      <c r="T9" s="40">
        <f>SUMIF(JAN!$D:$D,B9,JAN!$V:$V)</f>
        <v/>
      </c>
      <c r="U9" s="25">
        <f>SUMIF(JAN!$D:$D,B9,JAN!$W:$W)</f>
        <v/>
      </c>
      <c r="V9" s="28">
        <f>SUMIF(JAN!$D:$D,B9,JAN!$X:$X)</f>
        <v/>
      </c>
      <c r="W9" s="25">
        <f>SUMIF(JAN!$D:$D,B9,JAN!$Y:$Y)</f>
        <v/>
      </c>
      <c r="X9" s="33">
        <f>SUMIF(JAN!$D:$D,B9,JAN!$Z:$Z)</f>
        <v/>
      </c>
      <c r="Y9" s="42">
        <f>SUMIF(JAN!$D:$D,B9,JAN!$AE:$AE)</f>
        <v/>
      </c>
      <c r="Z9" s="43">
        <f>SUMIF(JAN!$D:$D,B9,JAN!$AF:$AF)</f>
        <v/>
      </c>
      <c r="AA9" s="41" t="n"/>
      <c r="AB9" s="52" t="n"/>
      <c r="AC9" s="52" t="n"/>
      <c r="AD9" s="52" t="n"/>
      <c r="AE9" s="52" t="n"/>
      <c r="AF9" s="52" t="n"/>
      <c r="AG9" s="52" t="n"/>
      <c r="AH9" s="52" t="n"/>
      <c r="AI9" s="52" t="n"/>
      <c r="AJ9" s="52" t="n"/>
      <c r="AK9" s="52" t="n"/>
    </row>
    <row r="10">
      <c r="A10" s="300" t="n"/>
      <c r="B10" s="37" t="inlineStr">
        <is>
          <t>Airtel Online Send Money</t>
        </is>
      </c>
      <c r="C10" s="25">
        <f>SUMIF(JAN!$D:$D,B10,JAN!$E:$E)</f>
        <v/>
      </c>
      <c r="D10" s="26">
        <f>SUMIF(JAN!$D:$D,B10,JAN!$F:$F)</f>
        <v/>
      </c>
      <c r="E10" s="25">
        <f>SUMIF(JAN!$D:$D,B10,JAN!$G:$G)</f>
        <v/>
      </c>
      <c r="F10" s="26">
        <f>SUMIF(JAN!$D:$D,B10,JAN!$H:$H)</f>
        <v/>
      </c>
      <c r="G10" s="26">
        <f>SUMIF(JAN!$D:$D,B10,JAN!$I:$I)</f>
        <v/>
      </c>
      <c r="H10" s="28">
        <f>SUMIF(JAN!$D:$D,B10,JAN!$J:$J)</f>
        <v/>
      </c>
      <c r="I10" s="38">
        <f>SUMIF(JAN!$D:$D,B10,JAN!$K:$K)</f>
        <v/>
      </c>
      <c r="J10" s="39">
        <f>SUMIF(JAN!$D:$D,B10,JAN!$L:$L)</f>
        <v/>
      </c>
      <c r="K10" s="38">
        <f>SUMIF(JAN!$D:$D,B10,JAN!$M:$M)</f>
        <v/>
      </c>
      <c r="L10" s="39">
        <f>SUMIF(JAN!$D:$D,B10,JAN!$N:$N)</f>
        <v/>
      </c>
      <c r="M10" s="38">
        <f>SUMIF(JAN!$D:$D,B10,JAN!$O:$O)</f>
        <v/>
      </c>
      <c r="N10" s="39">
        <f>SUMIF(JAN!$D:$D,B10,JAN!$P:$P)</f>
        <v/>
      </c>
      <c r="O10" s="38">
        <f>SUMIF(JAN!$D:$D,B10,JAN!$Q:$Q)</f>
        <v/>
      </c>
      <c r="P10" s="39">
        <f>SUMIF(JAN!$D:$D,B10,JAN!$R:$R)</f>
        <v/>
      </c>
      <c r="Q10" s="38">
        <f>SUMIF(JAN!$D:$D,B10,JAN!$S:$S)</f>
        <v/>
      </c>
      <c r="R10" s="39">
        <f>SUMIF(JAN!$D:$D,B10,JAN!$T:$T)</f>
        <v/>
      </c>
      <c r="S10" s="38">
        <f>SUMIF(JAN!$D:$D,B10,JAN!$U:$U)</f>
        <v/>
      </c>
      <c r="T10" s="40">
        <f>SUMIF(JAN!$D:$D,B10,JAN!$V:$V)</f>
        <v/>
      </c>
      <c r="U10" s="25">
        <f>SUMIF(JAN!$D:$D,B10,JAN!$W:$W)</f>
        <v/>
      </c>
      <c r="V10" s="28">
        <f>SUMIF(JAN!$D:$D,B10,JAN!$X:$X)</f>
        <v/>
      </c>
      <c r="W10" s="25">
        <f>SUMIF(JAN!$D:$D,B10,JAN!$Y:$Y)</f>
        <v/>
      </c>
      <c r="X10" s="33">
        <f>SUMIF(JAN!$D:$D,B10,JAN!$Z:$Z)</f>
        <v/>
      </c>
      <c r="Y10" s="42">
        <f>SUMIF(JAN!$D:$D,B10,JAN!$AE:$AE)</f>
        <v/>
      </c>
      <c r="Z10" s="43">
        <f>SUMIF(JAN!$D:$D,B10,JAN!$AF:$AF)</f>
        <v/>
      </c>
      <c r="AA10" s="41" t="n"/>
      <c r="AB10" s="52" t="n"/>
      <c r="AC10" s="52" t="n"/>
      <c r="AD10" s="52" t="n"/>
      <c r="AE10" s="52" t="n"/>
      <c r="AF10" s="52" t="n"/>
      <c r="AG10" s="52" t="n"/>
      <c r="AH10" s="52" t="n"/>
      <c r="AI10" s="52" t="n"/>
      <c r="AJ10" s="52" t="n"/>
      <c r="AK10" s="52" t="n"/>
    </row>
    <row r="11">
      <c r="A11" s="300" t="n"/>
      <c r="B11" s="44" t="inlineStr">
        <is>
          <t>Vodafone Cashin</t>
        </is>
      </c>
      <c r="C11" s="45">
        <f>SUMIF(JAN!$D:$D,B11,JAN!$E:$E)</f>
        <v/>
      </c>
      <c r="D11" s="46">
        <f>SUMIF(JAN!$D:$D,B11,JAN!$F:$F)</f>
        <v/>
      </c>
      <c r="E11" s="45">
        <f>SUMIF(JAN!$D:$D,B11,JAN!$G:$G)</f>
        <v/>
      </c>
      <c r="F11" s="46">
        <f>SUMIF(JAN!$D:$D,B11,JAN!$H:$H)</f>
        <v/>
      </c>
      <c r="G11" s="46">
        <f>SUMIF(JAN!$D:$D,B11,JAN!$I:$I)</f>
        <v/>
      </c>
      <c r="H11" s="47">
        <f>SUMIF(JAN!$D:$D,B11,JAN!$J:$J)</f>
        <v/>
      </c>
      <c r="I11" s="48">
        <f>SUMIF(JAN!$D:$D,B11,JAN!$K:$K)</f>
        <v/>
      </c>
      <c r="J11" s="49">
        <f>SUMIF(JAN!$D:$D,B11,JAN!$L:$L)</f>
        <v/>
      </c>
      <c r="K11" s="48">
        <f>SUMIF(JAN!$D:$D,B11,JAN!$M:$M)</f>
        <v/>
      </c>
      <c r="L11" s="49">
        <f>SUMIF(JAN!$D:$D,B11,JAN!$N:$N)</f>
        <v/>
      </c>
      <c r="M11" s="48">
        <f>SUMIF(JAN!$D:$D,B11,JAN!$O:$O)</f>
        <v/>
      </c>
      <c r="N11" s="49">
        <f>SUMIF(JAN!$D:$D,B11,JAN!$P:$P)</f>
        <v/>
      </c>
      <c r="O11" s="48">
        <f>SUMIF(JAN!$D:$D,B11,JAN!$Q:$Q)</f>
        <v/>
      </c>
      <c r="P11" s="49">
        <f>SUMIF(JAN!$D:$D,B11,JAN!$R:$R)</f>
        <v/>
      </c>
      <c r="Q11" s="48">
        <f>SUMIF(JAN!$D:$D,B11,JAN!$S:$S)</f>
        <v/>
      </c>
      <c r="R11" s="49">
        <f>SUMIF(JAN!$D:$D,B11,JAN!$T:$T)</f>
        <v/>
      </c>
      <c r="S11" s="48">
        <f>SUMIF(JAN!$D:$D,B11,JAN!$U:$U)</f>
        <v/>
      </c>
      <c r="T11" s="50">
        <f>SUMIF(JAN!$D:$D,B11,JAN!$V:$V)</f>
        <v/>
      </c>
      <c r="U11" s="45">
        <f>SUMIF(JAN!$D:$D,B11,JAN!$W:$W)</f>
        <v/>
      </c>
      <c r="V11" s="47">
        <f>SUMIF(JAN!$D:$D,B11,JAN!$X:$X)</f>
        <v/>
      </c>
      <c r="W11" s="45">
        <f>SUMIF(JAN!$D:$D,B11,JAN!$Y:$Y)</f>
        <v/>
      </c>
      <c r="X11" s="51">
        <f>SUMIF(JAN!$D:$D,B11,JAN!$Z:$Z)</f>
        <v/>
      </c>
      <c r="Y11" s="32">
        <f>SUMIF(JAN!$D:$D,B11,JAN!$AE:$AE)</f>
        <v/>
      </c>
      <c r="Z11" s="34">
        <f>SUMIF(JAN!$D:$D,B11,JAN!$AF:$AF)</f>
        <v/>
      </c>
      <c r="AA11" s="41" t="n"/>
      <c r="AB11" s="52" t="n"/>
      <c r="AC11" s="52" t="n"/>
      <c r="AD11" s="52" t="n"/>
      <c r="AE11" s="52" t="n"/>
      <c r="AF11" s="52" t="n"/>
      <c r="AG11" s="52" t="n"/>
      <c r="AH11" s="52" t="n"/>
      <c r="AI11" s="52" t="n"/>
      <c r="AJ11" s="52" t="n"/>
      <c r="AK11" s="52" t="n"/>
    </row>
    <row r="12">
      <c r="A12" s="300" t="n"/>
      <c r="B12" s="37" t="inlineStr">
        <is>
          <t>Vodafone Cashout</t>
        </is>
      </c>
      <c r="C12" s="25">
        <f>SUMIF(JAN!$D:$D,B12,JAN!$E:$E)</f>
        <v/>
      </c>
      <c r="D12" s="26">
        <f>SUMIF(JAN!$D:$D,B12,JAN!$F:$F)</f>
        <v/>
      </c>
      <c r="E12" s="25">
        <f>SUMIF(JAN!$D:$D,B12,JAN!$G:$G)</f>
        <v/>
      </c>
      <c r="F12" s="26">
        <f>SUMIF(JAN!$D:$D,B12,JAN!$H:$H)</f>
        <v/>
      </c>
      <c r="G12" s="26">
        <f>SUMIF(JAN!$D:$D,B12,JAN!$I:$I)</f>
        <v/>
      </c>
      <c r="H12" s="28">
        <f>SUMIF(JAN!$D:$D,B12,JAN!$J:$J)</f>
        <v/>
      </c>
      <c r="I12" s="38">
        <f>SUMIF(JAN!$D:$D,B12,JAN!$K:$K)</f>
        <v/>
      </c>
      <c r="J12" s="39">
        <f>SUMIF(JAN!$D:$D,B12,JAN!$L:$L)</f>
        <v/>
      </c>
      <c r="K12" s="38">
        <f>SUMIF(JAN!$D:$D,B12,JAN!$M:$M)</f>
        <v/>
      </c>
      <c r="L12" s="39">
        <f>SUMIF(JAN!$D:$D,B12,JAN!$N:$N)</f>
        <v/>
      </c>
      <c r="M12" s="38">
        <f>SUMIF(JAN!$D:$D,B12,JAN!$O:$O)</f>
        <v/>
      </c>
      <c r="N12" s="39">
        <f>SUMIF(JAN!$D:$D,B12,JAN!$P:$P)</f>
        <v/>
      </c>
      <c r="O12" s="38">
        <f>SUMIF(JAN!$D:$D,B12,JAN!$Q:$Q)</f>
        <v/>
      </c>
      <c r="P12" s="39">
        <f>SUMIF(JAN!$D:$D,B12,JAN!$R:$R)</f>
        <v/>
      </c>
      <c r="Q12" s="38">
        <f>SUMIF(JAN!$D:$D,B12,JAN!$S:$S)</f>
        <v/>
      </c>
      <c r="R12" s="39">
        <f>SUMIF(JAN!$D:$D,B12,JAN!$T:$T)</f>
        <v/>
      </c>
      <c r="S12" s="38">
        <f>SUMIF(JAN!$D:$D,B12,JAN!$U:$U)</f>
        <v/>
      </c>
      <c r="T12" s="40">
        <f>SUMIF(JAN!$D:$D,B12,JAN!$V:$V)</f>
        <v/>
      </c>
      <c r="U12" s="25">
        <f>SUMIF(JAN!$D:$D,B12,JAN!$W:$W)</f>
        <v/>
      </c>
      <c r="V12" s="28">
        <f>SUMIF(JAN!$D:$D,B12,JAN!$X:$X)</f>
        <v/>
      </c>
      <c r="W12" s="25">
        <f>SUMIF(JAN!$D:$D,B12,JAN!$Y:$Y)</f>
        <v/>
      </c>
      <c r="X12" s="33">
        <f>SUMIF(JAN!$D:$D,B12,JAN!$Z:$Z)</f>
        <v/>
      </c>
      <c r="Y12" s="32">
        <f>SUMIF(JAN!$D:$D,B12,JAN!$AE:$AE)</f>
        <v/>
      </c>
      <c r="Z12" s="34">
        <f>SUMIF(JAN!$D:$D,B12,JAN!$AF:$AF)</f>
        <v/>
      </c>
      <c r="AA12" s="41" t="n"/>
      <c r="AB12" s="52" t="n"/>
      <c r="AC12" s="52" t="n"/>
      <c r="AD12" s="52" t="n"/>
      <c r="AE12" s="52" t="n"/>
      <c r="AF12" s="52" t="n"/>
      <c r="AG12" s="52" t="n"/>
      <c r="AH12" s="52" t="n"/>
      <c r="AI12" s="52" t="n"/>
      <c r="AJ12" s="52" t="n"/>
      <c r="AK12" s="52" t="n"/>
    </row>
    <row r="13">
      <c r="A13" s="300" t="n"/>
      <c r="B13" s="37" t="inlineStr">
        <is>
          <t>Stanbic FI CR</t>
        </is>
      </c>
      <c r="C13" s="25">
        <f>SUMIF(JAN!$D:$D,B13,JAN!$E:$E)</f>
        <v/>
      </c>
      <c r="D13" s="26">
        <f>SUMIF(JAN!$D:$D,B13,JAN!$F:$F)</f>
        <v/>
      </c>
      <c r="E13" s="25">
        <f>SUMIF(JAN!$D:$D,B13,JAN!$G:$G)</f>
        <v/>
      </c>
      <c r="F13" s="26">
        <f>SUMIF(JAN!$D:$D,B13,JAN!$H:$H)</f>
        <v/>
      </c>
      <c r="G13" s="26">
        <f>SUMIF(JAN!$D:$D,B13,JAN!$I:$I)</f>
        <v/>
      </c>
      <c r="H13" s="28">
        <f>SUMIF(JAN!$D:$D,B13,JAN!$J:$J)</f>
        <v/>
      </c>
      <c r="I13" s="38">
        <f>SUMIF(JAN!$D:$D,B13,JAN!$K:$K)</f>
        <v/>
      </c>
      <c r="J13" s="39">
        <f>SUMIF(JAN!$D:$D,B13,JAN!$L:$L)</f>
        <v/>
      </c>
      <c r="K13" s="38">
        <f>SUMIF(JAN!$D:$D,B13,JAN!$M:$M)</f>
        <v/>
      </c>
      <c r="L13" s="39">
        <f>SUMIF(JAN!$D:$D,B13,JAN!$N:$N)</f>
        <v/>
      </c>
      <c r="M13" s="38">
        <f>SUMIF(JAN!$D:$D,B13,JAN!$O:$O)</f>
        <v/>
      </c>
      <c r="N13" s="39">
        <f>SUMIF(JAN!$D:$D,B13,JAN!$P:$P)</f>
        <v/>
      </c>
      <c r="O13" s="38">
        <f>SUMIF(JAN!$D:$D,B13,JAN!$Q:$Q)</f>
        <v/>
      </c>
      <c r="P13" s="39">
        <f>SUMIF(JAN!$D:$D,B13,JAN!$R:$R)</f>
        <v/>
      </c>
      <c r="Q13" s="38">
        <f>SUMIF(JAN!$D:$D,B13,JAN!$S:$S)</f>
        <v/>
      </c>
      <c r="R13" s="39">
        <f>SUMIF(JAN!$D:$D,B13,JAN!$T:$T)</f>
        <v/>
      </c>
      <c r="S13" s="38">
        <f>SUMIF(JAN!$D:$D,B13,JAN!$U:$U)</f>
        <v/>
      </c>
      <c r="T13" s="40">
        <f>SUMIF(JAN!$D:$D,B13,JAN!$V:$V)</f>
        <v/>
      </c>
      <c r="U13" s="25">
        <f>SUMIF(JAN!$D:$D,B13,JAN!$W:$W)</f>
        <v/>
      </c>
      <c r="V13" s="28">
        <f>SUMIF(JAN!$D:$D,B13,JAN!$X:$X)</f>
        <v/>
      </c>
      <c r="W13" s="25">
        <f>SUMIF(JAN!$D:$D,B13,JAN!$Y:$Y)</f>
        <v/>
      </c>
      <c r="X13" s="33">
        <f>SUMIF(JAN!$D:$D,B13,JAN!$Z:$Z)</f>
        <v/>
      </c>
      <c r="Y13" s="32">
        <f>SUMIF(JAN!$D:$D,B13,JAN!$AE:$AE)</f>
        <v/>
      </c>
      <c r="Z13" s="34">
        <f>SUMIF(JAN!$D:$D,B13,JAN!$AF:$AF)</f>
        <v/>
      </c>
      <c r="AA13" s="41" t="n"/>
      <c r="AB13" s="52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52" t="n"/>
    </row>
    <row r="14" hidden="1" s="297">
      <c r="A14" s="300" t="n"/>
      <c r="B14" s="37" t="inlineStr">
        <is>
          <t>Stanbic FI DR</t>
        </is>
      </c>
      <c r="C14" s="25">
        <f>SUMIF(JAN!$D:$D,B14,JAN!$E:$E)</f>
        <v/>
      </c>
      <c r="D14" s="26">
        <f>SUMIF(JAN!$D:$D,B14,JAN!$F:$F)</f>
        <v/>
      </c>
      <c r="E14" s="25">
        <f>SUMIF(JAN!$D:$D,B14,JAN!$G:$G)</f>
        <v/>
      </c>
      <c r="F14" s="26">
        <f>SUMIF(JAN!$D:$D,B14,JAN!$H:$H)</f>
        <v/>
      </c>
      <c r="G14" s="26">
        <f>SUMIF(JAN!$D:$D,B14,JAN!$I:$I)</f>
        <v/>
      </c>
      <c r="H14" s="28">
        <f>SUMIF(JAN!$D:$D,B14,JAN!$J:$J)</f>
        <v/>
      </c>
      <c r="I14" s="38">
        <f>SUMIF(JAN!$D:$D,B14,JAN!$K:$K)</f>
        <v/>
      </c>
      <c r="J14" s="39">
        <f>SUMIF(JAN!$D:$D,B14,JAN!$L:$L)</f>
        <v/>
      </c>
      <c r="K14" s="38">
        <f>SUMIF(JAN!$D:$D,B14,JAN!$M:$M)</f>
        <v/>
      </c>
      <c r="L14" s="39">
        <f>SUMIF(JAN!$D:$D,B14,JAN!$N:$N)</f>
        <v/>
      </c>
      <c r="M14" s="38">
        <f>SUMIF(JAN!$D:$D,B14,JAN!$O:$O)</f>
        <v/>
      </c>
      <c r="N14" s="39">
        <f>SUMIF(JAN!$D:$D,B14,JAN!$P:$P)</f>
        <v/>
      </c>
      <c r="O14" s="38">
        <f>SUMIF(JAN!$D:$D,B14,JAN!$Q:$Q)</f>
        <v/>
      </c>
      <c r="P14" s="39">
        <f>SUMIF(JAN!$D:$D,B14,JAN!$R:$R)</f>
        <v/>
      </c>
      <c r="Q14" s="38">
        <f>SUMIF(JAN!$D:$D,B14,JAN!$S:$S)</f>
        <v/>
      </c>
      <c r="R14" s="39">
        <f>SUMIF(JAN!$D:$D,B14,JAN!$T:$T)</f>
        <v/>
      </c>
      <c r="S14" s="38">
        <f>SUMIF(JAN!$D:$D,B14,JAN!$U:$U)</f>
        <v/>
      </c>
      <c r="T14" s="40">
        <f>SUMIF(JAN!$D:$D,B14,JAN!$V:$V)</f>
        <v/>
      </c>
      <c r="U14" s="25">
        <f>SUMIF(JAN!$D:$D,B14,JAN!$W:$W)</f>
        <v/>
      </c>
      <c r="V14" s="28">
        <f>SUMIF(JAN!$D:$D,B14,JAN!$X:$X)</f>
        <v/>
      </c>
      <c r="W14" s="25">
        <f>SUMIF(JAN!$D:$D,B14,JAN!$Y:$Y)</f>
        <v/>
      </c>
      <c r="X14" s="33">
        <f>SUMIF(JAN!$D:$D,B14,JAN!$Z:$Z)</f>
        <v/>
      </c>
      <c r="Y14" s="32">
        <f>SUMIF(JAN!$D:$D,B14,JAN!$AE:$AE)</f>
        <v/>
      </c>
      <c r="Z14" s="34">
        <f>SUMIF(JAN!$D:$D,B14,JAN!$AF:$AF)</f>
        <v/>
      </c>
      <c r="AA14" s="52" t="n"/>
      <c r="AB14" s="52" t="n"/>
      <c r="AC14" s="52" t="n"/>
      <c r="AD14" s="52" t="n"/>
      <c r="AE14" s="52" t="n"/>
      <c r="AF14" s="52" t="n"/>
      <c r="AG14" s="52" t="n"/>
      <c r="AH14" s="52" t="n"/>
      <c r="AI14" s="52" t="n"/>
      <c r="AJ14" s="52" t="n"/>
      <c r="AK14" s="52" t="n"/>
    </row>
    <row r="15">
      <c r="A15" s="300" t="n"/>
      <c r="B15" s="24" t="inlineStr">
        <is>
          <t>GIP</t>
        </is>
      </c>
      <c r="C15" s="25">
        <f>SUMIF(JAN!$D:$D,B15,JAN!$E:$E)</f>
        <v/>
      </c>
      <c r="D15" s="26">
        <f>SUMIF(JAN!$D:$D,B15,JAN!$F:$F)</f>
        <v/>
      </c>
      <c r="E15" s="25">
        <f>SUMIF(JAN!$D:$D,B15,JAN!$G:$G)</f>
        <v/>
      </c>
      <c r="F15" s="26">
        <f>SUMIF(JAN!$D:$D,B15,JAN!$H:$H)</f>
        <v/>
      </c>
      <c r="G15" s="26">
        <f>SUMIF(JAN!$D:$D,B15,JAN!$I:$I)</f>
        <v/>
      </c>
      <c r="H15" s="33">
        <f>SUMIF(JAN!$D:$D,B15,JAN!$J:$J)</f>
        <v/>
      </c>
      <c r="I15" s="38">
        <f>SUMIF(JAN!$D:$D,B15,JAN!$K:$K)</f>
        <v/>
      </c>
      <c r="J15" s="39">
        <f>SUMIF(JAN!$D:$D,B15,JAN!$L:$L)</f>
        <v/>
      </c>
      <c r="K15" s="38">
        <f>SUMIF(JAN!$D:$D,B15,JAN!$M:$M)</f>
        <v/>
      </c>
      <c r="L15" s="39">
        <f>SUMIF(JAN!$D:$D,B15,JAN!$N:$N)</f>
        <v/>
      </c>
      <c r="M15" s="38">
        <f>SUMIF(JAN!$D:$D,B15,JAN!$O:$O)</f>
        <v/>
      </c>
      <c r="N15" s="39">
        <f>SUMIF(JAN!$D:$D,B15,JAN!$P:$P)</f>
        <v/>
      </c>
      <c r="O15" s="38">
        <f>SUMIF(JAN!$D:$D,B15,JAN!$Q:$Q)</f>
        <v/>
      </c>
      <c r="P15" s="39">
        <f>SUMIF(JAN!$D:$D,B15,JAN!$R:$R)</f>
        <v/>
      </c>
      <c r="Q15" s="38">
        <f>SUMIF(JAN!$D:$D,B15,JAN!$S:$S)</f>
        <v/>
      </c>
      <c r="R15" s="39">
        <f>SUMIF(JAN!$D:$D,B15,JAN!$T:$T)</f>
        <v/>
      </c>
      <c r="S15" s="38">
        <f>SUMIF(JAN!$D:$D,B15,JAN!$U:$U)</f>
        <v/>
      </c>
      <c r="T15" s="40">
        <f>SUMIF(JAN!$D:$D,B15,JAN!$V:$V)</f>
        <v/>
      </c>
      <c r="U15" s="25">
        <f>SUMIF(JAN!$D:$D,B15,JAN!$W:$W)</f>
        <v/>
      </c>
      <c r="V15" s="28">
        <f>SUMIF(JAN!$D:$D,B15,JAN!$X:$X)</f>
        <v/>
      </c>
      <c r="W15" s="25">
        <f>SUMIF(JAN!$D:$D,B15,JAN!$Y:$Y)</f>
        <v/>
      </c>
      <c r="X15" s="33">
        <f>SUMIF(JAN!$D:$D,B15,JAN!$Z:$Z)</f>
        <v/>
      </c>
      <c r="Y15" s="32">
        <f>SUMIF(JAN!$D:$D,B15,JAN!$AE:$AE)</f>
        <v/>
      </c>
      <c r="Z15" s="34">
        <f>SUMIF(JAN!$D:$D,B15,JAN!$AF:$AF)</f>
        <v/>
      </c>
      <c r="AA15" s="52" t="n"/>
      <c r="AB15" s="52" t="n"/>
      <c r="AC15" s="52" t="n"/>
      <c r="AD15" s="52" t="n"/>
      <c r="AE15" s="52" t="n"/>
      <c r="AF15" s="52" t="n"/>
      <c r="AG15" s="52" t="n"/>
      <c r="AH15" s="52" t="n"/>
      <c r="AI15" s="52" t="n"/>
      <c r="AJ15" s="52" t="n"/>
      <c r="AK15" s="52" t="n"/>
    </row>
    <row r="16">
      <c r="A16" s="300" t="n"/>
      <c r="B16" s="53" t="inlineStr">
        <is>
          <t>BB MIGs</t>
        </is>
      </c>
      <c r="C16" s="54">
        <f>SUMIF(JAN!$D:$D,B16,JAN!$E:$E)</f>
        <v/>
      </c>
      <c r="D16" s="26">
        <f>SUMIF(JAN!$D:$D,B16,JAN!$F:$F)</f>
        <v/>
      </c>
      <c r="E16" s="25">
        <f>SUMIF(JAN!$D:$D,B16,JAN!$G:$G)</f>
        <v/>
      </c>
      <c r="F16" s="26">
        <f>SUMIF(JAN!$D:$D,B16,JAN!$H:$H)</f>
        <v/>
      </c>
      <c r="G16" s="26">
        <f>SUMIF(JAN!$D:$D,B16,JAN!$I:$I)</f>
        <v/>
      </c>
      <c r="H16" s="27">
        <f>SUMIF(JAN!$D:$D,B16,JAN!$J:$J)</f>
        <v/>
      </c>
      <c r="I16" s="55">
        <f>SUMIF(JAN!$D:$D,B16,JAN!$K:$K)</f>
        <v/>
      </c>
      <c r="J16" s="39">
        <f>SUMIF(JAN!$D:$D,B16,JAN!$L:$L)</f>
        <v/>
      </c>
      <c r="K16" s="38">
        <f>SUMIF(JAN!$D:$D,B16,JAN!$M:$M)</f>
        <v/>
      </c>
      <c r="L16" s="39">
        <f>SUMIF(JAN!$D:$D,B16,JAN!$N:$N)</f>
        <v/>
      </c>
      <c r="M16" s="38">
        <f>SUMIF(JAN!$D:$D,B16,JAN!$O:$O)</f>
        <v/>
      </c>
      <c r="N16" s="39">
        <f>SUMIF(JAN!$D:$D,B16,JAN!$P:$P)</f>
        <v/>
      </c>
      <c r="O16" s="38">
        <f>SUMIF(JAN!$D:$D,B16,JAN!$Q:$Q)</f>
        <v/>
      </c>
      <c r="P16" s="39">
        <f>SUMIF(JAN!$D:$D,B16,JAN!$R:$R)</f>
        <v/>
      </c>
      <c r="Q16" s="38">
        <f>SUMIF(JAN!$D:$D,B16,JAN!$S:$S)</f>
        <v/>
      </c>
      <c r="R16" s="39">
        <f>SUMIF(JAN!$D:$D,B16,JAN!$T:$T)</f>
        <v/>
      </c>
      <c r="S16" s="38">
        <f>SUMIF(JAN!$D:$D,B16,JAN!$U:$U)</f>
        <v/>
      </c>
      <c r="T16" s="39">
        <f>SUMIF(JAN!$D:$D,B16,JAN!$V:$V)</f>
        <v/>
      </c>
      <c r="U16" s="56">
        <f>SUMIF(JAN!$D:$D,B16,JAN!$W:$W)</f>
        <v/>
      </c>
      <c r="V16" s="27">
        <f>SUMIF(JAN!$D:$D,B16,JAN!$X:$X)</f>
        <v/>
      </c>
      <c r="W16" s="54">
        <f>SUMIF(JAN!$D:$D,B16,JAN!$Y:$Y)</f>
        <v/>
      </c>
      <c r="X16" s="26">
        <f>SUMIF(JAN!$D:$D,B16,JAN!$Z:$Z)</f>
        <v/>
      </c>
      <c r="Y16" s="57">
        <f>SUMIF(JAN!$D:$D,B16,JAN!$AE:$AE)</f>
        <v/>
      </c>
      <c r="Z16" s="34">
        <f>SUMIF(JAN!$D:$D,B16,JAN!$AF:$AF)</f>
        <v/>
      </c>
      <c r="AA16" s="41" t="n"/>
      <c r="AB16" s="52" t="n"/>
      <c r="AC16" s="52" t="n"/>
      <c r="AD16" s="52" t="n"/>
      <c r="AE16" s="52" t="n"/>
      <c r="AF16" s="52" t="n"/>
      <c r="AG16" s="52" t="n"/>
      <c r="AH16" s="52" t="n"/>
      <c r="AI16" s="52" t="n"/>
      <c r="AJ16" s="52" t="n"/>
      <c r="AK16" s="52" t="n"/>
    </row>
    <row r="17">
      <c r="A17" s="58" t="inlineStr">
        <is>
          <t>KOWRI</t>
        </is>
      </c>
      <c r="B17" s="59" t="inlineStr">
        <is>
          <t>MPGS</t>
        </is>
      </c>
      <c r="C17" s="60">
        <f>SUMIF(JAN!$D:$D,B17,JAN!$E:$E)</f>
        <v/>
      </c>
      <c r="D17" s="61">
        <f>SUMIF(JAN!$D:$D,B17,JAN!$F:$F)</f>
        <v/>
      </c>
      <c r="E17" s="60">
        <f>SUMIF(JAN!$D:$D,B17,JAN!$G:$G)</f>
        <v/>
      </c>
      <c r="F17" s="61">
        <f>SUMIF(JAN!$D:$D,B17,JAN!$H:$H)</f>
        <v/>
      </c>
      <c r="G17" s="61">
        <f>SUMIF(JAN!$D:$D,B17,JAN!$I:$I)</f>
        <v/>
      </c>
      <c r="H17" s="62">
        <f>SUMIF(JAN!$D:$D,B17,JAN!$J:$J)</f>
        <v/>
      </c>
      <c r="I17" s="63">
        <f>SUMIF(JAN!$D:$D,B17,JAN!$K:$K)</f>
        <v/>
      </c>
      <c r="J17" s="64">
        <f>SUMIF(JAN!$D:$D,B17,JAN!$L:$L)</f>
        <v/>
      </c>
      <c r="K17" s="63">
        <f>SUMIF(JAN!$D:$D,B17,JAN!$M:$M)</f>
        <v/>
      </c>
      <c r="L17" s="64">
        <f>SUMIF(JAN!$D:$D,B17,JAN!$N:$N)</f>
        <v/>
      </c>
      <c r="M17" s="63">
        <f>SUMIF(JAN!$D:$D,B17,JAN!$O:$O)</f>
        <v/>
      </c>
      <c r="N17" s="64">
        <f>SUMIF(JAN!$D:$D,B17,JAN!$P:$P)</f>
        <v/>
      </c>
      <c r="O17" s="63">
        <f>SUMIF(JAN!$D:$D,B17,JAN!$Q:$Q)</f>
        <v/>
      </c>
      <c r="P17" s="64">
        <f>SUMIF(JAN!$D:$D,B17,JAN!$R:$R)</f>
        <v/>
      </c>
      <c r="Q17" s="63">
        <f>SUMIF(JAN!$D:$D,B17,JAN!$S:$S)</f>
        <v/>
      </c>
      <c r="R17" s="64">
        <f>SUMIF(JAN!$D:$D,B17,JAN!$T:$T)</f>
        <v/>
      </c>
      <c r="S17" s="63">
        <f>SUMIF(JAN!$D:$D,B17,JAN!$U:$U)</f>
        <v/>
      </c>
      <c r="T17" s="65">
        <f>SUMIF(JAN!$D:$D,B17,JAN!$V:$V)</f>
        <v/>
      </c>
      <c r="U17" s="60">
        <f>SUMIF(JAN!$D:$D,B17,JAN!$W:$W)</f>
        <v/>
      </c>
      <c r="V17" s="62">
        <f>SUMIF(JAN!$D:$D,B17,JAN!$X:$X)</f>
        <v/>
      </c>
      <c r="W17" s="60">
        <f>SUMIF(JAN!$D:$D,B17,JAN!$Y:$Y)</f>
        <v/>
      </c>
      <c r="X17" s="66">
        <f>SUMIF(JAN!$D:$D,B17,JAN!$Z:$Z)</f>
        <v/>
      </c>
      <c r="Y17" s="67">
        <f>SUMIF(JAN!$D:$D,B17,JAN!$AE:$AE)</f>
        <v/>
      </c>
      <c r="Z17" s="68">
        <f>SUMIF(JAN!$D:$D,B17,JAN!$AF:$AF)</f>
        <v/>
      </c>
      <c r="AA17" s="35" t="inlineStr">
        <is>
          <t>Send money Charges</t>
        </is>
      </c>
      <c r="AB17" s="69" t="n"/>
      <c r="AC17" s="69" t="n"/>
      <c r="AD17" s="69" t="n"/>
      <c r="AE17" s="69" t="n"/>
      <c r="AF17" s="69" t="n"/>
      <c r="AG17" s="69" t="n"/>
      <c r="AH17" s="69" t="n"/>
      <c r="AI17" s="69" t="n"/>
      <c r="AJ17" s="69" t="n"/>
      <c r="AK17" s="69" t="n"/>
    </row>
    <row r="18">
      <c r="A18" s="301" t="n"/>
      <c r="B18" s="37" t="inlineStr">
        <is>
          <t>KR MTN Credit</t>
        </is>
      </c>
      <c r="C18" s="25">
        <f>SUMIF(JAN!$D:$D,B18,JAN!$E:$E)</f>
        <v/>
      </c>
      <c r="D18" s="26">
        <f>SUMIF(JAN!$D:$D,B18,JAN!$F:$F)</f>
        <v/>
      </c>
      <c r="E18" s="25">
        <f>SUMIF(JAN!$D:$D,B18,JAN!$G:$G)</f>
        <v/>
      </c>
      <c r="F18" s="26">
        <f>SUMIF(JAN!$D:$D,B18,JAN!$H:$H)</f>
        <v/>
      </c>
      <c r="G18" s="26">
        <f>SUMIF(JAN!$D:$D,B18,JAN!$I:$I)</f>
        <v/>
      </c>
      <c r="H18" s="28">
        <f>SUMIF(JAN!$D:$D,B18,JAN!$J:$J)</f>
        <v/>
      </c>
      <c r="I18" s="38">
        <f>SUMIF(JAN!$D:$D,B18,JAN!$K:$K)</f>
        <v/>
      </c>
      <c r="J18" s="39">
        <f>SUMIF(JAN!$D:$D,B18,JAN!$L:$L)</f>
        <v/>
      </c>
      <c r="K18" s="38">
        <f>SUMIF(JAN!$D:$D,B18,JAN!$M:$M)</f>
        <v/>
      </c>
      <c r="L18" s="39">
        <f>SUMIF(JAN!$D:$D,B18,JAN!$N:$N)</f>
        <v/>
      </c>
      <c r="M18" s="38">
        <f>SUMIF(JAN!$D:$D,B18,JAN!$O:$O)</f>
        <v/>
      </c>
      <c r="N18" s="39">
        <f>SUMIF(JAN!$D:$D,B18,JAN!$P:$P)</f>
        <v/>
      </c>
      <c r="O18" s="38">
        <f>SUMIF(JAN!$D:$D,B18,JAN!$Q:$Q)</f>
        <v/>
      </c>
      <c r="P18" s="39">
        <f>SUMIF(JAN!$D:$D,B18,JAN!$R:$R)</f>
        <v/>
      </c>
      <c r="Q18" s="38">
        <f>SUMIF(JAN!$D:$D,B18,JAN!$S:$S)</f>
        <v/>
      </c>
      <c r="R18" s="39">
        <f>SUMIF(JAN!$D:$D,B18,JAN!$T:$T)</f>
        <v/>
      </c>
      <c r="S18" s="38">
        <f>SUMIF(JAN!$D:$D,B18,JAN!$U:$U)</f>
        <v/>
      </c>
      <c r="T18" s="40">
        <f>SUMIF(JAN!$D:$D,B18,JAN!$V:$V)</f>
        <v/>
      </c>
      <c r="U18" s="25">
        <f>SUMIF(JAN!$D:$D,B18,JAN!$W:$W)</f>
        <v/>
      </c>
      <c r="V18" s="28">
        <f>SUMIF(JAN!$D:$D,B18,JAN!$X:$X)</f>
        <v/>
      </c>
      <c r="W18" s="25">
        <f>SUMIF(JAN!$D:$D,B18,JAN!$Y:$Y)</f>
        <v/>
      </c>
      <c r="X18" s="33">
        <f>SUMIF(JAN!$D:$D,B18,JAN!$Z:$Z)</f>
        <v/>
      </c>
      <c r="Y18" s="32">
        <f>SUMIF(JAN!$D:$D,B18,JAN!$AE:$AE)</f>
        <v/>
      </c>
      <c r="Z18" s="34">
        <f>SUMIF(JAN!$D:$D,B18,JAN!$AF:$AF)</f>
        <v/>
      </c>
      <c r="AA18" s="41" t="n"/>
      <c r="AB18" s="52" t="n"/>
      <c r="AC18" s="52" t="n"/>
      <c r="AD18" s="52" t="n"/>
      <c r="AE18" s="52" t="n"/>
      <c r="AF18" s="52" t="n"/>
      <c r="AG18" s="52" t="n"/>
      <c r="AH18" s="52" t="n"/>
      <c r="AI18" s="52" t="n"/>
      <c r="AJ18" s="52" t="n"/>
      <c r="AK18" s="52" t="n"/>
    </row>
    <row r="19">
      <c r="A19" s="301" t="n"/>
      <c r="B19" s="37" t="inlineStr">
        <is>
          <t>KR MTN Debit</t>
        </is>
      </c>
      <c r="C19" s="25">
        <f>SUMIF(JAN!$D:$D,B19,JAN!$E:$E)</f>
        <v/>
      </c>
      <c r="D19" s="26">
        <f>SUMIF(JAN!$D:$D,B19,JAN!$F:$F)</f>
        <v/>
      </c>
      <c r="E19" s="25">
        <f>SUMIF(JAN!$D:$D,B19,JAN!$G:$G)</f>
        <v/>
      </c>
      <c r="F19" s="26">
        <f>SUMIF(JAN!$D:$D,B19,JAN!$H:$H)</f>
        <v/>
      </c>
      <c r="G19" s="26">
        <f>SUMIF(JAN!$D:$D,B19,JAN!$I:$I)</f>
        <v/>
      </c>
      <c r="H19" s="28">
        <f>SUMIF(JAN!$D:$D,B19,JAN!$J:$J)</f>
        <v/>
      </c>
      <c r="I19" s="38">
        <f>SUMIF(JAN!$D:$D,B19,JAN!$K:$K)</f>
        <v/>
      </c>
      <c r="J19" s="39">
        <f>SUMIF(JAN!$D:$D,B19,JAN!$L:$L)</f>
        <v/>
      </c>
      <c r="K19" s="38">
        <f>SUMIF(JAN!$D:$D,B19,JAN!$M:$M)</f>
        <v/>
      </c>
      <c r="L19" s="39">
        <f>SUMIF(JAN!$D:$D,B19,JAN!$N:$N)</f>
        <v/>
      </c>
      <c r="M19" s="38">
        <f>SUMIF(JAN!$D:$D,B19,JAN!$O:$O)</f>
        <v/>
      </c>
      <c r="N19" s="39">
        <f>SUMIF(JAN!$D:$D,B19,JAN!$P:$P)</f>
        <v/>
      </c>
      <c r="O19" s="38">
        <f>SUMIF(JAN!$D:$D,B19,JAN!$Q:$Q)</f>
        <v/>
      </c>
      <c r="P19" s="39">
        <f>SUMIF(JAN!$D:$D,B19,JAN!$R:$R)</f>
        <v/>
      </c>
      <c r="Q19" s="38">
        <f>SUMIF(JAN!$D:$D,B19,JAN!$S:$S)</f>
        <v/>
      </c>
      <c r="R19" s="39">
        <f>SUMIF(JAN!$D:$D,B19,JAN!$T:$T)</f>
        <v/>
      </c>
      <c r="S19" s="38">
        <f>SUMIF(JAN!$D:$D,B19,JAN!$U:$U)</f>
        <v/>
      </c>
      <c r="T19" s="40">
        <f>SUMIF(JAN!$D:$D,B19,JAN!$V:$V)</f>
        <v/>
      </c>
      <c r="U19" s="25">
        <f>SUMIF(JAN!$D:$D,B19,JAN!$W:$W)</f>
        <v/>
      </c>
      <c r="V19" s="28">
        <f>SUMIF(JAN!$D:$D,B19,JAN!$X:$X)</f>
        <v/>
      </c>
      <c r="W19" s="25">
        <f>SUMIF(JAN!$D:$D,B19,JAN!$Y:$Y)</f>
        <v/>
      </c>
      <c r="X19" s="33">
        <f>SUMIF(JAN!$D:$D,B19,JAN!$Z:$Z)</f>
        <v/>
      </c>
      <c r="Y19" s="32">
        <f>SUMIF(JAN!$D:$D,B19,JAN!$AE:$AE)</f>
        <v/>
      </c>
      <c r="Z19" s="34">
        <f>SUMIF(JAN!$D:$D,B19,JAN!$AF:$AF)</f>
        <v/>
      </c>
      <c r="AA19" s="52" t="n"/>
      <c r="AB19" s="52" t="n"/>
      <c r="AC19" s="52" t="n"/>
      <c r="AD19" s="52" t="n"/>
      <c r="AE19" s="52" t="n"/>
      <c r="AF19" s="52" t="n"/>
      <c r="AG19" s="52" t="n"/>
      <c r="AH19" s="52" t="n"/>
      <c r="AI19" s="52" t="n"/>
      <c r="AJ19" s="52" t="n"/>
      <c r="AK19" s="52" t="n"/>
    </row>
    <row r="20">
      <c r="A20" s="301" t="n"/>
      <c r="B20" s="24" t="inlineStr">
        <is>
          <t>KR Airtel Cash In</t>
        </is>
      </c>
      <c r="C20" s="25">
        <f>SUMIF(JAN!$D:$D,B20,JAN!$E:$E)</f>
        <v/>
      </c>
      <c r="D20" s="26">
        <f>SUMIF(JAN!$D:$D,B20,JAN!$F:$F)</f>
        <v/>
      </c>
      <c r="E20" s="25">
        <f>SUMIF(JAN!$D:$D,B20,JAN!$G:$G)</f>
        <v/>
      </c>
      <c r="F20" s="26">
        <f>SUMIF(JAN!$D:$D,B20,JAN!$H:$H)</f>
        <v/>
      </c>
      <c r="G20" s="26">
        <f>SUMIF(JAN!$D:$D,B20,JAN!$I:$I)</f>
        <v/>
      </c>
      <c r="H20" s="28">
        <f>SUMIF(JAN!$D:$D,B20,JAN!$J:$J)</f>
        <v/>
      </c>
      <c r="I20" s="38">
        <f>SUMIF(JAN!$D:$D,B20,JAN!$K:$K)</f>
        <v/>
      </c>
      <c r="J20" s="39">
        <f>SUMIF(JAN!$D:$D,B20,JAN!$L:$L)</f>
        <v/>
      </c>
      <c r="K20" s="38">
        <f>SUMIF(JAN!$D:$D,B20,JAN!$M:$M)</f>
        <v/>
      </c>
      <c r="L20" s="39">
        <f>SUMIF(JAN!$D:$D,B20,JAN!$N:$N)</f>
        <v/>
      </c>
      <c r="M20" s="38">
        <f>SUMIF(JAN!$D:$D,B20,JAN!$O:$O)</f>
        <v/>
      </c>
      <c r="N20" s="39">
        <f>SUMIF(JAN!$D:$D,B20,JAN!$P:$P)</f>
        <v/>
      </c>
      <c r="O20" s="38">
        <f>SUMIF(JAN!$D:$D,B20,JAN!$Q:$Q)</f>
        <v/>
      </c>
      <c r="P20" s="39">
        <f>SUMIF(JAN!$D:$D,B20,JAN!$R:$R)</f>
        <v/>
      </c>
      <c r="Q20" s="38">
        <f>SUMIF(JAN!$D:$D,B20,JAN!$S:$S)</f>
        <v/>
      </c>
      <c r="R20" s="39">
        <f>SUMIF(JAN!$D:$D,B20,JAN!$T:$T)</f>
        <v/>
      </c>
      <c r="S20" s="38">
        <f>SUMIF(JAN!$D:$D,B20,JAN!$U:$U)</f>
        <v/>
      </c>
      <c r="T20" s="40">
        <f>SUMIF(JAN!$D:$D,B20,JAN!$V:$V)</f>
        <v/>
      </c>
      <c r="U20" s="25">
        <f>SUMIF(JAN!$D:$D,B20,JAN!$W:$W)</f>
        <v/>
      </c>
      <c r="V20" s="28">
        <f>SUMIF(JAN!$D:$D,B20,JAN!$X:$X)</f>
        <v/>
      </c>
      <c r="W20" s="25">
        <f>SUMIF(JAN!$D:$D,B20,JAN!$Y:$Y)</f>
        <v/>
      </c>
      <c r="X20" s="33">
        <f>SUMIF(JAN!$D:$D,B20,JAN!$Z:$Z)</f>
        <v/>
      </c>
      <c r="Y20" s="32">
        <f>SUMIF(JAN!$D:$D,B20,JAN!$AE:$AE)</f>
        <v/>
      </c>
      <c r="Z20" s="34">
        <f>SUMIF(JAN!$D:$D,B20,JAN!$AF:$AF)</f>
        <v/>
      </c>
      <c r="AA20" s="41" t="n"/>
      <c r="AB20" s="52" t="n"/>
      <c r="AC20" s="52" t="n"/>
      <c r="AD20" s="52" t="n"/>
      <c r="AE20" s="52" t="n"/>
      <c r="AF20" s="52" t="n"/>
      <c r="AG20" s="52" t="n"/>
      <c r="AH20" s="52" t="n"/>
      <c r="AI20" s="52" t="n"/>
      <c r="AJ20" s="52" t="n"/>
      <c r="AK20" s="52" t="n"/>
    </row>
    <row r="21">
      <c r="A21" s="301" t="n"/>
      <c r="B21" s="24" t="inlineStr">
        <is>
          <t>KR Airtel Cash Out</t>
        </is>
      </c>
      <c r="C21" s="25">
        <f>SUMIF(JAN!$D:$D,B21,JAN!$E:$E)</f>
        <v/>
      </c>
      <c r="D21" s="26">
        <f>SUMIF(JAN!$D:$D,B21,JAN!$F:$F)</f>
        <v/>
      </c>
      <c r="E21" s="25">
        <f>SUMIF(JAN!$D:$D,B21,JAN!$G:$G)</f>
        <v/>
      </c>
      <c r="F21" s="26">
        <f>SUMIF(JAN!$D:$D,B21,JAN!$H:$H)</f>
        <v/>
      </c>
      <c r="G21" s="26">
        <f>SUMIF(JAN!$D:$D,B21,JAN!$I:$I)</f>
        <v/>
      </c>
      <c r="H21" s="26">
        <f>SUMIF(JAN!$D:$D,B21,JAN!$J:$J)</f>
        <v/>
      </c>
      <c r="I21" s="55">
        <f>SUMIF(JAN!$D:$D,B21,JAN!$K:$K)</f>
        <v/>
      </c>
      <c r="J21" s="39">
        <f>SUMIF(JAN!$D:$D,B21,JAN!$L:$L)</f>
        <v/>
      </c>
      <c r="K21" s="38">
        <f>SUMIF(JAN!$D:$D,B21,JAN!$M:$M)</f>
        <v/>
      </c>
      <c r="L21" s="39">
        <f>SUMIF(JAN!$D:$D,B21,JAN!$N:$N)</f>
        <v/>
      </c>
      <c r="M21" s="38">
        <f>SUMIF(JAN!$D:$D,B21,JAN!$O:$O)</f>
        <v/>
      </c>
      <c r="N21" s="39">
        <f>SUMIF(JAN!$D:$D,B21,JAN!$P:$P)</f>
        <v/>
      </c>
      <c r="O21" s="38">
        <f>SUMIF(JAN!$D:$D,B21,JAN!$Q:$Q)</f>
        <v/>
      </c>
      <c r="P21" s="39">
        <f>SUMIF(JAN!$D:$D,B21,JAN!$R:$R)</f>
        <v/>
      </c>
      <c r="Q21" s="38">
        <f>SUMIF(JAN!$D:$D,B21,JAN!$S:$S)</f>
        <v/>
      </c>
      <c r="R21" s="39">
        <f>SUMIF(JAN!$D:$D,B21,JAN!$T:$T)</f>
        <v/>
      </c>
      <c r="S21" s="38">
        <f>SUMIF(JAN!$D:$D,B21,JAN!$U:$U)</f>
        <v/>
      </c>
      <c r="T21" s="39">
        <f>SUMIF(JAN!$D:$D,B21,JAN!$V:$V)</f>
        <v/>
      </c>
      <c r="U21" s="56">
        <f>SUMIF(JAN!$D:$D,B21,JAN!$W:$W)</f>
        <v/>
      </c>
      <c r="V21" s="39">
        <f>SUMIF(JAN!$D:$D,B21,JAN!$X:$X)</f>
        <v/>
      </c>
      <c r="W21" s="54">
        <f>SUMIF(JAN!$D:$D,B21,JAN!$Y:$Y)</f>
        <v/>
      </c>
      <c r="X21" s="33">
        <f>SUMIF(JAN!$D:$D,B21,JAN!$Z:$Z)</f>
        <v/>
      </c>
      <c r="Y21" s="25">
        <f>SUMIF(JAN!$D:$D,B21,JAN!$AE:$AE)</f>
        <v/>
      </c>
      <c r="Z21" s="34">
        <f>SUMIF(JAN!$D:$D,B21,JAN!$AF:$AF)</f>
        <v/>
      </c>
      <c r="AA21" s="52" t="n"/>
      <c r="AB21" s="52" t="n"/>
      <c r="AC21" s="52" t="n"/>
      <c r="AD21" s="52" t="n"/>
      <c r="AE21" s="52" t="n"/>
      <c r="AF21" s="52" t="n"/>
      <c r="AG21" s="52" t="n"/>
      <c r="AH21" s="52" t="n"/>
      <c r="AI21" s="52" t="n"/>
      <c r="AJ21" s="52" t="n"/>
      <c r="AK21" s="52" t="n"/>
    </row>
    <row r="22">
      <c r="A22" s="301" t="n"/>
      <c r="B22" s="24" t="inlineStr">
        <is>
          <t xml:space="preserve">KR Vodafone Cash In </t>
        </is>
      </c>
      <c r="C22" s="25">
        <f>SUMIF(JAN!$D:$D,B22,JAN!$E:$E)</f>
        <v/>
      </c>
      <c r="D22" s="26">
        <f>SUMIF(JAN!$D:$D,B22,JAN!$F:$F)</f>
        <v/>
      </c>
      <c r="E22" s="25">
        <f>SUMIF(JAN!$D:$D,B22,JAN!$G:$G)</f>
        <v/>
      </c>
      <c r="F22" s="26">
        <f>SUMIF(JAN!$D:$D,B22,JAN!$H:$H)</f>
        <v/>
      </c>
      <c r="G22" s="26">
        <f>SUMIF(JAN!$D:$D,B22,JAN!$I:$I)</f>
        <v/>
      </c>
      <c r="H22" s="26">
        <f>SUMIF(JAN!$D:$D,B22,JAN!$J:$J)</f>
        <v/>
      </c>
      <c r="I22" s="55">
        <f>SUMIF(JAN!$D:$D,B22,JAN!$K:$K)</f>
        <v/>
      </c>
      <c r="J22" s="39">
        <f>SUMIF(JAN!$D:$D,B22,JAN!$L:$L)</f>
        <v/>
      </c>
      <c r="K22" s="38">
        <f>SUMIF(JAN!$D:$D,B22,JAN!$M:$M)</f>
        <v/>
      </c>
      <c r="L22" s="39">
        <f>SUMIF(JAN!$D:$D,B22,JAN!$N:$N)</f>
        <v/>
      </c>
      <c r="M22" s="38">
        <f>SUMIF(JAN!$D:$D,B22,JAN!$O:$O)</f>
        <v/>
      </c>
      <c r="N22" s="39">
        <f>SUMIF(JAN!$D:$D,B22,JAN!$P:$P)</f>
        <v/>
      </c>
      <c r="O22" s="38">
        <f>SUMIF(JAN!$D:$D,B22,JAN!$Q:$Q)</f>
        <v/>
      </c>
      <c r="P22" s="39">
        <f>SUMIF(JAN!$D:$D,B22,JAN!$R:$R)</f>
        <v/>
      </c>
      <c r="Q22" s="38">
        <f>SUMIF(JAN!$D:$D,B22,JAN!$S:$S)</f>
        <v/>
      </c>
      <c r="R22" s="39">
        <f>SUMIF(JAN!$D:$D,B22,JAN!$T:$T)</f>
        <v/>
      </c>
      <c r="S22" s="38">
        <f>SUMIF(JAN!$D:$D,B22,JAN!$U:$U)</f>
        <v/>
      </c>
      <c r="T22" s="39">
        <f>SUMIF(JAN!$D:$D,B22,JAN!$V:$V)</f>
        <v/>
      </c>
      <c r="U22" s="56">
        <f>SUMIF(JAN!$D:$D,B22,JAN!$W:$W)</f>
        <v/>
      </c>
      <c r="V22" s="39">
        <f>SUMIF(JAN!$D:$D,B22,JAN!$X:$X)</f>
        <v/>
      </c>
      <c r="W22" s="54">
        <f>SUMIF(JAN!$D:$D,B22,JAN!$Y:$Y)</f>
        <v/>
      </c>
      <c r="X22" s="33">
        <f>SUMIF(JAN!$D:$D,B22,JAN!$Z:$Z)</f>
        <v/>
      </c>
      <c r="Y22" s="25">
        <f>SUMIF(JAN!$D:$D,B22,JAN!$AE:$AE)</f>
        <v/>
      </c>
      <c r="Z22" s="34">
        <f>SUMIF(JAN!$D:$D,B22,JAN!$AF:$AF)</f>
        <v/>
      </c>
      <c r="AA22" s="52" t="n"/>
      <c r="AB22" s="52" t="n"/>
      <c r="AC22" s="52" t="n"/>
      <c r="AD22" s="52" t="n"/>
      <c r="AE22" s="52" t="n"/>
      <c r="AF22" s="52" t="n"/>
      <c r="AG22" s="52" t="n"/>
      <c r="AH22" s="52" t="n"/>
      <c r="AI22" s="52" t="n"/>
      <c r="AJ22" s="52" t="n"/>
      <c r="AK22" s="52" t="n"/>
    </row>
    <row r="23">
      <c r="A23" s="301" t="n"/>
      <c r="B23" s="71" t="inlineStr">
        <is>
          <t>KR Vodafone Cash Out</t>
        </is>
      </c>
      <c r="C23" s="72">
        <f>SUMIF(JAN!$D:$D,B23,JAN!$E:$E)</f>
        <v/>
      </c>
      <c r="D23" s="73">
        <f>SUMIF(JAN!$D:$D,B23,JAN!$F:$F)</f>
        <v/>
      </c>
      <c r="E23" s="74">
        <f>SUMIF(JAN!$D:$D,B23,JAN!$G:$G)</f>
        <v/>
      </c>
      <c r="F23" s="73">
        <f>SUMIF(JAN!$D:$D,B23,JAN!$H:$H)</f>
        <v/>
      </c>
      <c r="G23" s="73">
        <f>SUMIF(JAN!$D:$D,B23,JAN!$I:$I)</f>
        <v/>
      </c>
      <c r="H23" s="75">
        <f>SUMIF(JAN!$D:$D,B23,JAN!$J:$J)</f>
        <v/>
      </c>
      <c r="I23" s="76">
        <f>SUMIF(JAN!$D:$D,B23,JAN!$K:$K)</f>
        <v/>
      </c>
      <c r="J23" s="77">
        <f>SUMIF(JAN!$D:$D,B23,JAN!$L:$L)</f>
        <v/>
      </c>
      <c r="K23" s="76">
        <f>SUMIF(JAN!$D:$D,B23,JAN!$M:$M)</f>
        <v/>
      </c>
      <c r="L23" s="77">
        <f>SUMIF(JAN!$D:$D,B23,JAN!$N:$N)</f>
        <v/>
      </c>
      <c r="M23" s="76">
        <f>SUMIF(JAN!$D:$D,B23,JAN!$O:$O)</f>
        <v/>
      </c>
      <c r="N23" s="77">
        <f>SUMIF(JAN!$D:$D,B23,JAN!$P:$P)</f>
        <v/>
      </c>
      <c r="O23" s="76">
        <f>SUMIF(JAN!$D:$D,B23,JAN!$Q:$Q)</f>
        <v/>
      </c>
      <c r="P23" s="77">
        <f>SUMIF(JAN!$D:$D,B23,JAN!$R:$R)</f>
        <v/>
      </c>
      <c r="Q23" s="76">
        <f>SUMIF(JAN!$D:$D,B23,JAN!$S:$S)</f>
        <v/>
      </c>
      <c r="R23" s="77">
        <f>SUMIF(JAN!$D:$D,B23,JAN!$T:$T)</f>
        <v/>
      </c>
      <c r="S23" s="76">
        <f>SUMIF(JAN!$D:$D,B23,JAN!$U:$U)</f>
        <v/>
      </c>
      <c r="T23" s="78">
        <f>SUMIF(JAN!$D:$D,B23,JAN!$V:$V)</f>
        <v/>
      </c>
      <c r="U23" s="74">
        <f>SUMIF(JAN!$D:$D,B23,JAN!$W:$W)</f>
        <v/>
      </c>
      <c r="V23" s="79">
        <f>SUMIF(JAN!$D:$D,B23,JAN!$X:$X)</f>
        <v/>
      </c>
      <c r="W23" s="74">
        <f>SUMIF(JAN!$D:$D,B23,JAN!$Y:$Y)</f>
        <v/>
      </c>
      <c r="X23" s="75">
        <f>SUMIF(JAN!$D:$D,B23,JAN!$Z:$Z)</f>
        <v/>
      </c>
      <c r="Y23" s="74">
        <f>SUMIF(JAN!$D:$D,B23,JAN!$AE:$AE)</f>
        <v/>
      </c>
      <c r="Z23" s="80">
        <f>SUMIF(JAN!$D:$D,B23,JAN!$AF:$AF)</f>
        <v/>
      </c>
      <c r="AA23" s="52" t="n"/>
      <c r="AB23" s="52" t="n"/>
      <c r="AC23" s="52" t="n"/>
      <c r="AD23" s="52" t="n"/>
      <c r="AE23" s="52" t="n"/>
      <c r="AF23" s="52" t="n"/>
      <c r="AG23" s="52" t="n"/>
      <c r="AH23" s="52" t="n"/>
      <c r="AI23" s="52" t="n"/>
      <c r="AJ23" s="52" t="n"/>
      <c r="AK23" s="52" t="n"/>
    </row>
    <row r="24">
      <c r="A24" s="81" t="n"/>
      <c r="B24" s="82" t="n"/>
      <c r="C24" s="83" t="n"/>
      <c r="D24" s="84" t="n"/>
      <c r="E24" s="83" t="n"/>
      <c r="F24" s="84" t="n"/>
      <c r="G24" s="84" t="n"/>
      <c r="H24" s="84" t="n"/>
      <c r="I24" s="76" t="n"/>
      <c r="J24" s="77" t="n"/>
      <c r="K24" s="76" t="n"/>
      <c r="L24" s="77" t="n"/>
      <c r="M24" s="76" t="n"/>
      <c r="N24" s="77" t="n"/>
      <c r="O24" s="76" t="n"/>
      <c r="P24" s="77" t="n"/>
      <c r="Q24" s="76" t="n"/>
      <c r="R24" s="77" t="n"/>
      <c r="S24" s="76" t="n"/>
      <c r="T24" s="77" t="n"/>
      <c r="U24" s="83" t="n"/>
      <c r="V24" s="84" t="n"/>
      <c r="W24" s="83" t="n"/>
      <c r="X24" s="84" t="n"/>
      <c r="Y24" s="83" t="n"/>
      <c r="Z24" s="85" t="n"/>
      <c r="AA24" s="52" t="n"/>
      <c r="AB24" s="52" t="n"/>
      <c r="AC24" s="52" t="n"/>
      <c r="AD24" s="52" t="n"/>
      <c r="AE24" s="52" t="n"/>
      <c r="AF24" s="52" t="n"/>
      <c r="AG24" s="52" t="n"/>
      <c r="AH24" s="52" t="n"/>
      <c r="AI24" s="52" t="n"/>
      <c r="AJ24" s="52" t="n"/>
      <c r="AK24" s="52" t="n"/>
    </row>
    <row r="25">
      <c r="A25" s="52" t="n"/>
      <c r="B25" s="86" t="inlineStr">
        <is>
          <t>SlydePay Totals</t>
        </is>
      </c>
      <c r="C25" s="25">
        <f>SUM(C5:C15)</f>
        <v/>
      </c>
      <c r="D25" s="26">
        <f>SUM(D5:D15)</f>
        <v/>
      </c>
      <c r="E25" s="25">
        <f>SUM(E5:E15)</f>
        <v/>
      </c>
      <c r="F25" s="26">
        <f>SUM(F5:F15)</f>
        <v/>
      </c>
      <c r="G25" s="26">
        <f>SUM(G5:G15)</f>
        <v/>
      </c>
      <c r="H25" s="33">
        <f>SUM(H5:H15)</f>
        <v/>
      </c>
      <c r="I25" s="38">
        <f>SUM(I5:I15)</f>
        <v/>
      </c>
      <c r="J25" s="39">
        <f>SUM(J5:J15)</f>
        <v/>
      </c>
      <c r="K25" s="38">
        <f>SUM(K5:K15)</f>
        <v/>
      </c>
      <c r="L25" s="39">
        <f>SUM(L5:L15)</f>
        <v/>
      </c>
      <c r="M25" s="38">
        <f>SUM(M5:M15)</f>
        <v/>
      </c>
      <c r="N25" s="39">
        <f>SUM(N5:N15)</f>
        <v/>
      </c>
      <c r="O25" s="38">
        <f>SUM(O5:O15)</f>
        <v/>
      </c>
      <c r="P25" s="39">
        <f>SUM(P5:P15)</f>
        <v/>
      </c>
      <c r="Q25" s="38">
        <f>SUM(Q5:Q15)</f>
        <v/>
      </c>
      <c r="R25" s="39">
        <f>SUM(R5:R15)</f>
        <v/>
      </c>
      <c r="S25" s="38">
        <f>SUM(S5:S15)</f>
        <v/>
      </c>
      <c r="T25" s="40">
        <f>SUM(T5:T15)</f>
        <v/>
      </c>
      <c r="U25" s="25">
        <f>SUM(U5:U15)</f>
        <v/>
      </c>
      <c r="V25" s="33">
        <f>SUM(V5:V15)</f>
        <v/>
      </c>
      <c r="W25" s="25">
        <f>SUM(W5:W15)</f>
        <v/>
      </c>
      <c r="X25" s="33">
        <f>SUM(X5:X15)</f>
        <v/>
      </c>
      <c r="Y25" s="25">
        <f>SUM(Y5:Y15)</f>
        <v/>
      </c>
      <c r="Z25" s="34">
        <f>SUM(Z5:Z15)</f>
        <v/>
      </c>
      <c r="AA25" s="52" t="n"/>
      <c r="AB25" s="52" t="n"/>
      <c r="AC25" s="52" t="n"/>
      <c r="AD25" s="52" t="n"/>
      <c r="AE25" s="52" t="n"/>
      <c r="AF25" s="52" t="n"/>
      <c r="AG25" s="52" t="n"/>
      <c r="AH25" s="52" t="n"/>
      <c r="AI25" s="52" t="n"/>
      <c r="AJ25" s="52" t="n"/>
      <c r="AK25" s="52" t="n"/>
    </row>
    <row r="26">
      <c r="A26" s="52" t="n"/>
      <c r="B26" s="87" t="inlineStr">
        <is>
          <t xml:space="preserve">KOWRI Totals </t>
        </is>
      </c>
      <c r="C26" s="74">
        <f>SUM(C17:C21)</f>
        <v/>
      </c>
      <c r="D26" s="73">
        <f>SUM(D17:D21)</f>
        <v/>
      </c>
      <c r="E26" s="74">
        <f>SUM(E17:E21)</f>
        <v/>
      </c>
      <c r="F26" s="73">
        <f>SUM(F17:F21)</f>
        <v/>
      </c>
      <c r="G26" s="73">
        <f>SUM(G17:G21)</f>
        <v/>
      </c>
      <c r="H26" s="75">
        <f>SUM(H17:H21)</f>
        <v/>
      </c>
      <c r="I26" s="76">
        <f>SUM(I17:I21)</f>
        <v/>
      </c>
      <c r="J26" s="77">
        <f>SUM(J17:J21)</f>
        <v/>
      </c>
      <c r="K26" s="76">
        <f>SUM(K17:K21)</f>
        <v/>
      </c>
      <c r="L26" s="77">
        <f>SUM(L17:L21)</f>
        <v/>
      </c>
      <c r="M26" s="76">
        <f>SUM(M17:M21)</f>
        <v/>
      </c>
      <c r="N26" s="77">
        <f>SUM(N17:N21)</f>
        <v/>
      </c>
      <c r="O26" s="76">
        <f>SUM(O17:O21)</f>
        <v/>
      </c>
      <c r="P26" s="77">
        <f>SUM(P17:P21)</f>
        <v/>
      </c>
      <c r="Q26" s="76">
        <f>SUM(Q17:Q21)</f>
        <v/>
      </c>
      <c r="R26" s="77">
        <f>SUM(R17:R21)</f>
        <v/>
      </c>
      <c r="S26" s="76">
        <f>SUM(S17:S21)</f>
        <v/>
      </c>
      <c r="T26" s="78">
        <f>SUM(T17:T21)</f>
        <v/>
      </c>
      <c r="U26" s="74">
        <f>SUM(U17:U21)</f>
        <v/>
      </c>
      <c r="V26" s="75">
        <f>SUM(V17:V21)</f>
        <v/>
      </c>
      <c r="W26" s="74">
        <f>SUM(W17:W21)</f>
        <v/>
      </c>
      <c r="X26" s="75">
        <f>SUM(X17:X21)</f>
        <v/>
      </c>
      <c r="Y26" s="74">
        <f>SUM(Y17:Y21)</f>
        <v/>
      </c>
      <c r="Z26" s="80">
        <f>SUM(Z17:Z21)</f>
        <v/>
      </c>
      <c r="AA26" s="52" t="n"/>
      <c r="AB26" s="52" t="n"/>
      <c r="AC26" s="52" t="n"/>
      <c r="AD26" s="52" t="n"/>
      <c r="AE26" s="52" t="n"/>
      <c r="AF26" s="52" t="n"/>
      <c r="AG26" s="52" t="n"/>
      <c r="AH26" s="52" t="n"/>
      <c r="AI26" s="52" t="n"/>
      <c r="AJ26" s="52" t="n"/>
      <c r="AK26" s="52" t="n"/>
    </row>
    <row r="27">
      <c r="A27" s="52" t="n"/>
      <c r="B27" s="82" t="n"/>
      <c r="C27" s="83" t="n"/>
      <c r="D27" s="82" t="n"/>
      <c r="E27" s="83" t="n"/>
      <c r="F27" s="82" t="n"/>
      <c r="G27" s="82" t="n"/>
      <c r="H27" s="82" t="n"/>
      <c r="I27" s="76" t="n"/>
      <c r="J27" s="88" t="n"/>
      <c r="K27" s="76" t="n"/>
      <c r="L27" s="88" t="n"/>
      <c r="M27" s="76" t="n"/>
      <c r="N27" s="88" t="n"/>
      <c r="O27" s="76" t="n"/>
      <c r="P27" s="88" t="n"/>
      <c r="Q27" s="76" t="n"/>
      <c r="R27" s="88" t="n"/>
      <c r="S27" s="76" t="n"/>
      <c r="T27" s="88" t="n"/>
      <c r="U27" s="83" t="n"/>
      <c r="V27" s="82" t="n"/>
      <c r="W27" s="83" t="n"/>
      <c r="X27" s="82" t="n"/>
      <c r="Y27" s="83" t="n"/>
      <c r="Z27" s="85" t="n"/>
      <c r="AA27" s="52" t="n"/>
      <c r="AB27" s="52" t="n"/>
      <c r="AC27" s="52" t="n"/>
      <c r="AD27" s="52" t="n"/>
      <c r="AE27" s="52" t="n"/>
      <c r="AF27" s="52" t="n"/>
      <c r="AG27" s="52" t="n"/>
      <c r="AH27" s="52" t="n"/>
      <c r="AI27" s="52" t="n"/>
      <c r="AJ27" s="52" t="n"/>
      <c r="AK27" s="52" t="n"/>
    </row>
    <row r="28">
      <c r="A28" s="89" t="n"/>
      <c r="B28" s="90" t="inlineStr">
        <is>
          <t>Grand Total</t>
        </is>
      </c>
      <c r="C28" s="91">
        <f>SUM(C25:C26)</f>
        <v/>
      </c>
      <c r="D28" s="92">
        <f>SUM(D25:D26)</f>
        <v/>
      </c>
      <c r="E28" s="91">
        <f>SUM(E25:E26)</f>
        <v/>
      </c>
      <c r="F28" s="92">
        <f>SUM(F25:F26)</f>
        <v/>
      </c>
      <c r="G28" s="92">
        <f>SUM(G25:G26)</f>
        <v/>
      </c>
      <c r="H28" s="93">
        <f>SUM(H25:H26)</f>
        <v/>
      </c>
      <c r="I28" s="94">
        <f>sum(I25:I26)</f>
        <v/>
      </c>
      <c r="J28" s="92">
        <f>sum(J25:J26)</f>
        <v/>
      </c>
      <c r="K28" s="91">
        <f>sum(K25:K26)</f>
        <v/>
      </c>
      <c r="L28" s="92">
        <f>sum(L25:L26)</f>
        <v/>
      </c>
      <c r="M28" s="91">
        <f>sum(M25:M26)</f>
        <v/>
      </c>
      <c r="N28" s="92">
        <f>sum(N25:N26)</f>
        <v/>
      </c>
      <c r="O28" s="91">
        <f>sum(O25:O26)</f>
        <v/>
      </c>
      <c r="P28" s="92">
        <f>sum(P25:P26)</f>
        <v/>
      </c>
      <c r="Q28" s="91">
        <f>sum(Q25:Q26)</f>
        <v/>
      </c>
      <c r="R28" s="92">
        <f>sum(R25:R26)</f>
        <v/>
      </c>
      <c r="S28" s="91">
        <f>sum(S25:S26)</f>
        <v/>
      </c>
      <c r="T28" s="95">
        <f>sum(T25:T26)</f>
        <v/>
      </c>
      <c r="U28" s="91">
        <f>SUM(U25:U26)</f>
        <v/>
      </c>
      <c r="V28" s="93">
        <f>SUM(V25:V26)</f>
        <v/>
      </c>
      <c r="W28" s="91">
        <f>SUM(W25:W26)</f>
        <v/>
      </c>
      <c r="X28" s="93">
        <f>SUM(X25:X26)</f>
        <v/>
      </c>
      <c r="Y28" s="91">
        <f>SUM(Y25:Y26)</f>
        <v/>
      </c>
      <c r="Z28" s="96">
        <f>SUM(Z25:Z26)</f>
        <v/>
      </c>
      <c r="AA28" s="52" t="n"/>
      <c r="AB28" s="52" t="n"/>
      <c r="AC28" s="52" t="n"/>
      <c r="AD28" s="52" t="n"/>
      <c r="AE28" s="52" t="n"/>
      <c r="AF28" s="52" t="n"/>
      <c r="AG28" s="52" t="n"/>
      <c r="AH28" s="52" t="n"/>
      <c r="AI28" s="52" t="n"/>
      <c r="AJ28" s="52" t="n"/>
      <c r="AK28" s="52" t="n"/>
    </row>
    <row r="32">
      <c r="B32" s="130" t="inlineStr">
        <is>
          <t>Processed By:</t>
        </is>
      </c>
      <c r="C32" s="130" t="inlineStr">
        <is>
          <t>Samuel Abbu-Frimpong</t>
        </is>
      </c>
      <c r="D32" s="131" t="n"/>
    </row>
    <row r="33">
      <c r="B33" s="130" t="inlineStr">
        <is>
          <t xml:space="preserve">Checked By: </t>
        </is>
      </c>
      <c r="C33" s="130" t="inlineStr">
        <is>
          <t>Shadrach Loveland Hayford</t>
        </is>
      </c>
      <c r="D33" s="131" t="n"/>
    </row>
    <row r="34">
      <c r="B34" s="130" t="inlineStr">
        <is>
          <t>Audited By:</t>
        </is>
      </c>
      <c r="C34" s="130" t="inlineStr">
        <is>
          <t>Asiedua Debrah-Apomah</t>
        </is>
      </c>
      <c r="D34" s="131" t="n"/>
    </row>
    <row r="35">
      <c r="B35" s="130" t="inlineStr">
        <is>
          <t xml:space="preserve">Authorised By: </t>
        </is>
      </c>
      <c r="C35" s="130" t="inlineStr">
        <is>
          <t>Nana Peprah</t>
        </is>
      </c>
      <c r="D35" s="131" t="n"/>
    </row>
    <row r="36" hidden="1" s="297">
      <c r="B36" s="52" t="n"/>
      <c r="C36" s="52" t="n"/>
      <c r="D36" s="132" t="n"/>
    </row>
    <row r="37" hidden="1" s="297"/>
    <row r="38" hidden="1" s="297"/>
    <row r="39" hidden="1" s="297"/>
    <row r="40" hidden="1" s="297"/>
    <row r="41" hidden="1" s="297"/>
    <row r="42" hidden="1" s="297"/>
    <row r="43" hidden="1" s="297"/>
    <row r="44" hidden="1" s="297"/>
    <row r="45" hidden="1" s="297"/>
    <row r="46" hidden="1" s="297"/>
    <row r="47" hidden="1" s="297"/>
    <row r="48" hidden="1" s="297"/>
    <row r="49" hidden="1" s="297"/>
    <row r="50" hidden="1" s="297"/>
    <row r="51" hidden="1" s="297"/>
    <row r="52" hidden="1" s="297"/>
    <row r="53" hidden="1" s="297"/>
    <row r="54" hidden="1" s="297"/>
    <row r="55" hidden="1" s="297"/>
    <row r="56" hidden="1" s="297"/>
    <row r="57" hidden="1" s="297"/>
    <row r="58" hidden="1" s="297"/>
    <row r="59" hidden="1" s="297"/>
    <row r="60" hidden="1" s="297"/>
    <row r="61" hidden="1" s="297"/>
    <row r="62" hidden="1" s="297"/>
    <row r="63" hidden="1" s="297"/>
    <row r="64" hidden="1" s="297"/>
    <row r="65" hidden="1" s="297"/>
    <row r="66" hidden="1" s="297"/>
    <row r="67" hidden="1" s="297"/>
    <row r="68" hidden="1" s="297"/>
    <row r="69" hidden="1" s="297"/>
    <row r="70" hidden="1" s="297"/>
    <row r="71" hidden="1" s="297"/>
    <row r="72" hidden="1" s="297"/>
    <row r="73" hidden="1" s="297"/>
    <row r="74" hidden="1" s="297"/>
    <row r="75" hidden="1" s="297"/>
    <row r="76" hidden="1" s="297"/>
    <row r="77" hidden="1" s="297"/>
    <row r="78" hidden="1" s="297"/>
    <row r="79" hidden="1" s="297"/>
    <row r="80" hidden="1" s="297"/>
    <row r="81" hidden="1" s="297"/>
    <row r="82" hidden="1" s="297"/>
    <row r="83" hidden="1" s="297"/>
    <row r="84" hidden="1" s="297"/>
    <row r="85" hidden="1" s="297"/>
    <row r="86" hidden="1" s="297"/>
    <row r="87" hidden="1" s="297"/>
    <row r="88" hidden="1" s="297"/>
    <row r="89" hidden="1" s="297"/>
    <row r="90" hidden="1" s="297"/>
    <row r="91" hidden="1" s="297"/>
    <row r="92" hidden="1" s="297"/>
    <row r="93" hidden="1" s="297"/>
    <row r="94" hidden="1" s="297"/>
    <row r="95" hidden="1" s="297"/>
    <row r="96" hidden="1" s="297"/>
    <row r="97" hidden="1" s="297"/>
    <row r="98" hidden="1" s="297"/>
    <row r="99" hidden="1" s="297"/>
    <row r="100" hidden="1" s="297"/>
    <row r="101" hidden="1" s="297"/>
    <row r="102" hidden="1" s="297"/>
    <row r="103" hidden="1" s="297"/>
    <row r="104" hidden="1" s="297"/>
    <row r="105" hidden="1" s="297"/>
    <row r="106" hidden="1" s="297"/>
    <row r="107" hidden="1" s="297"/>
    <row r="108" hidden="1" s="297"/>
    <row r="109" hidden="1" s="297"/>
    <row r="110" hidden="1" s="297"/>
    <row r="111" hidden="1" s="297"/>
    <row r="112" hidden="1" s="297"/>
    <row r="113" hidden="1" s="297"/>
    <row r="114" hidden="1" s="297"/>
    <row r="115" hidden="1" s="297"/>
    <row r="116" hidden="1" s="297"/>
    <row r="117" hidden="1" s="297"/>
    <row r="118" hidden="1" s="297"/>
    <row r="119" hidden="1" s="297"/>
    <row r="120" hidden="1" s="297"/>
    <row r="121" hidden="1" s="297"/>
    <row r="122" hidden="1" s="297"/>
    <row r="123" hidden="1" s="297"/>
    <row r="124" hidden="1" s="297"/>
    <row r="125" hidden="1" s="297"/>
    <row r="126" hidden="1" s="297"/>
    <row r="127" hidden="1" s="297"/>
    <row r="128" hidden="1" s="297"/>
    <row r="129" hidden="1" s="297"/>
    <row r="130" hidden="1" s="297"/>
    <row r="131" hidden="1" s="297"/>
    <row r="132" hidden="1" s="297"/>
    <row r="133" hidden="1" s="297"/>
    <row r="134" hidden="1" s="297"/>
    <row r="135" hidden="1" s="297"/>
    <row r="136" hidden="1" s="297"/>
    <row r="137" hidden="1" s="297"/>
    <row r="138" hidden="1" s="297"/>
    <row r="139" hidden="1" s="297"/>
    <row r="140" hidden="1" s="297"/>
    <row r="141" hidden="1" s="297"/>
    <row r="142" hidden="1" s="297"/>
    <row r="143" hidden="1" s="297"/>
    <row r="144" hidden="1" s="297"/>
    <row r="145" hidden="1" s="297"/>
    <row r="146" hidden="1" s="297"/>
    <row r="147" hidden="1" s="297"/>
    <row r="148" hidden="1" s="297"/>
    <row r="149" hidden="1" s="297"/>
    <row r="150" hidden="1" s="297"/>
    <row r="151" hidden="1" s="297"/>
    <row r="152" hidden="1" s="297"/>
    <row r="153" hidden="1" s="297"/>
    <row r="154" hidden="1" s="297"/>
    <row r="155" hidden="1" s="297"/>
    <row r="156" hidden="1" s="297"/>
    <row r="157" hidden="1" s="297"/>
    <row r="158" hidden="1" s="297"/>
    <row r="159" hidden="1" s="297"/>
    <row r="160" hidden="1" s="297"/>
    <row r="161" hidden="1" s="297"/>
    <row r="162" hidden="1" s="297"/>
    <row r="163" hidden="1" s="297"/>
    <row r="164" hidden="1" s="297"/>
    <row r="165" hidden="1" s="297"/>
    <row r="166" hidden="1" s="297"/>
    <row r="167" hidden="1" s="297"/>
    <row r="168" hidden="1" s="297"/>
    <row r="169" hidden="1" s="297"/>
    <row r="170" hidden="1" s="297"/>
    <row r="171" hidden="1" s="297"/>
    <row r="172" hidden="1" s="297"/>
    <row r="173" hidden="1" s="297"/>
    <row r="174" hidden="1" s="297"/>
    <row r="175" hidden="1" s="297"/>
    <row r="176" hidden="1" s="297"/>
    <row r="177" hidden="1" s="297"/>
    <row r="178" hidden="1" s="297"/>
    <row r="179" hidden="1" s="297"/>
    <row r="180" hidden="1" s="297"/>
    <row r="181" hidden="1" s="297"/>
    <row r="182" hidden="1" s="297"/>
    <row r="183" hidden="1" s="297"/>
    <row r="184" hidden="1" s="297"/>
    <row r="185" hidden="1" s="297"/>
    <row r="186" hidden="1" s="297"/>
    <row r="187" hidden="1" s="297"/>
    <row r="188" hidden="1" s="297"/>
    <row r="189" hidden="1" s="297"/>
    <row r="190" hidden="1" s="297"/>
    <row r="191" hidden="1" s="297"/>
    <row r="192" hidden="1" s="297"/>
    <row r="193" hidden="1" s="297"/>
    <row r="194" hidden="1" s="297"/>
    <row r="195" hidden="1" s="297"/>
    <row r="196" hidden="1" s="297"/>
    <row r="197" hidden="1" s="297"/>
    <row r="198" hidden="1" s="297"/>
    <row r="199" hidden="1" s="297"/>
    <row r="200" hidden="1" s="297"/>
    <row r="201" hidden="1" s="297"/>
    <row r="202" hidden="1" s="297"/>
    <row r="203" hidden="1" s="297"/>
    <row r="204" hidden="1" s="297"/>
    <row r="205" hidden="1" s="297"/>
    <row r="206" hidden="1" s="297"/>
    <row r="207" hidden="1" s="297"/>
    <row r="208" hidden="1" s="297"/>
    <row r="209" hidden="1" s="297"/>
    <row r="210" hidden="1" s="297"/>
    <row r="211" hidden="1" s="297"/>
    <row r="212" hidden="1" s="297"/>
    <row r="213" hidden="1" s="297"/>
    <row r="214" hidden="1" s="297"/>
    <row r="215" hidden="1" s="297"/>
    <row r="216" hidden="1" s="297"/>
    <row r="217" hidden="1" s="297"/>
    <row r="218" hidden="1" s="297"/>
    <row r="219" hidden="1" s="297"/>
    <row r="220" hidden="1" s="297"/>
    <row r="221" hidden="1" s="297"/>
    <row r="222" hidden="1" s="297"/>
    <row r="223" hidden="1" s="297"/>
    <row r="224" hidden="1" s="297"/>
    <row r="225" hidden="1" s="297"/>
    <row r="226" hidden="1" s="297"/>
    <row r="227" hidden="1" s="297"/>
    <row r="228" hidden="1" s="297"/>
    <row r="229" hidden="1" s="297"/>
    <row r="230" hidden="1" s="297"/>
    <row r="231" hidden="1" s="297"/>
    <row r="232" hidden="1" s="297"/>
    <row r="233" hidden="1" s="297"/>
    <row r="234" hidden="1" s="297"/>
    <row r="235" hidden="1" s="297"/>
    <row r="236" hidden="1" s="297"/>
    <row r="237" hidden="1" s="297"/>
    <row r="238" hidden="1" s="297"/>
    <row r="239" hidden="1" s="297"/>
    <row r="240" hidden="1" s="297"/>
    <row r="241" hidden="1" s="297"/>
    <row r="242" hidden="1" s="297"/>
    <row r="243" hidden="1" s="297"/>
    <row r="244" hidden="1" s="297"/>
    <row r="245" hidden="1" s="297"/>
    <row r="246" hidden="1" s="297"/>
    <row r="247" hidden="1" s="297"/>
    <row r="248" hidden="1" s="297"/>
    <row r="249" hidden="1" s="297"/>
    <row r="250" hidden="1" s="297"/>
    <row r="251" hidden="1" s="297"/>
    <row r="252" hidden="1" s="297"/>
    <row r="253" hidden="1" s="297"/>
    <row r="254" hidden="1" s="297"/>
    <row r="255" hidden="1" s="297"/>
    <row r="256" hidden="1" s="297"/>
    <row r="257" hidden="1" s="297"/>
    <row r="258" hidden="1" s="297"/>
    <row r="259" hidden="1" s="297"/>
    <row r="260" hidden="1" s="297"/>
    <row r="261" hidden="1" s="297"/>
    <row r="262" hidden="1" s="297"/>
    <row r="263" hidden="1" s="297"/>
    <row r="264" hidden="1" s="297"/>
    <row r="265" hidden="1" s="297"/>
    <row r="266" hidden="1" s="297"/>
    <row r="267" hidden="1" s="297"/>
    <row r="268" hidden="1" s="297"/>
    <row r="269" hidden="1" s="297"/>
    <row r="270" hidden="1" s="297"/>
    <row r="271" hidden="1" s="297"/>
    <row r="272" hidden="1" s="297"/>
    <row r="273" hidden="1" s="297"/>
    <row r="274" hidden="1" s="297"/>
    <row r="275" hidden="1" s="297"/>
    <row r="276" hidden="1" s="297"/>
    <row r="277" hidden="1" s="297"/>
    <row r="278" hidden="1" s="297"/>
    <row r="279" hidden="1" s="297"/>
    <row r="280" hidden="1" s="297"/>
    <row r="281" hidden="1" s="297"/>
    <row r="282" hidden="1" s="297"/>
    <row r="283" hidden="1" s="297"/>
    <row r="284" hidden="1" s="297"/>
    <row r="285" hidden="1" s="297"/>
    <row r="286" hidden="1" s="297"/>
    <row r="287" hidden="1" s="297"/>
    <row r="288" hidden="1" s="297"/>
    <row r="289" hidden="1" s="297"/>
    <row r="290" hidden="1" s="297"/>
    <row r="291" hidden="1" s="297"/>
    <row r="292" hidden="1" s="297"/>
    <row r="293" hidden="1" s="297"/>
    <row r="294" hidden="1" s="297"/>
    <row r="295" hidden="1" s="297"/>
    <row r="296" hidden="1" s="297"/>
    <row r="297" hidden="1" s="297"/>
    <row r="298" hidden="1" s="297"/>
    <row r="299" hidden="1" s="297"/>
    <row r="300" hidden="1" s="297"/>
    <row r="301" hidden="1" s="297"/>
    <row r="302" hidden="1" s="297"/>
    <row r="303" hidden="1" s="297"/>
    <row r="304" hidden="1" s="297"/>
    <row r="305" hidden="1" s="297"/>
    <row r="306" hidden="1" s="297"/>
    <row r="307" hidden="1" s="297"/>
    <row r="308" hidden="1" s="297"/>
    <row r="309" hidden="1" s="297"/>
    <row r="310" hidden="1" s="297"/>
    <row r="311" hidden="1" s="297"/>
    <row r="312" hidden="1" s="297"/>
    <row r="313" hidden="1" s="297"/>
    <row r="314" hidden="1" s="297"/>
    <row r="315" hidden="1" s="297"/>
    <row r="316" hidden="1" s="297"/>
    <row r="317" hidden="1" s="297"/>
    <row r="318" hidden="1" s="297"/>
    <row r="319" hidden="1" s="297"/>
    <row r="320" hidden="1" s="297"/>
    <row r="321" hidden="1" s="297"/>
    <row r="322" hidden="1" s="297"/>
    <row r="323" hidden="1" s="297"/>
    <row r="324" hidden="1" s="297"/>
    <row r="325" hidden="1" s="297"/>
    <row r="326" hidden="1" s="297"/>
    <row r="327" hidden="1" s="297"/>
    <row r="328" hidden="1" s="297"/>
    <row r="329" hidden="1" s="297"/>
    <row r="330" hidden="1" s="297"/>
    <row r="331" hidden="1" s="297"/>
    <row r="332" hidden="1" s="297"/>
    <row r="333" hidden="1" s="297"/>
    <row r="334" hidden="1" s="297"/>
    <row r="335" hidden="1" s="297"/>
    <row r="336" hidden="1" s="297"/>
    <row r="337" hidden="1" s="297"/>
    <row r="338" hidden="1" s="297"/>
    <row r="339" hidden="1" s="297"/>
    <row r="340" hidden="1" s="297"/>
    <row r="341" hidden="1" s="297"/>
    <row r="342" hidden="1" s="297"/>
    <row r="343" hidden="1" s="297"/>
    <row r="344" hidden="1" s="297"/>
    <row r="345" hidden="1" s="297"/>
    <row r="346" hidden="1" s="297"/>
    <row r="347" hidden="1" s="297"/>
    <row r="348" hidden="1" s="297"/>
    <row r="349" hidden="1" s="297"/>
    <row r="350" hidden="1" s="297"/>
    <row r="351" hidden="1" s="297"/>
    <row r="352" hidden="1" s="297"/>
    <row r="353" hidden="1" s="297"/>
    <row r="354" hidden="1" s="297"/>
    <row r="355" hidden="1" s="297"/>
    <row r="356" hidden="1" s="297"/>
    <row r="357" hidden="1" s="297"/>
    <row r="358" hidden="1" s="297"/>
    <row r="359" hidden="1" s="297"/>
    <row r="360" hidden="1" s="297"/>
    <row r="361" hidden="1" s="297"/>
    <row r="362" hidden="1" s="297"/>
    <row r="363" hidden="1" s="297"/>
    <row r="364" hidden="1" s="297"/>
    <row r="365" hidden="1" s="297"/>
    <row r="366" hidden="1" s="297"/>
    <row r="367" hidden="1" s="297"/>
    <row r="368" hidden="1" s="297"/>
    <row r="369" hidden="1" s="297"/>
    <row r="370" hidden="1" s="297"/>
    <row r="371" hidden="1" s="297"/>
    <row r="372" hidden="1" s="297"/>
    <row r="373" hidden="1" s="297"/>
    <row r="374" hidden="1" s="297"/>
    <row r="375" hidden="1" s="297"/>
    <row r="376" hidden="1" s="297"/>
    <row r="377" hidden="1" s="297"/>
    <row r="378" hidden="1" s="297"/>
    <row r="379" hidden="1" s="297"/>
    <row r="380" hidden="1" s="297"/>
    <row r="381" hidden="1" s="297"/>
    <row r="382" hidden="1" s="297"/>
    <row r="383" hidden="1" s="297"/>
    <row r="384" hidden="1" s="297"/>
    <row r="385" hidden="1" s="297"/>
    <row r="386" hidden="1" s="297"/>
    <row r="387" hidden="1" s="297"/>
    <row r="388" hidden="1" s="297"/>
    <row r="389" hidden="1" s="297"/>
    <row r="390" hidden="1" s="297"/>
    <row r="391" hidden="1" s="297"/>
    <row r="392" hidden="1" s="297"/>
    <row r="393" hidden="1" s="297"/>
    <row r="394" hidden="1" s="297"/>
    <row r="395" hidden="1" s="297"/>
    <row r="396" hidden="1" s="297"/>
    <row r="397" hidden="1" s="297"/>
    <row r="398" hidden="1" s="297"/>
    <row r="399" hidden="1" s="297"/>
    <row r="400" hidden="1" s="297"/>
    <row r="401" hidden="1" s="297"/>
    <row r="402" hidden="1" s="297"/>
    <row r="403" hidden="1" s="297"/>
    <row r="404" hidden="1" s="297"/>
    <row r="405" hidden="1" s="297"/>
    <row r="406" hidden="1" s="297"/>
    <row r="407" hidden="1" s="297"/>
    <row r="408" hidden="1" s="297"/>
    <row r="409" hidden="1" s="297"/>
    <row r="410" hidden="1" s="297"/>
    <row r="411" hidden="1" s="297"/>
    <row r="412" hidden="1" s="297"/>
    <row r="413" hidden="1" s="297"/>
    <row r="414" hidden="1" s="297"/>
    <row r="415" hidden="1" s="297"/>
    <row r="416" hidden="1" s="297"/>
    <row r="417" hidden="1" s="297"/>
    <row r="418" hidden="1" s="297"/>
    <row r="419" hidden="1" s="297"/>
    <row r="420" hidden="1" s="297"/>
    <row r="421" hidden="1" s="297"/>
    <row r="422" hidden="1" s="297"/>
    <row r="423" hidden="1" s="297"/>
    <row r="424" hidden="1" s="297"/>
    <row r="425" hidden="1" s="297"/>
    <row r="426" hidden="1" s="297"/>
    <row r="427" hidden="1" s="297"/>
    <row r="428" hidden="1" s="297"/>
    <row r="429" hidden="1" s="297"/>
    <row r="430" hidden="1" s="297"/>
    <row r="431" hidden="1" s="297"/>
    <row r="432" hidden="1" s="297"/>
    <row r="433" hidden="1" s="297"/>
    <row r="434" hidden="1" s="297"/>
    <row r="435" hidden="1" s="297"/>
    <row r="436" hidden="1" s="297"/>
    <row r="437" hidden="1" s="297"/>
    <row r="438" hidden="1" s="297"/>
    <row r="439" hidden="1" s="297"/>
    <row r="440" hidden="1" s="297"/>
    <row r="441" hidden="1" s="297"/>
    <row r="442" hidden="1" s="297"/>
    <row r="443" hidden="1" s="297"/>
    <row r="444" hidden="1" s="297"/>
    <row r="445" hidden="1" s="297"/>
    <row r="446" hidden="1" s="297"/>
    <row r="447" hidden="1" s="297"/>
    <row r="448" hidden="1" s="297"/>
    <row r="449" hidden="1" s="297"/>
    <row r="450" hidden="1" s="297"/>
    <row r="451" hidden="1" s="297"/>
    <row r="452" hidden="1" s="297"/>
    <row r="453" hidden="1" s="297"/>
    <row r="454" hidden="1" s="297"/>
    <row r="455" hidden="1" s="297"/>
    <row r="456" hidden="1" s="297"/>
    <row r="457" hidden="1" s="297"/>
    <row r="458" hidden="1" s="297"/>
    <row r="459" hidden="1" s="297"/>
    <row r="460" hidden="1" s="297"/>
    <row r="461" hidden="1" s="297"/>
    <row r="462" hidden="1" s="297"/>
    <row r="463" hidden="1" s="297"/>
    <row r="464" hidden="1" s="297"/>
    <row r="465" hidden="1" s="297"/>
    <row r="466" hidden="1" s="297"/>
    <row r="467" hidden="1" s="297"/>
    <row r="468" hidden="1" s="297"/>
    <row r="469" hidden="1" s="297"/>
    <row r="470" hidden="1" s="297"/>
    <row r="471" hidden="1" s="297"/>
    <row r="472" hidden="1" s="297"/>
    <row r="473" hidden="1" s="297"/>
    <row r="474" hidden="1" s="297"/>
    <row r="475" hidden="1" s="297"/>
    <row r="476" hidden="1" s="297"/>
    <row r="477" hidden="1" s="297"/>
    <row r="478" hidden="1" s="297"/>
    <row r="479" hidden="1" s="297"/>
    <row r="480" hidden="1" s="297"/>
    <row r="481" hidden="1" s="297"/>
    <row r="482" hidden="1" s="297"/>
    <row r="483" hidden="1" s="297"/>
    <row r="484" hidden="1" s="297"/>
    <row r="485" hidden="1" s="297"/>
    <row r="486" hidden="1" s="297"/>
    <row r="487" hidden="1" s="297"/>
    <row r="488" hidden="1" s="297"/>
    <row r="489" hidden="1" s="297"/>
    <row r="490" hidden="1" s="297"/>
    <row r="491" hidden="1" s="297"/>
    <row r="492" hidden="1" s="297"/>
    <row r="493" hidden="1" s="297"/>
    <row r="494" hidden="1" s="297"/>
    <row r="495" hidden="1" s="297"/>
    <row r="496" hidden="1" s="297"/>
    <row r="497" hidden="1" s="297"/>
    <row r="498" hidden="1" s="297"/>
    <row r="499" hidden="1" s="297"/>
    <row r="500" hidden="1" s="297"/>
    <row r="501" hidden="1" s="297"/>
    <row r="502" hidden="1" s="297"/>
    <row r="503" hidden="1" s="297"/>
    <row r="504" hidden="1" s="297"/>
    <row r="505" hidden="1" s="297"/>
    <row r="506" hidden="1" s="297"/>
    <row r="507" hidden="1" s="297"/>
    <row r="508" hidden="1" s="297"/>
    <row r="509" hidden="1" s="297"/>
    <row r="510" hidden="1" s="297"/>
    <row r="511" hidden="1" s="297"/>
    <row r="512" hidden="1" s="297"/>
    <row r="513" hidden="1" s="297"/>
    <row r="514" hidden="1" s="297"/>
    <row r="515" hidden="1" s="297"/>
    <row r="516" hidden="1" s="297"/>
    <row r="517" hidden="1" s="297"/>
    <row r="518" hidden="1" s="297"/>
    <row r="519" hidden="1" s="297"/>
    <row r="520" hidden="1" s="297"/>
    <row r="521" hidden="1" s="297"/>
    <row r="522" hidden="1" s="297"/>
    <row r="523" hidden="1" s="297"/>
    <row r="524" hidden="1" s="297"/>
    <row r="525" hidden="1" s="297"/>
    <row r="526" hidden="1" s="297"/>
    <row r="527" hidden="1" s="297"/>
    <row r="528" hidden="1" s="297"/>
    <row r="529" hidden="1" s="297"/>
    <row r="530" hidden="1" s="297"/>
    <row r="531" hidden="1" s="297"/>
    <row r="532" hidden="1" s="297"/>
    <row r="533" hidden="1" s="297"/>
    <row r="534" hidden="1" s="297"/>
    <row r="535" hidden="1" s="297"/>
    <row r="536" hidden="1" s="297"/>
    <row r="537" hidden="1" s="297"/>
    <row r="538" hidden="1" s="297"/>
    <row r="539" hidden="1" s="297"/>
    <row r="540" hidden="1" s="297"/>
    <row r="541" hidden="1" s="297"/>
    <row r="542" hidden="1" s="297"/>
    <row r="543" hidden="1" s="297"/>
    <row r="544" hidden="1" s="297"/>
    <row r="545" hidden="1" s="297"/>
    <row r="546" hidden="1" s="297"/>
    <row r="547" hidden="1" s="297"/>
    <row r="548" hidden="1" s="297"/>
    <row r="549" hidden="1" s="297"/>
    <row r="550" hidden="1" s="297"/>
    <row r="551" hidden="1" s="297"/>
    <row r="552" hidden="1" s="297"/>
    <row r="553" hidden="1" s="297"/>
    <row r="554" hidden="1" s="297"/>
    <row r="555" hidden="1" s="297"/>
    <row r="556" hidden="1" s="297"/>
    <row r="557" hidden="1" s="297"/>
    <row r="558" hidden="1" s="297"/>
    <row r="559" hidden="1" s="297"/>
    <row r="560" hidden="1" s="297"/>
    <row r="561" hidden="1" s="297"/>
    <row r="562" hidden="1" s="297"/>
    <row r="563" hidden="1" s="297"/>
    <row r="564" hidden="1" s="297"/>
    <row r="565" hidden="1" s="297"/>
    <row r="566" hidden="1" s="297"/>
    <row r="567" hidden="1" s="297"/>
    <row r="568" hidden="1" s="297"/>
    <row r="569" hidden="1" s="297"/>
    <row r="570" hidden="1" s="297"/>
    <row r="571" hidden="1" s="297"/>
    <row r="572" hidden="1" s="297"/>
    <row r="573" hidden="1" s="297"/>
    <row r="574" hidden="1" s="297"/>
    <row r="575" hidden="1" s="297"/>
    <row r="576" hidden="1" s="297"/>
    <row r="577" hidden="1" s="297"/>
    <row r="578" hidden="1" s="297"/>
    <row r="579" hidden="1" s="297"/>
    <row r="580" hidden="1" s="297"/>
    <row r="581" hidden="1" s="297"/>
    <row r="582" hidden="1" s="297"/>
    <row r="583" hidden="1" s="297"/>
    <row r="584" hidden="1" s="297"/>
    <row r="585" hidden="1" s="297"/>
    <row r="586" hidden="1" s="297"/>
    <row r="587" hidden="1" s="297"/>
    <row r="588" hidden="1" s="297"/>
    <row r="589" hidden="1" s="297"/>
    <row r="590" hidden="1" s="297"/>
    <row r="591" hidden="1" s="297"/>
    <row r="592" hidden="1" s="297"/>
    <row r="593" hidden="1" s="297"/>
    <row r="594" hidden="1" s="297"/>
    <row r="595" hidden="1" s="297"/>
    <row r="596" hidden="1" s="297"/>
    <row r="597" hidden="1" s="297"/>
    <row r="598" hidden="1" s="297"/>
    <row r="599" hidden="1" s="297"/>
    <row r="600" hidden="1" s="297"/>
    <row r="601" hidden="1" s="297"/>
    <row r="602" hidden="1" s="297"/>
    <row r="603" hidden="1" s="297"/>
    <row r="604" hidden="1" s="297"/>
    <row r="605" hidden="1" s="297"/>
    <row r="606" hidden="1" s="297"/>
    <row r="607" hidden="1" s="297"/>
    <row r="608" hidden="1" s="297"/>
    <row r="609" hidden="1" s="297"/>
    <row r="610" hidden="1" s="297"/>
    <row r="611" hidden="1" s="297"/>
    <row r="612" hidden="1" s="297"/>
    <row r="613" hidden="1" s="297"/>
    <row r="614" hidden="1" s="297"/>
    <row r="615" hidden="1" s="297"/>
    <row r="616" hidden="1" s="297"/>
    <row r="617" hidden="1" s="297"/>
    <row r="618" hidden="1" s="297"/>
    <row r="619" hidden="1" s="297"/>
    <row r="620" hidden="1" s="297"/>
    <row r="621" hidden="1" s="297"/>
    <row r="622" hidden="1" s="297"/>
    <row r="623" hidden="1" s="297"/>
    <row r="624" hidden="1" s="297"/>
    <row r="625" hidden="1" s="297"/>
    <row r="626" hidden="1" s="297"/>
    <row r="627" hidden="1" s="297"/>
    <row r="628" hidden="1" s="297"/>
    <row r="629" hidden="1" s="297"/>
    <row r="630" hidden="1" s="297"/>
    <row r="631" hidden="1" s="297"/>
    <row r="632" hidden="1" s="297"/>
    <row r="633" hidden="1" s="297"/>
    <row r="634" hidden="1" s="297"/>
    <row r="635" hidden="1" s="297"/>
    <row r="636" hidden="1" s="297"/>
    <row r="637" hidden="1" s="297"/>
    <row r="638" hidden="1" s="297"/>
    <row r="639" hidden="1" s="297"/>
    <row r="640" hidden="1" s="297"/>
    <row r="641" hidden="1" s="297"/>
    <row r="642" hidden="1" s="297"/>
    <row r="643" hidden="1" s="297"/>
    <row r="644" hidden="1" s="297"/>
    <row r="645" hidden="1" s="297"/>
    <row r="646" hidden="1" s="297"/>
    <row r="647" hidden="1" s="297"/>
    <row r="648" hidden="1" s="297"/>
    <row r="649" hidden="1" s="297"/>
    <row r="650" hidden="1" s="297"/>
    <row r="651" hidden="1" s="297"/>
    <row r="652" hidden="1" s="297"/>
    <row r="653" hidden="1" s="297"/>
    <row r="654" hidden="1" s="297"/>
    <row r="655" hidden="1" s="297"/>
    <row r="656" hidden="1" s="297"/>
    <row r="657" hidden="1" s="297"/>
    <row r="658" hidden="1" s="297"/>
    <row r="659" hidden="1" s="297"/>
    <row r="660" hidden="1" s="297"/>
    <row r="661" hidden="1" s="297"/>
    <row r="662" hidden="1" s="297"/>
    <row r="663" hidden="1" s="297"/>
    <row r="664" hidden="1" s="297"/>
    <row r="665" hidden="1" s="297"/>
    <row r="666" hidden="1" s="297"/>
    <row r="667" hidden="1" s="297"/>
    <row r="668" hidden="1" s="297"/>
    <row r="669" hidden="1" s="297"/>
    <row r="670" hidden="1" s="297"/>
    <row r="671" hidden="1" s="297"/>
    <row r="672" hidden="1" s="297"/>
    <row r="673" hidden="1" s="297"/>
    <row r="674" hidden="1" s="297"/>
    <row r="675" hidden="1" s="297"/>
    <row r="676" hidden="1" s="297"/>
    <row r="677" hidden="1" s="297"/>
    <row r="678" hidden="1" s="297"/>
    <row r="679" hidden="1" s="297"/>
    <row r="680" hidden="1" s="297"/>
    <row r="681" hidden="1" s="297"/>
    <row r="682" hidden="1" s="297"/>
    <row r="683" hidden="1" s="297"/>
    <row r="684" hidden="1" s="297"/>
    <row r="685" hidden="1" s="297"/>
    <row r="686" hidden="1" s="297"/>
    <row r="687" hidden="1" s="297"/>
    <row r="688" hidden="1" s="297"/>
    <row r="689" hidden="1" s="297"/>
    <row r="690" hidden="1" s="297"/>
    <row r="691" hidden="1" s="297"/>
    <row r="692" hidden="1" s="297"/>
    <row r="693" hidden="1" s="297"/>
    <row r="694" hidden="1" s="297"/>
    <row r="695" hidden="1" s="297"/>
    <row r="696" hidden="1" s="297"/>
    <row r="697" hidden="1" s="297"/>
    <row r="698" hidden="1" s="297"/>
    <row r="699" hidden="1" s="297"/>
    <row r="700" hidden="1" s="297"/>
    <row r="701" hidden="1" s="297"/>
    <row r="702" hidden="1" s="297"/>
    <row r="703" hidden="1" s="297"/>
    <row r="704" hidden="1" s="297"/>
    <row r="705" hidden="1" s="297"/>
    <row r="706" hidden="1" s="297"/>
    <row r="707" hidden="1" s="297"/>
    <row r="708" hidden="1" s="297"/>
    <row r="709" hidden="1" s="297"/>
    <row r="710" hidden="1" s="297"/>
    <row r="711" hidden="1" s="297"/>
    <row r="712" hidden="1" s="297"/>
    <row r="713" hidden="1" s="297"/>
    <row r="714" hidden="1" s="297"/>
    <row r="715" hidden="1" s="297"/>
    <row r="716" hidden="1" s="297"/>
    <row r="717" hidden="1" s="297"/>
    <row r="718" hidden="1" s="297"/>
    <row r="719" hidden="1" s="297"/>
    <row r="720" hidden="1" s="297"/>
    <row r="721" hidden="1" s="297"/>
    <row r="722" hidden="1" s="297"/>
    <row r="723" hidden="1" s="297"/>
    <row r="724" hidden="1" s="297"/>
    <row r="725" hidden="1" s="297"/>
    <row r="726" hidden="1" s="297"/>
    <row r="727" hidden="1" s="297"/>
    <row r="728" hidden="1" s="297"/>
    <row r="729" hidden="1" s="297"/>
    <row r="730" hidden="1" s="297"/>
    <row r="731" hidden="1" s="297"/>
    <row r="732" hidden="1" s="297"/>
    <row r="733" hidden="1" s="297"/>
    <row r="734" hidden="1" s="297"/>
    <row r="735" hidden="1" s="297"/>
    <row r="736" hidden="1" s="297"/>
    <row r="737" hidden="1" s="297"/>
    <row r="738" hidden="1" s="297"/>
    <row r="739" hidden="1" s="297"/>
    <row r="740" hidden="1" s="297"/>
    <row r="741" hidden="1" s="297"/>
    <row r="742" hidden="1" s="297"/>
    <row r="743" hidden="1" s="297"/>
    <row r="744" hidden="1" s="297"/>
    <row r="745" hidden="1" s="297"/>
    <row r="746" hidden="1" s="297"/>
    <row r="747" hidden="1" s="297"/>
    <row r="748" hidden="1" s="297"/>
    <row r="749" hidden="1" s="297"/>
    <row r="750" hidden="1" s="297"/>
    <row r="751" hidden="1" s="297"/>
    <row r="752" hidden="1" s="297"/>
    <row r="753" hidden="1" s="297"/>
    <row r="754" hidden="1" s="297"/>
    <row r="755" hidden="1" s="297"/>
    <row r="756" hidden="1" s="297"/>
    <row r="757" hidden="1" s="297"/>
    <row r="758" hidden="1" s="297"/>
    <row r="759" hidden="1" s="297"/>
    <row r="760" hidden="1" s="297"/>
    <row r="761" hidden="1" s="297"/>
    <row r="762" hidden="1" s="297"/>
    <row r="763" hidden="1" s="297"/>
    <row r="764" hidden="1" s="297"/>
    <row r="765" hidden="1" s="297"/>
    <row r="766" hidden="1" s="297"/>
    <row r="767" hidden="1" s="297"/>
    <row r="768" hidden="1" s="297"/>
    <row r="769" hidden="1" s="297"/>
    <row r="770" hidden="1" s="297"/>
    <row r="771" hidden="1" s="297"/>
    <row r="772" hidden="1" s="297"/>
    <row r="773" hidden="1" s="297"/>
    <row r="774" hidden="1" s="297"/>
    <row r="775" hidden="1" s="297"/>
    <row r="776" hidden="1" s="297"/>
    <row r="777" hidden="1" s="297"/>
    <row r="778" hidden="1" s="297"/>
    <row r="779" hidden="1" s="297"/>
    <row r="780" hidden="1" s="297"/>
    <row r="781" hidden="1" s="297"/>
    <row r="782" hidden="1" s="297"/>
    <row r="783" hidden="1" s="297"/>
    <row r="784" hidden="1" s="297"/>
    <row r="785" hidden="1" s="297"/>
    <row r="786" hidden="1" s="297"/>
    <row r="787" hidden="1" s="297"/>
    <row r="788" hidden="1" s="297"/>
    <row r="789" hidden="1" s="297"/>
    <row r="790" hidden="1" s="297"/>
    <row r="791" hidden="1" s="297"/>
    <row r="792" hidden="1" s="297"/>
    <row r="793" hidden="1" s="297"/>
    <row r="794" hidden="1" s="297"/>
    <row r="795" hidden="1" s="297"/>
    <row r="796" hidden="1" s="297"/>
    <row r="797" hidden="1" s="297"/>
    <row r="798" hidden="1" s="297"/>
    <row r="799" hidden="1" s="297"/>
    <row r="800" hidden="1" s="297"/>
    <row r="801" hidden="1" s="297"/>
    <row r="802" hidden="1" s="297"/>
    <row r="803" hidden="1" s="297"/>
    <row r="804" hidden="1" s="297"/>
    <row r="805" hidden="1" s="297"/>
    <row r="806" hidden="1" s="297"/>
    <row r="807" hidden="1" s="297"/>
    <row r="808" hidden="1" s="297"/>
    <row r="809" hidden="1" s="297"/>
    <row r="810" hidden="1" s="297"/>
    <row r="811" hidden="1" s="297"/>
    <row r="812" hidden="1" s="297"/>
    <row r="813" hidden="1" s="297"/>
    <row r="814" hidden="1" s="297"/>
    <row r="815" hidden="1" s="297"/>
    <row r="816" hidden="1" s="297"/>
    <row r="817" hidden="1" s="297"/>
    <row r="818" hidden="1" s="297"/>
    <row r="819" hidden="1" s="297"/>
    <row r="820" hidden="1" s="297"/>
    <row r="821" hidden="1" s="297"/>
    <row r="822" hidden="1" s="297"/>
    <row r="823" hidden="1" s="297"/>
    <row r="824" hidden="1" s="297"/>
    <row r="825" hidden="1" s="297"/>
    <row r="826" hidden="1" s="297"/>
    <row r="827" hidden="1" s="297"/>
    <row r="828" hidden="1" s="297"/>
    <row r="829" hidden="1" s="297"/>
    <row r="830" hidden="1" s="297"/>
    <row r="831" hidden="1" s="297"/>
    <row r="832" hidden="1" s="297"/>
    <row r="833" hidden="1" s="297"/>
    <row r="834" hidden="1" s="297"/>
    <row r="835" hidden="1" s="297"/>
    <row r="836" hidden="1" s="297"/>
    <row r="837" hidden="1" s="297"/>
    <row r="838" hidden="1" s="297"/>
    <row r="839" hidden="1" s="297"/>
    <row r="840" hidden="1" s="297"/>
    <row r="841" hidden="1" s="297"/>
    <row r="842" hidden="1" s="297"/>
    <row r="843" hidden="1" s="297"/>
    <row r="844" hidden="1" s="297"/>
    <row r="845" hidden="1" s="297"/>
    <row r="846" hidden="1" s="297"/>
    <row r="847" hidden="1" s="297"/>
    <row r="848" hidden="1" s="297"/>
    <row r="849" hidden="1" s="297"/>
    <row r="850" hidden="1" s="297"/>
    <row r="851" hidden="1" s="297"/>
    <row r="852" hidden="1" s="297"/>
    <row r="853" hidden="1" s="297"/>
    <row r="854" hidden="1" s="297"/>
    <row r="855" hidden="1" s="297"/>
    <row r="856" hidden="1" s="297"/>
    <row r="857" hidden="1" s="297"/>
    <row r="858" hidden="1" s="297"/>
    <row r="859" hidden="1" s="297"/>
    <row r="860" hidden="1" s="297"/>
    <row r="861" hidden="1" s="297"/>
    <row r="862" hidden="1" s="297"/>
    <row r="863" hidden="1" s="297"/>
    <row r="864" hidden="1" s="297"/>
    <row r="865" hidden="1" s="297"/>
    <row r="866" hidden="1" s="297"/>
    <row r="867" hidden="1" s="297"/>
    <row r="868" hidden="1" s="297"/>
    <row r="869" hidden="1" s="297"/>
    <row r="870" hidden="1" s="297"/>
    <row r="871" hidden="1" s="297"/>
    <row r="872" hidden="1" s="297"/>
    <row r="873" hidden="1" s="297"/>
    <row r="874" hidden="1" s="297"/>
    <row r="875" hidden="1" s="297"/>
    <row r="876" hidden="1" s="297"/>
    <row r="877" hidden="1" s="297"/>
    <row r="878" hidden="1" s="297"/>
    <row r="879" hidden="1" s="297"/>
    <row r="880" hidden="1" s="297"/>
    <row r="881" hidden="1" s="297"/>
    <row r="882" hidden="1" s="297"/>
    <row r="883" hidden="1" s="297"/>
    <row r="884" hidden="1" s="297"/>
    <row r="885" hidden="1" s="297"/>
    <row r="886" hidden="1" s="297"/>
    <row r="887" hidden="1" s="297"/>
    <row r="888" hidden="1" s="297"/>
    <row r="889" hidden="1" s="297"/>
    <row r="890" hidden="1" s="297"/>
    <row r="891" hidden="1" s="297"/>
    <row r="892" hidden="1" s="297"/>
    <row r="893" hidden="1" s="297"/>
    <row r="894" hidden="1" s="297"/>
    <row r="895" hidden="1" s="297"/>
    <row r="896" hidden="1" s="297"/>
    <row r="897" hidden="1" s="297"/>
    <row r="898" hidden="1" s="297"/>
    <row r="899" hidden="1" s="297"/>
    <row r="900" hidden="1" s="297"/>
    <row r="901" hidden="1" s="297"/>
    <row r="902" hidden="1" s="297"/>
    <row r="903" hidden="1" s="297"/>
    <row r="904" hidden="1" s="297"/>
    <row r="905" hidden="1" s="297"/>
    <row r="906" hidden="1" s="297"/>
    <row r="907" hidden="1" s="297"/>
    <row r="908" hidden="1" s="297"/>
    <row r="909" hidden="1" s="297"/>
    <row r="910" hidden="1" s="297"/>
    <row r="911" hidden="1" s="297"/>
    <row r="912" hidden="1" s="297"/>
    <row r="913" hidden="1" s="297"/>
    <row r="914" hidden="1" s="297"/>
    <row r="915" hidden="1" s="297"/>
    <row r="916" hidden="1" s="297"/>
    <row r="917" hidden="1" s="297"/>
    <row r="918" hidden="1" s="297"/>
    <row r="919" hidden="1" s="297"/>
    <row r="920" hidden="1" s="297"/>
    <row r="921" hidden="1" s="297"/>
    <row r="922" hidden="1" s="297"/>
    <row r="923" hidden="1" s="297"/>
    <row r="924" hidden="1" s="297"/>
    <row r="925" hidden="1" s="297"/>
    <row r="926" hidden="1" s="297"/>
    <row r="927" hidden="1" s="297"/>
    <row r="928" hidden="1" s="297"/>
    <row r="929" hidden="1" s="297"/>
    <row r="930" hidden="1" s="297"/>
    <row r="931" hidden="1" s="297"/>
    <row r="932" hidden="1" s="297"/>
    <row r="933" hidden="1" s="297"/>
    <row r="934" hidden="1" s="297"/>
    <row r="935" hidden="1" s="297"/>
    <row r="936" hidden="1" s="297"/>
    <row r="937" hidden="1" s="297"/>
    <row r="938" hidden="1" s="297"/>
    <row r="939" hidden="1" s="297"/>
    <row r="940" hidden="1" s="297"/>
    <row r="941" hidden="1" s="297"/>
    <row r="942" hidden="1" s="297"/>
    <row r="943" hidden="1" s="297"/>
    <row r="944" hidden="1" s="297"/>
    <row r="945" hidden="1" s="297"/>
    <row r="946" hidden="1" s="297"/>
    <row r="947" hidden="1" s="297"/>
    <row r="948" hidden="1" s="297"/>
    <row r="949" hidden="1" s="297"/>
    <row r="950" hidden="1" s="297"/>
    <row r="951" hidden="1" s="297"/>
    <row r="952" hidden="1" s="297"/>
    <row r="953" hidden="1" s="297"/>
    <row r="954" hidden="1" s="297"/>
    <row r="955" hidden="1" s="297"/>
    <row r="956" hidden="1" s="297"/>
    <row r="957" hidden="1" s="297"/>
    <row r="958" hidden="1" s="297"/>
    <row r="959" hidden="1" s="297"/>
    <row r="960" hidden="1" s="297"/>
    <row r="961" hidden="1" s="297"/>
    <row r="962" hidden="1" s="297"/>
    <row r="963" hidden="1" s="297"/>
    <row r="964" hidden="1" s="297"/>
    <row r="965" hidden="1" s="297"/>
    <row r="966" hidden="1" s="297"/>
    <row r="967" hidden="1" s="297"/>
    <row r="968" hidden="1" s="297"/>
    <row r="969" hidden="1" s="297"/>
    <row r="970" hidden="1" s="297"/>
    <row r="971" hidden="1" s="297"/>
    <row r="972" hidden="1" s="297"/>
    <row r="973" hidden="1" s="297"/>
    <row r="974" hidden="1" s="297"/>
    <row r="975" hidden="1" s="297"/>
    <row r="976" hidden="1" s="297"/>
    <row r="977" hidden="1" s="297"/>
    <row r="978" hidden="1" s="297"/>
    <row r="979" hidden="1" s="297"/>
    <row r="980" hidden="1" s="297"/>
    <row r="981" hidden="1" s="297"/>
    <row r="982" hidden="1" s="297"/>
    <row r="983" hidden="1" s="297"/>
    <row r="984" hidden="1" s="297"/>
    <row r="985" hidden="1" s="297"/>
    <row r="986" hidden="1" s="297"/>
    <row r="987" hidden="1" s="297"/>
    <row r="988" hidden="1" s="297"/>
    <row r="989" hidden="1" s="297"/>
    <row r="990" hidden="1" s="297"/>
    <row r="991" hidden="1" s="297"/>
    <row r="992" hidden="1" s="297"/>
    <row r="993" hidden="1" s="297"/>
    <row r="994" hidden="1" s="297"/>
    <row r="995" hidden="1" s="297"/>
    <row r="996" hidden="1" s="297"/>
    <row r="997" hidden="1" s="297"/>
    <row r="998" hidden="1" s="297"/>
    <row r="999" hidden="1" s="297"/>
    <row r="1000" hidden="1" s="297"/>
  </sheetData>
  <mergeCells count="9">
    <mergeCell ref="A5:A16"/>
    <mergeCell ref="A17:A23"/>
    <mergeCell ref="B2:B3"/>
    <mergeCell ref="C2:F2"/>
    <mergeCell ref="W2:W3"/>
    <mergeCell ref="X2:X3"/>
    <mergeCell ref="Y2:Y3"/>
    <mergeCell ref="Z2:Z3"/>
    <mergeCell ref="AA2:AA3"/>
  </mergeCells>
  <printOptions horizontalCentered="1" gridLines="1"/>
  <pageMargins left="0.7" right="0.7" top="0.75" bottom="0.75" header="0" footer="0"/>
  <pageSetup orientation="landscape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2.63" defaultRowHeight="15.75" customHeight="1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K110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8" defaultColWidth="12.63" defaultRowHeight="15.75" customHeight="1"/>
  <cols>
    <col width="9.380000000000001" customWidth="1" style="297" min="1" max="1"/>
    <col width="8.75" customWidth="1" style="297" min="2" max="2"/>
    <col width="32" customWidth="1" style="297" min="3" max="3"/>
    <col width="23.75" customWidth="1" style="297" min="4" max="4"/>
    <col width="17.38" customWidth="1" style="297" min="5" max="5"/>
    <col width="11.75" customWidth="1" style="297" min="6" max="6"/>
    <col width="13.38" customWidth="1" style="297" min="7" max="7"/>
    <col width="11.63" customWidth="1" style="297" min="8" max="8"/>
    <col width="7.88" customWidth="1" style="297" min="9" max="9"/>
    <col width="22.5" customWidth="1" style="297" min="10" max="10"/>
    <col width="13.5" customWidth="1" style="297" min="11" max="11"/>
    <col width="10.5" customWidth="1" style="297" min="12" max="12"/>
    <col width="20.25" customWidth="1" style="297" min="13" max="13"/>
    <col width="15.5" customWidth="1" style="297" min="14" max="14"/>
    <col width="12.38" customWidth="1" style="297" min="15" max="15"/>
    <col width="12.13" customWidth="1" style="297" min="16" max="16"/>
    <col width="7.5" customWidth="1" style="297" min="17" max="17"/>
    <col width="12.38" customWidth="1" style="297" min="18" max="18"/>
    <col width="10" customWidth="1" style="297" min="19" max="19"/>
    <col width="10.13" customWidth="1" style="297" min="20" max="20"/>
    <col width="12.75" customWidth="1" style="297" min="21" max="21"/>
    <col width="10.13" customWidth="1" style="297" min="22" max="22"/>
    <col width="11.75" customWidth="1" style="297" min="23" max="24"/>
    <col width="9.630000000000001" customWidth="1" style="297" min="25" max="25"/>
    <col width="12.75" customWidth="1" style="297" min="26" max="26"/>
    <col width="52.13" customWidth="1" style="297" min="27" max="27"/>
    <col width="7.13" customWidth="1" style="297" min="28" max="28"/>
    <col width="8" customWidth="1" style="297" min="29" max="29"/>
    <col width="12" customWidth="1" style="297" min="30" max="30"/>
    <col width="11.5" customWidth="1" style="297" min="31" max="32"/>
    <col width="63.38" customWidth="1" style="297" min="33" max="33"/>
    <col width="5.13" customWidth="1" style="297" min="35" max="35"/>
    <col width="7.25" customWidth="1" style="297" min="36" max="36"/>
  </cols>
  <sheetData>
    <row r="1">
      <c r="A1" s="133" t="inlineStr">
        <is>
          <t>DATE</t>
        </is>
      </c>
      <c r="B1" s="134" t="inlineStr">
        <is>
          <t>Integrator</t>
        </is>
      </c>
      <c r="C1" s="135" t="inlineStr">
        <is>
          <t>Channel Description</t>
        </is>
      </c>
      <c r="D1" s="133" t="inlineStr">
        <is>
          <t>CHANNEL</t>
        </is>
      </c>
      <c r="E1" s="136" t="inlineStr">
        <is>
          <t>OVA Volume</t>
        </is>
      </c>
      <c r="F1" s="137" t="inlineStr">
        <is>
          <t>OVA Value (GHS)</t>
        </is>
      </c>
      <c r="G1" s="136" t="inlineStr">
        <is>
          <t xml:space="preserve">Integrator Volume </t>
        </is>
      </c>
      <c r="H1" s="137" t="inlineStr">
        <is>
          <t>Integrator Value (GHS)</t>
        </is>
      </c>
      <c r="I1" s="136" t="inlineStr">
        <is>
          <t>Variance (Count)</t>
        </is>
      </c>
      <c r="J1" s="137" t="inlineStr">
        <is>
          <t>Variance Value (GHS)</t>
        </is>
      </c>
      <c r="K1" s="133" t="inlineStr">
        <is>
          <t>Failed Transactions Volume</t>
        </is>
      </c>
      <c r="L1" s="133" t="inlineStr">
        <is>
          <t>Failed Transaction Value (GHS)</t>
        </is>
      </c>
      <c r="M1" s="133" t="inlineStr">
        <is>
          <t>Duplicates Volume</t>
        </is>
      </c>
      <c r="N1" s="133" t="inlineStr">
        <is>
          <t>Duplicates Value (GHS)</t>
        </is>
      </c>
      <c r="O1" s="133" t="inlineStr">
        <is>
          <t>Refunds/Reversals Volume</t>
        </is>
      </c>
      <c r="P1" s="133" t="inlineStr">
        <is>
          <t>Refunds/Reversals Value (GHS)</t>
        </is>
      </c>
      <c r="Q1" s="133" t="inlineStr">
        <is>
          <t>Top Ups Volume</t>
        </is>
      </c>
      <c r="R1" s="133" t="inlineStr">
        <is>
          <t>Top Ups Value (GHS)</t>
        </is>
      </c>
      <c r="S1" s="133" t="inlineStr">
        <is>
          <t>OVA Funds Liquidation Volume</t>
        </is>
      </c>
      <c r="T1" s="133" t="inlineStr">
        <is>
          <t>OVA Funds Liquidation Value(GHS)</t>
        </is>
      </c>
      <c r="U1" s="133" t="inlineStr">
        <is>
          <t>Others Volume</t>
        </is>
      </c>
      <c r="V1" s="133" t="inlineStr">
        <is>
          <t>Others Value(GHS)</t>
        </is>
      </c>
      <c r="W1" s="138" t="inlineStr">
        <is>
          <t>Total Excepts Volume</t>
        </is>
      </c>
      <c r="X1" s="139" t="inlineStr">
        <is>
          <t>Total Excepts Value</t>
        </is>
      </c>
      <c r="Y1" s="140" t="inlineStr">
        <is>
          <t>TRUE VARIANCE (VOLUME)</t>
        </is>
      </c>
      <c r="Z1" s="140" t="inlineStr">
        <is>
          <t>TRUE VARIANCE (VALUE - GHS)</t>
        </is>
      </c>
      <c r="AA1" s="141" t="inlineStr">
        <is>
          <t>Investigations</t>
        </is>
      </c>
      <c r="AB1" s="289" t="inlineStr">
        <is>
          <t>Status</t>
        </is>
      </c>
      <c r="AC1" s="143" t="inlineStr">
        <is>
          <t>Resolved Variance Volume</t>
        </is>
      </c>
      <c r="AD1" s="143" t="inlineStr">
        <is>
          <t>Resolved Variance Value</t>
        </is>
      </c>
      <c r="AE1" s="144" t="inlineStr">
        <is>
          <t>Final Variance Volume</t>
        </is>
      </c>
      <c r="AF1" s="143" t="inlineStr">
        <is>
          <t>Final Variance Value</t>
        </is>
      </c>
      <c r="AG1" s="243" t="inlineStr">
        <is>
          <t>Resolution Comment</t>
        </is>
      </c>
      <c r="AH1" s="146" t="n"/>
      <c r="AI1" s="242" t="n"/>
      <c r="AJ1" s="148" t="n"/>
      <c r="AK1" s="52" t="n"/>
    </row>
    <row r="2">
      <c r="A2" s="149" t="n">
        <v>44927</v>
      </c>
      <c r="B2" s="309" t="inlineStr">
        <is>
          <t>SlydePay</t>
        </is>
      </c>
      <c r="C2" s="151" t="inlineStr">
        <is>
          <t>Card Payments</t>
        </is>
      </c>
      <c r="D2" s="151" t="inlineStr">
        <is>
          <t>MIGS (Slydepay01)</t>
        </is>
      </c>
      <c r="E2" s="187" t="n">
        <v>8</v>
      </c>
      <c r="F2" s="188" t="n">
        <v>704.99</v>
      </c>
      <c r="G2" s="187" t="n">
        <v>8</v>
      </c>
      <c r="H2" s="188" t="n">
        <v>701.64</v>
      </c>
      <c r="I2" s="154">
        <f>minus(E2,G2)</f>
        <v/>
      </c>
      <c r="J2" s="155">
        <f>ABS(minus(F2,H2))</f>
        <v/>
      </c>
      <c r="K2" s="218" t="n"/>
      <c r="L2" s="218" t="n"/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>
        <f>SUM(K2,M2,O2,Q2,S2,U2)</f>
        <v/>
      </c>
      <c r="X2" s="218">
        <f>SUM(L2,N2,P2,R2,T2,V2)</f>
        <v/>
      </c>
      <c r="Y2" s="157">
        <f>minus(I2,W2)</f>
        <v/>
      </c>
      <c r="Z2" s="158">
        <f>ABS(minus(J2,X2))</f>
        <v/>
      </c>
      <c r="AA2" s="263" t="n"/>
      <c r="AB2" s="242" t="n"/>
      <c r="AC2" s="242" t="n"/>
      <c r="AD2" s="252" t="n"/>
      <c r="AE2" s="161">
        <f>Y2-AC2</f>
        <v/>
      </c>
      <c r="AF2" s="256">
        <f>abs(Z2-AD2)</f>
        <v/>
      </c>
      <c r="AG2" s="243" t="inlineStr">
        <is>
          <t>MIGS CHarges(3.35)</t>
        </is>
      </c>
      <c r="AH2" s="146" t="n"/>
      <c r="AI2" s="52" t="n"/>
      <c r="AJ2" s="148" t="n"/>
      <c r="AK2" s="52" t="n"/>
    </row>
    <row r="3">
      <c r="A3" s="163">
        <f>A2</f>
        <v/>
      </c>
      <c r="B3" s="300" t="n"/>
      <c r="C3" s="151" t="inlineStr">
        <is>
          <t>SP MTN Add funds/Payments</t>
        </is>
      </c>
      <c r="D3" s="151" t="inlineStr">
        <is>
          <t>MTN - Slydepull (Prompts)</t>
        </is>
      </c>
      <c r="E3" s="187" t="n">
        <v>149</v>
      </c>
      <c r="F3" s="188" t="n">
        <v>107524.73</v>
      </c>
      <c r="G3" s="164" t="n">
        <v>149</v>
      </c>
      <c r="H3" s="189" t="n">
        <v>107524.72</v>
      </c>
      <c r="I3" s="154">
        <f>minus(E3,G3)</f>
        <v/>
      </c>
      <c r="J3" s="155">
        <f>ABS(minus(F3,H3))</f>
        <v/>
      </c>
      <c r="K3" s="218" t="n"/>
      <c r="L3" s="218" t="n"/>
      <c r="M3" s="218" t="n"/>
      <c r="N3" s="218" t="n"/>
      <c r="O3" s="218" t="n"/>
      <c r="P3" s="218" t="n"/>
      <c r="Q3" s="218" t="n"/>
      <c r="R3" s="218" t="n"/>
      <c r="S3" s="218" t="n"/>
      <c r="T3" s="218" t="n"/>
      <c r="U3" s="218" t="n"/>
      <c r="V3" s="218" t="n">
        <v>0.009999999994761311</v>
      </c>
      <c r="W3" s="218">
        <f>SUM(K3,M3,O3,Q3,S3,U3)</f>
        <v/>
      </c>
      <c r="X3" s="218">
        <f>SUM(L3,N3,P3,R3,T3,V3)</f>
        <v/>
      </c>
      <c r="Y3" s="157">
        <f>minus(I3,W3)</f>
        <v/>
      </c>
      <c r="Z3" s="158">
        <f>ABS(minus(J3,X3))</f>
        <v/>
      </c>
      <c r="AA3" s="270" t="n"/>
      <c r="AB3" s="242" t="n"/>
      <c r="AC3" s="242" t="n"/>
      <c r="AD3" s="256" t="n"/>
      <c r="AE3" s="167">
        <f>Y3-AC3</f>
        <v/>
      </c>
      <c r="AF3" s="256">
        <f>abs(Z3-AD3)</f>
        <v/>
      </c>
      <c r="AG3" s="243" t="n"/>
      <c r="AH3" s="146" t="n"/>
      <c r="AI3" s="52" t="n"/>
      <c r="AJ3" s="148" t="n"/>
      <c r="AK3" s="52" t="n"/>
    </row>
    <row r="4">
      <c r="A4" s="163">
        <f>A3</f>
        <v/>
      </c>
      <c r="B4" s="300" t="n"/>
      <c r="C4" s="151" t="inlineStr">
        <is>
          <t>SP MTN Approval Add funds/Payments</t>
        </is>
      </c>
      <c r="D4" s="151" t="inlineStr">
        <is>
          <t>MTN - Sydepush( Approvals)</t>
        </is>
      </c>
      <c r="E4" s="187" t="n">
        <v>0</v>
      </c>
      <c r="F4" s="188" t="n">
        <v>0</v>
      </c>
      <c r="G4" s="164" t="n">
        <v>0</v>
      </c>
      <c r="H4" s="189" t="n">
        <v>0</v>
      </c>
      <c r="I4" s="154">
        <f>minus(E4,G4)</f>
        <v/>
      </c>
      <c r="J4" s="155">
        <f>ABS(minus(F4,H4))</f>
        <v/>
      </c>
      <c r="K4" s="218" t="n"/>
      <c r="L4" s="218" t="n"/>
      <c r="M4" s="218" t="n"/>
      <c r="N4" s="218" t="n"/>
      <c r="O4" s="218" t="n"/>
      <c r="P4" s="218" t="n"/>
      <c r="Q4" s="218" t="n"/>
      <c r="R4" s="218" t="n"/>
      <c r="S4" s="218" t="n"/>
      <c r="T4" s="218" t="n"/>
      <c r="U4" s="218" t="n"/>
      <c r="V4" s="218" t="n"/>
      <c r="W4" s="218">
        <f>SUM(K4,M4,O4,Q4,S4,U4)</f>
        <v/>
      </c>
      <c r="X4" s="218">
        <f>SUM(L4,N4,P4,R4,T4,V4)</f>
        <v/>
      </c>
      <c r="Y4" s="157">
        <f>minus(I4,W4)</f>
        <v/>
      </c>
      <c r="Z4" s="158">
        <f>ABS(minus(J4,X4))</f>
        <v/>
      </c>
      <c r="AA4" s="270" t="n"/>
      <c r="AB4" s="242" t="n"/>
      <c r="AC4" s="242" t="n"/>
      <c r="AD4" s="256" t="n"/>
      <c r="AE4" s="161">
        <f>Y4-AC4</f>
        <v/>
      </c>
      <c r="AF4" s="256">
        <f>abs(Z4-AD4)</f>
        <v/>
      </c>
      <c r="AG4" s="243" t="n"/>
      <c r="AH4" s="146" t="n"/>
      <c r="AI4" s="52" t="n"/>
      <c r="AJ4" s="148" t="n"/>
      <c r="AK4" s="52" t="n"/>
    </row>
    <row r="5">
      <c r="A5" s="163">
        <f>A4</f>
        <v/>
      </c>
      <c r="B5" s="300" t="n"/>
      <c r="C5" s="151" t="inlineStr">
        <is>
          <t>SP MTN Send Money</t>
        </is>
      </c>
      <c r="D5" s="151" t="inlineStr">
        <is>
          <t>MTN - Portal</t>
        </is>
      </c>
      <c r="E5" s="187" t="n">
        <v>791</v>
      </c>
      <c r="F5" s="188" t="n">
        <v>201935.95</v>
      </c>
      <c r="G5" s="164" t="n">
        <v>791</v>
      </c>
      <c r="H5" s="189" t="n">
        <v>201935.95</v>
      </c>
      <c r="I5" s="154">
        <f>minus(E5,G5)</f>
        <v/>
      </c>
      <c r="J5" s="155">
        <f>ABS(minus(F5,H5))</f>
        <v/>
      </c>
      <c r="K5" s="218" t="n"/>
      <c r="L5" s="218" t="n"/>
      <c r="M5" s="218" t="n"/>
      <c r="N5" s="218" t="n"/>
      <c r="O5" s="218" t="n"/>
      <c r="P5" s="218" t="n"/>
      <c r="Q5" s="218" t="n"/>
      <c r="R5" s="218" t="n"/>
      <c r="S5" s="218" t="n"/>
      <c r="T5" s="218" t="n"/>
      <c r="U5" s="218" t="n"/>
      <c r="V5" s="218" t="n"/>
      <c r="W5" s="218">
        <f>SUM(K5,M5,O5,Q5,S5,U5)</f>
        <v/>
      </c>
      <c r="X5" s="218">
        <f>SUM(L5,N5,P5,R5,T5,V5)</f>
        <v/>
      </c>
      <c r="Y5" s="157">
        <f>minus(I5,W5)</f>
        <v/>
      </c>
      <c r="Z5" s="158">
        <f>ABS(minus(J5,X5))</f>
        <v/>
      </c>
      <c r="AA5" s="270" t="n"/>
      <c r="AB5" s="242" t="n"/>
      <c r="AC5" s="242" t="n"/>
      <c r="AD5" s="256" t="n"/>
      <c r="AE5" s="161">
        <f>Y5-AC5</f>
        <v/>
      </c>
      <c r="AF5" s="256">
        <f>abs(Z5-AD5)</f>
        <v/>
      </c>
      <c r="AG5" s="243" t="n"/>
      <c r="AH5" s="146" t="n"/>
      <c r="AI5" s="52" t="n"/>
      <c r="AJ5" s="148" t="n"/>
      <c r="AK5" s="52" t="n"/>
    </row>
    <row r="6">
      <c r="A6" s="163">
        <f>A5</f>
        <v/>
      </c>
      <c r="B6" s="300" t="n"/>
      <c r="C6" s="151" t="inlineStr">
        <is>
          <t>SP AirtelTigo Add funds/Payments</t>
        </is>
      </c>
      <c r="D6" s="151" t="inlineStr">
        <is>
          <t>Airtel Top Up (Cash In)</t>
        </is>
      </c>
      <c r="E6" s="164" t="n">
        <v>0</v>
      </c>
      <c r="F6" s="189" t="n">
        <v>0</v>
      </c>
      <c r="G6" s="187" t="n">
        <v>0</v>
      </c>
      <c r="H6" s="189" t="n">
        <v>0</v>
      </c>
      <c r="I6" s="154">
        <f>minus(E6,G6)</f>
        <v/>
      </c>
      <c r="J6" s="155">
        <f>ABS(minus(F6,H6))</f>
        <v/>
      </c>
      <c r="K6" s="218" t="n"/>
      <c r="L6" s="218" t="n"/>
      <c r="M6" s="218" t="n"/>
      <c r="N6" s="218" t="n"/>
      <c r="O6" s="218" t="n"/>
      <c r="P6" s="218" t="n"/>
      <c r="Q6" s="218" t="n"/>
      <c r="R6" s="218" t="n"/>
      <c r="S6" s="218" t="n"/>
      <c r="T6" s="218" t="n"/>
      <c r="U6" s="218" t="n"/>
      <c r="V6" s="218" t="n"/>
      <c r="W6" s="218">
        <f>SUM(K6,M6,O6,Q6,S6,U6)</f>
        <v/>
      </c>
      <c r="X6" s="218">
        <f>SUM(L6,N6,P6,R6,T6,V6)</f>
        <v/>
      </c>
      <c r="Y6" s="157">
        <f>minus(I6,W6)</f>
        <v/>
      </c>
      <c r="Z6" s="158">
        <f>ABS(minus(J6,X6))</f>
        <v/>
      </c>
      <c r="AA6" s="270" t="n"/>
      <c r="AB6" s="242" t="n"/>
      <c r="AC6" s="242" t="n"/>
      <c r="AD6" s="256" t="n"/>
      <c r="AE6" s="161">
        <f>Y6-AC6</f>
        <v/>
      </c>
      <c r="AF6" s="256">
        <f>abs(Z6-AD6)</f>
        <v/>
      </c>
      <c r="AG6" s="243" t="n"/>
      <c r="AH6" s="146" t="n"/>
      <c r="AI6" s="52" t="n"/>
      <c r="AJ6" s="148" t="n"/>
      <c r="AK6" s="52" t="n"/>
    </row>
    <row r="7">
      <c r="A7" s="163">
        <f>A6</f>
        <v/>
      </c>
      <c r="B7" s="300" t="n"/>
      <c r="C7" s="151" t="inlineStr">
        <is>
          <t>SP AirtelTigo Send Money</t>
        </is>
      </c>
      <c r="D7" s="151" t="inlineStr">
        <is>
          <t>Airtel Online Send Money</t>
        </is>
      </c>
      <c r="E7" s="187" t="n">
        <v>21</v>
      </c>
      <c r="F7" s="188" t="n">
        <v>1974</v>
      </c>
      <c r="G7" s="164" t="n">
        <v>21</v>
      </c>
      <c r="H7" s="189" t="n">
        <v>1974</v>
      </c>
      <c r="I7" s="154">
        <f>minus(E7,G7)</f>
        <v/>
      </c>
      <c r="J7" s="155">
        <f>ABS(minus(F7,H7))</f>
        <v/>
      </c>
      <c r="K7" s="218" t="n"/>
      <c r="L7" s="218" t="n"/>
      <c r="M7" s="218" t="n"/>
      <c r="N7" s="218" t="n"/>
      <c r="O7" s="218" t="n"/>
      <c r="P7" s="218" t="n"/>
      <c r="Q7" s="218" t="n"/>
      <c r="R7" s="218" t="n"/>
      <c r="S7" s="218" t="n"/>
      <c r="T7" s="218" t="n"/>
      <c r="U7" s="218" t="n"/>
      <c r="V7" s="218" t="n"/>
      <c r="W7" s="218">
        <f>SUM(K7,M7,O7,Q7,S7,U7)</f>
        <v/>
      </c>
      <c r="X7" s="218">
        <f>SUM(L7,N7,P7,R7,T7,V7)</f>
        <v/>
      </c>
      <c r="Y7" s="157">
        <f>minus(I7,W7)</f>
        <v/>
      </c>
      <c r="Z7" s="158">
        <f>ABS(minus(J7,X7))</f>
        <v/>
      </c>
      <c r="AA7" s="270" t="n"/>
      <c r="AB7" s="242" t="n"/>
      <c r="AC7" s="242" t="n"/>
      <c r="AD7" s="256" t="n"/>
      <c r="AE7" s="161">
        <f>Y7-AC7</f>
        <v/>
      </c>
      <c r="AF7" s="256">
        <f>abs(Z7-AD7)</f>
        <v/>
      </c>
      <c r="AG7" s="243" t="n"/>
      <c r="AH7" s="146" t="n"/>
      <c r="AI7" s="52" t="n"/>
      <c r="AJ7" s="148" t="n"/>
      <c r="AK7" s="52" t="n"/>
    </row>
    <row r="8">
      <c r="A8" s="163">
        <f>A7</f>
        <v/>
      </c>
      <c r="B8" s="300" t="n"/>
      <c r="C8" s="151" t="inlineStr">
        <is>
          <t>SP Vodafone Add funds/Payments</t>
        </is>
      </c>
      <c r="D8" s="151" t="inlineStr">
        <is>
          <t>Vodafone Cashin</t>
        </is>
      </c>
      <c r="E8" s="187" t="n">
        <v>26</v>
      </c>
      <c r="F8" s="189" t="n">
        <v>8514.860000000001</v>
      </c>
      <c r="G8" s="187" t="n">
        <v>26</v>
      </c>
      <c r="H8" s="188" t="n">
        <v>8514.860000000001</v>
      </c>
      <c r="I8" s="154">
        <f>minus(E8,G8)</f>
        <v/>
      </c>
      <c r="J8" s="155">
        <f>ABS(minus(F8,H8))</f>
        <v/>
      </c>
      <c r="K8" s="218" t="n"/>
      <c r="L8" s="218" t="n"/>
      <c r="M8" s="218" t="n"/>
      <c r="N8" s="218" t="n"/>
      <c r="O8" s="218" t="n"/>
      <c r="P8" s="218" t="n"/>
      <c r="Q8" s="218" t="n"/>
      <c r="R8" s="218" t="n"/>
      <c r="S8" s="218" t="n"/>
      <c r="T8" s="218" t="n"/>
      <c r="U8" s="218" t="n"/>
      <c r="V8" s="218" t="n"/>
      <c r="W8" s="218">
        <f>SUM(K8,M8,O8,Q8,S8,U8)</f>
        <v/>
      </c>
      <c r="X8" s="218">
        <f>SUM(L8,N8,P8,R8,T8,V8)</f>
        <v/>
      </c>
      <c r="Y8" s="157">
        <f>minus(I8,W8)</f>
        <v/>
      </c>
      <c r="Z8" s="158">
        <f>ABS(minus(J8,X8))</f>
        <v/>
      </c>
      <c r="AA8" s="270" t="n"/>
      <c r="AB8" s="242" t="n"/>
      <c r="AC8" s="242" t="n"/>
      <c r="AD8" s="256" t="n"/>
      <c r="AE8" s="161">
        <f>Y8-AC8</f>
        <v/>
      </c>
      <c r="AF8" s="256">
        <f>abs(Z8-AD8)</f>
        <v/>
      </c>
      <c r="AG8" s="243" t="n"/>
      <c r="AH8" s="146" t="n"/>
      <c r="AI8" s="52" t="n"/>
      <c r="AJ8" s="148" t="n"/>
      <c r="AK8" s="52" t="n"/>
    </row>
    <row r="9">
      <c r="A9" s="163">
        <f>A8</f>
        <v/>
      </c>
      <c r="B9" s="300" t="n"/>
      <c r="C9" s="151" t="inlineStr">
        <is>
          <t>SP Vodafone Send Money</t>
        </is>
      </c>
      <c r="D9" s="151" t="inlineStr">
        <is>
          <t>Vodafone Cashout</t>
        </is>
      </c>
      <c r="E9" s="187" t="n">
        <v>175</v>
      </c>
      <c r="F9" s="188" t="n">
        <v>22027.8</v>
      </c>
      <c r="G9" s="187" t="n">
        <v>175</v>
      </c>
      <c r="H9" s="188" t="n">
        <v>22027.8</v>
      </c>
      <c r="I9" s="154">
        <f>minus(E9,G9)</f>
        <v/>
      </c>
      <c r="J9" s="155">
        <f>ABS(minus(F9,H9))</f>
        <v/>
      </c>
      <c r="K9" s="218" t="n"/>
      <c r="L9" s="218" t="n"/>
      <c r="M9" s="218" t="n"/>
      <c r="N9" s="218" t="n"/>
      <c r="O9" s="218" t="n"/>
      <c r="P9" s="218" t="n"/>
      <c r="Q9" s="218" t="n"/>
      <c r="R9" s="218" t="n"/>
      <c r="S9" s="218" t="n"/>
      <c r="T9" s="218" t="n"/>
      <c r="U9" s="218" t="n"/>
      <c r="V9" s="218" t="n"/>
      <c r="W9" s="218">
        <f>SUM(K9,M9,O9,Q9,S9,U9)</f>
        <v/>
      </c>
      <c r="X9" s="218">
        <f>SUM(L9,N9,P9,R9,T9,V9)</f>
        <v/>
      </c>
      <c r="Y9" s="157">
        <f>minus(I9,W9)</f>
        <v/>
      </c>
      <c r="Z9" s="158">
        <f>ABS(minus(J9,X9))</f>
        <v/>
      </c>
      <c r="AA9" s="270" t="n"/>
      <c r="AB9" s="242" t="n"/>
      <c r="AC9" s="242" t="n"/>
      <c r="AD9" s="256" t="n"/>
      <c r="AE9" s="161">
        <f>Y9-AC9</f>
        <v/>
      </c>
      <c r="AF9" s="256">
        <f>abs(Z9-AD9)</f>
        <v/>
      </c>
      <c r="AG9" s="243" t="n"/>
      <c r="AH9" s="146" t="n"/>
      <c r="AI9" s="52" t="n"/>
      <c r="AJ9" s="148" t="n"/>
      <c r="AK9" s="52" t="n"/>
    </row>
    <row r="10">
      <c r="A10" s="163">
        <f>A9</f>
        <v/>
      </c>
      <c r="B10" s="300" t="n"/>
      <c r="C10" s="151" t="inlineStr">
        <is>
          <t>SP Stanbic Add funds</t>
        </is>
      </c>
      <c r="D10" s="151" t="inlineStr">
        <is>
          <t>Stanbic FI CR</t>
        </is>
      </c>
      <c r="E10" s="187" t="n">
        <v>817</v>
      </c>
      <c r="F10" s="189" t="n">
        <v>270689.39</v>
      </c>
      <c r="G10" s="187" t="n">
        <v>842</v>
      </c>
      <c r="H10" s="189" t="n">
        <v>271719.39</v>
      </c>
      <c r="I10" s="154">
        <f>minus(E10,G10)</f>
        <v/>
      </c>
      <c r="J10" s="155">
        <f>ABS(minus(F10,H10))</f>
        <v/>
      </c>
      <c r="K10" s="218" t="n"/>
      <c r="L10" s="218" t="n"/>
      <c r="M10" s="218" t="n">
        <v>-24</v>
      </c>
      <c r="N10" s="218" t="n">
        <v>980</v>
      </c>
      <c r="O10" s="218" t="n"/>
      <c r="P10" s="218" t="n"/>
      <c r="Q10" s="218" t="n"/>
      <c r="R10" s="218" t="n"/>
      <c r="S10" s="218" t="n"/>
      <c r="T10" s="218" t="n"/>
      <c r="U10" s="218" t="n">
        <v>-1</v>
      </c>
      <c r="V10" s="218" t="n">
        <v>50</v>
      </c>
      <c r="W10" s="218">
        <f>SUM(K10,M10,O10,Q10,S10,U10)</f>
        <v/>
      </c>
      <c r="X10" s="218">
        <f>SUM(L10,N10,P10,R10,T10,V10)</f>
        <v/>
      </c>
      <c r="Y10" s="157">
        <f>minus(I10,W10)</f>
        <v/>
      </c>
      <c r="Z10" s="158">
        <f>ABS(minus(J10,X10))</f>
        <v/>
      </c>
      <c r="AA10" s="291" t="n"/>
      <c r="AB10" s="242" t="n"/>
      <c r="AC10" s="242" t="n"/>
      <c r="AD10" s="256" t="n"/>
      <c r="AE10" s="161">
        <f>Y10-AC10</f>
        <v/>
      </c>
      <c r="AF10" s="256">
        <f>abs(Z10-AD10)</f>
        <v/>
      </c>
      <c r="AG10" s="243" t="n"/>
      <c r="AH10" s="146" t="n"/>
      <c r="AI10" s="52" t="n"/>
      <c r="AJ10" s="148" t="n"/>
      <c r="AK10" s="52" t="n"/>
    </row>
    <row r="11">
      <c r="A11" s="163">
        <f>A10</f>
        <v/>
      </c>
      <c r="B11" s="300" t="n"/>
      <c r="C11" s="151" t="inlineStr">
        <is>
          <t>SP Stanbic Send Money</t>
        </is>
      </c>
      <c r="D11" s="151" t="inlineStr">
        <is>
          <t>Stanbic FI DR</t>
        </is>
      </c>
      <c r="E11" s="170" t="n"/>
      <c r="F11" s="245" t="n"/>
      <c r="G11" s="170" t="n"/>
      <c r="H11" s="245" t="n"/>
      <c r="I11" s="154" t="n"/>
      <c r="J11" s="155" t="n"/>
      <c r="K11" s="218" t="n"/>
      <c r="L11" s="218" t="n"/>
      <c r="M11" s="218" t="n"/>
      <c r="N11" s="218" t="n"/>
      <c r="O11" s="218" t="n"/>
      <c r="P11" s="218" t="n"/>
      <c r="Q11" s="218" t="n"/>
      <c r="R11" s="218" t="n"/>
      <c r="S11" s="218" t="n"/>
      <c r="T11" s="218" t="n"/>
      <c r="U11" s="218" t="n"/>
      <c r="V11" s="218" t="n"/>
      <c r="W11" s="218">
        <f>SUM(K11,M11,O11,Q11,S11,U11)</f>
        <v/>
      </c>
      <c r="X11" s="218">
        <f>SUM(L11,N11,P11,R11,T11,V11)</f>
        <v/>
      </c>
      <c r="Y11" s="157">
        <f>minus(I11,W11)</f>
        <v/>
      </c>
      <c r="Z11" s="158">
        <f>ABS(minus(J11,X11))</f>
        <v/>
      </c>
      <c r="AA11" s="270" t="n"/>
      <c r="AB11" s="242" t="n"/>
      <c r="AC11" s="242" t="n"/>
      <c r="AD11" s="256" t="n"/>
      <c r="AE11" s="161">
        <f>Y11-AC11</f>
        <v/>
      </c>
      <c r="AF11" s="256">
        <f>abs(Z11-AD11)</f>
        <v/>
      </c>
      <c r="AG11" s="243" t="n"/>
      <c r="AH11" s="146" t="n"/>
      <c r="AI11" s="52" t="n"/>
      <c r="AJ11" s="148" t="n"/>
      <c r="AK11" s="52" t="n"/>
    </row>
    <row r="12">
      <c r="A12" s="163">
        <f>A11</f>
        <v/>
      </c>
      <c r="B12" s="300" t="n"/>
      <c r="C12" s="171" t="inlineStr">
        <is>
          <t xml:space="preserve">SP GIP </t>
        </is>
      </c>
      <c r="D12" s="171" t="inlineStr">
        <is>
          <t>GIP</t>
        </is>
      </c>
      <c r="E12" s="172" t="n">
        <v>27</v>
      </c>
      <c r="F12" s="173" t="n">
        <v>50404.95</v>
      </c>
      <c r="G12" s="172" t="n">
        <v>27</v>
      </c>
      <c r="H12" s="173" t="n">
        <v>50404.96</v>
      </c>
      <c r="I12" s="174">
        <f>minus(E12,G12)</f>
        <v/>
      </c>
      <c r="J12" s="175">
        <f>ABS(minus(F12,H12))</f>
        <v/>
      </c>
      <c r="K12" s="176" t="n"/>
      <c r="L12" s="176" t="n"/>
      <c r="M12" s="176" t="n"/>
      <c r="N12" s="176" t="n"/>
      <c r="O12" s="176" t="n"/>
      <c r="P12" s="176" t="n"/>
      <c r="Q12" s="176" t="n"/>
      <c r="R12" s="176" t="n"/>
      <c r="S12" s="176" t="n"/>
      <c r="T12" s="176" t="n"/>
      <c r="U12" s="176" t="n"/>
      <c r="V12" s="293" t="n">
        <v>0.01000000000203727</v>
      </c>
      <c r="W12" s="294">
        <f>SUM(K12,M12,O12,Q12,S12,U12)</f>
        <v/>
      </c>
      <c r="X12" s="294">
        <f>SUM(L12,N12,P12,R12,T12,V12)</f>
        <v/>
      </c>
      <c r="Y12" s="179">
        <f>minus(I12,W12)</f>
        <v/>
      </c>
      <c r="Z12" s="180">
        <f>ABS(minus(J12,X12))</f>
        <v/>
      </c>
      <c r="AA12" s="253" t="n"/>
      <c r="AB12" s="254" t="n"/>
      <c r="AC12" s="254" t="n"/>
      <c r="AD12" s="183" t="n"/>
      <c r="AE12" s="184">
        <f>Y12-AC12</f>
        <v/>
      </c>
      <c r="AF12" s="183">
        <f>abs(Z12-AD12)</f>
        <v/>
      </c>
      <c r="AG12" s="243" t="n"/>
      <c r="AH12" s="146" t="n"/>
      <c r="AI12" s="52" t="n"/>
      <c r="AJ12" s="148" t="n"/>
      <c r="AK12" s="52" t="n"/>
    </row>
    <row r="13">
      <c r="A13" s="163">
        <f>A12</f>
        <v/>
      </c>
      <c r="B13" s="300" t="n"/>
      <c r="C13" s="151" t="inlineStr">
        <is>
          <t>Card Payments</t>
        </is>
      </c>
      <c r="D13" s="151" t="inlineStr">
        <is>
          <t>BB MIGs (S03)</t>
        </is>
      </c>
      <c r="E13" s="170" t="n"/>
      <c r="F13" s="245" t="n"/>
      <c r="G13" s="170" t="n"/>
      <c r="H13" s="245" t="n"/>
      <c r="I13" s="154">
        <f>minus(E13,G13)</f>
        <v/>
      </c>
      <c r="J13" s="155">
        <f>ABS(minus(F13,H13))</f>
        <v/>
      </c>
      <c r="K13" s="170" t="n"/>
      <c r="L13" s="170" t="n"/>
      <c r="M13" s="170" t="n"/>
      <c r="N13" s="170" t="n"/>
      <c r="O13" s="170" t="n"/>
      <c r="P13" s="170" t="n"/>
      <c r="Q13" s="170" t="n"/>
      <c r="R13" s="170" t="n"/>
      <c r="S13" s="170" t="n"/>
      <c r="T13" s="170" t="n"/>
      <c r="U13" s="170" t="n"/>
      <c r="V13" s="170" t="n"/>
      <c r="W13" s="218">
        <f>SUM(K13,M13,O13,Q13,S13,U13)</f>
        <v/>
      </c>
      <c r="X13" s="218">
        <f>SUM(L13,N13,P13,R13,T13,V13)</f>
        <v/>
      </c>
      <c r="Y13" s="157">
        <f>minus(I13,W13)</f>
        <v/>
      </c>
      <c r="Z13" s="158">
        <f>ABS(minus(J13,X13))</f>
        <v/>
      </c>
      <c r="AA13" s="263" t="n"/>
      <c r="AB13" s="185" t="n"/>
      <c r="AC13" s="242" t="n"/>
      <c r="AD13" s="252" t="n"/>
      <c r="AE13" s="161">
        <f>Y13-AC13</f>
        <v/>
      </c>
      <c r="AF13" s="186">
        <f>abs(Z13-AD13)</f>
        <v/>
      </c>
      <c r="AG13" s="243" t="n"/>
      <c r="AH13" s="146" t="n"/>
      <c r="AI13" s="52" t="n"/>
      <c r="AJ13" s="148" t="n"/>
      <c r="AK13" s="52" t="n"/>
    </row>
    <row r="14">
      <c r="A14" s="163">
        <f>A13</f>
        <v/>
      </c>
      <c r="B14" s="300" t="n"/>
      <c r="C14" s="151" t="inlineStr">
        <is>
          <t>Card Payments</t>
        </is>
      </c>
      <c r="D14" s="151" t="inlineStr">
        <is>
          <t>BB MIGs (S04)</t>
        </is>
      </c>
      <c r="E14" s="187" t="n"/>
      <c r="F14" s="188" t="n"/>
      <c r="G14" s="187" t="n"/>
      <c r="H14" s="189" t="n"/>
      <c r="I14" s="154">
        <f>minus(E14,G14)</f>
        <v/>
      </c>
      <c r="J14" s="155">
        <f>ABS(minus(F14,H14))</f>
        <v/>
      </c>
      <c r="K14" s="170" t="n"/>
      <c r="L14" s="170" t="n"/>
      <c r="M14" s="170" t="n"/>
      <c r="N14" s="170" t="n"/>
      <c r="O14" s="170" t="n"/>
      <c r="P14" s="170" t="n"/>
      <c r="Q14" s="170" t="n"/>
      <c r="R14" s="170" t="n"/>
      <c r="S14" s="170" t="n"/>
      <c r="T14" s="170" t="n"/>
      <c r="U14" s="170" t="n"/>
      <c r="V14" s="170" t="n"/>
      <c r="W14" s="218">
        <f>SUM(K14,M14,O14,Q14,S14,U14)</f>
        <v/>
      </c>
      <c r="X14" s="218">
        <f>SUM(L14,N14,P14,R14,T14,V14)</f>
        <v/>
      </c>
      <c r="Y14" s="157">
        <f>minus(I14,W14)</f>
        <v/>
      </c>
      <c r="Z14" s="158">
        <f>ABS(minus(J14,X14))</f>
        <v/>
      </c>
      <c r="AA14" s="270" t="n"/>
      <c r="AB14" s="242" t="n"/>
      <c r="AC14" s="242" t="n"/>
      <c r="AD14" s="256" t="n"/>
      <c r="AE14" s="167">
        <f>Y14-AC14</f>
        <v/>
      </c>
      <c r="AF14" s="256">
        <f>abs(Z14-AD14)</f>
        <v/>
      </c>
      <c r="AG14" s="243" t="n"/>
      <c r="AH14" s="146" t="n"/>
      <c r="AI14" s="52" t="n"/>
      <c r="AJ14" s="148" t="n"/>
      <c r="AK14" s="52" t="n"/>
    </row>
    <row r="15">
      <c r="A15" s="163">
        <f>A14</f>
        <v/>
      </c>
      <c r="B15" s="300" t="n"/>
      <c r="C15" s="151" t="inlineStr">
        <is>
          <t>Card Payments</t>
        </is>
      </c>
      <c r="D15" s="151" t="inlineStr">
        <is>
          <t>BB MIGs (S05)</t>
        </is>
      </c>
      <c r="E15" s="187" t="n"/>
      <c r="F15" s="188" t="n"/>
      <c r="G15" s="187" t="n"/>
      <c r="H15" s="189" t="n"/>
      <c r="I15" s="154">
        <f>minus(E15,G15)</f>
        <v/>
      </c>
      <c r="J15" s="155">
        <f>ABS(minus(F15,H15))</f>
        <v/>
      </c>
      <c r="K15" s="170" t="n"/>
      <c r="L15" s="170" t="n"/>
      <c r="M15" s="170" t="n"/>
      <c r="N15" s="170" t="n"/>
      <c r="O15" s="170" t="n"/>
      <c r="P15" s="170" t="n"/>
      <c r="Q15" s="170" t="n"/>
      <c r="R15" s="170" t="n"/>
      <c r="S15" s="170" t="n"/>
      <c r="T15" s="170" t="n"/>
      <c r="U15" s="170" t="n"/>
      <c r="V15" s="170" t="n"/>
      <c r="W15" s="218">
        <f>SUM(K15,M15,O15,Q15,S15,U15)</f>
        <v/>
      </c>
      <c r="X15" s="218">
        <f>SUM(L15,N15,P15,R15,T15,V15)</f>
        <v/>
      </c>
      <c r="Y15" s="157">
        <f>minus(I15,W15)</f>
        <v/>
      </c>
      <c r="Z15" s="158">
        <f>ABS(minus(J15,X15))</f>
        <v/>
      </c>
      <c r="AA15" s="270" t="n"/>
      <c r="AB15" s="242" t="n"/>
      <c r="AC15" s="242" t="n"/>
      <c r="AD15" s="256" t="n"/>
      <c r="AE15" s="167">
        <f>Y15-AC15</f>
        <v/>
      </c>
      <c r="AF15" s="256">
        <f>abs(Z15-AD15)</f>
        <v/>
      </c>
      <c r="AG15" s="243" t="n"/>
      <c r="AH15" s="146" t="n"/>
      <c r="AI15" s="52" t="n"/>
      <c r="AJ15" s="148" t="n"/>
      <c r="AK15" s="52" t="n"/>
    </row>
    <row r="16">
      <c r="A16" s="163">
        <f>A15</f>
        <v/>
      </c>
      <c r="B16" s="300" t="n"/>
      <c r="C16" s="151" t="inlineStr">
        <is>
          <t>Card Payments</t>
        </is>
      </c>
      <c r="D16" s="151" t="inlineStr">
        <is>
          <t>BB MIGs (S06)</t>
        </is>
      </c>
      <c r="E16" s="187" t="n"/>
      <c r="F16" s="188" t="n"/>
      <c r="G16" s="187" t="n"/>
      <c r="H16" s="189" t="n"/>
      <c r="I16" s="154">
        <f>minus(E16,G16)</f>
        <v/>
      </c>
      <c r="J16" s="155">
        <f>ABS(minus(F16,H16))</f>
        <v/>
      </c>
      <c r="K16" s="170" t="n"/>
      <c r="L16" s="170" t="n"/>
      <c r="M16" s="170" t="n"/>
      <c r="N16" s="170" t="n"/>
      <c r="O16" s="170" t="n"/>
      <c r="P16" s="170" t="n"/>
      <c r="Q16" s="170" t="n"/>
      <c r="R16" s="170" t="n"/>
      <c r="S16" s="170" t="n"/>
      <c r="T16" s="170" t="n"/>
      <c r="U16" s="170" t="n"/>
      <c r="V16" s="170" t="n"/>
      <c r="W16" s="218">
        <f>SUM(K16,M16,O16,Q16,S16,U16)</f>
        <v/>
      </c>
      <c r="X16" s="218">
        <f>SUM(L16,N16,P16,R16,T16,V16)</f>
        <v/>
      </c>
      <c r="Y16" s="157">
        <f>minus(I16,W16)</f>
        <v/>
      </c>
      <c r="Z16" s="158">
        <f>ABS(minus(J16,X16))</f>
        <v/>
      </c>
      <c r="AA16" s="270" t="n"/>
      <c r="AB16" s="242" t="n"/>
      <c r="AC16" s="242" t="n"/>
      <c r="AD16" s="256" t="n"/>
      <c r="AE16" s="167">
        <f>Y16-AC16</f>
        <v/>
      </c>
      <c r="AF16" s="256">
        <f>abs(Z16-AD16)</f>
        <v/>
      </c>
      <c r="AG16" s="243" t="n"/>
      <c r="AH16" s="146" t="n"/>
      <c r="AI16" s="52" t="n"/>
      <c r="AJ16" s="148" t="n"/>
      <c r="AK16" s="52" t="n"/>
    </row>
    <row r="17">
      <c r="A17" s="163">
        <f>A16</f>
        <v/>
      </c>
      <c r="B17" s="300" t="n"/>
      <c r="C17" s="151" t="inlineStr">
        <is>
          <t>Card Payments</t>
        </is>
      </c>
      <c r="D17" s="151" t="inlineStr">
        <is>
          <t>BB MIGs (S07)</t>
        </is>
      </c>
      <c r="E17" s="187" t="n"/>
      <c r="F17" s="188" t="n"/>
      <c r="G17" s="187" t="n"/>
      <c r="H17" s="189" t="n"/>
      <c r="I17" s="154">
        <f>minus(E17,G17)</f>
        <v/>
      </c>
      <c r="J17" s="155">
        <f>ABS(minus(F17,H17))</f>
        <v/>
      </c>
      <c r="K17" s="170" t="n"/>
      <c r="L17" s="170" t="n"/>
      <c r="M17" s="170" t="n"/>
      <c r="N17" s="170" t="n"/>
      <c r="O17" s="170" t="n"/>
      <c r="P17" s="170" t="n"/>
      <c r="Q17" s="170" t="n"/>
      <c r="R17" s="170" t="n"/>
      <c r="S17" s="170" t="n"/>
      <c r="T17" s="170" t="n"/>
      <c r="U17" s="170" t="n"/>
      <c r="V17" s="170" t="n"/>
      <c r="W17" s="218">
        <f>SUM(K17,M17,O17,Q17,S17,U17)</f>
        <v/>
      </c>
      <c r="X17" s="218">
        <f>SUM(L17,N17,P17,R17,T17,V17)</f>
        <v/>
      </c>
      <c r="Y17" s="157">
        <f>minus(I17,W17)</f>
        <v/>
      </c>
      <c r="Z17" s="158">
        <f>ABS(minus(J17,X17))</f>
        <v/>
      </c>
      <c r="AA17" s="270" t="n"/>
      <c r="AB17" s="242" t="n"/>
      <c r="AC17" s="242" t="n"/>
      <c r="AD17" s="256" t="n"/>
      <c r="AE17" s="167">
        <f>Y17-AC17</f>
        <v/>
      </c>
      <c r="AF17" s="256">
        <f>abs(Z17-AD17)</f>
        <v/>
      </c>
      <c r="AG17" s="243" t="n"/>
      <c r="AH17" s="146" t="n"/>
      <c r="AI17" s="52" t="n"/>
      <c r="AJ17" s="148" t="n"/>
      <c r="AK17" s="52" t="n"/>
    </row>
    <row r="18">
      <c r="A18" s="163">
        <f>A17</f>
        <v/>
      </c>
      <c r="B18" s="300" t="n"/>
      <c r="C18" s="151" t="inlineStr">
        <is>
          <t>Card Payments</t>
        </is>
      </c>
      <c r="D18" s="151" t="inlineStr">
        <is>
          <t>BB MIGs (S08)</t>
        </is>
      </c>
      <c r="E18" s="187" t="n"/>
      <c r="F18" s="188" t="n"/>
      <c r="G18" s="187" t="n"/>
      <c r="H18" s="189" t="n"/>
      <c r="I18" s="154">
        <f>minus(E18,G18)</f>
        <v/>
      </c>
      <c r="J18" s="155">
        <f>ABS(minus(F18,H18))</f>
        <v/>
      </c>
      <c r="K18" s="170" t="n"/>
      <c r="L18" s="170" t="n"/>
      <c r="M18" s="170" t="n"/>
      <c r="N18" s="170" t="n"/>
      <c r="O18" s="170" t="n"/>
      <c r="P18" s="170" t="n"/>
      <c r="Q18" s="170" t="n"/>
      <c r="R18" s="170" t="n"/>
      <c r="S18" s="170" t="n"/>
      <c r="T18" s="170" t="n"/>
      <c r="U18" s="170" t="n"/>
      <c r="V18" s="170" t="n"/>
      <c r="W18" s="218">
        <f>SUM(K18,M18,O18,Q18,S18,U18)</f>
        <v/>
      </c>
      <c r="X18" s="218">
        <f>SUM(L18,N18,P18,R18,T18,V18)</f>
        <v/>
      </c>
      <c r="Y18" s="157">
        <f>minus(I18,W18)</f>
        <v/>
      </c>
      <c r="Z18" s="158">
        <f>ABS(minus(J18,X18))</f>
        <v/>
      </c>
      <c r="AA18" s="270" t="n"/>
      <c r="AB18" s="242" t="n"/>
      <c r="AC18" s="242" t="n"/>
      <c r="AD18" s="256" t="n"/>
      <c r="AE18" s="167">
        <f>Y18-AC18</f>
        <v/>
      </c>
      <c r="AF18" s="256">
        <f>abs(Z18-AD18)</f>
        <v/>
      </c>
      <c r="AG18" s="243" t="n"/>
      <c r="AH18" s="146" t="n"/>
      <c r="AI18" s="52" t="n"/>
      <c r="AJ18" s="148" t="n"/>
      <c r="AK18" s="52" t="n"/>
    </row>
    <row r="19">
      <c r="A19" s="163">
        <f>A18</f>
        <v/>
      </c>
      <c r="B19" s="300" t="n"/>
      <c r="C19" s="151" t="inlineStr">
        <is>
          <t>Card Payments</t>
        </is>
      </c>
      <c r="D19" s="151" t="inlineStr">
        <is>
          <t>BB MIGs (S09)</t>
        </is>
      </c>
      <c r="E19" s="187" t="n"/>
      <c r="F19" s="188" t="n"/>
      <c r="G19" s="187" t="n"/>
      <c r="H19" s="189" t="n"/>
      <c r="I19" s="154">
        <f>minus(E19,G19)</f>
        <v/>
      </c>
      <c r="J19" s="155">
        <f>ABS(minus(F19,H19))</f>
        <v/>
      </c>
      <c r="K19" s="170" t="n"/>
      <c r="L19" s="170" t="n"/>
      <c r="M19" s="170" t="n"/>
      <c r="N19" s="170" t="n"/>
      <c r="O19" s="170" t="n"/>
      <c r="P19" s="170" t="n"/>
      <c r="Q19" s="170" t="n"/>
      <c r="R19" s="170" t="n"/>
      <c r="S19" s="170" t="n"/>
      <c r="T19" s="170" t="n"/>
      <c r="U19" s="170" t="n"/>
      <c r="V19" s="170" t="n"/>
      <c r="W19" s="218">
        <f>SUM(K19,M19,O19,Q19,S19,U19)</f>
        <v/>
      </c>
      <c r="X19" s="218">
        <f>SUM(L19,N19,P19,R19,T19,V19)</f>
        <v/>
      </c>
      <c r="Y19" s="157">
        <f>minus(I19,W19)</f>
        <v/>
      </c>
      <c r="Z19" s="158">
        <f>ABS(minus(J19,X19))</f>
        <v/>
      </c>
      <c r="AA19" s="270" t="n"/>
      <c r="AB19" s="242" t="n"/>
      <c r="AC19" s="242" t="n"/>
      <c r="AD19" s="256" t="n"/>
      <c r="AE19" s="167">
        <f>Y19-AC19</f>
        <v/>
      </c>
      <c r="AF19" s="256">
        <f>abs(Z19-AD19)</f>
        <v/>
      </c>
      <c r="AG19" s="243" t="n"/>
      <c r="AH19" s="146" t="n"/>
      <c r="AI19" s="52" t="n"/>
      <c r="AJ19" s="148" t="n"/>
      <c r="AK19" s="52" t="n"/>
    </row>
    <row r="20">
      <c r="A20" s="163">
        <f>A19</f>
        <v/>
      </c>
      <c r="B20" s="300" t="n"/>
      <c r="C20" s="151" t="inlineStr">
        <is>
          <t>Card Payments</t>
        </is>
      </c>
      <c r="D20" s="151" t="inlineStr">
        <is>
          <t>BB MIGs (S10)</t>
        </is>
      </c>
      <c r="E20" s="187" t="n"/>
      <c r="F20" s="188" t="n"/>
      <c r="G20" s="187" t="n"/>
      <c r="H20" s="189" t="n"/>
      <c r="I20" s="154">
        <f>minus(E20,G20)</f>
        <v/>
      </c>
      <c r="J20" s="155">
        <f>ABS(minus(F20,H20))</f>
        <v/>
      </c>
      <c r="K20" s="170" t="n"/>
      <c r="L20" s="170" t="n"/>
      <c r="M20" s="170" t="n"/>
      <c r="N20" s="170" t="n"/>
      <c r="O20" s="170" t="n"/>
      <c r="P20" s="170" t="n"/>
      <c r="Q20" s="170" t="n"/>
      <c r="R20" s="170" t="n"/>
      <c r="S20" s="170" t="n"/>
      <c r="T20" s="170" t="n"/>
      <c r="U20" s="170" t="n"/>
      <c r="V20" s="170" t="n"/>
      <c r="W20" s="218">
        <f>SUM(K20,M20,O20,Q20,S20,U20)</f>
        <v/>
      </c>
      <c r="X20" s="218">
        <f>SUM(L20,N20,P20,R20,T20,V20)</f>
        <v/>
      </c>
      <c r="Y20" s="157">
        <f>minus(I20,W20)</f>
        <v/>
      </c>
      <c r="Z20" s="158">
        <f>ABS(minus(J20,X20))</f>
        <v/>
      </c>
      <c r="AA20" s="270" t="n"/>
      <c r="AB20" s="242" t="n"/>
      <c r="AC20" s="242" t="n"/>
      <c r="AD20" s="256" t="n"/>
      <c r="AE20" s="167">
        <f>Y20-AC20</f>
        <v/>
      </c>
      <c r="AF20" s="256">
        <f>abs(Z20-AD20)</f>
        <v/>
      </c>
      <c r="AG20" s="243" t="n"/>
      <c r="AH20" s="146" t="n"/>
      <c r="AI20" s="52" t="n"/>
      <c r="AJ20" s="148" t="n"/>
      <c r="AK20" s="52" t="n"/>
    </row>
    <row r="21">
      <c r="A21" s="163">
        <f>A20</f>
        <v/>
      </c>
      <c r="B21" s="300" t="n"/>
      <c r="C21" s="151" t="inlineStr">
        <is>
          <t>Card Payments</t>
        </is>
      </c>
      <c r="D21" s="151" t="inlineStr">
        <is>
          <t>BB MIGs (S11)</t>
        </is>
      </c>
      <c r="E21" s="187" t="n"/>
      <c r="F21" s="188" t="n"/>
      <c r="G21" s="187" t="n"/>
      <c r="H21" s="189" t="n"/>
      <c r="I21" s="154">
        <f>minus(E21,G21)</f>
        <v/>
      </c>
      <c r="J21" s="155">
        <f>ABS(minus(F21,H21))</f>
        <v/>
      </c>
      <c r="K21" s="170" t="n"/>
      <c r="L21" s="170" t="n"/>
      <c r="M21" s="170" t="n"/>
      <c r="N21" s="170" t="n"/>
      <c r="O21" s="170" t="n"/>
      <c r="P21" s="170" t="n"/>
      <c r="Q21" s="170" t="n"/>
      <c r="R21" s="170" t="n"/>
      <c r="S21" s="170" t="n"/>
      <c r="T21" s="170" t="n"/>
      <c r="U21" s="170" t="n"/>
      <c r="V21" s="170" t="n"/>
      <c r="W21" s="218">
        <f>SUM(K21,M21,O21,Q21,S21,U21)</f>
        <v/>
      </c>
      <c r="X21" s="218">
        <f>SUM(L21,N21,P21,R21,T21,V21)</f>
        <v/>
      </c>
      <c r="Y21" s="157">
        <f>minus(I21,W21)</f>
        <v/>
      </c>
      <c r="Z21" s="158">
        <f>ABS(minus(J21,X21))</f>
        <v/>
      </c>
      <c r="AA21" s="270" t="n"/>
      <c r="AB21" s="242" t="n"/>
      <c r="AC21" s="242" t="n"/>
      <c r="AD21" s="256" t="n"/>
      <c r="AE21" s="167">
        <f>Y21-AC21</f>
        <v/>
      </c>
      <c r="AF21" s="256">
        <f>abs(Z21-AD21)</f>
        <v/>
      </c>
      <c r="AG21" s="243" t="n"/>
      <c r="AH21" s="146" t="n"/>
      <c r="AI21" s="52" t="n"/>
      <c r="AJ21" s="148" t="n"/>
      <c r="AK21" s="52" t="n"/>
    </row>
    <row r="22">
      <c r="A22" s="163">
        <f>A21</f>
        <v/>
      </c>
      <c r="B22" s="300" t="n"/>
      <c r="C22" s="171" t="inlineStr">
        <is>
          <t>Card Payments</t>
        </is>
      </c>
      <c r="D22" s="171" t="inlineStr">
        <is>
          <t>BB MIGs (S12)</t>
        </is>
      </c>
      <c r="E22" s="176" t="n"/>
      <c r="F22" s="85" t="n"/>
      <c r="G22" s="176" t="n"/>
      <c r="H22" s="85" t="n"/>
      <c r="I22" s="174">
        <f>minus(E22,G22)</f>
        <v/>
      </c>
      <c r="J22" s="175">
        <f>ABS(minus(F22,H22))</f>
        <v/>
      </c>
      <c r="K22" s="176" t="n"/>
      <c r="L22" s="176" t="n"/>
      <c r="M22" s="176" t="n"/>
      <c r="N22" s="176" t="n"/>
      <c r="O22" s="176" t="n"/>
      <c r="P22" s="176" t="n"/>
      <c r="Q22" s="176" t="n"/>
      <c r="R22" s="176" t="n"/>
      <c r="S22" s="176" t="n"/>
      <c r="T22" s="176" t="n"/>
      <c r="U22" s="176" t="n"/>
      <c r="V22" s="176" t="n"/>
      <c r="W22" s="294">
        <f>SUM(K22,M22,O22,Q22,S22,U22)</f>
        <v/>
      </c>
      <c r="X22" s="294">
        <f>SUM(L22,N22,P22,R22,T22,V22)</f>
        <v/>
      </c>
      <c r="Y22" s="179">
        <f>minus(I22,W22)</f>
        <v/>
      </c>
      <c r="Z22" s="180">
        <f>ABS(minus(J22,X22))</f>
        <v/>
      </c>
      <c r="AA22" s="253" t="n"/>
      <c r="AB22" s="254" t="n"/>
      <c r="AC22" s="254" t="n"/>
      <c r="AD22" s="190" t="n"/>
      <c r="AE22" s="191">
        <f>Y22-AC22</f>
        <v/>
      </c>
      <c r="AF22" s="192">
        <f>abs(Z22-AD22)</f>
        <v/>
      </c>
      <c r="AG22" s="193" t="n"/>
      <c r="AH22" s="194" t="n"/>
      <c r="AI22" s="52" t="n"/>
      <c r="AJ22" s="195" t="n"/>
      <c r="AK22" s="82" t="n"/>
    </row>
    <row r="23">
      <c r="A23" s="163">
        <f>A22</f>
        <v/>
      </c>
      <c r="B23" s="303" t="n"/>
      <c r="C23" s="171" t="inlineStr">
        <is>
          <t>Card Payments Sum</t>
        </is>
      </c>
      <c r="D23" s="171" t="inlineStr">
        <is>
          <t>BB MIGs</t>
        </is>
      </c>
      <c r="E23" s="196" t="n">
        <v>0</v>
      </c>
      <c r="F23" s="173" t="n">
        <v>0</v>
      </c>
      <c r="G23" s="197" t="n">
        <v>0</v>
      </c>
      <c r="H23" s="198" t="n">
        <v>0</v>
      </c>
      <c r="I23" s="174">
        <f>minus(E23,G23)</f>
        <v/>
      </c>
      <c r="J23" s="175">
        <f>ABS(minus(F23,H23))</f>
        <v/>
      </c>
      <c r="K23" s="176" t="n"/>
      <c r="L23" s="176" t="n"/>
      <c r="M23" s="176" t="n"/>
      <c r="N23" s="176" t="n"/>
      <c r="O23" s="176" t="n"/>
      <c r="P23" s="176" t="n"/>
      <c r="Q23" s="176" t="n"/>
      <c r="R23" s="176" t="n"/>
      <c r="S23" s="176" t="n"/>
      <c r="T23" s="176" t="n"/>
      <c r="U23" s="176" t="n"/>
      <c r="V23" s="199" t="n"/>
      <c r="W23" s="294">
        <f>SUM(K23,M23,O23,Q23,S23,U23)</f>
        <v/>
      </c>
      <c r="X23" s="200">
        <f>SUM(L23,N23,P23,R23,T23,V23)</f>
        <v/>
      </c>
      <c r="Y23" s="179">
        <f>minus(I23,W23)</f>
        <v/>
      </c>
      <c r="Z23" s="180">
        <f>ABS(minus(J23,X23))</f>
        <v/>
      </c>
      <c r="AA23" s="253" t="n"/>
      <c r="AB23" s="254" t="n"/>
      <c r="AC23" s="254" t="n"/>
      <c r="AD23" s="190" t="n"/>
      <c r="AE23" s="191">
        <f>Y23-AC23</f>
        <v/>
      </c>
      <c r="AF23" s="192">
        <f>abs(Z23-AD23)</f>
        <v/>
      </c>
      <c r="AG23" s="193" t="n"/>
      <c r="AH23" s="194" t="n"/>
      <c r="AI23" s="52" t="n"/>
      <c r="AJ23" s="195" t="n"/>
      <c r="AK23" s="201" t="n"/>
    </row>
    <row r="24">
      <c r="A24" s="163">
        <f>A23</f>
        <v/>
      </c>
      <c r="B24" s="310" t="inlineStr">
        <is>
          <t>KOWRI</t>
        </is>
      </c>
      <c r="C24" s="151" t="inlineStr">
        <is>
          <t>MPGS</t>
        </is>
      </c>
      <c r="D24" s="151" t="inlineStr">
        <is>
          <t>MPGS</t>
        </is>
      </c>
      <c r="E24" s="295" t="n">
        <v>2</v>
      </c>
      <c r="F24" s="188" t="n">
        <v>172.91</v>
      </c>
      <c r="G24" s="295" t="n">
        <v>2</v>
      </c>
      <c r="H24" s="189" t="n">
        <v>170.91</v>
      </c>
      <c r="I24" s="154">
        <f>minus(E24,G24)</f>
        <v/>
      </c>
      <c r="J24" s="155">
        <f>ABS(minus(F24,H24))</f>
        <v/>
      </c>
      <c r="K24" s="170" t="n"/>
      <c r="L24" s="170" t="n"/>
      <c r="M24" s="170" t="n"/>
      <c r="N24" s="170" t="n"/>
      <c r="O24" s="170" t="n"/>
      <c r="P24" s="170" t="n"/>
      <c r="Q24" s="170" t="n"/>
      <c r="R24" s="170" t="n"/>
      <c r="S24" s="170" t="n"/>
      <c r="T24" s="170" t="n"/>
      <c r="U24" s="170" t="n"/>
      <c r="V24" s="170" t="n"/>
      <c r="W24" s="218">
        <f>SUM(K24,M24,O24,Q24,S24,U24)</f>
        <v/>
      </c>
      <c r="X24" s="218">
        <f>SUM(L24,N24,P24,R24,T24,V24)</f>
        <v/>
      </c>
      <c r="Y24" s="157">
        <f>minus(I24,W24)</f>
        <v/>
      </c>
      <c r="Z24" s="158">
        <f>ABS(minus(J24,X24))</f>
        <v/>
      </c>
      <c r="AA24" s="270" t="n"/>
      <c r="AB24" s="242" t="n"/>
      <c r="AC24" s="242" t="n"/>
      <c r="AD24" s="256" t="n"/>
      <c r="AE24" s="167">
        <f>Y24-AC24</f>
        <v/>
      </c>
      <c r="AF24" s="256">
        <f>abs(Z24-AD24)</f>
        <v/>
      </c>
      <c r="AG24" s="243" t="inlineStr">
        <is>
          <t>Send money charges(2.00)</t>
        </is>
      </c>
      <c r="AH24" s="146" t="n"/>
      <c r="AI24" s="52" t="n"/>
      <c r="AJ24" s="148" t="n"/>
      <c r="AK24" s="52" t="n"/>
    </row>
    <row r="25">
      <c r="A25" s="163">
        <f>A23</f>
        <v/>
      </c>
      <c r="B25" s="300" t="n"/>
      <c r="C25" s="151" t="inlineStr">
        <is>
          <t>KR MTN Send Money</t>
        </is>
      </c>
      <c r="D25" s="151" t="inlineStr">
        <is>
          <t>KR MTN Credit</t>
        </is>
      </c>
      <c r="E25" s="295" t="n">
        <v>3125</v>
      </c>
      <c r="F25" s="188" t="n">
        <v>2036146.39</v>
      </c>
      <c r="G25" s="295" t="n">
        <v>3121</v>
      </c>
      <c r="H25" s="189" t="n">
        <v>2035943.91</v>
      </c>
      <c r="I25" s="154">
        <f>minus(E25,G25)</f>
        <v/>
      </c>
      <c r="J25" s="155">
        <f>ABS(minus(F25,H25))</f>
        <v/>
      </c>
      <c r="K25" s="170" t="n"/>
      <c r="L25" s="170" t="n"/>
      <c r="M25" s="218" t="n"/>
      <c r="N25" s="218" t="n"/>
      <c r="O25" s="218" t="n"/>
      <c r="P25" s="218" t="n"/>
      <c r="Q25" s="218" t="n"/>
      <c r="R25" s="218" t="n"/>
      <c r="S25" s="218" t="n"/>
      <c r="T25" s="218" t="n"/>
      <c r="U25" s="218" t="n">
        <v>4</v>
      </c>
      <c r="V25" s="218" t="n">
        <v>202.4799999999814</v>
      </c>
      <c r="W25" s="218">
        <f>SUM(K25,M25,O25,Q25,S25,U25)</f>
        <v/>
      </c>
      <c r="X25" s="218">
        <f>SUM(L25,N25,P25,R25,T25,V25)</f>
        <v/>
      </c>
      <c r="Y25" s="157">
        <f>minus(I25,W25)</f>
        <v/>
      </c>
      <c r="Z25" s="158">
        <f>ABS(minus(J25,X25))</f>
        <v/>
      </c>
      <c r="AA25" s="270" t="n"/>
      <c r="AB25" s="242" t="n"/>
      <c r="AC25" s="242" t="n"/>
      <c r="AD25" s="256" t="n"/>
      <c r="AE25" s="167">
        <f>Y25-AC25</f>
        <v/>
      </c>
      <c r="AF25" s="256">
        <f>abs(Z25-AD25)</f>
        <v/>
      </c>
      <c r="AG25" s="243" t="n"/>
      <c r="AH25" s="146" t="n"/>
      <c r="AI25" s="52" t="n"/>
      <c r="AJ25" s="148" t="n"/>
      <c r="AK25" s="52" t="n"/>
    </row>
    <row r="26">
      <c r="A26" s="163">
        <f>A25</f>
        <v/>
      </c>
      <c r="B26" s="300" t="n"/>
      <c r="C26" s="151" t="inlineStr">
        <is>
          <t>KR MTN Add funds/Payments</t>
        </is>
      </c>
      <c r="D26" s="151" t="inlineStr">
        <is>
          <t>KR MTN Debit</t>
        </is>
      </c>
      <c r="E26" s="295" t="n">
        <v>381</v>
      </c>
      <c r="F26" s="188" t="n">
        <v>156973.4</v>
      </c>
      <c r="G26" s="295" t="n">
        <v>381</v>
      </c>
      <c r="H26" s="189" t="n">
        <v>156972.51</v>
      </c>
      <c r="I26" s="154">
        <f>minus(E26,G26)</f>
        <v/>
      </c>
      <c r="J26" s="155">
        <f>ABS(minus(F26,H26))</f>
        <v/>
      </c>
      <c r="K26" s="170" t="n"/>
      <c r="L26" s="170" t="n"/>
      <c r="M26" s="218" t="n"/>
      <c r="N26" s="218" t="n"/>
      <c r="O26" s="218" t="n"/>
      <c r="P26" s="218" t="n"/>
      <c r="Q26" s="218" t="n"/>
      <c r="R26" s="218" t="n"/>
      <c r="S26" s="218" t="n"/>
      <c r="T26" s="218" t="n"/>
      <c r="U26" s="218" t="n"/>
      <c r="V26" s="218" t="n">
        <v>0.889999999984866</v>
      </c>
      <c r="W26" s="218">
        <f>SUM(K26,M26,O26,Q26,S26,U26)</f>
        <v/>
      </c>
      <c r="X26" s="218">
        <f>SUM(L26,N26,P26,R26,T26,V26)</f>
        <v/>
      </c>
      <c r="Y26" s="157">
        <f>minus(I26,W26)</f>
        <v/>
      </c>
      <c r="Z26" s="158">
        <f>ABS(minus(J26,X26))</f>
        <v/>
      </c>
      <c r="AA26" s="270" t="n"/>
      <c r="AB26" s="242" t="n"/>
      <c r="AC26" s="242" t="n"/>
      <c r="AD26" s="256" t="n"/>
      <c r="AE26" s="167">
        <f>Y26-AC26</f>
        <v/>
      </c>
      <c r="AF26" s="256">
        <f>abs(Z26-AD26)</f>
        <v/>
      </c>
      <c r="AG26" s="243" t="n"/>
      <c r="AH26" s="146" t="n"/>
      <c r="AI26" s="52" t="n"/>
      <c r="AJ26" s="148" t="n"/>
      <c r="AK26" s="52" t="n"/>
    </row>
    <row r="27">
      <c r="A27" s="163">
        <f>A26</f>
        <v/>
      </c>
      <c r="B27" s="300" t="n"/>
      <c r="C27" s="151" t="inlineStr">
        <is>
          <t>KR Airtel Add funds/Payments</t>
        </is>
      </c>
      <c r="D27" s="151" t="inlineStr">
        <is>
          <t>KR Airtel Cash In</t>
        </is>
      </c>
      <c r="E27" s="295" t="n">
        <v>0</v>
      </c>
      <c r="F27" s="296" t="n">
        <v>0</v>
      </c>
      <c r="G27" s="295" t="n">
        <v>0</v>
      </c>
      <c r="H27" s="189" t="n">
        <v>0</v>
      </c>
      <c r="I27" s="154">
        <f>minus(E27,G27)</f>
        <v/>
      </c>
      <c r="J27" s="155">
        <f>ABS(minus(F27,H27))</f>
        <v/>
      </c>
      <c r="K27" s="170" t="n"/>
      <c r="L27" s="170" t="n"/>
      <c r="M27" s="218" t="n"/>
      <c r="N27" s="218" t="n"/>
      <c r="O27" s="218" t="n"/>
      <c r="P27" s="218" t="n"/>
      <c r="Q27" s="218" t="n"/>
      <c r="R27" s="218" t="n"/>
      <c r="S27" s="218" t="n"/>
      <c r="T27" s="218" t="n"/>
      <c r="U27" s="218" t="n"/>
      <c r="V27" s="218" t="n"/>
      <c r="W27" s="218">
        <f>SUM(K27,M27,O27,Q27,S27,U27)</f>
        <v/>
      </c>
      <c r="X27" s="218">
        <f>SUM(L27,N27,P27,R27,T27,V27)</f>
        <v/>
      </c>
      <c r="Y27" s="157">
        <f>minus(I27,W27)</f>
        <v/>
      </c>
      <c r="Z27" s="158">
        <f>ABS(minus(J27,X27))</f>
        <v/>
      </c>
      <c r="AA27" s="270" t="n"/>
      <c r="AB27" s="242" t="n"/>
      <c r="AC27" s="242" t="n"/>
      <c r="AD27" s="256" t="n"/>
      <c r="AE27" s="167">
        <f>Y27-AC27</f>
        <v/>
      </c>
      <c r="AF27" s="256">
        <f>abs(Z27-AD27)</f>
        <v/>
      </c>
      <c r="AG27" s="243" t="n"/>
      <c r="AH27" s="146" t="n"/>
      <c r="AI27" s="52" t="n"/>
      <c r="AJ27" s="148" t="n"/>
      <c r="AK27" s="52" t="n"/>
    </row>
    <row r="28">
      <c r="A28" s="163">
        <f>A27</f>
        <v/>
      </c>
      <c r="B28" s="300" t="n"/>
      <c r="C28" s="151" t="inlineStr">
        <is>
          <t>KR Airtel Send Money</t>
        </is>
      </c>
      <c r="D28" s="151" t="inlineStr">
        <is>
          <t>KR Airtel Cash Out</t>
        </is>
      </c>
      <c r="E28" s="295" t="n">
        <v>0</v>
      </c>
      <c r="F28" s="296" t="n">
        <v>0</v>
      </c>
      <c r="G28" s="295" t="n">
        <v>0</v>
      </c>
      <c r="H28" s="189" t="n">
        <v>0</v>
      </c>
      <c r="I28" s="154">
        <f>minus(E28,G28)</f>
        <v/>
      </c>
      <c r="J28" s="155">
        <f>ABS(minus(F28,H28))</f>
        <v/>
      </c>
      <c r="K28" s="248" t="n"/>
      <c r="L28" s="248" t="n"/>
      <c r="M28" s="218" t="n"/>
      <c r="N28" s="218" t="n"/>
      <c r="O28" s="218" t="n"/>
      <c r="P28" s="218" t="n"/>
      <c r="Q28" s="218" t="n"/>
      <c r="R28" s="218" t="n"/>
      <c r="S28" s="218" t="n"/>
      <c r="T28" s="218" t="n"/>
      <c r="U28" s="218" t="n"/>
      <c r="V28" s="218" t="n"/>
      <c r="W28" s="218">
        <f>SUM(K28,M28,O28,Q28,S28,U28)</f>
        <v/>
      </c>
      <c r="X28" s="218">
        <f>SUM(L28,N28,P28,R28,T28,V28)</f>
        <v/>
      </c>
      <c r="Y28" s="157">
        <f>minus(I28,W28)</f>
        <v/>
      </c>
      <c r="Z28" s="158">
        <f>ABS(minus(J28,X28))</f>
        <v/>
      </c>
      <c r="AA28" s="270" t="n"/>
      <c r="AB28" s="242" t="n"/>
      <c r="AC28" s="242" t="n"/>
      <c r="AD28" s="256" t="n"/>
      <c r="AE28" s="167">
        <f>Y28-AC28</f>
        <v/>
      </c>
      <c r="AF28" s="256">
        <f>abs(Z28-AD28)</f>
        <v/>
      </c>
      <c r="AG28" s="243" t="n"/>
      <c r="AH28" s="146" t="n"/>
      <c r="AI28" s="52" t="n"/>
      <c r="AJ28" s="148" t="n"/>
      <c r="AK28" s="52" t="n"/>
    </row>
    <row r="29">
      <c r="A29" s="163">
        <f>A28</f>
        <v/>
      </c>
      <c r="B29" s="300" t="n"/>
      <c r="C29" s="151" t="inlineStr">
        <is>
          <t>KR Vodafone Add funds/Payments</t>
        </is>
      </c>
      <c r="D29" s="151" t="inlineStr">
        <is>
          <t xml:space="preserve">KR Vodafone Cash In </t>
        </is>
      </c>
      <c r="E29" s="295" t="n">
        <v>40</v>
      </c>
      <c r="F29" s="188" t="n">
        <v>12060.99</v>
      </c>
      <c r="G29" s="295" t="n">
        <v>40</v>
      </c>
      <c r="H29" s="189" t="n">
        <v>12060.99</v>
      </c>
      <c r="I29" s="154">
        <f>minus(E29,G29)</f>
        <v/>
      </c>
      <c r="J29" s="155">
        <f>ABS(minus(F29,H29))</f>
        <v/>
      </c>
      <c r="K29" s="248" t="n"/>
      <c r="L29" s="248" t="n"/>
      <c r="M29" s="218" t="n"/>
      <c r="N29" s="218" t="n"/>
      <c r="O29" s="218" t="n"/>
      <c r="P29" s="218" t="n"/>
      <c r="Q29" s="218" t="n"/>
      <c r="R29" s="218" t="n"/>
      <c r="S29" s="218" t="n"/>
      <c r="T29" s="218" t="n"/>
      <c r="U29" s="218" t="n"/>
      <c r="V29" s="218" t="n"/>
      <c r="W29" s="218">
        <f>SUM(K29,M29,O29,Q29,S29,U29)</f>
        <v/>
      </c>
      <c r="X29" s="218">
        <f>SUM(L29,N29,P29,R29,T29,V29)</f>
        <v/>
      </c>
      <c r="Y29" s="157">
        <f>minus(I29,W29)</f>
        <v/>
      </c>
      <c r="Z29" s="158">
        <f>ABS(minus(J29,X29))</f>
        <v/>
      </c>
      <c r="AA29" s="270" t="n"/>
      <c r="AB29" s="242" t="n"/>
      <c r="AC29" s="242" t="n"/>
      <c r="AD29" s="256" t="n"/>
      <c r="AE29" s="167">
        <f>Y29-AC29</f>
        <v/>
      </c>
      <c r="AF29" s="256">
        <f>abs(Z29-AD29)</f>
        <v/>
      </c>
      <c r="AG29" s="243" t="n"/>
      <c r="AH29" s="146" t="n"/>
      <c r="AI29" s="52" t="n"/>
      <c r="AJ29" s="148" t="n"/>
      <c r="AK29" s="52" t="n"/>
    </row>
    <row r="30">
      <c r="A30" s="163">
        <f>A29</f>
        <v/>
      </c>
      <c r="B30" s="303" t="n"/>
      <c r="C30" s="151" t="inlineStr">
        <is>
          <t>KR Vodafone Send Money</t>
        </is>
      </c>
      <c r="D30" s="151" t="inlineStr">
        <is>
          <t>KR Vodafone Cash Out</t>
        </is>
      </c>
      <c r="E30" s="295" t="n">
        <v>0</v>
      </c>
      <c r="F30" s="296" t="n">
        <v>0</v>
      </c>
      <c r="G30" s="295" t="n">
        <v>0</v>
      </c>
      <c r="H30" s="189" t="n">
        <v>0</v>
      </c>
      <c r="I30" s="154">
        <f>minus(E30,G30)</f>
        <v/>
      </c>
      <c r="J30" s="155">
        <f>ABS(minus(F30,H30))</f>
        <v/>
      </c>
      <c r="K30" s="248" t="n"/>
      <c r="L30" s="248" t="n"/>
      <c r="M30" s="218" t="n"/>
      <c r="N30" s="218" t="n"/>
      <c r="O30" s="218" t="n"/>
      <c r="P30" s="218" t="n"/>
      <c r="Q30" s="218" t="n"/>
      <c r="R30" s="218" t="n"/>
      <c r="S30" s="218" t="n"/>
      <c r="T30" s="218" t="n"/>
      <c r="U30" s="218" t="n"/>
      <c r="V30" s="218" t="n"/>
      <c r="W30" s="218">
        <f>SUM(K30,M30,O30,Q30,S30,U30)</f>
        <v/>
      </c>
      <c r="X30" s="218">
        <f>SUM(L30,N30,P30,R30,T30,V30)</f>
        <v/>
      </c>
      <c r="Y30" s="157">
        <f>minus(I30,W30)</f>
        <v/>
      </c>
      <c r="Z30" s="158">
        <f>ABS(minus(J30,X30))</f>
        <v/>
      </c>
      <c r="AA30" s="270" t="n"/>
      <c r="AB30" s="242" t="n"/>
      <c r="AC30" s="242" t="n"/>
      <c r="AD30" s="256" t="n"/>
      <c r="AE30" s="167">
        <f>Y30-AC30</f>
        <v/>
      </c>
      <c r="AF30" s="256">
        <f>abs(Z30-AD30)</f>
        <v/>
      </c>
      <c r="AG30" s="243" t="n"/>
      <c r="AH30" s="146" t="n"/>
      <c r="AI30" s="52" t="n"/>
      <c r="AJ30" s="148" t="n"/>
      <c r="AK30" s="52" t="n"/>
    </row>
    <row r="31">
      <c r="A31" s="206" t="n"/>
      <c r="B31" s="207" t="n"/>
      <c r="C31" s="206" t="n"/>
      <c r="D31" s="206" t="n"/>
      <c r="E31" s="206" t="n"/>
      <c r="F31" s="208" t="n"/>
      <c r="G31" s="206" t="n"/>
      <c r="H31" s="206" t="n"/>
      <c r="I31" s="206" t="n"/>
      <c r="J31" s="208" t="n"/>
      <c r="K31" s="271" t="n"/>
      <c r="L31" s="271" t="n"/>
      <c r="M31" s="271" t="n"/>
      <c r="N31" s="271" t="n"/>
      <c r="O31" s="271" t="n"/>
      <c r="P31" s="271" t="n"/>
      <c r="Q31" s="271" t="n"/>
      <c r="R31" s="271" t="n"/>
      <c r="S31" s="271" t="n"/>
      <c r="T31" s="271" t="n"/>
      <c r="U31" s="271" t="n"/>
      <c r="V31" s="271" t="n"/>
      <c r="W31" s="210" t="n"/>
      <c r="X31" s="210" t="n"/>
      <c r="Y31" s="271" t="n"/>
      <c r="Z31" s="271" t="n"/>
      <c r="AA31" s="211" t="n"/>
      <c r="AB31" s="212" t="n"/>
      <c r="AC31" s="212" t="n"/>
      <c r="AD31" s="213" t="n"/>
      <c r="AE31" s="214" t="n"/>
      <c r="AF31" s="215" t="n"/>
      <c r="AG31" s="243" t="n"/>
      <c r="AH31" s="146" t="n"/>
      <c r="AI31" s="52" t="n"/>
      <c r="AJ31" s="216" t="n"/>
      <c r="AK31" s="52" t="n"/>
    </row>
    <row r="32">
      <c r="A32" s="149" t="n">
        <v>44928</v>
      </c>
      <c r="B32" s="309" t="inlineStr">
        <is>
          <t>SlydePay</t>
        </is>
      </c>
      <c r="C32" s="151" t="inlineStr">
        <is>
          <t>Card Payments</t>
        </is>
      </c>
      <c r="D32" s="151" t="inlineStr">
        <is>
          <t>MIGS (Slydepay01)</t>
        </is>
      </c>
      <c r="E32" s="187" t="n">
        <v>14</v>
      </c>
      <c r="F32" s="188" t="n">
        <v>9558.459999999999</v>
      </c>
      <c r="G32" s="187" t="n">
        <v>14</v>
      </c>
      <c r="H32" s="188" t="n">
        <v>9447.98</v>
      </c>
      <c r="I32" s="154">
        <f>minus(E32,G32)</f>
        <v/>
      </c>
      <c r="J32" s="155">
        <f>ABS(minus(F32,H32))</f>
        <v/>
      </c>
      <c r="K32" s="218" t="n"/>
      <c r="L32" s="218" t="n"/>
      <c r="M32" s="218" t="n"/>
      <c r="N32" s="218" t="n"/>
      <c r="O32" s="218" t="n"/>
      <c r="P32" s="218" t="n"/>
      <c r="Q32" s="218" t="n"/>
      <c r="R32" s="218" t="n"/>
      <c r="S32" s="218" t="n"/>
      <c r="T32" s="218" t="n"/>
      <c r="U32" s="218" t="n"/>
      <c r="V32" s="218" t="n"/>
      <c r="W32" s="218">
        <f>SUM(K32,M32,O32,Q32,S32,U32)</f>
        <v/>
      </c>
      <c r="X32" s="218">
        <f>SUM(L32,N32,P32,R32,T32,V32)</f>
        <v/>
      </c>
      <c r="Y32" s="157">
        <f>minus(I32,W32)</f>
        <v/>
      </c>
      <c r="Z32" s="158">
        <f>ABS(minus(J32,X32))</f>
        <v/>
      </c>
      <c r="AA32" s="263" t="n"/>
      <c r="AB32" s="242" t="n"/>
      <c r="AC32" s="242" t="n"/>
      <c r="AD32" s="252" t="n"/>
      <c r="AE32" s="161">
        <f>Y32-AC32</f>
        <v/>
      </c>
      <c r="AF32" s="256">
        <f>abs(Z32-AD32)</f>
        <v/>
      </c>
      <c r="AG32" s="243" t="inlineStr">
        <is>
          <t>MIGS Charges(110.48)</t>
        </is>
      </c>
      <c r="AH32" s="146" t="n"/>
      <c r="AI32" s="52" t="n"/>
      <c r="AJ32" s="217">
        <f>(E32-E2)%</f>
        <v/>
      </c>
      <c r="AK32" s="52" t="n"/>
    </row>
    <row r="33">
      <c r="A33" s="163">
        <f>A32</f>
        <v/>
      </c>
      <c r="B33" s="300" t="n"/>
      <c r="C33" s="151" t="inlineStr">
        <is>
          <t>SP MTN Add funds/Payments</t>
        </is>
      </c>
      <c r="D33" s="151" t="inlineStr">
        <is>
          <t>MTN - Slydepull (Prompts)</t>
        </is>
      </c>
      <c r="E33" s="295" t="n">
        <v>196</v>
      </c>
      <c r="F33" s="188" t="n">
        <v>128229.47</v>
      </c>
      <c r="G33" s="164" t="n">
        <v>196</v>
      </c>
      <c r="H33" s="189" t="n">
        <v>128229.46</v>
      </c>
      <c r="I33" s="154">
        <f>minus(E33,G33)</f>
        <v/>
      </c>
      <c r="J33" s="155">
        <f>ABS(minus(F33,H33))</f>
        <v/>
      </c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>
        <v>0.009999999994761311</v>
      </c>
      <c r="W33" s="218">
        <f>SUM(K33,M33,O33,Q33,S33,U33)</f>
        <v/>
      </c>
      <c r="X33" s="218">
        <f>SUM(L33,N33,P33,R33,T33,V33)</f>
        <v/>
      </c>
      <c r="Y33" s="157">
        <f>minus(I33,W33)</f>
        <v/>
      </c>
      <c r="Z33" s="158">
        <f>ABS(minus(J33,X33))</f>
        <v/>
      </c>
      <c r="AA33" s="270" t="n"/>
      <c r="AB33" s="242" t="n"/>
      <c r="AC33" s="242" t="n"/>
      <c r="AD33" s="256" t="n"/>
      <c r="AE33" s="167">
        <f>Y33-AC33</f>
        <v/>
      </c>
      <c r="AF33" s="256">
        <f>abs(Z33-AD33)</f>
        <v/>
      </c>
      <c r="AG33" s="243" t="n"/>
      <c r="AH33" s="146" t="n"/>
      <c r="AI33" s="52" t="n"/>
      <c r="AJ33" s="148" t="n"/>
      <c r="AK33" s="52" t="n"/>
    </row>
    <row r="34">
      <c r="A34" s="163">
        <f>A33</f>
        <v/>
      </c>
      <c r="B34" s="300" t="n"/>
      <c r="C34" s="151" t="inlineStr">
        <is>
          <t>SP MTN Approval Add funds/Payments</t>
        </is>
      </c>
      <c r="D34" s="151" t="inlineStr">
        <is>
          <t>MTN - Sydepush( Approvals)</t>
        </is>
      </c>
      <c r="E34" s="295" t="n">
        <v>0</v>
      </c>
      <c r="F34" s="296" t="n">
        <v>0</v>
      </c>
      <c r="G34" s="164" t="n">
        <v>0</v>
      </c>
      <c r="H34" s="189" t="n">
        <v>0</v>
      </c>
      <c r="I34" s="154">
        <f>minus(E34,G34)</f>
        <v/>
      </c>
      <c r="J34" s="155">
        <f>ABS(minus(F34,H34))</f>
        <v/>
      </c>
      <c r="K34" s="218" t="n"/>
      <c r="L34" s="218" t="n"/>
      <c r="M34" s="218" t="n"/>
      <c r="N34" s="218" t="n"/>
      <c r="O34" s="218" t="n"/>
      <c r="P34" s="218" t="n"/>
      <c r="Q34" s="218" t="n"/>
      <c r="R34" s="218" t="n"/>
      <c r="S34" s="218" t="n"/>
      <c r="T34" s="218" t="n"/>
      <c r="U34" s="218" t="n"/>
      <c r="V34" s="218" t="n"/>
      <c r="W34" s="218">
        <f>SUM(K34,M34,O34,Q34,S34,U34)</f>
        <v/>
      </c>
      <c r="X34" s="218">
        <f>SUM(L34,N34,P34,R34,T34,V34)</f>
        <v/>
      </c>
      <c r="Y34" s="157">
        <f>minus(I34,W34)</f>
        <v/>
      </c>
      <c r="Z34" s="158">
        <f>ABS(minus(J34,X34))</f>
        <v/>
      </c>
      <c r="AA34" s="270" t="n"/>
      <c r="AB34" s="242" t="n"/>
      <c r="AC34" s="242" t="n"/>
      <c r="AD34" s="256" t="n"/>
      <c r="AE34" s="161">
        <f>Y34-AC34</f>
        <v/>
      </c>
      <c r="AF34" s="256">
        <f>abs(Z34-AD34)</f>
        <v/>
      </c>
      <c r="AG34" s="243" t="n"/>
      <c r="AH34" s="146" t="n"/>
      <c r="AI34" s="52" t="n"/>
      <c r="AJ34" s="148" t="n"/>
      <c r="AK34" s="52" t="n"/>
    </row>
    <row r="35">
      <c r="A35" s="163">
        <f>A34</f>
        <v/>
      </c>
      <c r="B35" s="300" t="n"/>
      <c r="C35" s="151" t="inlineStr">
        <is>
          <t>SP MTN Send Money</t>
        </is>
      </c>
      <c r="D35" s="151" t="inlineStr">
        <is>
          <t>MTN - Portal</t>
        </is>
      </c>
      <c r="E35" s="295" t="n">
        <v>823</v>
      </c>
      <c r="F35" s="296" t="n">
        <v>245439.19</v>
      </c>
      <c r="G35" s="164" t="n">
        <v>823</v>
      </c>
      <c r="H35" s="189" t="n">
        <v>245439.19</v>
      </c>
      <c r="I35" s="154">
        <f>minus(E35,G35)</f>
        <v/>
      </c>
      <c r="J35" s="155">
        <f>ABS(minus(F35,H35))</f>
        <v/>
      </c>
      <c r="K35" s="218" t="n"/>
      <c r="L35" s="218" t="n"/>
      <c r="M35" s="218" t="n"/>
      <c r="N35" s="218" t="n"/>
      <c r="O35" s="218" t="n"/>
      <c r="P35" s="218" t="n"/>
      <c r="Q35" s="218" t="n"/>
      <c r="R35" s="218" t="n"/>
      <c r="S35" s="218" t="n"/>
      <c r="T35" s="218" t="n"/>
      <c r="U35" s="218" t="n"/>
      <c r="V35" s="218" t="n"/>
      <c r="W35" s="218">
        <f>SUM(K35,M35,O35,Q35,S35,U35)</f>
        <v/>
      </c>
      <c r="X35" s="218">
        <f>SUM(L35,N35,P35,R35,T35,V35)</f>
        <v/>
      </c>
      <c r="Y35" s="157">
        <f>minus(I35,W35)</f>
        <v/>
      </c>
      <c r="Z35" s="158">
        <f>ABS(minus(J35,X35))</f>
        <v/>
      </c>
      <c r="AA35" s="270" t="n"/>
      <c r="AB35" s="242" t="n"/>
      <c r="AC35" s="242" t="n"/>
      <c r="AD35" s="256" t="n"/>
      <c r="AE35" s="161">
        <f>Y35-AC35</f>
        <v/>
      </c>
      <c r="AF35" s="256">
        <f>abs(Z35-AD35)</f>
        <v/>
      </c>
      <c r="AG35" s="243" t="n"/>
      <c r="AH35" s="146" t="n"/>
      <c r="AI35" s="52" t="n"/>
      <c r="AJ35" s="148" t="n"/>
      <c r="AK35" s="52" t="n"/>
    </row>
    <row r="36">
      <c r="A36" s="163">
        <f>A35</f>
        <v/>
      </c>
      <c r="B36" s="300" t="n"/>
      <c r="C36" s="151" t="inlineStr">
        <is>
          <t>SP AirtelTigo Add funds/Payments</t>
        </is>
      </c>
      <c r="D36" s="151" t="inlineStr">
        <is>
          <t>Airtel Top Up (Cash In)</t>
        </is>
      </c>
      <c r="E36" s="164" t="n">
        <v>0</v>
      </c>
      <c r="F36" s="189" t="n">
        <v>0</v>
      </c>
      <c r="G36" s="295" t="n">
        <v>0</v>
      </c>
      <c r="H36" s="189" t="n">
        <v>0</v>
      </c>
      <c r="I36" s="154">
        <f>minus(E36,G36)</f>
        <v/>
      </c>
      <c r="J36" s="155">
        <f>ABS(minus(F36,H36))</f>
        <v/>
      </c>
      <c r="K36" s="218" t="n"/>
      <c r="L36" s="218" t="n"/>
      <c r="M36" s="218" t="n"/>
      <c r="N36" s="218" t="n"/>
      <c r="O36" s="218" t="n"/>
      <c r="P36" s="218" t="n"/>
      <c r="Q36" s="218" t="n"/>
      <c r="R36" s="218" t="n"/>
      <c r="S36" s="218" t="n"/>
      <c r="T36" s="218" t="n"/>
      <c r="U36" s="218" t="n"/>
      <c r="V36" s="218" t="n"/>
      <c r="W36" s="218">
        <f>SUM(K36,M36,O36,Q36,S36,U36)</f>
        <v/>
      </c>
      <c r="X36" s="218">
        <f>SUM(L36,N36,P36,R36,T36,V36)</f>
        <v/>
      </c>
      <c r="Y36" s="157">
        <f>minus(I36,W36)</f>
        <v/>
      </c>
      <c r="Z36" s="158">
        <f>ABS(minus(J36,X36))</f>
        <v/>
      </c>
      <c r="AA36" s="270" t="n"/>
      <c r="AB36" s="242" t="n"/>
      <c r="AC36" s="242" t="n"/>
      <c r="AD36" s="256" t="n"/>
      <c r="AE36" s="161">
        <f>Y36-AC36</f>
        <v/>
      </c>
      <c r="AF36" s="256">
        <f>abs(Z36-AD36)</f>
        <v/>
      </c>
      <c r="AG36" s="243" t="n"/>
      <c r="AH36" s="146" t="n"/>
      <c r="AI36" s="52" t="n"/>
      <c r="AJ36" s="148" t="n"/>
      <c r="AK36" s="52" t="n"/>
    </row>
    <row r="37">
      <c r="A37" s="163">
        <f>A36</f>
        <v/>
      </c>
      <c r="B37" s="300" t="n"/>
      <c r="C37" s="151" t="inlineStr">
        <is>
          <t>SP AirtelTigo Send Money</t>
        </is>
      </c>
      <c r="D37" s="151" t="inlineStr">
        <is>
          <t>Airtel Online Send Money</t>
        </is>
      </c>
      <c r="E37" s="295" t="n">
        <v>23</v>
      </c>
      <c r="F37" s="296" t="n">
        <v>1416.5</v>
      </c>
      <c r="G37" s="164" t="n">
        <v>22</v>
      </c>
      <c r="H37" s="189" t="n">
        <v>1406.5</v>
      </c>
      <c r="I37" s="154">
        <f>minus(E37,G37)</f>
        <v/>
      </c>
      <c r="J37" s="155">
        <f>ABS(minus(F37,H37))</f>
        <v/>
      </c>
      <c r="K37" s="218" t="n"/>
      <c r="L37" s="218" t="n"/>
      <c r="M37" s="218" t="n"/>
      <c r="N37" s="218" t="n"/>
      <c r="O37" s="218" t="n"/>
      <c r="P37" s="218" t="n"/>
      <c r="Q37" s="218" t="n"/>
      <c r="R37" s="218" t="n"/>
      <c r="S37" s="218" t="n"/>
      <c r="T37" s="218" t="n"/>
      <c r="U37" s="218" t="n">
        <v>1</v>
      </c>
      <c r="V37" s="218" t="n">
        <v>10</v>
      </c>
      <c r="W37" s="218">
        <f>SUM(K37,M37,O37,Q37,S37,U37)</f>
        <v/>
      </c>
      <c r="X37" s="218">
        <f>SUM(L37,N37,P37,R37,T37,V37)</f>
        <v/>
      </c>
      <c r="Y37" s="157">
        <f>minus(I37,W37)</f>
        <v/>
      </c>
      <c r="Z37" s="158">
        <f>ABS(minus(J37,X37))</f>
        <v/>
      </c>
      <c r="AA37" s="270" t="n"/>
      <c r="AB37" s="242" t="n"/>
      <c r="AC37" s="242" t="n"/>
      <c r="AD37" s="256" t="n"/>
      <c r="AE37" s="161">
        <f>Y37-AC37</f>
        <v/>
      </c>
      <c r="AF37" s="256">
        <f>abs(Z37-AD37)</f>
        <v/>
      </c>
      <c r="AG37" s="243" t="n"/>
      <c r="AH37" s="146" t="n"/>
      <c r="AI37" s="52" t="n"/>
      <c r="AJ37" s="148" t="n"/>
      <c r="AK37" s="52" t="n"/>
    </row>
    <row r="38">
      <c r="A38" s="163">
        <f>A37</f>
        <v/>
      </c>
      <c r="B38" s="300" t="n"/>
      <c r="C38" s="151" t="inlineStr">
        <is>
          <t>SP Vodafone Add funds/Payments</t>
        </is>
      </c>
      <c r="D38" s="151" t="inlineStr">
        <is>
          <t>Vodafone Cashin</t>
        </is>
      </c>
      <c r="E38" s="295" t="n">
        <v>33</v>
      </c>
      <c r="F38" s="189" t="n">
        <v>35187.13</v>
      </c>
      <c r="G38" s="187" t="n">
        <v>33</v>
      </c>
      <c r="H38" s="188" t="n">
        <v>35187.13</v>
      </c>
      <c r="I38" s="154">
        <f>minus(E38,G38)</f>
        <v/>
      </c>
      <c r="J38" s="155">
        <f>ABS(minus(F38,H38))</f>
        <v/>
      </c>
      <c r="K38" s="218" t="n"/>
      <c r="L38" s="218" t="n"/>
      <c r="M38" s="218" t="n"/>
      <c r="N38" s="218" t="n"/>
      <c r="O38" s="218" t="n"/>
      <c r="P38" s="218" t="n"/>
      <c r="Q38" s="218" t="n"/>
      <c r="R38" s="218" t="n"/>
      <c r="S38" s="218" t="n"/>
      <c r="T38" s="218" t="n"/>
      <c r="U38" s="218" t="n"/>
      <c r="V38" s="218" t="n"/>
      <c r="W38" s="218">
        <f>SUM(K38,M38,O38,Q38,S38,U38)</f>
        <v/>
      </c>
      <c r="X38" s="218">
        <f>SUM(L38,N38,P38,R38,T38,V38)</f>
        <v/>
      </c>
      <c r="Y38" s="157">
        <f>minus(I38,W38)</f>
        <v/>
      </c>
      <c r="Z38" s="158">
        <f>ABS(minus(J38,X38))</f>
        <v/>
      </c>
      <c r="AA38" s="270" t="n"/>
      <c r="AB38" s="242" t="n"/>
      <c r="AC38" s="242" t="n"/>
      <c r="AD38" s="256" t="n"/>
      <c r="AE38" s="161">
        <f>Y38-AC38</f>
        <v/>
      </c>
      <c r="AF38" s="256">
        <f>abs(Z38-AD38)</f>
        <v/>
      </c>
      <c r="AG38" s="243" t="n"/>
      <c r="AH38" s="146" t="n"/>
      <c r="AI38" s="52" t="n"/>
      <c r="AJ38" s="148" t="n"/>
      <c r="AK38" s="52" t="n"/>
    </row>
    <row r="39">
      <c r="A39" s="163">
        <f>A38</f>
        <v/>
      </c>
      <c r="B39" s="300" t="n"/>
      <c r="C39" s="151" t="inlineStr">
        <is>
          <t>SP Vodafone Send Money</t>
        </is>
      </c>
      <c r="D39" s="151" t="inlineStr">
        <is>
          <t>Vodafone Cashout</t>
        </is>
      </c>
      <c r="E39" s="295" t="n">
        <v>196</v>
      </c>
      <c r="F39" s="295" t="n">
        <v>32619.6</v>
      </c>
      <c r="G39" s="295" t="n">
        <v>196</v>
      </c>
      <c r="H39" s="296" t="n">
        <v>32619.6</v>
      </c>
      <c r="I39" s="154">
        <f>minus(E39,G39)</f>
        <v/>
      </c>
      <c r="J39" s="155">
        <f>ABS(minus(F39,H39))</f>
        <v/>
      </c>
      <c r="K39" s="218" t="n"/>
      <c r="L39" s="218" t="n"/>
      <c r="M39" s="218" t="n"/>
      <c r="N39" s="218" t="n"/>
      <c r="O39" s="218" t="n"/>
      <c r="P39" s="218" t="n"/>
      <c r="Q39" s="218" t="n"/>
      <c r="R39" s="218" t="n"/>
      <c r="S39" s="218" t="n"/>
      <c r="T39" s="218" t="n"/>
      <c r="U39" s="218" t="n"/>
      <c r="V39" s="218" t="n"/>
      <c r="W39" s="218">
        <f>SUM(K39,M39,O39,Q39,S39,U39)</f>
        <v/>
      </c>
      <c r="X39" s="218">
        <f>SUM(L39,N39,P39,R39,T39,V39)</f>
        <v/>
      </c>
      <c r="Y39" s="157">
        <f>minus(I39,W39)</f>
        <v/>
      </c>
      <c r="Z39" s="158">
        <f>ABS(minus(J39,X39))</f>
        <v/>
      </c>
      <c r="AA39" s="270" t="n"/>
      <c r="AB39" s="242" t="n"/>
      <c r="AC39" s="242" t="n"/>
      <c r="AD39" s="256" t="n"/>
      <c r="AE39" s="161">
        <f>Y39-AC39</f>
        <v/>
      </c>
      <c r="AF39" s="256">
        <f>abs(Z39-AD39)</f>
        <v/>
      </c>
      <c r="AG39" s="243" t="n"/>
      <c r="AH39" s="146" t="n"/>
      <c r="AI39" s="52" t="n"/>
      <c r="AJ39" s="148" t="n"/>
      <c r="AK39" s="52" t="n"/>
    </row>
    <row r="40">
      <c r="A40" s="163">
        <f>A39</f>
        <v/>
      </c>
      <c r="B40" s="300" t="n"/>
      <c r="C40" s="151" t="inlineStr">
        <is>
          <t>SP Stanbic Add funds</t>
        </is>
      </c>
      <c r="D40" s="151" t="inlineStr">
        <is>
          <t>Stanbic FI CR</t>
        </is>
      </c>
      <c r="E40" s="187" t="n">
        <v>804</v>
      </c>
      <c r="F40" s="189" t="n">
        <v>259704.49</v>
      </c>
      <c r="G40" s="187" t="n">
        <v>824</v>
      </c>
      <c r="H40" s="188" t="n">
        <v>260628.49</v>
      </c>
      <c r="I40" s="154">
        <f>minus(E40,G40)</f>
        <v/>
      </c>
      <c r="J40" s="155">
        <f>ABS(minus(F40,H40))</f>
        <v/>
      </c>
      <c r="K40" s="218" t="n"/>
      <c r="L40" s="218" t="n"/>
      <c r="M40" s="218" t="n">
        <v>-18</v>
      </c>
      <c r="N40" s="218" t="n">
        <v>884</v>
      </c>
      <c r="O40" s="218" t="n"/>
      <c r="P40" s="218" t="n"/>
      <c r="Q40" s="218" t="n"/>
      <c r="R40" s="218" t="n"/>
      <c r="S40" s="218" t="n"/>
      <c r="T40" s="218" t="n"/>
      <c r="U40" s="218" t="n">
        <v>-2</v>
      </c>
      <c r="V40" s="218" t="n">
        <v>40</v>
      </c>
      <c r="W40" s="218">
        <f>SUM(K40,M40,O40,Q40,S40,U40)</f>
        <v/>
      </c>
      <c r="X40" s="218">
        <f>SUM(L40,N40,P40,R40,T40,V40)</f>
        <v/>
      </c>
      <c r="Y40" s="157">
        <f>minus(I40,W40)</f>
        <v/>
      </c>
      <c r="Z40" s="158">
        <f>ABS(minus(J40,X40))</f>
        <v/>
      </c>
      <c r="AA40" s="291" t="n"/>
      <c r="AB40" s="242" t="n"/>
      <c r="AC40" s="242" t="n"/>
      <c r="AD40" s="256" t="n"/>
      <c r="AE40" s="161">
        <f>Y40-AC40</f>
        <v/>
      </c>
      <c r="AF40" s="256">
        <f>abs(Z40-AD40)</f>
        <v/>
      </c>
      <c r="AG40" s="243" t="n"/>
      <c r="AH40" s="146" t="n"/>
      <c r="AI40" s="52" t="n"/>
      <c r="AJ40" s="148" t="n"/>
      <c r="AK40" s="52" t="n"/>
    </row>
    <row r="41">
      <c r="A41" s="163">
        <f>A40</f>
        <v/>
      </c>
      <c r="B41" s="300" t="n"/>
      <c r="C41" s="151" t="inlineStr">
        <is>
          <t>SP Stanbic Send Money</t>
        </is>
      </c>
      <c r="D41" s="151" t="inlineStr">
        <is>
          <t>Stanbic FI DR</t>
        </is>
      </c>
      <c r="E41" s="170" t="n"/>
      <c r="F41" s="245" t="n"/>
      <c r="G41" s="170" t="n"/>
      <c r="H41" s="245" t="n"/>
      <c r="I41" s="154">
        <f>minus(E41,G41)</f>
        <v/>
      </c>
      <c r="J41" s="155">
        <f>ABS(minus(F41,H41))</f>
        <v/>
      </c>
      <c r="K41" s="218" t="n"/>
      <c r="L41" s="218" t="n"/>
      <c r="M41" s="218" t="n"/>
      <c r="N41" s="218" t="n"/>
      <c r="O41" s="218" t="n"/>
      <c r="P41" s="218" t="n"/>
      <c r="Q41" s="218" t="n"/>
      <c r="R41" s="218" t="n"/>
      <c r="S41" s="218" t="n"/>
      <c r="T41" s="218" t="n"/>
      <c r="U41" s="218" t="n"/>
      <c r="V41" s="218" t="n"/>
      <c r="W41" s="218">
        <f>SUM(K41,M41,O41,Q41,S41,U41)</f>
        <v/>
      </c>
      <c r="X41" s="218">
        <f>SUM(L41,N41,P41,R41,T41,V41)</f>
        <v/>
      </c>
      <c r="Y41" s="157">
        <f>minus(I41,W41)</f>
        <v/>
      </c>
      <c r="Z41" s="158">
        <f>ABS(minus(J41,X41))</f>
        <v/>
      </c>
      <c r="AA41" s="270" t="n"/>
      <c r="AB41" s="242" t="n"/>
      <c r="AC41" s="242" t="n"/>
      <c r="AD41" s="256" t="n"/>
      <c r="AE41" s="161">
        <f>Y41-AC41</f>
        <v/>
      </c>
      <c r="AF41" s="256">
        <f>abs(Z41-AD41)</f>
        <v/>
      </c>
      <c r="AG41" s="243" t="n"/>
      <c r="AH41" s="146" t="n"/>
      <c r="AI41" s="52" t="n"/>
      <c r="AJ41" s="148" t="n"/>
      <c r="AK41" s="52" t="n"/>
    </row>
    <row r="42">
      <c r="A42" s="163">
        <f>A41</f>
        <v/>
      </c>
      <c r="B42" s="300" t="n"/>
      <c r="C42" s="171" t="inlineStr">
        <is>
          <t xml:space="preserve">SP GIP </t>
        </is>
      </c>
      <c r="D42" s="171" t="inlineStr">
        <is>
          <t>GIP</t>
        </is>
      </c>
      <c r="E42" s="172" t="n">
        <v>71</v>
      </c>
      <c r="F42" s="173" t="n">
        <v>1366972.13</v>
      </c>
      <c r="G42" s="172" t="n">
        <v>71</v>
      </c>
      <c r="H42" s="173" t="n">
        <v>1366972.15</v>
      </c>
      <c r="I42" s="174">
        <f>minus(E42,G42)</f>
        <v/>
      </c>
      <c r="J42" s="175">
        <f>ABS(minus(F42,H42))</f>
        <v/>
      </c>
      <c r="K42" s="176" t="n"/>
      <c r="L42" s="176" t="n"/>
      <c r="M42" s="176" t="n"/>
      <c r="N42" s="176" t="n"/>
      <c r="O42" s="176" t="n"/>
      <c r="P42" s="176" t="n"/>
      <c r="Q42" s="176" t="n"/>
      <c r="R42" s="176" t="n"/>
      <c r="S42" s="176" t="n"/>
      <c r="T42" s="176" t="n"/>
      <c r="U42" s="176" t="n"/>
      <c r="V42" s="293" t="n">
        <v>0.02000000001862645</v>
      </c>
      <c r="W42" s="294">
        <f>SUM(K42,M42,O42,Q42,S42,U42)</f>
        <v/>
      </c>
      <c r="X42" s="294">
        <f>SUM(L42,N42,P42,R42,T42,V42)</f>
        <v/>
      </c>
      <c r="Y42" s="179">
        <f>minus(I42,W42)</f>
        <v/>
      </c>
      <c r="Z42" s="180">
        <f>ABS(minus(J42,X42))</f>
        <v/>
      </c>
      <c r="AA42" s="253" t="n"/>
      <c r="AB42" s="254" t="n"/>
      <c r="AC42" s="254" t="n"/>
      <c r="AD42" s="183" t="n"/>
      <c r="AE42" s="184">
        <f>Y42-AC42</f>
        <v/>
      </c>
      <c r="AF42" s="183">
        <f>abs(Z42-AD42)</f>
        <v/>
      </c>
      <c r="AG42" s="243" t="n"/>
      <c r="AH42" s="146" t="n"/>
      <c r="AI42" s="52" t="n"/>
      <c r="AJ42" s="195" t="n"/>
      <c r="AK42" s="52" t="n"/>
    </row>
    <row r="43">
      <c r="A43" s="163">
        <f>A42</f>
        <v/>
      </c>
      <c r="B43" s="300" t="n"/>
      <c r="C43" s="151" t="inlineStr">
        <is>
          <t>Card Payments</t>
        </is>
      </c>
      <c r="D43" s="151" t="inlineStr">
        <is>
          <t>BB MIGs (S03)</t>
        </is>
      </c>
      <c r="E43" s="170" t="n"/>
      <c r="F43" s="245" t="n"/>
      <c r="G43" s="170" t="n"/>
      <c r="H43" s="245" t="n"/>
      <c r="I43" s="154">
        <f>minus(E43,G43)</f>
        <v/>
      </c>
      <c r="J43" s="155">
        <f>ABS(minus(F43,H43))</f>
        <v/>
      </c>
      <c r="K43" s="170" t="n"/>
      <c r="L43" s="170" t="n"/>
      <c r="M43" s="170" t="n"/>
      <c r="N43" s="170" t="n"/>
      <c r="O43" s="170" t="n"/>
      <c r="P43" s="170" t="n"/>
      <c r="Q43" s="170" t="n"/>
      <c r="R43" s="170" t="n"/>
      <c r="S43" s="170" t="n"/>
      <c r="T43" s="170" t="n"/>
      <c r="U43" s="170" t="n"/>
      <c r="V43" s="170" t="n"/>
      <c r="W43" s="218">
        <f>SUM(K43,M43,O43,Q43,S43,U43)</f>
        <v/>
      </c>
      <c r="X43" s="218">
        <f>SUM(L43,N43,P43,R43,T43,V43)</f>
        <v/>
      </c>
      <c r="Y43" s="157">
        <f>minus(I43,W43)</f>
        <v/>
      </c>
      <c r="Z43" s="158">
        <f>ABS(minus(J43,X43))</f>
        <v/>
      </c>
      <c r="AA43" s="263" t="n"/>
      <c r="AB43" s="242" t="n"/>
      <c r="AC43" s="242" t="n"/>
      <c r="AD43" s="252" t="n"/>
      <c r="AE43" s="161">
        <f>Y43-AC43</f>
        <v/>
      </c>
      <c r="AF43" s="186">
        <f>abs(Z43-AD43)</f>
        <v/>
      </c>
      <c r="AG43" s="219" t="n"/>
      <c r="AH43" s="146" t="n"/>
      <c r="AI43" s="52" t="n"/>
      <c r="AJ43" s="148" t="n"/>
      <c r="AK43" s="52" t="n"/>
    </row>
    <row r="44">
      <c r="A44" s="163">
        <f>A43</f>
        <v/>
      </c>
      <c r="B44" s="300" t="n"/>
      <c r="C44" s="151" t="inlineStr">
        <is>
          <t>Card Payments</t>
        </is>
      </c>
      <c r="D44" s="151" t="inlineStr">
        <is>
          <t>BB MIGs (S04)</t>
        </is>
      </c>
      <c r="E44" s="187" t="n"/>
      <c r="F44" s="188" t="n"/>
      <c r="G44" s="187" t="n"/>
      <c r="H44" s="189" t="n"/>
      <c r="I44" s="154">
        <f>minus(E44,G44)</f>
        <v/>
      </c>
      <c r="J44" s="155">
        <f>ABS(minus(F44,H44))</f>
        <v/>
      </c>
      <c r="K44" s="170" t="n"/>
      <c r="L44" s="170" t="n"/>
      <c r="M44" s="170" t="n"/>
      <c r="N44" s="170" t="n"/>
      <c r="O44" s="170" t="n"/>
      <c r="P44" s="170" t="n"/>
      <c r="Q44" s="170" t="n"/>
      <c r="R44" s="170" t="n"/>
      <c r="S44" s="170" t="n"/>
      <c r="T44" s="170" t="n"/>
      <c r="U44" s="170" t="n"/>
      <c r="V44" s="170" t="n"/>
      <c r="W44" s="218">
        <f>SUM(K44,M44,O44,Q44,S44,U44)</f>
        <v/>
      </c>
      <c r="X44" s="218">
        <f>SUM(L44,N44,P44,R44,T44,V44)</f>
        <v/>
      </c>
      <c r="Y44" s="157">
        <f>minus(I44,W44)</f>
        <v/>
      </c>
      <c r="Z44" s="158">
        <f>ABS(minus(J44,X44))</f>
        <v/>
      </c>
      <c r="AA44" s="270" t="n"/>
      <c r="AB44" s="242" t="n"/>
      <c r="AC44" s="242" t="n"/>
      <c r="AD44" s="256" t="n"/>
      <c r="AE44" s="167">
        <f>Y44-AC44</f>
        <v/>
      </c>
      <c r="AF44" s="256">
        <f>abs(Z44-AD44)</f>
        <v/>
      </c>
      <c r="AG44" s="243" t="n"/>
      <c r="AH44" s="146" t="n"/>
      <c r="AI44" s="52" t="n"/>
      <c r="AJ44" s="148" t="n"/>
      <c r="AK44" s="52" t="n"/>
    </row>
    <row r="45">
      <c r="A45" s="163">
        <f>A44</f>
        <v/>
      </c>
      <c r="B45" s="300" t="n"/>
      <c r="C45" s="151" t="inlineStr">
        <is>
          <t>Card Payments</t>
        </is>
      </c>
      <c r="D45" s="151" t="inlineStr">
        <is>
          <t>BB MIGs (S05)</t>
        </is>
      </c>
      <c r="E45" s="187" t="n"/>
      <c r="F45" s="188" t="n"/>
      <c r="G45" s="187" t="n"/>
      <c r="H45" s="189" t="n"/>
      <c r="I45" s="154">
        <f>minus(E45,G45)</f>
        <v/>
      </c>
      <c r="J45" s="155">
        <f>ABS(minus(F45,H45))</f>
        <v/>
      </c>
      <c r="K45" s="170" t="n"/>
      <c r="L45" s="170" t="n"/>
      <c r="M45" s="170" t="n"/>
      <c r="N45" s="170" t="n"/>
      <c r="O45" s="170" t="n"/>
      <c r="P45" s="170" t="n"/>
      <c r="Q45" s="170" t="n"/>
      <c r="R45" s="170" t="n"/>
      <c r="S45" s="170" t="n"/>
      <c r="T45" s="170" t="n"/>
      <c r="U45" s="170" t="n"/>
      <c r="V45" s="170" t="n"/>
      <c r="W45" s="218">
        <f>SUM(K45,M45,O45,Q45,S45,U45)</f>
        <v/>
      </c>
      <c r="X45" s="218">
        <f>SUM(L45,N45,P45,R45,T45,V45)</f>
        <v/>
      </c>
      <c r="Y45" s="157">
        <f>minus(I45,W45)</f>
        <v/>
      </c>
      <c r="Z45" s="158">
        <f>ABS(minus(J45,X45))</f>
        <v/>
      </c>
      <c r="AA45" s="270" t="n"/>
      <c r="AB45" s="242" t="n"/>
      <c r="AC45" s="242" t="n"/>
      <c r="AD45" s="256" t="n"/>
      <c r="AE45" s="167">
        <f>Y45-AC45</f>
        <v/>
      </c>
      <c r="AF45" s="256">
        <f>abs(Z45-AD45)</f>
        <v/>
      </c>
      <c r="AG45" s="243" t="n"/>
      <c r="AH45" s="146" t="n"/>
      <c r="AI45" s="52" t="n"/>
      <c r="AJ45" s="148" t="n"/>
      <c r="AK45" s="52" t="n"/>
    </row>
    <row r="46">
      <c r="A46" s="163">
        <f>A45</f>
        <v/>
      </c>
      <c r="B46" s="300" t="n"/>
      <c r="C46" s="151" t="inlineStr">
        <is>
          <t>Card Payments</t>
        </is>
      </c>
      <c r="D46" s="151" t="inlineStr">
        <is>
          <t>BB MIGs (S06)</t>
        </is>
      </c>
      <c r="E46" s="187" t="n"/>
      <c r="F46" s="188" t="n"/>
      <c r="G46" s="187" t="n"/>
      <c r="H46" s="189" t="n"/>
      <c r="I46" s="154">
        <f>minus(E46,G46)</f>
        <v/>
      </c>
      <c r="J46" s="155">
        <f>ABS(minus(F46,H46))</f>
        <v/>
      </c>
      <c r="K46" s="170" t="n"/>
      <c r="L46" s="170" t="n"/>
      <c r="M46" s="170" t="n"/>
      <c r="N46" s="170" t="n"/>
      <c r="O46" s="170" t="n"/>
      <c r="P46" s="170" t="n"/>
      <c r="Q46" s="170" t="n"/>
      <c r="R46" s="170" t="n"/>
      <c r="S46" s="170" t="n"/>
      <c r="T46" s="170" t="n"/>
      <c r="U46" s="170" t="n"/>
      <c r="V46" s="170" t="n"/>
      <c r="W46" s="218">
        <f>SUM(K46,M46,O46,Q46,S46,U46)</f>
        <v/>
      </c>
      <c r="X46" s="218">
        <f>SUM(L46,N46,P46,R46,T46,V46)</f>
        <v/>
      </c>
      <c r="Y46" s="157">
        <f>minus(I46,W46)</f>
        <v/>
      </c>
      <c r="Z46" s="158">
        <f>ABS(minus(J46,X46))</f>
        <v/>
      </c>
      <c r="AA46" s="270" t="n"/>
      <c r="AB46" s="242" t="n"/>
      <c r="AC46" s="242" t="n"/>
      <c r="AD46" s="256" t="n"/>
      <c r="AE46" s="167">
        <f>Y46-AC46</f>
        <v/>
      </c>
      <c r="AF46" s="256">
        <f>abs(Z46-AD46)</f>
        <v/>
      </c>
      <c r="AG46" s="243" t="n"/>
      <c r="AH46" s="146" t="n"/>
      <c r="AI46" s="52" t="n"/>
      <c r="AJ46" s="148" t="n"/>
      <c r="AK46" s="52" t="n"/>
    </row>
    <row r="47">
      <c r="A47" s="163">
        <f>A46</f>
        <v/>
      </c>
      <c r="B47" s="300" t="n"/>
      <c r="C47" s="151" t="inlineStr">
        <is>
          <t>Card Payments</t>
        </is>
      </c>
      <c r="D47" s="151" t="inlineStr">
        <is>
          <t>BB MIGs (S07)</t>
        </is>
      </c>
      <c r="E47" s="187" t="n"/>
      <c r="F47" s="188" t="n"/>
      <c r="G47" s="187" t="n"/>
      <c r="H47" s="189" t="n"/>
      <c r="I47" s="154">
        <f>minus(E47,G47)</f>
        <v/>
      </c>
      <c r="J47" s="155">
        <f>ABS(minus(F47,H47))</f>
        <v/>
      </c>
      <c r="K47" s="170" t="n"/>
      <c r="L47" s="170" t="n"/>
      <c r="M47" s="170" t="n"/>
      <c r="N47" s="170" t="n"/>
      <c r="O47" s="170" t="n"/>
      <c r="P47" s="170" t="n"/>
      <c r="Q47" s="170" t="n"/>
      <c r="R47" s="170" t="n"/>
      <c r="S47" s="170" t="n"/>
      <c r="T47" s="170" t="n"/>
      <c r="U47" s="170" t="n"/>
      <c r="V47" s="170" t="n"/>
      <c r="W47" s="218">
        <f>SUM(K47,M47,O47,Q47,S47,U47)</f>
        <v/>
      </c>
      <c r="X47" s="218">
        <f>SUM(L47,N47,P47,R47,T47,V47)</f>
        <v/>
      </c>
      <c r="Y47" s="157">
        <f>minus(I47,W47)</f>
        <v/>
      </c>
      <c r="Z47" s="158">
        <f>ABS(minus(J47,X47))</f>
        <v/>
      </c>
      <c r="AA47" s="270" t="n"/>
      <c r="AB47" s="242" t="n"/>
      <c r="AC47" s="242" t="n"/>
      <c r="AD47" s="256" t="n"/>
      <c r="AE47" s="167">
        <f>Y47-AC47</f>
        <v/>
      </c>
      <c r="AF47" s="256">
        <f>abs(Z47-AD47)</f>
        <v/>
      </c>
      <c r="AG47" s="243" t="n"/>
      <c r="AH47" s="146" t="n"/>
      <c r="AI47" s="52" t="n"/>
      <c r="AJ47" s="148" t="n"/>
      <c r="AK47" s="52" t="n"/>
    </row>
    <row r="48">
      <c r="A48" s="163">
        <f>A47</f>
        <v/>
      </c>
      <c r="B48" s="300" t="n"/>
      <c r="C48" s="151" t="inlineStr">
        <is>
          <t>Card Payments</t>
        </is>
      </c>
      <c r="D48" s="151" t="inlineStr">
        <is>
          <t>BB MIGs (S08)</t>
        </is>
      </c>
      <c r="E48" s="187" t="n"/>
      <c r="F48" s="188" t="n"/>
      <c r="G48" s="187" t="n"/>
      <c r="H48" s="189" t="n"/>
      <c r="I48" s="154">
        <f>minus(E48,G48)</f>
        <v/>
      </c>
      <c r="J48" s="155">
        <f>ABS(minus(F48,H48))</f>
        <v/>
      </c>
      <c r="K48" s="170" t="n"/>
      <c r="L48" s="170" t="n"/>
      <c r="M48" s="170" t="n"/>
      <c r="N48" s="170" t="n"/>
      <c r="O48" s="170" t="n"/>
      <c r="P48" s="170" t="n"/>
      <c r="Q48" s="170" t="n"/>
      <c r="R48" s="170" t="n"/>
      <c r="S48" s="170" t="n"/>
      <c r="T48" s="170" t="n"/>
      <c r="U48" s="170" t="n"/>
      <c r="V48" s="170" t="n"/>
      <c r="W48" s="218">
        <f>SUM(K48,M48,O48,Q48,S48,U48)</f>
        <v/>
      </c>
      <c r="X48" s="218">
        <f>SUM(L48,N48,P48,R48,T48,V48)</f>
        <v/>
      </c>
      <c r="Y48" s="157">
        <f>minus(I48,W48)</f>
        <v/>
      </c>
      <c r="Z48" s="158">
        <f>ABS(minus(J48,X48))</f>
        <v/>
      </c>
      <c r="AA48" s="270" t="n"/>
      <c r="AB48" s="242" t="n"/>
      <c r="AC48" s="242" t="n"/>
      <c r="AD48" s="256" t="n"/>
      <c r="AE48" s="167">
        <f>Y48-AC48</f>
        <v/>
      </c>
      <c r="AF48" s="256">
        <f>abs(Z48-AD48)</f>
        <v/>
      </c>
      <c r="AG48" s="243" t="n"/>
      <c r="AH48" s="146" t="n"/>
      <c r="AI48" s="52" t="n"/>
      <c r="AJ48" s="148" t="n"/>
      <c r="AK48" s="52" t="n"/>
    </row>
    <row r="49">
      <c r="A49" s="163">
        <f>A48</f>
        <v/>
      </c>
      <c r="B49" s="300" t="n"/>
      <c r="C49" s="151" t="inlineStr">
        <is>
          <t>Card Payments</t>
        </is>
      </c>
      <c r="D49" s="151" t="inlineStr">
        <is>
          <t>BB MIGs (S09)</t>
        </is>
      </c>
      <c r="E49" s="187" t="n"/>
      <c r="F49" s="188" t="n"/>
      <c r="G49" s="187" t="n"/>
      <c r="H49" s="189" t="n"/>
      <c r="I49" s="154">
        <f>minus(E49,G49)</f>
        <v/>
      </c>
      <c r="J49" s="155">
        <f>ABS(minus(F49,H49))</f>
        <v/>
      </c>
      <c r="K49" s="170" t="n"/>
      <c r="L49" s="170" t="n"/>
      <c r="M49" s="170" t="n"/>
      <c r="N49" s="170" t="n"/>
      <c r="O49" s="170" t="n"/>
      <c r="P49" s="170" t="n"/>
      <c r="Q49" s="170" t="n"/>
      <c r="R49" s="170" t="n"/>
      <c r="S49" s="170" t="n"/>
      <c r="T49" s="170" t="n"/>
      <c r="U49" s="170" t="n"/>
      <c r="V49" s="170" t="n"/>
      <c r="W49" s="218">
        <f>SUM(K49,M49,O49,Q49,S49,U49)</f>
        <v/>
      </c>
      <c r="X49" s="218">
        <f>SUM(L49,N49,P49,R49,T49,V49)</f>
        <v/>
      </c>
      <c r="Y49" s="157">
        <f>minus(I49,W49)</f>
        <v/>
      </c>
      <c r="Z49" s="158">
        <f>ABS(minus(J49,X49))</f>
        <v/>
      </c>
      <c r="AA49" s="270" t="n"/>
      <c r="AB49" s="242" t="n"/>
      <c r="AC49" s="242" t="n"/>
      <c r="AD49" s="256" t="n"/>
      <c r="AE49" s="167">
        <f>Y49-AC49</f>
        <v/>
      </c>
      <c r="AF49" s="256">
        <f>abs(Z49-AD49)</f>
        <v/>
      </c>
      <c r="AG49" s="243" t="n"/>
      <c r="AH49" s="146" t="n"/>
      <c r="AI49" s="52" t="n"/>
      <c r="AJ49" s="148" t="n"/>
      <c r="AK49" s="52" t="n"/>
    </row>
    <row r="50">
      <c r="A50" s="163">
        <f>A49</f>
        <v/>
      </c>
      <c r="B50" s="300" t="n"/>
      <c r="C50" s="151" t="inlineStr">
        <is>
          <t>Card Payments</t>
        </is>
      </c>
      <c r="D50" s="151" t="inlineStr">
        <is>
          <t>BB MIGs (S10)</t>
        </is>
      </c>
      <c r="E50" s="187" t="n"/>
      <c r="F50" s="188" t="n"/>
      <c r="G50" s="187" t="n"/>
      <c r="H50" s="189" t="n"/>
      <c r="I50" s="154">
        <f>minus(E50,G50)</f>
        <v/>
      </c>
      <c r="J50" s="155">
        <f>ABS(minus(F50,H50))</f>
        <v/>
      </c>
      <c r="K50" s="170" t="n"/>
      <c r="L50" s="170" t="n"/>
      <c r="M50" s="170" t="n"/>
      <c r="N50" s="170" t="n"/>
      <c r="O50" s="170" t="n"/>
      <c r="P50" s="170" t="n"/>
      <c r="Q50" s="170" t="n"/>
      <c r="R50" s="170" t="n"/>
      <c r="S50" s="170" t="n"/>
      <c r="T50" s="170" t="n"/>
      <c r="U50" s="170" t="n"/>
      <c r="V50" s="170" t="n"/>
      <c r="W50" s="218">
        <f>SUM(K50,M50,O50,Q50,S50,U50)</f>
        <v/>
      </c>
      <c r="X50" s="218">
        <f>SUM(L50,N50,P50,R50,T50,V50)</f>
        <v/>
      </c>
      <c r="Y50" s="157">
        <f>minus(I50,W50)</f>
        <v/>
      </c>
      <c r="Z50" s="158">
        <f>ABS(minus(J50,X50))</f>
        <v/>
      </c>
      <c r="AA50" s="270" t="n"/>
      <c r="AB50" s="242" t="n"/>
      <c r="AC50" s="242" t="n"/>
      <c r="AD50" s="256" t="n"/>
      <c r="AE50" s="167">
        <f>Y50-AC50</f>
        <v/>
      </c>
      <c r="AF50" s="256">
        <f>abs(Z50-AD50)</f>
        <v/>
      </c>
      <c r="AG50" s="243" t="n"/>
      <c r="AH50" s="146" t="n"/>
      <c r="AI50" s="52" t="n"/>
      <c r="AJ50" s="148" t="n"/>
      <c r="AK50" s="52" t="n"/>
    </row>
    <row r="51">
      <c r="A51" s="163">
        <f>A50</f>
        <v/>
      </c>
      <c r="B51" s="300" t="n"/>
      <c r="C51" s="151" t="inlineStr">
        <is>
          <t>Card Payments</t>
        </is>
      </c>
      <c r="D51" s="151" t="inlineStr">
        <is>
          <t>BB MIGs (S11)</t>
        </is>
      </c>
      <c r="E51" s="187" t="n"/>
      <c r="F51" s="188" t="n"/>
      <c r="G51" s="187" t="n"/>
      <c r="H51" s="189" t="n"/>
      <c r="I51" s="154">
        <f>minus(E51,G51)</f>
        <v/>
      </c>
      <c r="J51" s="155">
        <f>ABS(minus(F51,H51))</f>
        <v/>
      </c>
      <c r="K51" s="170" t="n"/>
      <c r="L51" s="170" t="n"/>
      <c r="M51" s="170" t="n"/>
      <c r="N51" s="170" t="n"/>
      <c r="O51" s="170" t="n"/>
      <c r="P51" s="170" t="n"/>
      <c r="Q51" s="170" t="n"/>
      <c r="R51" s="170" t="n"/>
      <c r="S51" s="170" t="n"/>
      <c r="T51" s="170" t="n"/>
      <c r="U51" s="170" t="n"/>
      <c r="V51" s="170" t="n"/>
      <c r="W51" s="218">
        <f>SUM(K51,M51,O51,Q51,S51,U51)</f>
        <v/>
      </c>
      <c r="X51" s="218">
        <f>SUM(L51,N51,P51,R51,T51,V51)</f>
        <v/>
      </c>
      <c r="Y51" s="157">
        <f>minus(I51,W51)</f>
        <v/>
      </c>
      <c r="Z51" s="158">
        <f>ABS(minus(J51,X51))</f>
        <v/>
      </c>
      <c r="AA51" s="270" t="n"/>
      <c r="AB51" s="242" t="n"/>
      <c r="AC51" s="242" t="n"/>
      <c r="AD51" s="256" t="n"/>
      <c r="AE51" s="167">
        <f>Y51-AC51</f>
        <v/>
      </c>
      <c r="AF51" s="256">
        <f>abs(Z51-AD51)</f>
        <v/>
      </c>
      <c r="AG51" s="243" t="n"/>
      <c r="AH51" s="146" t="n"/>
      <c r="AI51" s="52" t="n"/>
      <c r="AJ51" s="148" t="n"/>
      <c r="AK51" s="52" t="n"/>
    </row>
    <row r="52">
      <c r="A52" s="163">
        <f>A51</f>
        <v/>
      </c>
      <c r="B52" s="300" t="n"/>
      <c r="C52" s="171" t="inlineStr">
        <is>
          <t>Card Payments</t>
        </is>
      </c>
      <c r="D52" s="171" t="inlineStr">
        <is>
          <t>BB MIGs (S12)</t>
        </is>
      </c>
      <c r="E52" s="176" t="n"/>
      <c r="F52" s="85" t="n"/>
      <c r="G52" s="176" t="n"/>
      <c r="H52" s="85" t="n"/>
      <c r="I52" s="174">
        <f>minus(E52,G52)</f>
        <v/>
      </c>
      <c r="J52" s="175">
        <f>ABS(minus(F52,H52))</f>
        <v/>
      </c>
      <c r="K52" s="176" t="n"/>
      <c r="L52" s="176" t="n"/>
      <c r="M52" s="176" t="n"/>
      <c r="N52" s="176" t="n"/>
      <c r="O52" s="176" t="n"/>
      <c r="P52" s="176" t="n"/>
      <c r="Q52" s="176" t="n"/>
      <c r="R52" s="176" t="n"/>
      <c r="S52" s="176" t="n"/>
      <c r="T52" s="176" t="n"/>
      <c r="U52" s="176" t="n"/>
      <c r="V52" s="176" t="n"/>
      <c r="W52" s="294">
        <f>SUM(K52,M52,O52,Q52,S52,U52)</f>
        <v/>
      </c>
      <c r="X52" s="294">
        <f>SUM(L52,N52,P52,R52,T52,V52)</f>
        <v/>
      </c>
      <c r="Y52" s="179">
        <f>minus(I52,W52)</f>
        <v/>
      </c>
      <c r="Z52" s="180">
        <f>ABS(minus(J52,X52))</f>
        <v/>
      </c>
      <c r="AA52" s="253" t="n"/>
      <c r="AB52" s="254" t="n"/>
      <c r="AC52" s="254" t="n"/>
      <c r="AD52" s="190" t="n"/>
      <c r="AE52" s="191">
        <f>Y52-AC52</f>
        <v/>
      </c>
      <c r="AF52" s="192">
        <f>abs(Z52-AD52)</f>
        <v/>
      </c>
      <c r="AG52" s="243" t="n"/>
      <c r="AH52" s="146" t="n"/>
      <c r="AI52" s="52" t="n"/>
      <c r="AJ52" s="148" t="n"/>
      <c r="AK52" s="52" t="n"/>
    </row>
    <row r="53">
      <c r="A53" s="163">
        <f>A52</f>
        <v/>
      </c>
      <c r="B53" s="303" t="n"/>
      <c r="C53" s="220" t="inlineStr">
        <is>
          <t>Card Payments Sum</t>
        </is>
      </c>
      <c r="D53" s="220" t="inlineStr">
        <is>
          <t>BB MIGs</t>
        </is>
      </c>
      <c r="E53" s="221" t="n">
        <v>0</v>
      </c>
      <c r="F53" s="222" t="n">
        <v>0</v>
      </c>
      <c r="G53" s="223" t="n">
        <v>0</v>
      </c>
      <c r="H53" s="224" t="n">
        <v>0</v>
      </c>
      <c r="I53" s="225">
        <f>minus(E53,G53)</f>
        <v/>
      </c>
      <c r="J53" s="226">
        <f>ABS(minus(F53,H53))</f>
        <v/>
      </c>
      <c r="K53" s="227" t="n"/>
      <c r="L53" s="227" t="n"/>
      <c r="M53" s="227" t="n"/>
      <c r="N53" s="227" t="n"/>
      <c r="O53" s="227" t="n"/>
      <c r="P53" s="227" t="n"/>
      <c r="Q53" s="227" t="n"/>
      <c r="R53" s="227" t="n"/>
      <c r="S53" s="227" t="n"/>
      <c r="T53" s="227" t="n"/>
      <c r="U53" s="227" t="n"/>
      <c r="V53" s="228" t="n"/>
      <c r="W53" s="229">
        <f>SUM(K53,M53,O53,Q53,S53,U53)</f>
        <v/>
      </c>
      <c r="X53" s="230">
        <f>SUM(L53,N53,P53,R53,T53,V53)</f>
        <v/>
      </c>
      <c r="Y53" s="231">
        <f>minus(I53,W53)</f>
        <v/>
      </c>
      <c r="Z53" s="232">
        <f>ABS(minus(J53,X53))</f>
        <v/>
      </c>
      <c r="AA53" s="233" t="n"/>
      <c r="AB53" s="234" t="n"/>
      <c r="AC53" s="234" t="n"/>
      <c r="AD53" s="235" t="n"/>
      <c r="AE53" s="236">
        <f>Y53-AC53</f>
        <v/>
      </c>
      <c r="AF53" s="237">
        <f>abs(Z53-AD53)</f>
        <v/>
      </c>
      <c r="AG53" s="238" t="n"/>
      <c r="AH53" s="146" t="n"/>
      <c r="AI53" s="52" t="n"/>
      <c r="AJ53" s="148" t="n"/>
      <c r="AK53" s="52" t="n"/>
    </row>
    <row r="54">
      <c r="A54" s="163">
        <f>A53</f>
        <v/>
      </c>
      <c r="B54" s="310" t="inlineStr">
        <is>
          <t>KOWRI</t>
        </is>
      </c>
      <c r="C54" s="151" t="inlineStr">
        <is>
          <t>MPGS</t>
        </is>
      </c>
      <c r="D54" s="151" t="inlineStr">
        <is>
          <t>MPGS</t>
        </is>
      </c>
      <c r="E54" s="295" t="n">
        <v>2</v>
      </c>
      <c r="F54" s="296" t="n">
        <v>711.02</v>
      </c>
      <c r="G54" s="295" t="n">
        <v>2</v>
      </c>
      <c r="H54" s="188" t="n">
        <v>701</v>
      </c>
      <c r="I54" s="154">
        <f>minus(E54,G54)</f>
        <v/>
      </c>
      <c r="J54" s="155">
        <f>ABS(minus(F54,H54))</f>
        <v/>
      </c>
      <c r="K54" s="170" t="n"/>
      <c r="L54" s="170" t="n"/>
      <c r="M54" s="170" t="n"/>
      <c r="N54" s="170" t="n"/>
      <c r="O54" s="170" t="n"/>
      <c r="P54" s="170" t="n"/>
      <c r="Q54" s="170" t="n"/>
      <c r="R54" s="170" t="n"/>
      <c r="S54" s="170" t="n"/>
      <c r="T54" s="170" t="n"/>
      <c r="U54" s="170" t="n"/>
      <c r="V54" s="170" t="n"/>
      <c r="W54" s="218">
        <f>SUM(K54,M54,O54,Q54,S54,U54)</f>
        <v/>
      </c>
      <c r="X54" s="218">
        <f>SUM(L54,N54,P54,R54,T54,V54)</f>
        <v/>
      </c>
      <c r="Y54" s="157">
        <f>minus(I54,W54)</f>
        <v/>
      </c>
      <c r="Z54" s="158">
        <f>ABS(minus(J54,X54))</f>
        <v/>
      </c>
      <c r="AA54" s="270" t="n"/>
      <c r="AB54" s="242" t="n"/>
      <c r="AC54" s="242" t="n"/>
      <c r="AD54" s="256" t="n"/>
      <c r="AE54" s="167">
        <f>Y54-AC54</f>
        <v/>
      </c>
      <c r="AF54" s="256">
        <f>abs(Z54-AD54)</f>
        <v/>
      </c>
      <c r="AG54" s="243" t="inlineStr">
        <is>
          <t>Send money charges(10.02)</t>
        </is>
      </c>
      <c r="AH54" s="146" t="n"/>
      <c r="AI54" s="52" t="n"/>
      <c r="AJ54" s="148" t="n"/>
      <c r="AK54" s="52" t="n"/>
    </row>
    <row r="55">
      <c r="A55" s="163">
        <f>A54</f>
        <v/>
      </c>
      <c r="B55" s="300" t="n"/>
      <c r="C55" s="151" t="inlineStr">
        <is>
          <t>KR MTN Send Money</t>
        </is>
      </c>
      <c r="D55" s="151" t="inlineStr">
        <is>
          <t>KR MTN Credit</t>
        </is>
      </c>
      <c r="E55" s="295" t="n">
        <v>3613</v>
      </c>
      <c r="F55" s="296" t="n">
        <v>2591363.18</v>
      </c>
      <c r="G55" s="295" t="n">
        <v>3611</v>
      </c>
      <c r="H55" s="188" t="n">
        <v>2591263.16</v>
      </c>
      <c r="I55" s="154">
        <f>minus(E55,G55)</f>
        <v/>
      </c>
      <c r="J55" s="155">
        <f>ABS(minus(F55,H55))</f>
        <v/>
      </c>
      <c r="K55" s="218" t="n"/>
      <c r="L55" s="218" t="n"/>
      <c r="M55" s="218" t="n"/>
      <c r="N55" s="218" t="n"/>
      <c r="O55" s="218" t="n">
        <v>1</v>
      </c>
      <c r="P55" s="218" t="n">
        <v>2</v>
      </c>
      <c r="Q55" s="218" t="n"/>
      <c r="R55" s="218" t="n"/>
      <c r="S55" s="218" t="n"/>
      <c r="T55" s="218" t="n"/>
      <c r="U55" s="218" t="n">
        <v>1</v>
      </c>
      <c r="V55" s="218" t="n">
        <v>98.02000000001863</v>
      </c>
      <c r="W55" s="218">
        <f>SUM(K55,M55,O55,Q55,S55,U55)</f>
        <v/>
      </c>
      <c r="X55" s="218">
        <f>SUM(L55,N55,P55,R55,T55,V55)</f>
        <v/>
      </c>
      <c r="Y55" s="157">
        <f>minus(I55,W55)</f>
        <v/>
      </c>
      <c r="Z55" s="158">
        <f>ABS(minus(J55,X55))</f>
        <v/>
      </c>
      <c r="AA55" s="270" t="n"/>
      <c r="AB55" s="242" t="n"/>
      <c r="AC55" s="242" t="n"/>
      <c r="AD55" s="256" t="n"/>
      <c r="AE55" s="167">
        <f>Y55-AC55</f>
        <v/>
      </c>
      <c r="AF55" s="256">
        <f>abs(Z55-AD55)</f>
        <v/>
      </c>
      <c r="AG55" s="243" t="n"/>
      <c r="AH55" s="146" t="n"/>
      <c r="AI55" s="52" t="n"/>
      <c r="AJ55" s="148" t="n"/>
      <c r="AK55" s="52" t="n"/>
    </row>
    <row r="56">
      <c r="A56" s="163">
        <f>A55</f>
        <v/>
      </c>
      <c r="B56" s="300" t="n"/>
      <c r="C56" s="151" t="inlineStr">
        <is>
          <t>KR MTN Add funds/Payments</t>
        </is>
      </c>
      <c r="D56" s="151" t="inlineStr">
        <is>
          <t>KR MTN Debit</t>
        </is>
      </c>
      <c r="E56" s="295" t="n">
        <v>205</v>
      </c>
      <c r="F56" s="188" t="n">
        <v>185513.69</v>
      </c>
      <c r="G56" s="295" t="n">
        <v>206</v>
      </c>
      <c r="H56" s="189" t="n">
        <v>185515.64</v>
      </c>
      <c r="I56" s="154">
        <f>minus(E56,G56)</f>
        <v/>
      </c>
      <c r="J56" s="155">
        <f>ABS(minus(F56,H56))</f>
        <v/>
      </c>
      <c r="K56" s="218" t="n"/>
      <c r="L56" s="218" t="n"/>
      <c r="M56" s="218" t="n">
        <v>-1</v>
      </c>
      <c r="N56" s="218" t="n">
        <v>1.950000000011642</v>
      </c>
      <c r="O56" s="218" t="n"/>
      <c r="P56" s="218" t="n"/>
      <c r="Q56" s="218" t="n"/>
      <c r="R56" s="218" t="n"/>
      <c r="S56" s="218" t="n"/>
      <c r="T56" s="218" t="n"/>
      <c r="U56" s="218" t="n"/>
      <c r="V56" s="218" t="n"/>
      <c r="W56" s="218">
        <f>SUM(K56,M56,O56,Q56,S56,U56)</f>
        <v/>
      </c>
      <c r="X56" s="218">
        <f>SUM(L56,N56,P56,R56,T56,V56)</f>
        <v/>
      </c>
      <c r="Y56" s="157">
        <f>minus(I56,W56)</f>
        <v/>
      </c>
      <c r="Z56" s="158">
        <f>ABS(minus(J56,X56))</f>
        <v/>
      </c>
      <c r="AA56" s="270" t="n"/>
      <c r="AB56" s="242" t="n"/>
      <c r="AC56" s="242" t="n"/>
      <c r="AD56" s="256" t="n"/>
      <c r="AE56" s="167">
        <f>Y56-AC56</f>
        <v/>
      </c>
      <c r="AF56" s="256">
        <f>abs(Z56-AD56)</f>
        <v/>
      </c>
      <c r="AG56" s="243" t="n"/>
      <c r="AH56" s="146" t="n"/>
      <c r="AI56" s="52" t="n"/>
      <c r="AJ56" s="148" t="n"/>
      <c r="AK56" s="52" t="n"/>
    </row>
    <row r="57">
      <c r="A57" s="163">
        <f>A56</f>
        <v/>
      </c>
      <c r="B57" s="300" t="n"/>
      <c r="C57" s="151" t="inlineStr">
        <is>
          <t>KR Airtel Add funds/Payments</t>
        </is>
      </c>
      <c r="D57" s="151" t="inlineStr">
        <is>
          <t>KR Airtel Cash In</t>
        </is>
      </c>
      <c r="E57" s="295" t="n">
        <v>3</v>
      </c>
      <c r="F57" s="296" t="n">
        <v>2659.86</v>
      </c>
      <c r="G57" s="295" t="n">
        <v>3</v>
      </c>
      <c r="H57" s="296" t="n">
        <v>2659.86</v>
      </c>
      <c r="I57" s="154">
        <f>minus(E57,G57)</f>
        <v/>
      </c>
      <c r="J57" s="155">
        <f>ABS(minus(F57,H57))</f>
        <v/>
      </c>
      <c r="K57" s="218" t="n"/>
      <c r="L57" s="218" t="n"/>
      <c r="M57" s="218" t="n"/>
      <c r="N57" s="218" t="n"/>
      <c r="O57" s="218" t="n"/>
      <c r="P57" s="218" t="n"/>
      <c r="Q57" s="218" t="n"/>
      <c r="R57" s="218" t="n"/>
      <c r="S57" s="218" t="n"/>
      <c r="T57" s="218" t="n"/>
      <c r="U57" s="218" t="n"/>
      <c r="V57" s="218" t="n"/>
      <c r="W57" s="218">
        <f>SUM(K57,M57,O57,Q57,S57,U57)</f>
        <v/>
      </c>
      <c r="X57" s="218">
        <f>SUM(L57,N57,P57,R57,T57,V57)</f>
        <v/>
      </c>
      <c r="Y57" s="157">
        <f>minus(I57,W57)</f>
        <v/>
      </c>
      <c r="Z57" s="158">
        <f>ABS(minus(J57,X57))</f>
        <v/>
      </c>
      <c r="AA57" s="270" t="n"/>
      <c r="AB57" s="242" t="n"/>
      <c r="AC57" s="242" t="n"/>
      <c r="AD57" s="256" t="n"/>
      <c r="AE57" s="167">
        <f>Y57-AC57</f>
        <v/>
      </c>
      <c r="AF57" s="256">
        <f>abs(Z57-AD57)</f>
        <v/>
      </c>
      <c r="AG57" s="243" t="n"/>
      <c r="AH57" s="146" t="n"/>
      <c r="AI57" s="52" t="n"/>
      <c r="AJ57" s="148" t="n"/>
      <c r="AK57" s="52" t="n"/>
    </row>
    <row r="58">
      <c r="A58" s="163">
        <f>A57</f>
        <v/>
      </c>
      <c r="B58" s="300" t="n"/>
      <c r="C58" s="151" t="inlineStr">
        <is>
          <t>KR Airtel Send Money</t>
        </is>
      </c>
      <c r="D58" s="151" t="inlineStr">
        <is>
          <t>KR Airtel Cash Out</t>
        </is>
      </c>
      <c r="E58" s="295" t="n">
        <v>0</v>
      </c>
      <c r="F58" s="296" t="n">
        <v>0</v>
      </c>
      <c r="G58" s="295" t="n">
        <v>0</v>
      </c>
      <c r="H58" s="189" t="n">
        <v>0</v>
      </c>
      <c r="I58" s="154">
        <f>minus(E58,G58)</f>
        <v/>
      </c>
      <c r="J58" s="155">
        <f>ABS(minus(F58,H58))</f>
        <v/>
      </c>
      <c r="K58" s="218" t="n"/>
      <c r="L58" s="218" t="n"/>
      <c r="M58" s="218" t="n"/>
      <c r="N58" s="218" t="n"/>
      <c r="O58" s="218" t="n"/>
      <c r="P58" s="218" t="n"/>
      <c r="Q58" s="218" t="n"/>
      <c r="R58" s="218" t="n"/>
      <c r="S58" s="218" t="n"/>
      <c r="T58" s="218" t="n"/>
      <c r="U58" s="218" t="n"/>
      <c r="V58" s="218" t="n"/>
      <c r="W58" s="218">
        <f>SUM(K58,M58,O58,Q58,S58,U58)</f>
        <v/>
      </c>
      <c r="X58" s="218">
        <f>SUM(L58,N58,P58,R58,T58,V58)</f>
        <v/>
      </c>
      <c r="Y58" s="157">
        <f>minus(I58,W58)</f>
        <v/>
      </c>
      <c r="Z58" s="158">
        <f>ABS(minus(J58,X58))</f>
        <v/>
      </c>
      <c r="AA58" s="270" t="n"/>
      <c r="AB58" s="242" t="n"/>
      <c r="AC58" s="242" t="n"/>
      <c r="AD58" s="256" t="n"/>
      <c r="AE58" s="167">
        <f>Y58-AC58</f>
        <v/>
      </c>
      <c r="AF58" s="256">
        <f>abs(Z58-AD58)</f>
        <v/>
      </c>
      <c r="AG58" s="243" t="n"/>
      <c r="AH58" s="146" t="n"/>
      <c r="AI58" s="52" t="n"/>
      <c r="AJ58" s="148" t="n"/>
      <c r="AK58" s="52" t="n"/>
    </row>
    <row r="59">
      <c r="A59" s="163">
        <f>A58</f>
        <v/>
      </c>
      <c r="B59" s="300" t="n"/>
      <c r="C59" s="151" t="inlineStr">
        <is>
          <t>KR Vodafone Add funds/Payments</t>
        </is>
      </c>
      <c r="D59" s="151" t="inlineStr">
        <is>
          <t xml:space="preserve">KR Vodafone Cash In </t>
        </is>
      </c>
      <c r="E59" s="295" t="n">
        <v>35</v>
      </c>
      <c r="F59" s="188" t="n">
        <v>22917.86</v>
      </c>
      <c r="G59" s="295" t="n">
        <v>35</v>
      </c>
      <c r="H59" s="189" t="n">
        <v>22917.86</v>
      </c>
      <c r="I59" s="154">
        <f>minus(E59,G59)</f>
        <v/>
      </c>
      <c r="J59" s="155">
        <f>ABS(minus(F59,H59))</f>
        <v/>
      </c>
      <c r="K59" s="218" t="n"/>
      <c r="L59" s="218" t="n"/>
      <c r="M59" s="218" t="n"/>
      <c r="N59" s="218" t="n"/>
      <c r="O59" s="218" t="n"/>
      <c r="P59" s="218" t="n"/>
      <c r="Q59" s="218" t="n"/>
      <c r="R59" s="218" t="n"/>
      <c r="S59" s="218" t="n"/>
      <c r="T59" s="218" t="n"/>
      <c r="U59" s="218" t="n"/>
      <c r="V59" s="218" t="n"/>
      <c r="W59" s="218">
        <f>SUM(K59,M59,O59,Q59,S59,U59)</f>
        <v/>
      </c>
      <c r="X59" s="218">
        <f>SUM(L59,N59,P59,R59,T59,V59)</f>
        <v/>
      </c>
      <c r="Y59" s="157">
        <f>minus(I59,W59)</f>
        <v/>
      </c>
      <c r="Z59" s="158">
        <f>ABS(minus(J59,X59))</f>
        <v/>
      </c>
      <c r="AA59" s="270" t="n"/>
      <c r="AB59" s="242" t="n"/>
      <c r="AC59" s="242" t="n"/>
      <c r="AD59" s="256" t="n"/>
      <c r="AE59" s="167">
        <f>Y59-AC59</f>
        <v/>
      </c>
      <c r="AF59" s="256">
        <f>abs(Z59-AD59)</f>
        <v/>
      </c>
      <c r="AG59" s="243" t="n"/>
      <c r="AH59" s="146" t="n"/>
      <c r="AI59" s="52" t="n"/>
      <c r="AJ59" s="148" t="n"/>
      <c r="AK59" s="52" t="n"/>
    </row>
    <row r="60">
      <c r="A60" s="163">
        <f>A59</f>
        <v/>
      </c>
      <c r="B60" s="303" t="n"/>
      <c r="C60" s="151" t="inlineStr">
        <is>
          <t>KR Vodafone Send Money</t>
        </is>
      </c>
      <c r="D60" s="151" t="inlineStr">
        <is>
          <t>KR Vodafone Cash Out</t>
        </is>
      </c>
      <c r="E60" s="295" t="n">
        <v>0</v>
      </c>
      <c r="F60" s="295" t="n">
        <v>0</v>
      </c>
      <c r="G60" s="295" t="n">
        <v>0</v>
      </c>
      <c r="H60" s="189" t="n">
        <v>0</v>
      </c>
      <c r="I60" s="154">
        <f>minus(E60,G60)</f>
        <v/>
      </c>
      <c r="J60" s="155">
        <f>ABS(minus(F60,H60))</f>
        <v/>
      </c>
      <c r="K60" s="218" t="n"/>
      <c r="L60" s="218" t="n"/>
      <c r="M60" s="218" t="n"/>
      <c r="N60" s="218" t="n"/>
      <c r="O60" s="218" t="n"/>
      <c r="P60" s="218" t="n"/>
      <c r="Q60" s="218" t="n"/>
      <c r="R60" s="218" t="n"/>
      <c r="S60" s="218" t="n"/>
      <c r="T60" s="218" t="n"/>
      <c r="U60" s="218" t="n"/>
      <c r="V60" s="218" t="n"/>
      <c r="W60" s="218">
        <f>SUM(K60,M60,O60,Q60,S60,U60)</f>
        <v/>
      </c>
      <c r="X60" s="218">
        <f>SUM(L60,N60,P60,R60,T60,V60)</f>
        <v/>
      </c>
      <c r="Y60" s="157">
        <f>minus(I60,W60)</f>
        <v/>
      </c>
      <c r="Z60" s="158">
        <f>ABS(minus(J60,X60))</f>
        <v/>
      </c>
      <c r="AA60" s="270" t="n"/>
      <c r="AB60" s="242" t="n"/>
      <c r="AC60" s="242" t="n"/>
      <c r="AD60" s="256" t="n"/>
      <c r="AE60" s="167">
        <f>Y60-AC60</f>
        <v/>
      </c>
      <c r="AF60" s="256">
        <f>abs(Z60-AD60)</f>
        <v/>
      </c>
      <c r="AG60" s="243" t="n"/>
      <c r="AH60" s="146" t="n"/>
      <c r="AI60" s="52" t="n"/>
      <c r="AJ60" s="148" t="n"/>
      <c r="AK60" s="52" t="n"/>
    </row>
    <row r="61">
      <c r="A61" s="206" t="n"/>
      <c r="B61" s="207" t="n"/>
      <c r="C61" s="206" t="n"/>
      <c r="D61" s="206" t="n"/>
      <c r="E61" s="206" t="n"/>
      <c r="F61" s="208" t="n"/>
      <c r="G61" s="206" t="n"/>
      <c r="H61" s="206" t="n"/>
      <c r="I61" s="206" t="n"/>
      <c r="J61" s="208" t="n"/>
      <c r="K61" s="271" t="n"/>
      <c r="L61" s="271" t="n"/>
      <c r="M61" s="271" t="n"/>
      <c r="N61" s="271" t="n"/>
      <c r="O61" s="271" t="n"/>
      <c r="P61" s="271" t="n"/>
      <c r="Q61" s="271" t="n"/>
      <c r="R61" s="271" t="n"/>
      <c r="S61" s="271" t="n"/>
      <c r="T61" s="271" t="n"/>
      <c r="U61" s="271" t="n"/>
      <c r="V61" s="271" t="n"/>
      <c r="W61" s="210" t="n"/>
      <c r="X61" s="210" t="n"/>
      <c r="Y61" s="271" t="n"/>
      <c r="Z61" s="271" t="n"/>
      <c r="AA61" s="211" t="n"/>
      <c r="AB61" s="212" t="n"/>
      <c r="AC61" s="212" t="n"/>
      <c r="AD61" s="213" t="n"/>
      <c r="AE61" s="214" t="n"/>
      <c r="AF61" s="215" t="n"/>
      <c r="AG61" s="243" t="n"/>
      <c r="AH61" s="146" t="n"/>
      <c r="AI61" s="52" t="n"/>
      <c r="AJ61" s="216" t="n"/>
      <c r="AK61" s="52" t="n"/>
    </row>
    <row r="62">
      <c r="A62" s="239" t="n">
        <v>44929</v>
      </c>
      <c r="B62" s="309" t="inlineStr">
        <is>
          <t>SlydePay</t>
        </is>
      </c>
      <c r="C62" s="151" t="inlineStr">
        <is>
          <t>Card Payments</t>
        </is>
      </c>
      <c r="D62" s="151" t="inlineStr">
        <is>
          <t>MIGS (Slydepay01)</t>
        </is>
      </c>
      <c r="E62" s="187" t="n">
        <v>18</v>
      </c>
      <c r="F62" s="188" t="n">
        <v>7855.52</v>
      </c>
      <c r="G62" s="187" t="n">
        <v>18</v>
      </c>
      <c r="H62" s="188" t="n">
        <v>7826.36</v>
      </c>
      <c r="I62" s="154">
        <f>minus(E62,G62)</f>
        <v/>
      </c>
      <c r="J62" s="155">
        <f>ABS(minus(F62,H62))</f>
        <v/>
      </c>
      <c r="K62" s="248" t="n"/>
      <c r="L62" s="248" t="n"/>
      <c r="M62" s="248" t="n"/>
      <c r="N62" s="248" t="n"/>
      <c r="O62" s="248" t="n"/>
      <c r="P62" s="248" t="n"/>
      <c r="Q62" s="248" t="n"/>
      <c r="R62" s="248" t="n"/>
      <c r="S62" s="248" t="n"/>
      <c r="T62" s="248" t="n"/>
      <c r="U62" s="248" t="n"/>
      <c r="V62" s="248" t="n"/>
      <c r="W62" s="218">
        <f>SUM(K62,M62,O62,Q62,S62,U62)</f>
        <v/>
      </c>
      <c r="X62" s="218">
        <f>SUM(L62,N62,P62,R62,T62,V62)</f>
        <v/>
      </c>
      <c r="Y62" s="157">
        <f>minus(I62,W62)</f>
        <v/>
      </c>
      <c r="Z62" s="158">
        <f>ABS(minus(J62,X62))</f>
        <v/>
      </c>
      <c r="AA62" s="270" t="n"/>
      <c r="AB62" s="242" t="n"/>
      <c r="AC62" s="242" t="n"/>
      <c r="AD62" s="252" t="n"/>
      <c r="AE62" s="161">
        <f>Y62-AC62</f>
        <v/>
      </c>
      <c r="AF62" s="256">
        <f>abs(Z62-AD62)</f>
        <v/>
      </c>
      <c r="AG62" s="243" t="inlineStr">
        <is>
          <t>MIGS Charges(29.16)</t>
        </is>
      </c>
      <c r="AH62" s="146" t="n"/>
      <c r="AI62" s="52" t="n"/>
      <c r="AJ62" s="241">
        <f>(E62-E32)%</f>
        <v/>
      </c>
      <c r="AK62" s="52" t="n"/>
    </row>
    <row r="63">
      <c r="A63" s="163">
        <f>A62</f>
        <v/>
      </c>
      <c r="B63" s="300" t="n"/>
      <c r="C63" s="151" t="inlineStr">
        <is>
          <t>SP MTN Add funds/Payments</t>
        </is>
      </c>
      <c r="D63" s="151" t="inlineStr">
        <is>
          <t>MTN - Slydepull (Prompts)</t>
        </is>
      </c>
      <c r="E63" s="187" t="n">
        <v>393</v>
      </c>
      <c r="F63" s="188" t="n">
        <v>373855.03</v>
      </c>
      <c r="G63" s="187" t="n">
        <v>393</v>
      </c>
      <c r="H63" s="188" t="n">
        <v>373854.94</v>
      </c>
      <c r="I63" s="154">
        <f>minus(E63,G63)</f>
        <v/>
      </c>
      <c r="J63" s="155">
        <f>ABS(minus(F63,H63))</f>
        <v/>
      </c>
      <c r="K63" s="248" t="n"/>
      <c r="L63" s="248" t="n"/>
      <c r="M63" s="248" t="n"/>
      <c r="N63" s="248" t="n"/>
      <c r="O63" s="248" t="n"/>
      <c r="P63" s="248" t="n"/>
      <c r="Q63" s="248" t="n"/>
      <c r="R63" s="248" t="n"/>
      <c r="S63" s="248" t="n"/>
      <c r="T63" s="248" t="n"/>
      <c r="U63" s="248" t="n"/>
      <c r="V63" s="248" t="n">
        <v>0.09000000002561137</v>
      </c>
      <c r="W63" s="218">
        <f>SUM(K63,M63,O63,Q63,S63,U63)</f>
        <v/>
      </c>
      <c r="X63" s="218">
        <f>SUM(L63,N63,P63,R63,T63,V63)</f>
        <v/>
      </c>
      <c r="Y63" s="157">
        <f>minus(I63,W63)</f>
        <v/>
      </c>
      <c r="Z63" s="158">
        <f>ABS(minus(J63,X63))</f>
        <v/>
      </c>
      <c r="AA63" s="270" t="n"/>
      <c r="AB63" s="242" t="n"/>
      <c r="AC63" s="242" t="n"/>
      <c r="AD63" s="256" t="n"/>
      <c r="AE63" s="167">
        <f>Y63-AC63</f>
        <v/>
      </c>
      <c r="AF63" s="256">
        <f>abs(Z63-AD63)</f>
        <v/>
      </c>
      <c r="AG63" s="243" t="n"/>
      <c r="AH63" s="146" t="n"/>
      <c r="AI63" s="52" t="n"/>
      <c r="AJ63" s="148" t="n"/>
      <c r="AK63" s="52" t="n"/>
    </row>
    <row r="64">
      <c r="A64" s="163">
        <f>A63</f>
        <v/>
      </c>
      <c r="B64" s="300" t="n"/>
      <c r="C64" s="151" t="inlineStr">
        <is>
          <t>SP MTN Approval Add funds/Payments</t>
        </is>
      </c>
      <c r="D64" s="151" t="inlineStr">
        <is>
          <t>MTN - Sydepush( Approvals)</t>
        </is>
      </c>
      <c r="E64" s="295" t="n">
        <v>0</v>
      </c>
      <c r="F64" s="296" t="n">
        <v>0</v>
      </c>
      <c r="G64" s="295" t="n">
        <v>0</v>
      </c>
      <c r="H64" s="296" t="n">
        <v>0</v>
      </c>
      <c r="I64" s="154">
        <f>minus(E64,G64)</f>
        <v/>
      </c>
      <c r="J64" s="155">
        <f>ABS(minus(F64,H64))</f>
        <v/>
      </c>
      <c r="K64" s="248" t="n"/>
      <c r="L64" s="248" t="n"/>
      <c r="M64" s="248" t="n"/>
      <c r="N64" s="248" t="n"/>
      <c r="O64" s="248" t="n"/>
      <c r="P64" s="248" t="n"/>
      <c r="Q64" s="248" t="n"/>
      <c r="R64" s="248" t="n"/>
      <c r="S64" s="248" t="n"/>
      <c r="T64" s="248" t="n"/>
      <c r="U64" s="248" t="n"/>
      <c r="V64" s="248" t="n"/>
      <c r="W64" s="218">
        <f>SUM(K64,M64,O64,Q64,S64,U64)</f>
        <v/>
      </c>
      <c r="X64" s="218">
        <f>SUM(L64,N64,P64,R64,T64,V64)</f>
        <v/>
      </c>
      <c r="Y64" s="157">
        <f>minus(I64,W64)</f>
        <v/>
      </c>
      <c r="Z64" s="158">
        <f>ABS(minus(J64,X64))</f>
        <v/>
      </c>
      <c r="AA64" s="270" t="n"/>
      <c r="AB64" s="242" t="n"/>
      <c r="AC64" s="242" t="n"/>
      <c r="AD64" s="256" t="n"/>
      <c r="AE64" s="161">
        <f>Y64-AC64</f>
        <v/>
      </c>
      <c r="AF64" s="256">
        <f>abs(Z64-AD64)</f>
        <v/>
      </c>
      <c r="AG64" s="243" t="n"/>
      <c r="AH64" s="146" t="n"/>
      <c r="AI64" s="52" t="n"/>
      <c r="AJ64" s="148" t="n"/>
      <c r="AK64" s="52" t="n"/>
    </row>
    <row r="65">
      <c r="A65" s="163">
        <f>A64</f>
        <v/>
      </c>
      <c r="B65" s="300" t="n"/>
      <c r="C65" s="151" t="inlineStr">
        <is>
          <t>SP MTN Send Money</t>
        </is>
      </c>
      <c r="D65" s="151" t="inlineStr">
        <is>
          <t>MTN - Portal</t>
        </is>
      </c>
      <c r="E65" s="187" t="n">
        <v>968</v>
      </c>
      <c r="F65" s="296" t="n">
        <v>334514.08</v>
      </c>
      <c r="G65" s="187" t="n">
        <v>968</v>
      </c>
      <c r="H65" s="188" t="n">
        <v>334514.07</v>
      </c>
      <c r="I65" s="154">
        <f>minus(E65,G65)</f>
        <v/>
      </c>
      <c r="J65" s="155">
        <f>ABS(minus(F65,H65))</f>
        <v/>
      </c>
      <c r="K65" s="248" t="n"/>
      <c r="L65" s="248" t="n"/>
      <c r="M65" s="248" t="n"/>
      <c r="N65" s="248" t="n"/>
      <c r="O65" s="248" t="n"/>
      <c r="P65" s="248" t="n"/>
      <c r="Q65" s="248" t="n"/>
      <c r="R65" s="248" t="n"/>
      <c r="S65" s="248" t="n"/>
      <c r="T65" s="248" t="n"/>
      <c r="U65" s="248" t="n"/>
      <c r="V65" s="248" t="n">
        <v>0.01000000000931323</v>
      </c>
      <c r="W65" s="218">
        <f>SUM(K65,M65,O65,Q65,S65,U65)</f>
        <v/>
      </c>
      <c r="X65" s="218">
        <f>SUM(L65,N65,P65,R65,T65,V65)</f>
        <v/>
      </c>
      <c r="Y65" s="157">
        <f>minus(I65,W65)</f>
        <v/>
      </c>
      <c r="Z65" s="158">
        <f>ABS(minus(J65,X65))</f>
        <v/>
      </c>
      <c r="AA65" s="270" t="n"/>
      <c r="AB65" s="242" t="n"/>
      <c r="AC65" s="242" t="n"/>
      <c r="AD65" s="256" t="n"/>
      <c r="AE65" s="161">
        <f>Y65-AC65</f>
        <v/>
      </c>
      <c r="AF65" s="256">
        <f>abs(Z65-AD65)</f>
        <v/>
      </c>
      <c r="AG65" s="243" t="n"/>
      <c r="AH65" s="146" t="n"/>
      <c r="AI65" s="52" t="n"/>
      <c r="AJ65" s="148" t="n"/>
      <c r="AK65" s="52" t="n"/>
    </row>
    <row r="66">
      <c r="A66" s="163">
        <f>A65</f>
        <v/>
      </c>
      <c r="B66" s="300" t="n"/>
      <c r="C66" s="151" t="inlineStr">
        <is>
          <t>SP AirtelTigo Add funds/Payments</t>
        </is>
      </c>
      <c r="D66" s="151" t="inlineStr">
        <is>
          <t>Airtel Top Up (Cash In)</t>
        </is>
      </c>
      <c r="E66" s="295" t="n">
        <v>0</v>
      </c>
      <c r="F66" s="296" t="n">
        <v>0</v>
      </c>
      <c r="G66" s="295" t="n">
        <v>0</v>
      </c>
      <c r="H66" s="296" t="n">
        <v>0</v>
      </c>
      <c r="I66" s="154">
        <f>minus(E66,G66)</f>
        <v/>
      </c>
      <c r="J66" s="155">
        <f>ABS(minus(F66,H66))</f>
        <v/>
      </c>
      <c r="K66" s="248" t="n"/>
      <c r="L66" s="248" t="n"/>
      <c r="M66" s="248" t="n"/>
      <c r="N66" s="248" t="n"/>
      <c r="O66" s="248" t="n"/>
      <c r="P66" s="248" t="n"/>
      <c r="Q66" s="248" t="n"/>
      <c r="R66" s="248" t="n"/>
      <c r="S66" s="248" t="n"/>
      <c r="T66" s="248" t="n"/>
      <c r="U66" s="248" t="n"/>
      <c r="V66" s="248" t="n"/>
      <c r="W66" s="218">
        <f>SUM(K66,M66,O66,Q66,S66,U66)</f>
        <v/>
      </c>
      <c r="X66" s="218">
        <f>SUM(L66,N66,P66,R66,T66,V66)</f>
        <v/>
      </c>
      <c r="Y66" s="157">
        <f>minus(I66,W66)</f>
        <v/>
      </c>
      <c r="Z66" s="158">
        <f>ABS(minus(J66,X66))</f>
        <v/>
      </c>
      <c r="AA66" s="270" t="n"/>
      <c r="AB66" s="242" t="n"/>
      <c r="AC66" s="242" t="n"/>
      <c r="AD66" s="256" t="n"/>
      <c r="AE66" s="161">
        <f>Y66-AC66</f>
        <v/>
      </c>
      <c r="AF66" s="256">
        <f>abs(Z66-AD66)</f>
        <v/>
      </c>
      <c r="AG66" s="243" t="n"/>
      <c r="AH66" s="146" t="n"/>
      <c r="AI66" s="52" t="n"/>
      <c r="AJ66" s="148" t="n"/>
      <c r="AK66" s="52" t="n"/>
    </row>
    <row r="67">
      <c r="A67" s="163">
        <f>A66</f>
        <v/>
      </c>
      <c r="B67" s="300" t="n"/>
      <c r="C67" s="151" t="inlineStr">
        <is>
          <t>SP AirtelTigo Send Money</t>
        </is>
      </c>
      <c r="D67" s="151" t="inlineStr">
        <is>
          <t>Airtel Online Send Money</t>
        </is>
      </c>
      <c r="E67" s="295" t="n">
        <v>22</v>
      </c>
      <c r="F67" s="296" t="n">
        <v>2635.5</v>
      </c>
      <c r="G67" s="295" t="n">
        <v>23</v>
      </c>
      <c r="H67" s="296" t="n">
        <v>2645.5</v>
      </c>
      <c r="I67" s="154">
        <f>minus(E67,G67)</f>
        <v/>
      </c>
      <c r="J67" s="155">
        <f>ABS(minus(F67,H67))</f>
        <v/>
      </c>
      <c r="K67" s="248" t="n"/>
      <c r="L67" s="248" t="n"/>
      <c r="M67" s="248" t="n"/>
      <c r="N67" s="248" t="n"/>
      <c r="O67" s="248" t="n"/>
      <c r="P67" s="248" t="n"/>
      <c r="Q67" s="248" t="n"/>
      <c r="R67" s="248" t="n"/>
      <c r="S67" s="248" t="n"/>
      <c r="T67" s="248" t="n"/>
      <c r="U67" s="248" t="n">
        <v>-1</v>
      </c>
      <c r="V67" s="248" t="n">
        <v>10</v>
      </c>
      <c r="W67" s="218">
        <f>SUM(K67,M67,O67,Q67,S67,U67)</f>
        <v/>
      </c>
      <c r="X67" s="218">
        <f>SUM(L67,N67,P67,R67,T67,V67)</f>
        <v/>
      </c>
      <c r="Y67" s="157">
        <f>minus(I67,W67)</f>
        <v/>
      </c>
      <c r="Z67" s="158">
        <f>ABS(minus(J67,X67))</f>
        <v/>
      </c>
      <c r="AA67" s="270" t="n"/>
      <c r="AB67" s="242" t="n"/>
      <c r="AC67" s="242" t="n"/>
      <c r="AD67" s="256" t="n"/>
      <c r="AE67" s="161">
        <f>Y67-AC67</f>
        <v/>
      </c>
      <c r="AF67" s="256">
        <f>abs(Z67-AD67)</f>
        <v/>
      </c>
      <c r="AG67" s="243" t="n"/>
      <c r="AH67" s="146" t="n"/>
      <c r="AI67" s="52" t="n"/>
      <c r="AJ67" s="148" t="n"/>
      <c r="AK67" s="52" t="n"/>
    </row>
    <row r="68">
      <c r="A68" s="163">
        <f>A67</f>
        <v/>
      </c>
      <c r="B68" s="300" t="n"/>
      <c r="C68" s="151" t="inlineStr">
        <is>
          <t>SP Vodafone Add funds/Payments</t>
        </is>
      </c>
      <c r="D68" s="151" t="inlineStr">
        <is>
          <t>Vodafone Cashin</t>
        </is>
      </c>
      <c r="E68" s="295" t="n">
        <v>27</v>
      </c>
      <c r="F68" s="188" t="n">
        <v>22909.69</v>
      </c>
      <c r="G68" s="187" t="n">
        <v>26</v>
      </c>
      <c r="H68" s="188" t="n">
        <v>22859.69</v>
      </c>
      <c r="I68" s="154">
        <f>minus(E68,G68)</f>
        <v/>
      </c>
      <c r="J68" s="155">
        <f>ABS(minus(F68,H68))</f>
        <v/>
      </c>
      <c r="K68" s="248" t="n"/>
      <c r="L68" s="248" t="n"/>
      <c r="M68" s="248" t="n"/>
      <c r="N68" s="248" t="n"/>
      <c r="O68" s="248" t="n"/>
      <c r="P68" s="248" t="n"/>
      <c r="Q68" s="248" t="n"/>
      <c r="R68" s="248" t="n"/>
      <c r="S68" s="248" t="n"/>
      <c r="T68" s="248" t="n"/>
      <c r="U68" s="248" t="n"/>
      <c r="V68" s="248" t="n"/>
      <c r="W68" s="218">
        <f>SUM(K68,M68,O68,Q68,S68,U68)</f>
        <v/>
      </c>
      <c r="X68" s="218">
        <f>SUM(L68,N68,P68,R68,T68,V68)</f>
        <v/>
      </c>
      <c r="Y68" s="157">
        <f>minus(I68,W68)</f>
        <v/>
      </c>
      <c r="Z68" s="158">
        <f>ABS(minus(J68,X68))</f>
        <v/>
      </c>
      <c r="AA68" s="270" t="inlineStr">
        <is>
          <t>Pending StanLib Online transaction</t>
        </is>
      </c>
      <c r="AB68" s="242" t="inlineStr">
        <is>
          <t>Closed</t>
        </is>
      </c>
      <c r="AC68" s="242" t="n">
        <v>1</v>
      </c>
      <c r="AD68" s="256" t="n">
        <v>50</v>
      </c>
      <c r="AE68" s="161">
        <f>Y68-AC68</f>
        <v/>
      </c>
      <c r="AF68" s="256">
        <f>abs(Z68-AD68)</f>
        <v/>
      </c>
      <c r="AG68" s="243" t="inlineStr">
        <is>
          <t>Status updated using KB recons app</t>
        </is>
      </c>
      <c r="AH68" s="146" t="n"/>
      <c r="AI68" s="52" t="n"/>
      <c r="AJ68" s="148" t="n"/>
      <c r="AK68" s="52" t="n"/>
    </row>
    <row r="69">
      <c r="A69" s="163">
        <f>A68</f>
        <v/>
      </c>
      <c r="B69" s="300" t="n"/>
      <c r="C69" s="151" t="inlineStr">
        <is>
          <t>SP Vodafone Send Money</t>
        </is>
      </c>
      <c r="D69" s="151" t="inlineStr">
        <is>
          <t>Vodafone Cashout</t>
        </is>
      </c>
      <c r="E69" s="295" t="n">
        <v>223</v>
      </c>
      <c r="F69" s="296" t="n">
        <v>42353.2</v>
      </c>
      <c r="G69" s="187" t="n">
        <v>222</v>
      </c>
      <c r="H69" s="188" t="n">
        <v>42342.2</v>
      </c>
      <c r="I69" s="154">
        <f>minus(E69,G69)</f>
        <v/>
      </c>
      <c r="J69" s="155">
        <f>ABS(minus(F69,H69))</f>
        <v/>
      </c>
      <c r="K69" s="248" t="n"/>
      <c r="L69" s="248" t="n"/>
      <c r="M69" s="248" t="n"/>
      <c r="N69" s="248" t="n"/>
      <c r="O69" s="248" t="n"/>
      <c r="P69" s="248" t="n"/>
      <c r="Q69" s="248" t="n"/>
      <c r="R69" s="248" t="n"/>
      <c r="S69" s="248" t="n"/>
      <c r="T69" s="248" t="n"/>
      <c r="U69" s="248" t="n"/>
      <c r="V69" s="248" t="n"/>
      <c r="W69" s="218">
        <f>SUM(K69,M69,O69,Q69,S69,U69)</f>
        <v/>
      </c>
      <c r="X69" s="218">
        <f>SUM(L69,N69,P69,R69,T69,V69)</f>
        <v/>
      </c>
      <c r="Y69" s="157">
        <f>minus(I69,W69)</f>
        <v/>
      </c>
      <c r="Z69" s="158">
        <f>ABS(minus(J69,X69))</f>
        <v/>
      </c>
      <c r="AA69" s="270" t="inlineStr">
        <is>
          <t>Pending send money transaction</t>
        </is>
      </c>
      <c r="AB69" s="242" t="inlineStr">
        <is>
          <t>Closed</t>
        </is>
      </c>
      <c r="AC69" s="242" t="n">
        <v>1</v>
      </c>
      <c r="AD69" s="256" t="n">
        <v>11</v>
      </c>
      <c r="AE69" s="161">
        <f>Y69-AC69</f>
        <v/>
      </c>
      <c r="AF69" s="256">
        <f>abs(Z69-AD69)</f>
        <v/>
      </c>
      <c r="AG69" s="243" t="inlineStr">
        <is>
          <t>Status updated using KB recons app</t>
        </is>
      </c>
      <c r="AH69" s="146" t="n"/>
      <c r="AI69" s="52" t="n"/>
      <c r="AJ69" s="148" t="n"/>
      <c r="AK69" s="52" t="n"/>
    </row>
    <row r="70">
      <c r="A70" s="163">
        <f>A69</f>
        <v/>
      </c>
      <c r="B70" s="300" t="n"/>
      <c r="C70" s="151" t="inlineStr">
        <is>
          <t>SP Stanbic Add funds</t>
        </is>
      </c>
      <c r="D70" s="151" t="inlineStr">
        <is>
          <t>Stanbic FI CR</t>
        </is>
      </c>
      <c r="E70" s="187" t="n">
        <v>966</v>
      </c>
      <c r="F70" s="188" t="n">
        <v>433416.9</v>
      </c>
      <c r="G70" s="187" t="n">
        <v>975</v>
      </c>
      <c r="H70" s="188" t="n">
        <v>433866.9</v>
      </c>
      <c r="I70" s="154">
        <f>minus(E70,G70)</f>
        <v/>
      </c>
      <c r="J70" s="155">
        <f>ABS(minus(F70,H70))</f>
        <v/>
      </c>
      <c r="K70" s="248" t="n">
        <v>-1</v>
      </c>
      <c r="L70" s="248" t="n">
        <v>20</v>
      </c>
      <c r="M70" s="248" t="n">
        <v>-8</v>
      </c>
      <c r="N70" s="248" t="n">
        <v>430</v>
      </c>
      <c r="O70" s="248" t="n"/>
      <c r="P70" s="248" t="n"/>
      <c r="Q70" s="248" t="n"/>
      <c r="R70" s="248" t="n"/>
      <c r="S70" s="248" t="n"/>
      <c r="T70" s="248" t="n"/>
      <c r="U70" s="248" t="n"/>
      <c r="V70" s="248" t="n"/>
      <c r="W70" s="218">
        <f>SUM(K70,M70,O70,Q70,S70,U70)</f>
        <v/>
      </c>
      <c r="X70" s="218">
        <f>SUM(L70,N70,P70,R70,T70,V70)</f>
        <v/>
      </c>
      <c r="Y70" s="157">
        <f>minus(I70,W70)</f>
        <v/>
      </c>
      <c r="Z70" s="158">
        <f>ABS(minus(J70,X70))</f>
        <v/>
      </c>
      <c r="AA70" s="270" t="n"/>
      <c r="AB70" s="242" t="n"/>
      <c r="AC70" s="242" t="n"/>
      <c r="AD70" s="256" t="n"/>
      <c r="AE70" s="161">
        <f>Y70-AC70</f>
        <v/>
      </c>
      <c r="AF70" s="256">
        <f>abs(Z70-AD70)</f>
        <v/>
      </c>
      <c r="AG70" s="243" t="n"/>
      <c r="AH70" s="146" t="n"/>
      <c r="AI70" s="52" t="n"/>
      <c r="AJ70" s="148" t="n"/>
      <c r="AK70" s="52" t="n"/>
    </row>
    <row r="71">
      <c r="A71" s="163">
        <f>A70</f>
        <v/>
      </c>
      <c r="B71" s="300" t="n"/>
      <c r="C71" s="151" t="inlineStr">
        <is>
          <t>SP Stanbic Send Money</t>
        </is>
      </c>
      <c r="D71" s="151" t="inlineStr">
        <is>
          <t>Stanbic FI DR</t>
        </is>
      </c>
      <c r="E71" s="187" t="n"/>
      <c r="F71" s="188" t="n"/>
      <c r="G71" s="187" t="n"/>
      <c r="H71" s="188" t="n"/>
      <c r="I71" s="154">
        <f>minus(E71,G71)</f>
        <v/>
      </c>
      <c r="J71" s="155">
        <f>ABS(minus(F71,H71))</f>
        <v/>
      </c>
      <c r="K71" s="248" t="n"/>
      <c r="L71" s="248" t="n"/>
      <c r="M71" s="248" t="n"/>
      <c r="N71" s="248" t="n"/>
      <c r="O71" s="248" t="n"/>
      <c r="P71" s="248" t="n"/>
      <c r="Q71" s="248" t="n"/>
      <c r="R71" s="248" t="n"/>
      <c r="S71" s="248" t="n"/>
      <c r="T71" s="248" t="n"/>
      <c r="U71" s="248" t="n"/>
      <c r="V71" s="248" t="n"/>
      <c r="W71" s="218">
        <f>SUM(K71,M71,O71,Q71,S71,U71)</f>
        <v/>
      </c>
      <c r="X71" s="218">
        <f>SUM(L71,N71,P71,R71,T71,V71)</f>
        <v/>
      </c>
      <c r="Y71" s="157">
        <f>minus(I71,W71)</f>
        <v/>
      </c>
      <c r="Z71" s="158">
        <f>ABS(minus(J71,X71))</f>
        <v/>
      </c>
      <c r="AA71" s="270" t="n"/>
      <c r="AB71" s="242" t="n"/>
      <c r="AC71" s="242" t="n"/>
      <c r="AD71" s="256" t="n"/>
      <c r="AE71" s="161">
        <f>Y71-AC71</f>
        <v/>
      </c>
      <c r="AF71" s="256">
        <f>abs(Z71-AD71)</f>
        <v/>
      </c>
      <c r="AG71" s="243" t="n"/>
      <c r="AH71" s="146" t="n"/>
      <c r="AI71" s="52" t="n"/>
      <c r="AJ71" s="148" t="n"/>
      <c r="AK71" s="52" t="n"/>
    </row>
    <row r="72">
      <c r="A72" s="163">
        <f>A71</f>
        <v/>
      </c>
      <c r="B72" s="300" t="n"/>
      <c r="C72" s="171" t="inlineStr">
        <is>
          <t xml:space="preserve">SP GIP </t>
        </is>
      </c>
      <c r="D72" s="171" t="inlineStr">
        <is>
          <t>GIP</t>
        </is>
      </c>
      <c r="E72" s="172" t="n"/>
      <c r="F72" s="173" t="n"/>
      <c r="G72" s="172" t="n"/>
      <c r="H72" s="173" t="n"/>
      <c r="I72" s="174">
        <f>minus(E72,G72)</f>
        <v/>
      </c>
      <c r="J72" s="175">
        <f>ABS(minus(F72,H72))</f>
        <v/>
      </c>
      <c r="K72" s="176" t="n"/>
      <c r="L72" s="176" t="n"/>
      <c r="M72" s="176" t="n"/>
      <c r="N72" s="176" t="n"/>
      <c r="O72" s="176" t="n"/>
      <c r="P72" s="176" t="n"/>
      <c r="Q72" s="176" t="n"/>
      <c r="R72" s="176" t="n"/>
      <c r="S72" s="176" t="n"/>
      <c r="T72" s="176" t="n"/>
      <c r="U72" s="176" t="n"/>
      <c r="V72" s="176" t="n"/>
      <c r="W72" s="294">
        <f>SUM(K72,M72,O72,Q72,S72,U72)</f>
        <v/>
      </c>
      <c r="X72" s="294">
        <f>SUM(L72,N72,P72,R72,T72,V72)</f>
        <v/>
      </c>
      <c r="Y72" s="179">
        <f>minus(I72,W72)</f>
        <v/>
      </c>
      <c r="Z72" s="180">
        <f>ABS(minus(J72,X72))</f>
        <v/>
      </c>
      <c r="AA72" s="270" t="n"/>
      <c r="AB72" s="254" t="n"/>
      <c r="AC72" s="254" t="n"/>
      <c r="AD72" s="190" t="n"/>
      <c r="AE72" s="184">
        <f>Y72-AC72</f>
        <v/>
      </c>
      <c r="AF72" s="192">
        <f>abs(Z72-AD72)</f>
        <v/>
      </c>
      <c r="AG72" s="243" t="n"/>
      <c r="AH72" s="146" t="n"/>
      <c r="AI72" s="52" t="n"/>
      <c r="AJ72" s="148" t="n"/>
      <c r="AK72" s="52" t="n"/>
    </row>
    <row r="73">
      <c r="A73" s="163">
        <f>A72</f>
        <v/>
      </c>
      <c r="B73" s="300" t="n"/>
      <c r="C73" s="151" t="inlineStr">
        <is>
          <t>Card Payments</t>
        </is>
      </c>
      <c r="D73" s="151" t="inlineStr">
        <is>
          <t>BB MIGs (S03)</t>
        </is>
      </c>
      <c r="E73" s="170" t="n"/>
      <c r="F73" s="245" t="n"/>
      <c r="G73" s="170" t="n"/>
      <c r="H73" s="245" t="n"/>
      <c r="I73" s="154">
        <f>minus(E73,G73)</f>
        <v/>
      </c>
      <c r="J73" s="155">
        <f>ABS(minus(F73,H73))</f>
        <v/>
      </c>
      <c r="K73" s="248" t="n"/>
      <c r="L73" s="248" t="n"/>
      <c r="M73" s="248" t="n"/>
      <c r="N73" s="248" t="n"/>
      <c r="O73" s="248" t="n"/>
      <c r="P73" s="248" t="n"/>
      <c r="Q73" s="248" t="n"/>
      <c r="R73" s="248" t="n"/>
      <c r="S73" s="248" t="n"/>
      <c r="T73" s="248" t="n"/>
      <c r="U73" s="248" t="n"/>
      <c r="V73" s="248" t="n"/>
      <c r="W73" s="218">
        <f>SUM(K73,M73,O73,Q73,S73,U73)</f>
        <v/>
      </c>
      <c r="X73" s="218">
        <f>SUM(L73,N73,P73,R73,T73,V73)</f>
        <v/>
      </c>
      <c r="Y73" s="157">
        <f>minus(I73,W73)</f>
        <v/>
      </c>
      <c r="Z73" s="158">
        <f>ABS(minus(J73,X73))</f>
        <v/>
      </c>
      <c r="AA73" s="244" t="n"/>
      <c r="AB73" s="242" t="n"/>
      <c r="AC73" s="242" t="n"/>
      <c r="AD73" s="256" t="n"/>
      <c r="AE73" s="161">
        <f>Y73-AC73</f>
        <v/>
      </c>
      <c r="AF73" s="256">
        <f>abs(Z73-AD73)</f>
        <v/>
      </c>
      <c r="AG73" s="243" t="n"/>
      <c r="AH73" s="146" t="n"/>
      <c r="AI73" s="52" t="n"/>
      <c r="AJ73" s="148" t="n"/>
      <c r="AK73" s="52" t="n"/>
    </row>
    <row r="74">
      <c r="A74" s="163">
        <f>A73</f>
        <v/>
      </c>
      <c r="B74" s="300" t="n"/>
      <c r="C74" s="151" t="inlineStr">
        <is>
          <t>Card Payments</t>
        </is>
      </c>
      <c r="D74" s="151" t="inlineStr">
        <is>
          <t>BB MIGs (S04)</t>
        </is>
      </c>
      <c r="E74" s="170" t="n"/>
      <c r="F74" s="245" t="n"/>
      <c r="G74" s="170" t="n"/>
      <c r="H74" s="245" t="n"/>
      <c r="I74" s="154">
        <f>minus(E74,G74)</f>
        <v/>
      </c>
      <c r="J74" s="155">
        <f>ABS(minus(F74,H74))</f>
        <v/>
      </c>
      <c r="K74" s="170" t="n"/>
      <c r="L74" s="170" t="n"/>
      <c r="M74" s="170" t="n"/>
      <c r="N74" s="170" t="n"/>
      <c r="O74" s="170" t="n"/>
      <c r="P74" s="170" t="n"/>
      <c r="Q74" s="170" t="n"/>
      <c r="R74" s="170" t="n"/>
      <c r="S74" s="170" t="n"/>
      <c r="T74" s="170" t="n"/>
      <c r="U74" s="170" t="n"/>
      <c r="V74" s="170" t="n"/>
      <c r="W74" s="218">
        <f>SUM(K74,M74,O74,Q74,S74,U74)</f>
        <v/>
      </c>
      <c r="X74" s="218">
        <f>SUM(L74,N74,P74,R74,T74,V74)</f>
        <v/>
      </c>
      <c r="Y74" s="157">
        <f>minus(I74,W74)</f>
        <v/>
      </c>
      <c r="Z74" s="158">
        <f>ABS(minus(J74,X74))</f>
        <v/>
      </c>
      <c r="AA74" s="270" t="n"/>
      <c r="AB74" s="242" t="n"/>
      <c r="AC74" s="242" t="n"/>
      <c r="AD74" s="256" t="n"/>
      <c r="AE74" s="167">
        <f>Y74-AC74</f>
        <v/>
      </c>
      <c r="AF74" s="256">
        <f>abs(Z74-AD74)</f>
        <v/>
      </c>
      <c r="AG74" s="243" t="n"/>
      <c r="AH74" s="146" t="n"/>
      <c r="AI74" s="52" t="n"/>
      <c r="AJ74" s="148" t="n"/>
      <c r="AK74" s="52" t="n"/>
    </row>
    <row r="75">
      <c r="A75" s="163">
        <f>A74</f>
        <v/>
      </c>
      <c r="B75" s="300" t="n"/>
      <c r="C75" s="151" t="inlineStr">
        <is>
          <t>Card Payments</t>
        </is>
      </c>
      <c r="D75" s="151" t="inlineStr">
        <is>
          <t>BB MIGs (S05)</t>
        </is>
      </c>
      <c r="E75" s="170" t="n"/>
      <c r="F75" s="245" t="n"/>
      <c r="G75" s="170" t="n"/>
      <c r="H75" s="245" t="n"/>
      <c r="I75" s="154">
        <f>minus(E75,G75)</f>
        <v/>
      </c>
      <c r="J75" s="155">
        <f>ABS(minus(F75,H75))</f>
        <v/>
      </c>
      <c r="K75" s="170" t="n"/>
      <c r="L75" s="170" t="n"/>
      <c r="M75" s="170" t="n"/>
      <c r="N75" s="170" t="n"/>
      <c r="O75" s="170" t="n"/>
      <c r="P75" s="170" t="n"/>
      <c r="Q75" s="170" t="n"/>
      <c r="R75" s="170" t="n"/>
      <c r="S75" s="170" t="n"/>
      <c r="T75" s="170" t="n"/>
      <c r="U75" s="170" t="n"/>
      <c r="V75" s="170" t="n"/>
      <c r="W75" s="218">
        <f>SUM(K75,M75,O75,Q75,S75,U75)</f>
        <v/>
      </c>
      <c r="X75" s="218">
        <f>SUM(L75,N75,P75,R75,T75,V75)</f>
        <v/>
      </c>
      <c r="Y75" s="157">
        <f>minus(I75,W75)</f>
        <v/>
      </c>
      <c r="Z75" s="158">
        <f>ABS(minus(J75,X75))</f>
        <v/>
      </c>
      <c r="AA75" s="270" t="n"/>
      <c r="AB75" s="242" t="n"/>
      <c r="AC75" s="242" t="n"/>
      <c r="AD75" s="256" t="n"/>
      <c r="AE75" s="167">
        <f>Y75-AC75</f>
        <v/>
      </c>
      <c r="AF75" s="256">
        <f>abs(Z75-AD75)</f>
        <v/>
      </c>
      <c r="AG75" s="243" t="inlineStr">
        <is>
          <t xml:space="preserve"> </t>
        </is>
      </c>
      <c r="AH75" s="146" t="n"/>
      <c r="AI75" s="52" t="n"/>
      <c r="AJ75" s="148" t="n"/>
      <c r="AK75" s="52" t="n"/>
    </row>
    <row r="76">
      <c r="A76" s="163">
        <f>A75</f>
        <v/>
      </c>
      <c r="B76" s="300" t="n"/>
      <c r="C76" s="151" t="inlineStr">
        <is>
          <t>Card Payments</t>
        </is>
      </c>
      <c r="D76" s="151" t="inlineStr">
        <is>
          <t>BB MIGs (S06)</t>
        </is>
      </c>
      <c r="E76" s="170" t="n"/>
      <c r="F76" s="245" t="n"/>
      <c r="G76" s="170" t="n"/>
      <c r="H76" s="245" t="n"/>
      <c r="I76" s="154">
        <f>minus(E76,G76)</f>
        <v/>
      </c>
      <c r="J76" s="155">
        <f>ABS(minus(F76,H76))</f>
        <v/>
      </c>
      <c r="K76" s="170" t="n"/>
      <c r="L76" s="170" t="n"/>
      <c r="M76" s="170" t="n"/>
      <c r="N76" s="170" t="n"/>
      <c r="O76" s="170" t="n"/>
      <c r="P76" s="170" t="n"/>
      <c r="Q76" s="170" t="n"/>
      <c r="R76" s="170" t="n"/>
      <c r="S76" s="170" t="n"/>
      <c r="T76" s="170" t="n"/>
      <c r="U76" s="170" t="n"/>
      <c r="V76" s="170" t="n"/>
      <c r="W76" s="218">
        <f>SUM(K76,M76,O76,Q76,S76,U76)</f>
        <v/>
      </c>
      <c r="X76" s="218">
        <f>SUM(L76,N76,P76,R76,T76,V76)</f>
        <v/>
      </c>
      <c r="Y76" s="157">
        <f>minus(I76,W76)</f>
        <v/>
      </c>
      <c r="Z76" s="158">
        <f>ABS(minus(J76,X76))</f>
        <v/>
      </c>
      <c r="AA76" s="270" t="n"/>
      <c r="AB76" s="242" t="n"/>
      <c r="AC76" s="242" t="n"/>
      <c r="AD76" s="256" t="n"/>
      <c r="AE76" s="167">
        <f>Y76-AC76</f>
        <v/>
      </c>
      <c r="AF76" s="256">
        <f>abs(Z76-AD76)</f>
        <v/>
      </c>
      <c r="AG76" s="243" t="n"/>
      <c r="AH76" s="146" t="n"/>
      <c r="AI76" s="52" t="n"/>
      <c r="AJ76" s="148" t="n"/>
      <c r="AK76" s="52" t="n"/>
    </row>
    <row r="77">
      <c r="A77" s="163">
        <f>A76</f>
        <v/>
      </c>
      <c r="B77" s="300" t="n"/>
      <c r="C77" s="151" t="inlineStr">
        <is>
          <t>Card Payments</t>
        </is>
      </c>
      <c r="D77" s="151" t="inlineStr">
        <is>
          <t>BB MIGs (S07)</t>
        </is>
      </c>
      <c r="E77" s="170" t="n"/>
      <c r="F77" s="245" t="n"/>
      <c r="G77" s="170" t="n"/>
      <c r="H77" s="245" t="n"/>
      <c r="I77" s="154">
        <f>minus(E77,G77)</f>
        <v/>
      </c>
      <c r="J77" s="155">
        <f>ABS(minus(F77,H77))</f>
        <v/>
      </c>
      <c r="K77" s="170" t="n"/>
      <c r="L77" s="170" t="n"/>
      <c r="M77" s="170" t="n"/>
      <c r="N77" s="170" t="n"/>
      <c r="O77" s="170" t="n"/>
      <c r="P77" s="170" t="n"/>
      <c r="Q77" s="170" t="n"/>
      <c r="R77" s="170" t="n"/>
      <c r="S77" s="170" t="n"/>
      <c r="T77" s="170" t="n"/>
      <c r="U77" s="170" t="n"/>
      <c r="V77" s="170" t="n"/>
      <c r="W77" s="218">
        <f>SUM(K77,M77,O77,Q77,S77,U77)</f>
        <v/>
      </c>
      <c r="X77" s="218">
        <f>SUM(L77,N77,P77,R77,T77,V77)</f>
        <v/>
      </c>
      <c r="Y77" s="157">
        <f>minus(I77,W77)</f>
        <v/>
      </c>
      <c r="Z77" s="158">
        <f>ABS(minus(J77,X77))</f>
        <v/>
      </c>
      <c r="AA77" s="270" t="n"/>
      <c r="AB77" s="242" t="n"/>
      <c r="AC77" s="242" t="n"/>
      <c r="AD77" s="256" t="n"/>
      <c r="AE77" s="167">
        <f>Y77-AC77</f>
        <v/>
      </c>
      <c r="AF77" s="256">
        <f>abs(Z77-AD77)</f>
        <v/>
      </c>
      <c r="AG77" s="243" t="n"/>
      <c r="AH77" s="146" t="n"/>
      <c r="AI77" s="52" t="n"/>
      <c r="AJ77" s="148" t="n"/>
      <c r="AK77" s="52" t="n"/>
    </row>
    <row r="78">
      <c r="A78" s="163">
        <f>A77</f>
        <v/>
      </c>
      <c r="B78" s="300" t="n"/>
      <c r="C78" s="151" t="inlineStr">
        <is>
          <t>Card Payments</t>
        </is>
      </c>
      <c r="D78" s="151" t="inlineStr">
        <is>
          <t>BB MIGs (S08)</t>
        </is>
      </c>
      <c r="E78" s="170" t="n"/>
      <c r="F78" s="245" t="n"/>
      <c r="G78" s="170" t="n"/>
      <c r="H78" s="245" t="n"/>
      <c r="I78" s="154">
        <f>minus(E78,G78)</f>
        <v/>
      </c>
      <c r="J78" s="155">
        <f>ABS(minus(F78,H78))</f>
        <v/>
      </c>
      <c r="K78" s="170" t="n"/>
      <c r="L78" s="170" t="n"/>
      <c r="M78" s="170" t="n"/>
      <c r="N78" s="170" t="n"/>
      <c r="O78" s="170" t="n"/>
      <c r="P78" s="170" t="n"/>
      <c r="Q78" s="170" t="n"/>
      <c r="R78" s="170" t="n"/>
      <c r="S78" s="170" t="n"/>
      <c r="T78" s="170" t="n"/>
      <c r="U78" s="170" t="n"/>
      <c r="V78" s="170" t="n"/>
      <c r="W78" s="218">
        <f>SUM(K78,M78,O78,Q78,S78,U78)</f>
        <v/>
      </c>
      <c r="X78" s="218">
        <f>SUM(L78,N78,P78,R78,T78,V78)</f>
        <v/>
      </c>
      <c r="Y78" s="157">
        <f>minus(I78,W78)</f>
        <v/>
      </c>
      <c r="Z78" s="158">
        <f>ABS(minus(J78,X78))</f>
        <v/>
      </c>
      <c r="AA78" s="270" t="n"/>
      <c r="AB78" s="242" t="n"/>
      <c r="AC78" s="242" t="n"/>
      <c r="AD78" s="256" t="n"/>
      <c r="AE78" s="167">
        <f>Y78-AC78</f>
        <v/>
      </c>
      <c r="AF78" s="256">
        <f>abs(Z78-AD78)</f>
        <v/>
      </c>
      <c r="AG78" s="243" t="n"/>
      <c r="AH78" s="146" t="n"/>
      <c r="AI78" s="52" t="n"/>
      <c r="AJ78" s="148" t="n"/>
      <c r="AK78" s="52" t="n"/>
    </row>
    <row r="79">
      <c r="A79" s="163">
        <f>A78</f>
        <v/>
      </c>
      <c r="B79" s="300" t="n"/>
      <c r="C79" s="151" t="inlineStr">
        <is>
          <t>Card Payments</t>
        </is>
      </c>
      <c r="D79" s="151" t="inlineStr">
        <is>
          <t>BB MIGs (S09)</t>
        </is>
      </c>
      <c r="E79" s="170" t="n"/>
      <c r="F79" s="245" t="n"/>
      <c r="G79" s="170" t="n"/>
      <c r="H79" s="245" t="n"/>
      <c r="I79" s="154">
        <f>minus(E79,G79)</f>
        <v/>
      </c>
      <c r="J79" s="155">
        <f>ABS(minus(F79,H79))</f>
        <v/>
      </c>
      <c r="K79" s="170" t="n"/>
      <c r="L79" s="170" t="n"/>
      <c r="M79" s="170" t="n"/>
      <c r="N79" s="170" t="n"/>
      <c r="O79" s="170" t="n"/>
      <c r="P79" s="170" t="n"/>
      <c r="Q79" s="170" t="n"/>
      <c r="R79" s="170" t="n"/>
      <c r="S79" s="170" t="n"/>
      <c r="T79" s="170" t="n"/>
      <c r="U79" s="170" t="n"/>
      <c r="V79" s="170" t="n"/>
      <c r="W79" s="218">
        <f>SUM(K79,M79,O79,Q79,S79,U79)</f>
        <v/>
      </c>
      <c r="X79" s="218">
        <f>SUM(L79,N79,P79,R79,T79,V79)</f>
        <v/>
      </c>
      <c r="Y79" s="157">
        <f>minus(I79,W79)</f>
        <v/>
      </c>
      <c r="Z79" s="158">
        <f>ABS(minus(J79,X79))</f>
        <v/>
      </c>
      <c r="AA79" s="270" t="n"/>
      <c r="AB79" s="242" t="n"/>
      <c r="AC79" s="242" t="n"/>
      <c r="AD79" s="256" t="n"/>
      <c r="AE79" s="167">
        <f>Y79-AC79</f>
        <v/>
      </c>
      <c r="AF79" s="256">
        <f>abs(Z79-AD79)</f>
        <v/>
      </c>
      <c r="AG79" s="243" t="n"/>
      <c r="AH79" s="146" t="n"/>
      <c r="AI79" s="52" t="n"/>
      <c r="AJ79" s="148" t="n"/>
      <c r="AK79" s="52" t="n"/>
    </row>
    <row r="80">
      <c r="A80" s="163">
        <f>A79</f>
        <v/>
      </c>
      <c r="B80" s="300" t="n"/>
      <c r="C80" s="151" t="inlineStr">
        <is>
          <t>Card Payments</t>
        </is>
      </c>
      <c r="D80" s="151" t="inlineStr">
        <is>
          <t>BB MIGs (S10)</t>
        </is>
      </c>
      <c r="E80" s="170" t="n"/>
      <c r="F80" s="245" t="n"/>
      <c r="G80" s="170" t="n"/>
      <c r="H80" s="245" t="n"/>
      <c r="I80" s="154">
        <f>minus(E80,G80)</f>
        <v/>
      </c>
      <c r="J80" s="155">
        <f>ABS(minus(F80,H80))</f>
        <v/>
      </c>
      <c r="K80" s="170" t="n"/>
      <c r="L80" s="170" t="n"/>
      <c r="M80" s="170" t="n"/>
      <c r="N80" s="170" t="n"/>
      <c r="O80" s="170" t="n"/>
      <c r="P80" s="170" t="n"/>
      <c r="Q80" s="170" t="n"/>
      <c r="R80" s="170" t="n"/>
      <c r="S80" s="170" t="n"/>
      <c r="T80" s="170" t="n"/>
      <c r="U80" s="170" t="n"/>
      <c r="V80" s="170" t="n"/>
      <c r="W80" s="218">
        <f>SUM(K80,M80,O80,Q80,S80,U80)</f>
        <v/>
      </c>
      <c r="X80" s="218">
        <f>SUM(L80,N80,P80,R80,T80,V80)</f>
        <v/>
      </c>
      <c r="Y80" s="157">
        <f>minus(I80,W80)</f>
        <v/>
      </c>
      <c r="Z80" s="158">
        <f>ABS(minus(J80,X80))</f>
        <v/>
      </c>
      <c r="AA80" s="270" t="n"/>
      <c r="AB80" s="242" t="n"/>
      <c r="AC80" s="242" t="n"/>
      <c r="AD80" s="256" t="n"/>
      <c r="AE80" s="167">
        <f>Y80-AC80</f>
        <v/>
      </c>
      <c r="AF80" s="256">
        <f>abs(Z80-AD80)</f>
        <v/>
      </c>
      <c r="AG80" s="243" t="n"/>
      <c r="AH80" s="146" t="n"/>
      <c r="AI80" s="52" t="n"/>
      <c r="AJ80" s="148" t="n"/>
      <c r="AK80" s="52" t="n"/>
    </row>
    <row r="81">
      <c r="A81" s="163">
        <f>A80</f>
        <v/>
      </c>
      <c r="B81" s="300" t="n"/>
      <c r="C81" s="151" t="inlineStr">
        <is>
          <t>Card Payments</t>
        </is>
      </c>
      <c r="D81" s="151" t="inlineStr">
        <is>
          <t>BB MIGs (S11)</t>
        </is>
      </c>
      <c r="E81" s="170" t="n"/>
      <c r="F81" s="245" t="n"/>
      <c r="G81" s="170" t="n"/>
      <c r="H81" s="245" t="n"/>
      <c r="I81" s="154">
        <f>minus(E81,G81)</f>
        <v/>
      </c>
      <c r="J81" s="155">
        <f>ABS(minus(F81,H81))</f>
        <v/>
      </c>
      <c r="K81" s="170" t="n"/>
      <c r="L81" s="170" t="n"/>
      <c r="M81" s="170" t="n"/>
      <c r="N81" s="170" t="n"/>
      <c r="O81" s="170" t="n"/>
      <c r="P81" s="170" t="n"/>
      <c r="Q81" s="170" t="n"/>
      <c r="R81" s="170" t="n"/>
      <c r="S81" s="170" t="n"/>
      <c r="T81" s="170" t="n"/>
      <c r="U81" s="170" t="n"/>
      <c r="V81" s="170" t="n"/>
      <c r="W81" s="218">
        <f>SUM(K81,M81,O81,Q81,S81,U81)</f>
        <v/>
      </c>
      <c r="X81" s="218">
        <f>SUM(L81,N81,P81,R81,T81,V81)</f>
        <v/>
      </c>
      <c r="Y81" s="157">
        <f>minus(I81,W81)</f>
        <v/>
      </c>
      <c r="Z81" s="158">
        <f>ABS(minus(J81,X81))</f>
        <v/>
      </c>
      <c r="AA81" s="270" t="n"/>
      <c r="AB81" s="242" t="n"/>
      <c r="AC81" s="242" t="n"/>
      <c r="AD81" s="256" t="n"/>
      <c r="AE81" s="167">
        <f>Y81-AC81</f>
        <v/>
      </c>
      <c r="AF81" s="256">
        <f>abs(Z81-AD81)</f>
        <v/>
      </c>
      <c r="AG81" s="243" t="n"/>
      <c r="AH81" s="146" t="n"/>
      <c r="AI81" s="52" t="n"/>
      <c r="AJ81" s="148" t="n"/>
      <c r="AK81" s="52" t="n"/>
    </row>
    <row r="82">
      <c r="A82" s="163">
        <f>A81</f>
        <v/>
      </c>
      <c r="B82" s="300" t="n"/>
      <c r="C82" s="171" t="inlineStr">
        <is>
          <t>Card Payments</t>
        </is>
      </c>
      <c r="D82" s="171" t="inlineStr">
        <is>
          <t>BB MIGs (S12)</t>
        </is>
      </c>
      <c r="E82" s="176" t="n"/>
      <c r="F82" s="85" t="n"/>
      <c r="G82" s="176" t="n"/>
      <c r="H82" s="85" t="n"/>
      <c r="I82" s="174">
        <f>minus(E82,G82)</f>
        <v/>
      </c>
      <c r="J82" s="175">
        <f>minus(F82,H82)</f>
        <v/>
      </c>
      <c r="K82" s="176" t="n"/>
      <c r="L82" s="176" t="n"/>
      <c r="M82" s="176" t="n"/>
      <c r="N82" s="176" t="n"/>
      <c r="O82" s="176" t="n"/>
      <c r="P82" s="176" t="n"/>
      <c r="Q82" s="176" t="n"/>
      <c r="R82" s="176" t="n"/>
      <c r="S82" s="176" t="n"/>
      <c r="T82" s="176" t="n"/>
      <c r="U82" s="176" t="n"/>
      <c r="V82" s="176" t="n"/>
      <c r="W82" s="294">
        <f>SUM(K82,M82,O82,Q82,S82,U82)</f>
        <v/>
      </c>
      <c r="X82" s="294">
        <f>SUM(L82,N82,P82,R82,T82,V82)</f>
        <v/>
      </c>
      <c r="Y82" s="179">
        <f>minus(I82,W82)</f>
        <v/>
      </c>
      <c r="Z82" s="180">
        <f>ABS(minus(J82,X82))</f>
        <v/>
      </c>
      <c r="AA82" s="253" t="n"/>
      <c r="AB82" s="254" t="n"/>
      <c r="AC82" s="254" t="n"/>
      <c r="AD82" s="183" t="n"/>
      <c r="AE82" s="191">
        <f>Y82-AC82</f>
        <v/>
      </c>
      <c r="AF82" s="183">
        <f>abs(Z82-AD82)</f>
        <v/>
      </c>
      <c r="AG82" s="193" t="n"/>
      <c r="AH82" s="194" t="n"/>
      <c r="AI82" s="52" t="n"/>
      <c r="AJ82" s="195" t="n"/>
      <c r="AK82" s="82" t="n"/>
    </row>
    <row r="83">
      <c r="A83" s="246">
        <f>A82</f>
        <v/>
      </c>
      <c r="B83" s="303" t="n"/>
      <c r="C83" s="220" t="inlineStr">
        <is>
          <t>Card Payments Sum</t>
        </is>
      </c>
      <c r="D83" s="220" t="inlineStr">
        <is>
          <t>BB MIGs</t>
        </is>
      </c>
      <c r="E83" s="221" t="n">
        <v>0</v>
      </c>
      <c r="F83" s="222" t="n">
        <v>0</v>
      </c>
      <c r="G83" s="221" t="n">
        <v>0</v>
      </c>
      <c r="H83" s="221" t="n">
        <v>0</v>
      </c>
      <c r="I83" s="225">
        <f>minus(E83,G83)</f>
        <v/>
      </c>
      <c r="J83" s="226">
        <f>minus(F83,H83)</f>
        <v/>
      </c>
      <c r="K83" s="227" t="n"/>
      <c r="L83" s="227" t="n"/>
      <c r="M83" s="227" t="n"/>
      <c r="N83" s="227" t="n"/>
      <c r="O83" s="227" t="n"/>
      <c r="P83" s="227" t="n"/>
      <c r="Q83" s="227" t="n"/>
      <c r="R83" s="227" t="n"/>
      <c r="S83" s="227" t="n"/>
      <c r="T83" s="227" t="n"/>
      <c r="U83" s="227" t="n"/>
      <c r="V83" s="228" t="n"/>
      <c r="W83" s="229">
        <f>SUM(K83,M83,O83,Q83,S83,U83)</f>
        <v/>
      </c>
      <c r="X83" s="230">
        <f>SUM(L83,N83,P83,R83,T83,V83)</f>
        <v/>
      </c>
      <c r="Y83" s="231">
        <f>minus(I83,W83)</f>
        <v/>
      </c>
      <c r="Z83" s="232">
        <f>ABS(minus(J83,X83))</f>
        <v/>
      </c>
      <c r="AA83" s="233" t="n"/>
      <c r="AB83" s="234" t="n"/>
      <c r="AC83" s="247" t="n"/>
      <c r="AD83" s="235" t="n"/>
      <c r="AE83" s="236">
        <f>Y83-AC83</f>
        <v/>
      </c>
      <c r="AF83" s="237">
        <f>abs(Z83-AD83)</f>
        <v/>
      </c>
      <c r="AG83" s="238" t="n"/>
      <c r="AH83" s="194" t="n"/>
      <c r="AI83" s="52" t="n"/>
      <c r="AJ83" s="195" t="n"/>
      <c r="AK83" s="201" t="n"/>
    </row>
    <row r="84">
      <c r="A84" s="163">
        <f>A83</f>
        <v/>
      </c>
      <c r="B84" s="310" t="inlineStr">
        <is>
          <t>KOWRI</t>
        </is>
      </c>
      <c r="C84" s="151" t="inlineStr">
        <is>
          <t>MPGS</t>
        </is>
      </c>
      <c r="D84" s="151" t="inlineStr">
        <is>
          <t>MPGS</t>
        </is>
      </c>
      <c r="E84" s="295" t="n">
        <v>5</v>
      </c>
      <c r="F84" s="296" t="n">
        <v>3085</v>
      </c>
      <c r="G84" s="295" t="n">
        <v>5</v>
      </c>
      <c r="H84" s="188" t="n">
        <v>3086.7</v>
      </c>
      <c r="I84" s="154">
        <f>minus(E84,G84)</f>
        <v/>
      </c>
      <c r="J84" s="155">
        <f>ABS(minus(F84,H84))</f>
        <v/>
      </c>
      <c r="K84" s="170" t="n"/>
      <c r="L84" s="170" t="n"/>
      <c r="M84" s="248" t="n"/>
      <c r="N84" s="248" t="n"/>
      <c r="O84" s="248" t="n"/>
      <c r="P84" s="248" t="n"/>
      <c r="Q84" s="248" t="n"/>
      <c r="R84" s="248" t="n"/>
      <c r="S84" s="248" t="n"/>
      <c r="T84" s="248" t="n"/>
      <c r="U84" s="248" t="n"/>
      <c r="V84" s="248" t="n"/>
      <c r="W84" s="218">
        <f>SUM(K84,M84,O84,Q84,S84,U84)</f>
        <v/>
      </c>
      <c r="X84" s="218">
        <f>SUM(L84,N84,P84,R84,T84,V84)</f>
        <v/>
      </c>
      <c r="Y84" s="157">
        <f>minus(I84,W84)</f>
        <v/>
      </c>
      <c r="Z84" s="158">
        <f>ABS(minus(J84,X84))</f>
        <v/>
      </c>
      <c r="AA84" s="270" t="n"/>
      <c r="AB84" s="242" t="n"/>
      <c r="AC84" s="242" t="n"/>
      <c r="AD84" s="256" t="n"/>
      <c r="AE84" s="167">
        <f>Y84-AC84</f>
        <v/>
      </c>
      <c r="AF84" s="256">
        <f>abs(Z84-AD84)</f>
        <v/>
      </c>
      <c r="AG84" s="243" t="inlineStr">
        <is>
          <t>Send money charges(1.70)</t>
        </is>
      </c>
      <c r="AH84" s="146" t="n"/>
      <c r="AI84" s="52" t="n"/>
      <c r="AJ84" s="148" t="n"/>
      <c r="AK84" s="52" t="n"/>
    </row>
    <row r="85">
      <c r="A85" s="163">
        <f>A83</f>
        <v/>
      </c>
      <c r="B85" s="300" t="n"/>
      <c r="C85" s="151" t="inlineStr">
        <is>
          <t>KR MTN Send Money</t>
        </is>
      </c>
      <c r="D85" s="151" t="inlineStr">
        <is>
          <t>KR MTN Credit</t>
        </is>
      </c>
      <c r="E85" s="295" t="n">
        <v>7519</v>
      </c>
      <c r="F85" s="296" t="n">
        <v>7409368.64</v>
      </c>
      <c r="G85" s="295" t="n">
        <v>7510</v>
      </c>
      <c r="H85" s="188" t="n">
        <v>7406811.03</v>
      </c>
      <c r="I85" s="154">
        <f>minus(E85,G85)</f>
        <v/>
      </c>
      <c r="J85" s="155">
        <f>ABS(minus(F85,H85))</f>
        <v/>
      </c>
      <c r="K85" s="170" t="n"/>
      <c r="L85" s="170" t="n"/>
      <c r="M85" s="248" t="n"/>
      <c r="N85" s="248" t="n"/>
      <c r="O85" s="248" t="n">
        <v>6</v>
      </c>
      <c r="P85" s="248" t="n">
        <v>2136.9</v>
      </c>
      <c r="Q85" s="248" t="n"/>
      <c r="R85" s="248" t="n"/>
      <c r="S85" s="248" t="n"/>
      <c r="T85" s="248" t="n"/>
      <c r="U85" s="248" t="n">
        <v>3</v>
      </c>
      <c r="V85" s="248" t="n">
        <v>420.7099999994039</v>
      </c>
      <c r="W85" s="218">
        <f>SUM(K85,M85,O85,Q85,S85,U85)</f>
        <v/>
      </c>
      <c r="X85" s="218">
        <f>SUM(L85,N85,P85,R85,T85,V85)</f>
        <v/>
      </c>
      <c r="Y85" s="157">
        <f>minus(I85,W85)</f>
        <v/>
      </c>
      <c r="Z85" s="158">
        <f>ABS(minus(J85,X85))</f>
        <v/>
      </c>
      <c r="AA85" s="270" t="n"/>
      <c r="AB85" s="242" t="n"/>
      <c r="AC85" s="242" t="n"/>
      <c r="AD85" s="256" t="n"/>
      <c r="AE85" s="167">
        <f>Y85-AC85</f>
        <v/>
      </c>
      <c r="AF85" s="256">
        <f>abs(Z85-AD85)</f>
        <v/>
      </c>
      <c r="AG85" s="243" t="n"/>
      <c r="AH85" s="146" t="n"/>
      <c r="AI85" s="52" t="n"/>
      <c r="AJ85" s="148" t="n"/>
      <c r="AK85" s="52" t="n"/>
    </row>
    <row r="86">
      <c r="A86" s="163">
        <f>A85</f>
        <v/>
      </c>
      <c r="B86" s="300" t="n"/>
      <c r="C86" s="151" t="inlineStr">
        <is>
          <t>KR MTN Add funds/Payments</t>
        </is>
      </c>
      <c r="D86" s="151" t="inlineStr">
        <is>
          <t>KR MTN Debit</t>
        </is>
      </c>
      <c r="E86" s="295" t="n">
        <v>416</v>
      </c>
      <c r="F86" s="296" t="n">
        <v>1069982.62</v>
      </c>
      <c r="G86" s="295" t="n">
        <v>419</v>
      </c>
      <c r="H86" s="188" t="n">
        <v>317570.27</v>
      </c>
      <c r="I86" s="154">
        <f>minus(E86,G86)</f>
        <v/>
      </c>
      <c r="J86" s="155">
        <f>ABS(minus(F86,H86))</f>
        <v/>
      </c>
      <c r="K86" s="248" t="n"/>
      <c r="L86" s="248" t="n"/>
      <c r="M86" s="248" t="n"/>
      <c r="N86" s="248" t="n"/>
      <c r="O86" s="248" t="n">
        <v>-4</v>
      </c>
      <c r="P86" s="248" t="n">
        <v>-6604.68</v>
      </c>
      <c r="Q86" s="248" t="n"/>
      <c r="R86" s="248" t="n"/>
      <c r="S86" s="248" t="n">
        <v>1</v>
      </c>
      <c r="T86" s="248" t="n">
        <v>759016.76</v>
      </c>
      <c r="U86" s="248" t="n"/>
      <c r="V86" s="248" t="n">
        <v>0.2700000001350418</v>
      </c>
      <c r="W86" s="218">
        <f>SUM(K86,M86,O86,Q86,S86,U86)</f>
        <v/>
      </c>
      <c r="X86" s="218">
        <f>SUM(L86,N86,P86,R86,T86,V86)</f>
        <v/>
      </c>
      <c r="Y86" s="157">
        <f>minus(I86,W86)</f>
        <v/>
      </c>
      <c r="Z86" s="158">
        <f>ABS(minus(J86,X86))</f>
        <v/>
      </c>
      <c r="AA86" s="270" t="n"/>
      <c r="AB86" s="242" t="n"/>
      <c r="AC86" s="242" t="n"/>
      <c r="AD86" s="256" t="n"/>
      <c r="AE86" s="167">
        <f>Y86-AC86</f>
        <v/>
      </c>
      <c r="AF86" s="256">
        <f>abs(Z86-AD86)</f>
        <v/>
      </c>
      <c r="AG86" s="243" t="n"/>
      <c r="AH86" s="146" t="n"/>
      <c r="AI86" s="52" t="n"/>
      <c r="AJ86" s="148" t="n"/>
      <c r="AK86" s="52" t="n"/>
    </row>
    <row r="87">
      <c r="A87" s="163">
        <f>A86</f>
        <v/>
      </c>
      <c r="B87" s="300" t="n"/>
      <c r="C87" s="151" t="inlineStr">
        <is>
          <t>KR Airtel Add funds/Payments</t>
        </is>
      </c>
      <c r="D87" s="151" t="inlineStr">
        <is>
          <t>KR Airtel Cash In</t>
        </is>
      </c>
      <c r="E87" s="295" t="n">
        <v>6</v>
      </c>
      <c r="F87" s="296" t="n">
        <v>3540.23</v>
      </c>
      <c r="G87" s="295" t="n">
        <v>6</v>
      </c>
      <c r="H87" s="296" t="n">
        <v>3540.23</v>
      </c>
      <c r="I87" s="154">
        <f>minus(E87,G87)</f>
        <v/>
      </c>
      <c r="J87" s="155">
        <f>ABS(minus(F87,H87))</f>
        <v/>
      </c>
      <c r="K87" s="170" t="n"/>
      <c r="L87" s="170" t="n"/>
      <c r="M87" s="248" t="n"/>
      <c r="N87" s="248" t="n"/>
      <c r="O87" s="248" t="n"/>
      <c r="P87" s="248" t="n"/>
      <c r="Q87" s="248" t="n"/>
      <c r="R87" s="248" t="n"/>
      <c r="S87" s="248" t="n"/>
      <c r="T87" s="248" t="n"/>
      <c r="U87" s="248" t="n"/>
      <c r="V87" s="248" t="n"/>
      <c r="W87" s="218">
        <f>SUM(K87,M87,O87,Q87,S87,U87)</f>
        <v/>
      </c>
      <c r="X87" s="218">
        <f>SUM(L87,N87,P87,R87,T87,V87)</f>
        <v/>
      </c>
      <c r="Y87" s="157">
        <f>minus(I87,W87)</f>
        <v/>
      </c>
      <c r="Z87" s="158">
        <f>ABS(minus(J87,X87))</f>
        <v/>
      </c>
      <c r="AA87" s="270" t="n"/>
      <c r="AB87" s="242" t="n"/>
      <c r="AC87" s="242" t="n"/>
      <c r="AD87" s="256" t="n"/>
      <c r="AE87" s="167">
        <f>Y87-AC87</f>
        <v/>
      </c>
      <c r="AF87" s="256">
        <f>abs(Z87-AD87)</f>
        <v/>
      </c>
      <c r="AG87" s="243" t="n"/>
      <c r="AH87" s="146" t="n"/>
      <c r="AI87" s="52" t="n"/>
      <c r="AJ87" s="148" t="n"/>
      <c r="AK87" s="52" t="n"/>
    </row>
    <row r="88">
      <c r="A88" s="163">
        <f>A87</f>
        <v/>
      </c>
      <c r="B88" s="300" t="n"/>
      <c r="C88" s="151" t="inlineStr">
        <is>
          <t>KR Airtel Send Money</t>
        </is>
      </c>
      <c r="D88" s="151" t="inlineStr">
        <is>
          <t>KR Airtel Cash Out</t>
        </is>
      </c>
      <c r="E88" s="295" t="n">
        <v>0</v>
      </c>
      <c r="F88" s="296" t="n">
        <v>0</v>
      </c>
      <c r="G88" s="295" t="n">
        <v>0</v>
      </c>
      <c r="H88" s="296" t="n">
        <v>0</v>
      </c>
      <c r="I88" s="154">
        <f>minus(E88,G88)</f>
        <v/>
      </c>
      <c r="J88" s="155">
        <f>ABS(minus(F88,H88))</f>
        <v/>
      </c>
      <c r="K88" s="248" t="n"/>
      <c r="L88" s="248" t="n"/>
      <c r="M88" s="248" t="n"/>
      <c r="N88" s="248" t="n"/>
      <c r="O88" s="248" t="n"/>
      <c r="P88" s="248" t="n"/>
      <c r="Q88" s="248" t="n"/>
      <c r="R88" s="248" t="n"/>
      <c r="S88" s="248" t="n"/>
      <c r="T88" s="248" t="n"/>
      <c r="U88" s="248" t="n"/>
      <c r="V88" s="248" t="n"/>
      <c r="W88" s="218">
        <f>SUM(K88,M88,O88,Q88,S88,U88)</f>
        <v/>
      </c>
      <c r="X88" s="218">
        <f>SUM(L88,N88,P88,R88,T88,V88)</f>
        <v/>
      </c>
      <c r="Y88" s="157">
        <f>minus(I88,W88)</f>
        <v/>
      </c>
      <c r="Z88" s="158">
        <f>ABS(minus(J88,X88))</f>
        <v/>
      </c>
      <c r="AA88" s="270" t="n"/>
      <c r="AB88" s="242" t="n"/>
      <c r="AC88" s="242" t="n"/>
      <c r="AD88" s="256" t="n"/>
      <c r="AE88" s="167">
        <f>Y88-AC88</f>
        <v/>
      </c>
      <c r="AF88" s="256">
        <f>abs(Z88-AD88)</f>
        <v/>
      </c>
      <c r="AG88" s="243" t="n"/>
      <c r="AH88" s="146" t="n"/>
      <c r="AI88" s="52" t="n"/>
      <c r="AJ88" s="148" t="n"/>
      <c r="AK88" s="52" t="n"/>
    </row>
    <row r="89">
      <c r="A89" s="163">
        <f>A88</f>
        <v/>
      </c>
      <c r="B89" s="300" t="n"/>
      <c r="C89" s="151" t="inlineStr">
        <is>
          <t>KR Vodafone Add funds/Payments</t>
        </is>
      </c>
      <c r="D89" s="151" t="inlineStr">
        <is>
          <t xml:space="preserve">KR Vodafone Cash In </t>
        </is>
      </c>
      <c r="E89" s="295" t="n">
        <v>47</v>
      </c>
      <c r="F89" s="188" t="n">
        <v>25712.88</v>
      </c>
      <c r="G89" s="295" t="n">
        <v>48</v>
      </c>
      <c r="H89" s="296" t="n">
        <v>25966.13</v>
      </c>
      <c r="I89" s="154">
        <f>minus(E89,G89)</f>
        <v/>
      </c>
      <c r="J89" s="155">
        <f>ABS(minus(F89,H89))</f>
        <v/>
      </c>
      <c r="K89" s="248" t="n"/>
      <c r="L89" s="248" t="n"/>
      <c r="M89" s="248" t="n"/>
      <c r="N89" s="248" t="n"/>
      <c r="O89" s="248" t="n">
        <v>-1</v>
      </c>
      <c r="P89" s="248" t="n">
        <v>253.25</v>
      </c>
      <c r="Q89" s="170" t="n"/>
      <c r="R89" s="170" t="n"/>
      <c r="S89" s="248" t="n"/>
      <c r="T89" s="248" t="n"/>
      <c r="U89" s="248" t="n"/>
      <c r="V89" s="248" t="n"/>
      <c r="W89" s="218">
        <f>SUM(K89,M89,O89,Q89,S89,U89)</f>
        <v/>
      </c>
      <c r="X89" s="218">
        <f>SUM(L89,N89,P89,R89,T89,V89)</f>
        <v/>
      </c>
      <c r="Y89" s="157">
        <f>minus(I89,W89)</f>
        <v/>
      </c>
      <c r="Z89" s="158">
        <f>ABS(minus(J89,X89))</f>
        <v/>
      </c>
      <c r="AA89" s="270" t="n"/>
      <c r="AB89" s="242" t="n"/>
      <c r="AC89" s="242" t="n"/>
      <c r="AD89" s="256" t="n"/>
      <c r="AE89" s="167">
        <f>Y89-AC89</f>
        <v/>
      </c>
      <c r="AF89" s="256">
        <f>abs(Z89-AD89)</f>
        <v/>
      </c>
      <c r="AG89" s="243" t="n"/>
      <c r="AH89" s="146" t="n"/>
      <c r="AI89" s="52" t="n"/>
      <c r="AJ89" s="148" t="n"/>
      <c r="AK89" s="52" t="n"/>
    </row>
    <row r="90">
      <c r="A90" s="163">
        <f>A89</f>
        <v/>
      </c>
      <c r="B90" s="303" t="n"/>
      <c r="C90" s="151" t="inlineStr">
        <is>
          <t>KR Vodafone Send Money</t>
        </is>
      </c>
      <c r="D90" s="151" t="inlineStr">
        <is>
          <t>KR Vodafone Cash Out</t>
        </is>
      </c>
      <c r="E90" s="295" t="n">
        <v>2</v>
      </c>
      <c r="F90" s="296" t="n">
        <v>957.66</v>
      </c>
      <c r="G90" s="295" t="n">
        <v>1</v>
      </c>
      <c r="H90" s="296" t="n">
        <v>704.41</v>
      </c>
      <c r="I90" s="154">
        <f>minus(E90,G90)</f>
        <v/>
      </c>
      <c r="J90" s="155">
        <f>ABS(minus(F90,H90))</f>
        <v/>
      </c>
      <c r="K90" s="248" t="n"/>
      <c r="L90" s="248" t="n"/>
      <c r="M90" s="248" t="n"/>
      <c r="N90" s="248" t="n"/>
      <c r="O90" s="248" t="n">
        <v>1</v>
      </c>
      <c r="P90" s="248" t="n">
        <v>253.25</v>
      </c>
      <c r="Q90" s="248" t="n"/>
      <c r="R90" s="248" t="n"/>
      <c r="S90" s="170" t="n"/>
      <c r="T90" s="170" t="n"/>
      <c r="U90" s="248" t="n"/>
      <c r="V90" s="248" t="n"/>
      <c r="W90" s="218">
        <f>SUM(K90,M90,O90,Q90,S90,U90)</f>
        <v/>
      </c>
      <c r="X90" s="218">
        <f>SUM(L90,N90,P90,R90,T90,V90)</f>
        <v/>
      </c>
      <c r="Y90" s="157">
        <f>minus(I90,W90)</f>
        <v/>
      </c>
      <c r="Z90" s="158">
        <f>ABS(minus(J90,X90))</f>
        <v/>
      </c>
      <c r="AA90" s="270" t="n"/>
      <c r="AB90" s="242" t="n"/>
      <c r="AC90" s="242" t="n"/>
      <c r="AD90" s="256" t="n"/>
      <c r="AE90" s="167">
        <f>Y90-AC90</f>
        <v/>
      </c>
      <c r="AF90" s="256">
        <f>abs(Z90-AD90)</f>
        <v/>
      </c>
      <c r="AG90" s="243" t="n"/>
      <c r="AH90" s="146" t="n"/>
      <c r="AI90" s="52" t="n"/>
      <c r="AJ90" s="148" t="n"/>
      <c r="AK90" s="52" t="n"/>
    </row>
    <row r="91">
      <c r="A91" s="206" t="n"/>
      <c r="B91" s="207" t="n"/>
      <c r="C91" s="206" t="n"/>
      <c r="D91" s="206" t="n"/>
      <c r="E91" s="271" t="n"/>
      <c r="F91" s="208" t="n"/>
      <c r="G91" s="271" t="n"/>
      <c r="H91" s="208" t="n"/>
      <c r="I91" s="206" t="n"/>
      <c r="J91" s="208" t="n"/>
      <c r="K91" s="271" t="n"/>
      <c r="L91" s="271" t="n"/>
      <c r="M91" s="271" t="n"/>
      <c r="N91" s="271" t="n"/>
      <c r="O91" s="271" t="n"/>
      <c r="P91" s="271" t="n"/>
      <c r="Q91" s="271" t="n"/>
      <c r="R91" s="271" t="n"/>
      <c r="S91" s="271" t="n"/>
      <c r="T91" s="271" t="n"/>
      <c r="U91" s="271" t="n"/>
      <c r="V91" s="271" t="n"/>
      <c r="W91" s="210" t="n"/>
      <c r="X91" s="210" t="n"/>
      <c r="Y91" s="271" t="n"/>
      <c r="Z91" s="271" t="n"/>
      <c r="AA91" s="211" t="n"/>
      <c r="AB91" s="212" t="n"/>
      <c r="AC91" s="212" t="n"/>
      <c r="AD91" s="213" t="n"/>
      <c r="AE91" s="214" t="n"/>
      <c r="AF91" s="215" t="n"/>
      <c r="AG91" s="243" t="n"/>
      <c r="AH91" s="146" t="n"/>
      <c r="AI91" s="52" t="n"/>
      <c r="AJ91" s="148" t="n"/>
      <c r="AK91" s="52" t="n"/>
    </row>
    <row r="92">
      <c r="A92" s="239" t="n">
        <v>44930</v>
      </c>
      <c r="B92" s="309" t="inlineStr">
        <is>
          <t>SlydePay</t>
        </is>
      </c>
      <c r="C92" s="151" t="inlineStr">
        <is>
          <t>Card Payments</t>
        </is>
      </c>
      <c r="D92" s="151" t="inlineStr">
        <is>
          <t>MIGS (Slydepay01)</t>
        </is>
      </c>
      <c r="E92" s="295" t="n">
        <v>10</v>
      </c>
      <c r="F92" s="188" t="n">
        <v>7446.98</v>
      </c>
      <c r="G92" s="295" t="n">
        <v>10</v>
      </c>
      <c r="H92" s="188" t="n">
        <v>7307.27</v>
      </c>
      <c r="I92" s="154">
        <f>minus(E92,G92)</f>
        <v/>
      </c>
      <c r="J92" s="155">
        <f>ABS(minus(F92,H92))</f>
        <v/>
      </c>
      <c r="K92" s="248" t="n"/>
      <c r="L92" s="248" t="n"/>
      <c r="M92" s="248" t="n"/>
      <c r="N92" s="248" t="n"/>
      <c r="O92" s="248" t="n"/>
      <c r="P92" s="248" t="n"/>
      <c r="Q92" s="248" t="n"/>
      <c r="R92" s="248" t="n"/>
      <c r="S92" s="248" t="n"/>
      <c r="T92" s="248" t="n"/>
      <c r="U92" s="248" t="n"/>
      <c r="V92" s="248" t="n"/>
      <c r="W92" s="218">
        <f>SUM(K92,M92,O92,Q92,S92,U92)</f>
        <v/>
      </c>
      <c r="X92" s="218">
        <f>SUM(L92,N92,P92,R92,T92,V92)</f>
        <v/>
      </c>
      <c r="Y92" s="157">
        <f>minus(I92,W92)</f>
        <v/>
      </c>
      <c r="Z92" s="158">
        <f>ABS(minus(J92,X92))</f>
        <v/>
      </c>
      <c r="AA92" s="263" t="n"/>
      <c r="AB92" s="242" t="n"/>
      <c r="AC92" s="242" t="n"/>
      <c r="AD92" s="252" t="n"/>
      <c r="AE92" s="161">
        <f>Y92-AC92</f>
        <v/>
      </c>
      <c r="AF92" s="256">
        <f>abs(Z92-AD92)</f>
        <v/>
      </c>
      <c r="AG92" s="243" t="inlineStr">
        <is>
          <t>MIGS Charges(139.71)</t>
        </is>
      </c>
      <c r="AH92" s="146" t="n"/>
      <c r="AI92" s="52" t="n"/>
      <c r="AJ92" s="241">
        <f>(E92-E62)%</f>
        <v/>
      </c>
      <c r="AK92" s="52" t="n"/>
    </row>
    <row r="93">
      <c r="A93" s="163">
        <f>A92</f>
        <v/>
      </c>
      <c r="B93" s="300" t="n"/>
      <c r="C93" s="151" t="inlineStr">
        <is>
          <t>SP MTN Add funds/Payments</t>
        </is>
      </c>
      <c r="D93" s="151" t="inlineStr">
        <is>
          <t>MTN - Slydepull (Prompts)</t>
        </is>
      </c>
      <c r="E93" s="295" t="n">
        <v>448</v>
      </c>
      <c r="F93" s="188" t="n">
        <v>6670357.62</v>
      </c>
      <c r="G93" s="187" t="n">
        <v>447</v>
      </c>
      <c r="H93" s="188" t="n">
        <v>470357.52</v>
      </c>
      <c r="I93" s="154">
        <f>minus(E93,G93)</f>
        <v/>
      </c>
      <c r="J93" s="155">
        <f>ABS(minus(F93,H93))</f>
        <v/>
      </c>
      <c r="K93" s="248" t="n"/>
      <c r="L93" s="248" t="n"/>
      <c r="M93" s="248" t="n"/>
      <c r="N93" s="248" t="n"/>
      <c r="O93" s="248" t="n"/>
      <c r="P93" s="248" t="n"/>
      <c r="Q93" s="248" t="n"/>
      <c r="R93" s="248" t="n"/>
      <c r="S93" s="248" t="n">
        <v>1</v>
      </c>
      <c r="T93" s="248" t="n">
        <v>6200000</v>
      </c>
      <c r="U93" s="248" t="n"/>
      <c r="V93" s="248" t="n">
        <v>0.09999999962747097</v>
      </c>
      <c r="W93" s="218">
        <f>SUM(K93,M93,O93,Q93,S93,U93)</f>
        <v/>
      </c>
      <c r="X93" s="218">
        <f>SUM(L93,N93,P93,R93,T93,V93)</f>
        <v/>
      </c>
      <c r="Y93" s="157">
        <f>minus(I93,W93)</f>
        <v/>
      </c>
      <c r="Z93" s="158">
        <f>ABS(minus(J93,X93))</f>
        <v/>
      </c>
      <c r="AA93" s="270" t="n"/>
      <c r="AB93" s="242" t="n"/>
      <c r="AC93" s="242" t="n"/>
      <c r="AD93" s="256" t="n"/>
      <c r="AE93" s="167">
        <f>Y93-AC93</f>
        <v/>
      </c>
      <c r="AF93" s="256">
        <f>abs(Z93-AD93)</f>
        <v/>
      </c>
      <c r="AG93" s="243" t="n"/>
      <c r="AH93" s="146" t="n"/>
      <c r="AI93" s="52" t="n"/>
      <c r="AJ93" s="148" t="n"/>
      <c r="AK93" s="52" t="n"/>
    </row>
    <row r="94">
      <c r="A94" s="163">
        <f>A93</f>
        <v/>
      </c>
      <c r="B94" s="300" t="n"/>
      <c r="C94" s="151" t="inlineStr">
        <is>
          <t>SP MTN Approval Add funds/Payments</t>
        </is>
      </c>
      <c r="D94" s="151" t="inlineStr">
        <is>
          <t>MTN - Sydepush( Approvals)</t>
        </is>
      </c>
      <c r="E94" s="295" t="n">
        <v>0</v>
      </c>
      <c r="F94" s="296" t="n">
        <v>0</v>
      </c>
      <c r="G94" s="295" t="n">
        <v>0</v>
      </c>
      <c r="H94" s="296" t="n">
        <v>0</v>
      </c>
      <c r="I94" s="154">
        <f>minus(E94,G94)</f>
        <v/>
      </c>
      <c r="J94" s="155">
        <f>ABS(minus(F94,H94))</f>
        <v/>
      </c>
      <c r="K94" s="248" t="n"/>
      <c r="L94" s="248" t="n"/>
      <c r="M94" s="248" t="n"/>
      <c r="N94" s="248" t="n"/>
      <c r="O94" s="248" t="n"/>
      <c r="P94" s="248" t="n"/>
      <c r="Q94" s="248" t="n"/>
      <c r="R94" s="248" t="n"/>
      <c r="S94" s="248" t="n"/>
      <c r="T94" s="248" t="n"/>
      <c r="U94" s="248" t="n"/>
      <c r="V94" s="248" t="n"/>
      <c r="W94" s="218">
        <f>SUM(K94,M94,O94,Q94,S94,U94)</f>
        <v/>
      </c>
      <c r="X94" s="218">
        <f>SUM(L94,N94,P94,R94,T94,V94)</f>
        <v/>
      </c>
      <c r="Y94" s="157">
        <f>minus(I94,W94)</f>
        <v/>
      </c>
      <c r="Z94" s="158">
        <f>ABS(minus(J94,X94))</f>
        <v/>
      </c>
      <c r="AA94" s="270" t="n"/>
      <c r="AB94" s="242" t="n"/>
      <c r="AC94" s="242" t="n"/>
      <c r="AD94" s="256" t="n"/>
      <c r="AE94" s="161">
        <f>Y94-AC94</f>
        <v/>
      </c>
      <c r="AF94" s="256">
        <f>abs(Z94-AD94)</f>
        <v/>
      </c>
      <c r="AG94" s="243" t="n"/>
      <c r="AH94" s="146" t="n"/>
      <c r="AI94" s="52" t="n"/>
      <c r="AJ94" s="148" t="n"/>
      <c r="AK94" s="52" t="n"/>
    </row>
    <row r="95">
      <c r="A95" s="163">
        <f>A94</f>
        <v/>
      </c>
      <c r="B95" s="300" t="n"/>
      <c r="C95" s="151" t="inlineStr">
        <is>
          <t>SP MTN Send Money</t>
        </is>
      </c>
      <c r="D95" s="151" t="inlineStr">
        <is>
          <t>MTN - Portal</t>
        </is>
      </c>
      <c r="E95" s="295" t="n">
        <v>909</v>
      </c>
      <c r="F95" s="296" t="n">
        <v>321673.7</v>
      </c>
      <c r="G95" s="187" t="n">
        <v>908</v>
      </c>
      <c r="H95" s="188" t="n">
        <v>322673.66</v>
      </c>
      <c r="I95" s="154">
        <f>minus(E95,G95)</f>
        <v/>
      </c>
      <c r="J95" s="155">
        <f>ABS(minus(F95,H95))</f>
        <v/>
      </c>
      <c r="K95" s="248" t="n"/>
      <c r="L95" s="248" t="n"/>
      <c r="M95" s="248" t="n"/>
      <c r="N95" s="248" t="n"/>
      <c r="O95" s="248" t="n">
        <v>1</v>
      </c>
      <c r="P95" s="248" t="n">
        <v>1000</v>
      </c>
      <c r="Q95" s="248" t="n"/>
      <c r="R95" s="248" t="n"/>
      <c r="S95" s="248" t="n"/>
      <c r="T95" s="248" t="n"/>
      <c r="U95" s="248" t="n"/>
      <c r="V95" s="248" t="n">
        <v>-0.0400000000372529</v>
      </c>
      <c r="W95" s="218">
        <f>SUM(K95,M95,O95,Q95,S95,U95)</f>
        <v/>
      </c>
      <c r="X95" s="218">
        <f>SUM(L95,N95,P95,R95,T95,V95)</f>
        <v/>
      </c>
      <c r="Y95" s="157">
        <f>minus(I95,W95)</f>
        <v/>
      </c>
      <c r="Z95" s="158">
        <f>ABS(minus(J95,X95))</f>
        <v/>
      </c>
      <c r="AA95" s="270" t="n"/>
      <c r="AB95" s="242" t="n"/>
      <c r="AC95" s="242" t="n"/>
      <c r="AD95" s="256" t="n"/>
      <c r="AE95" s="161">
        <f>Y95-AC95</f>
        <v/>
      </c>
      <c r="AF95" s="256">
        <f>abs(Z95-AD95)</f>
        <v/>
      </c>
      <c r="AG95" s="243" t="n"/>
      <c r="AH95" s="146" t="n"/>
      <c r="AI95" s="52" t="n"/>
      <c r="AJ95" s="148" t="n"/>
      <c r="AK95" s="52" t="n"/>
    </row>
    <row r="96">
      <c r="A96" s="163">
        <f>A95</f>
        <v/>
      </c>
      <c r="B96" s="300" t="n"/>
      <c r="C96" s="151" t="inlineStr">
        <is>
          <t>SP AirtelTigo Add funds/Payments</t>
        </is>
      </c>
      <c r="D96" s="151" t="inlineStr">
        <is>
          <t>Airtel Top Up (Cash In)</t>
        </is>
      </c>
      <c r="E96" s="295" t="n">
        <v>0</v>
      </c>
      <c r="F96" s="296" t="n">
        <v>0</v>
      </c>
      <c r="G96" s="295" t="n">
        <v>0</v>
      </c>
      <c r="H96" s="296" t="n">
        <v>0</v>
      </c>
      <c r="I96" s="154">
        <f>minus(E96,G96)</f>
        <v/>
      </c>
      <c r="J96" s="155">
        <f>ABS(minus(F96,H96))</f>
        <v/>
      </c>
      <c r="K96" s="248" t="n"/>
      <c r="L96" s="248" t="n"/>
      <c r="M96" s="248" t="n"/>
      <c r="N96" s="248" t="n"/>
      <c r="O96" s="248" t="n"/>
      <c r="P96" s="248" t="n"/>
      <c r="Q96" s="248" t="n"/>
      <c r="R96" s="248" t="n"/>
      <c r="S96" s="248" t="n"/>
      <c r="T96" s="248" t="n"/>
      <c r="U96" s="248" t="n"/>
      <c r="V96" s="248" t="n"/>
      <c r="W96" s="218">
        <f>SUM(K96,M96,O96,Q96,S96,U96)</f>
        <v/>
      </c>
      <c r="X96" s="218">
        <f>SUM(L96,N96,P96,R96,T96,V96)</f>
        <v/>
      </c>
      <c r="Y96" s="157">
        <f>minus(I96,W96)</f>
        <v/>
      </c>
      <c r="Z96" s="158">
        <f>ABS(minus(J96,X96))</f>
        <v/>
      </c>
      <c r="AA96" s="270" t="n"/>
      <c r="AB96" s="242" t="n"/>
      <c r="AC96" s="242" t="n"/>
      <c r="AD96" s="256" t="n"/>
      <c r="AE96" s="161">
        <f>Y96-AC96</f>
        <v/>
      </c>
      <c r="AF96" s="256">
        <f>abs(Z96-AD96)</f>
        <v/>
      </c>
      <c r="AG96" s="243" t="n"/>
      <c r="AH96" s="146" t="n"/>
      <c r="AI96" s="52" t="n"/>
      <c r="AJ96" s="148" t="n"/>
      <c r="AK96" s="52" t="n"/>
    </row>
    <row r="97">
      <c r="A97" s="163">
        <f>A96</f>
        <v/>
      </c>
      <c r="B97" s="300" t="n"/>
      <c r="C97" s="151" t="inlineStr">
        <is>
          <t>SP AirtelTigo Send Money</t>
        </is>
      </c>
      <c r="D97" s="151" t="inlineStr">
        <is>
          <t>Airtel Online Send Money</t>
        </is>
      </c>
      <c r="E97" s="295" t="n">
        <v>26</v>
      </c>
      <c r="F97" s="296" t="n">
        <v>4895.5</v>
      </c>
      <c r="G97" s="295" t="n">
        <v>26</v>
      </c>
      <c r="H97" s="296" t="n">
        <v>4895.5</v>
      </c>
      <c r="I97" s="154">
        <f>minus(E97,G97)</f>
        <v/>
      </c>
      <c r="J97" s="155">
        <f>ABS(minus(F97,H97))</f>
        <v/>
      </c>
      <c r="K97" s="248" t="n"/>
      <c r="L97" s="248" t="n"/>
      <c r="M97" s="248" t="n"/>
      <c r="N97" s="248" t="n"/>
      <c r="O97" s="248" t="n"/>
      <c r="P97" s="248" t="n"/>
      <c r="Q97" s="248" t="n"/>
      <c r="R97" s="248" t="n"/>
      <c r="S97" s="248" t="n"/>
      <c r="T97" s="248" t="n"/>
      <c r="U97" s="248" t="n"/>
      <c r="V97" s="248" t="n"/>
      <c r="W97" s="218">
        <f>SUM(K97,M97,O97,Q97,S97,U97)</f>
        <v/>
      </c>
      <c r="X97" s="249">
        <f>SUM(L97,N97,P97,R97,T97,V97)</f>
        <v/>
      </c>
      <c r="Y97" s="157">
        <f>minus(I97,W97)</f>
        <v/>
      </c>
      <c r="Z97" s="158">
        <f>ABS(minus(J97,X97))</f>
        <v/>
      </c>
      <c r="AA97" s="270" t="n"/>
      <c r="AB97" s="242" t="n"/>
      <c r="AC97" s="242" t="n"/>
      <c r="AD97" s="256" t="n"/>
      <c r="AE97" s="161">
        <f>Y97-AC97</f>
        <v/>
      </c>
      <c r="AF97" s="256">
        <f>abs(Z97-AD97)</f>
        <v/>
      </c>
      <c r="AG97" s="243" t="n"/>
      <c r="AH97" s="146" t="n"/>
      <c r="AI97" s="52" t="n"/>
      <c r="AJ97" s="148" t="n"/>
      <c r="AK97" s="52" t="n"/>
    </row>
    <row r="98">
      <c r="A98" s="163">
        <f>A97</f>
        <v/>
      </c>
      <c r="B98" s="300" t="n"/>
      <c r="C98" s="151" t="inlineStr">
        <is>
          <t>SP Vodafone Add funds/Payments</t>
        </is>
      </c>
      <c r="D98" s="151" t="inlineStr">
        <is>
          <t>Vodafone Cashin</t>
        </is>
      </c>
      <c r="E98" s="295" t="n">
        <v>34</v>
      </c>
      <c r="F98" s="188" t="n">
        <v>34077.83</v>
      </c>
      <c r="G98" s="187" t="n">
        <v>34</v>
      </c>
      <c r="H98" s="188" t="n">
        <v>34077.83</v>
      </c>
      <c r="I98" s="154">
        <f>minus(E98,G98)</f>
        <v/>
      </c>
      <c r="J98" s="155">
        <f>ABS(minus(F98,H98))</f>
        <v/>
      </c>
      <c r="K98" s="248" t="n"/>
      <c r="L98" s="248" t="n"/>
      <c r="M98" s="248" t="n"/>
      <c r="N98" s="248" t="n"/>
      <c r="O98" s="248" t="n"/>
      <c r="P98" s="248" t="n"/>
      <c r="Q98" s="248" t="n"/>
      <c r="R98" s="248" t="n"/>
      <c r="S98" s="248" t="n"/>
      <c r="T98" s="248" t="n"/>
      <c r="U98" s="248" t="n"/>
      <c r="V98" s="248" t="n"/>
      <c r="W98" s="218">
        <f>SUM(K98,M98,O98,Q98,S98,U98)</f>
        <v/>
      </c>
      <c r="X98" s="218">
        <f>SUM(L98,N98,P98,R98,T98,V98)</f>
        <v/>
      </c>
      <c r="Y98" s="157">
        <f>minus(I98,W98)</f>
        <v/>
      </c>
      <c r="Z98" s="158">
        <f>ABS(minus(J98,X98))</f>
        <v/>
      </c>
      <c r="AA98" s="270" t="n"/>
      <c r="AB98" s="242" t="n"/>
      <c r="AC98" s="242" t="n"/>
      <c r="AD98" s="256" t="n"/>
      <c r="AE98" s="161">
        <f>Y98-AC98</f>
        <v/>
      </c>
      <c r="AF98" s="256">
        <f>abs(Z98-AD98)</f>
        <v/>
      </c>
      <c r="AG98" s="243" t="n"/>
      <c r="AH98" s="146" t="n"/>
      <c r="AI98" s="52" t="n"/>
      <c r="AJ98" s="148" t="n"/>
      <c r="AK98" s="52" t="n"/>
    </row>
    <row r="99">
      <c r="A99" s="163">
        <f>A98</f>
        <v/>
      </c>
      <c r="B99" s="300" t="n"/>
      <c r="C99" s="151" t="inlineStr">
        <is>
          <t>SP Vodafone Send Money</t>
        </is>
      </c>
      <c r="D99" s="151" t="inlineStr">
        <is>
          <t>Vodafone Cashout</t>
        </is>
      </c>
      <c r="E99" s="295" t="n">
        <v>187</v>
      </c>
      <c r="F99" s="296" t="n">
        <v>36653.16</v>
      </c>
      <c r="G99" s="187" t="n">
        <v>186</v>
      </c>
      <c r="H99" s="188" t="n">
        <v>36651.16</v>
      </c>
      <c r="I99" s="154">
        <f>minus(E99,G99)</f>
        <v/>
      </c>
      <c r="J99" s="155">
        <f>ABS(minus(F99,H99))</f>
        <v/>
      </c>
      <c r="K99" s="248" t="n"/>
      <c r="L99" s="248" t="n"/>
      <c r="M99" s="248" t="n"/>
      <c r="N99" s="248" t="n"/>
      <c r="O99" s="248" t="n"/>
      <c r="P99" s="248" t="n"/>
      <c r="Q99" s="248" t="n"/>
      <c r="R99" s="248" t="n"/>
      <c r="S99" s="248" t="n"/>
      <c r="T99" s="248" t="n"/>
      <c r="U99" s="248" t="n"/>
      <c r="V99" s="248" t="n"/>
      <c r="W99" s="218">
        <f>SUM(K99,M99,O99,Q99,S99,U99)</f>
        <v/>
      </c>
      <c r="X99" s="218">
        <f>SUM(L99,N99,P99,R99,T99,V99)</f>
        <v/>
      </c>
      <c r="Y99" s="157">
        <f>minus(I99,W99)</f>
        <v/>
      </c>
      <c r="Z99" s="158">
        <f>ABS(minus(J99,X99))</f>
        <v/>
      </c>
      <c r="AA99" s="270" t="inlineStr">
        <is>
          <t>Pending send money transaction</t>
        </is>
      </c>
      <c r="AB99" s="242" t="inlineStr">
        <is>
          <t>Closed</t>
        </is>
      </c>
      <c r="AC99" s="242" t="n">
        <v>1</v>
      </c>
      <c r="AD99" s="256" t="n">
        <v>2</v>
      </c>
      <c r="AE99" s="161">
        <f>Y99-AC99</f>
        <v/>
      </c>
      <c r="AF99" s="256">
        <f>abs(Z99-AD99)</f>
        <v/>
      </c>
      <c r="AG99" s="243" t="inlineStr">
        <is>
          <t>Status updated using KB recons app</t>
        </is>
      </c>
      <c r="AH99" s="146" t="n"/>
      <c r="AI99" s="52" t="n"/>
      <c r="AJ99" s="148" t="n"/>
      <c r="AK99" s="52" t="n"/>
    </row>
    <row r="100">
      <c r="A100" s="163">
        <f>A99</f>
        <v/>
      </c>
      <c r="B100" s="300" t="n"/>
      <c r="C100" s="151" t="inlineStr">
        <is>
          <t>SP Stanbic Add funds</t>
        </is>
      </c>
      <c r="D100" s="151" t="inlineStr">
        <is>
          <t>Stanbic FI CR</t>
        </is>
      </c>
      <c r="E100" s="295" t="n">
        <v>890</v>
      </c>
      <c r="F100" s="188" t="n">
        <v>360677.23</v>
      </c>
      <c r="G100" s="295" t="n">
        <v>895</v>
      </c>
      <c r="H100" s="188" t="n">
        <v>360619.49</v>
      </c>
      <c r="I100" s="154">
        <f>minus(E100,G100)</f>
        <v/>
      </c>
      <c r="J100" s="155">
        <f>ABS(minus(F100,H100))</f>
        <v/>
      </c>
      <c r="K100" s="248" t="n"/>
      <c r="L100" s="248" t="n"/>
      <c r="M100" s="248" t="n">
        <v>-6</v>
      </c>
      <c r="N100" s="248" t="n">
        <v>-350</v>
      </c>
      <c r="O100" s="248" t="n"/>
      <c r="P100" s="248" t="n"/>
      <c r="Q100" s="248" t="n"/>
      <c r="R100" s="248" t="n"/>
      <c r="S100" s="248" t="n"/>
      <c r="T100" s="248" t="n"/>
      <c r="U100" s="248" t="n"/>
      <c r="V100" s="248" t="n"/>
      <c r="W100" s="218">
        <f>SUM(K100,M100,O100,Q100,S100,U100)</f>
        <v/>
      </c>
      <c r="X100" s="218">
        <f>SUM(L100,N100,P100,R100,T100,V100)</f>
        <v/>
      </c>
      <c r="Y100" s="157">
        <f>minus(I100,W100)</f>
        <v/>
      </c>
      <c r="Z100" s="158">
        <f>ABS(minus(J100,X100))</f>
        <v/>
      </c>
      <c r="AA100" s="270" t="inlineStr">
        <is>
          <t>Customer's Slydepay account was not credit ed with funds</t>
        </is>
      </c>
      <c r="AB100" s="242" t="inlineStr">
        <is>
          <t>Closed</t>
        </is>
      </c>
      <c r="AC100" s="242" t="n">
        <v>1</v>
      </c>
      <c r="AD100" s="256" t="n">
        <v>407.7399999999907</v>
      </c>
      <c r="AE100" s="161">
        <f>Y100-AC100</f>
        <v/>
      </c>
      <c r="AF100" s="256">
        <f>abs(Z100-AD100)</f>
        <v/>
      </c>
      <c r="AG100" s="243" t="inlineStr">
        <is>
          <t>Details sent to Stanbic to initiate reversal process</t>
        </is>
      </c>
      <c r="AH100" s="146" t="n"/>
      <c r="AI100" s="52" t="n"/>
      <c r="AJ100" s="148" t="n"/>
      <c r="AK100" s="52" t="n"/>
    </row>
    <row r="101">
      <c r="A101" s="163">
        <f>A100</f>
        <v/>
      </c>
      <c r="B101" s="300" t="n"/>
      <c r="C101" s="151" t="inlineStr">
        <is>
          <t>SP Stanbic Send Money</t>
        </is>
      </c>
      <c r="D101" s="151" t="inlineStr">
        <is>
          <t>Stanbic FI DR</t>
        </is>
      </c>
      <c r="E101" s="295" t="n">
        <v>0</v>
      </c>
      <c r="F101" s="188" t="n">
        <v>0</v>
      </c>
      <c r="G101" s="295" t="n">
        <v>0</v>
      </c>
      <c r="H101" s="188" t="n">
        <v>0</v>
      </c>
      <c r="I101" s="154">
        <f>minus(E101,G101)</f>
        <v/>
      </c>
      <c r="J101" s="155">
        <f>ABS(minus(F101,H101))</f>
        <v/>
      </c>
      <c r="K101" s="248" t="n"/>
      <c r="L101" s="248" t="n"/>
      <c r="M101" s="248" t="n"/>
      <c r="N101" s="248" t="n"/>
      <c r="O101" s="248" t="n"/>
      <c r="P101" s="248" t="n"/>
      <c r="Q101" s="248" t="n"/>
      <c r="R101" s="248" t="n"/>
      <c r="S101" s="248" t="n"/>
      <c r="T101" s="248" t="n"/>
      <c r="U101" s="248" t="n"/>
      <c r="V101" s="248" t="n"/>
      <c r="W101" s="218">
        <f>SUM(K101,M101,O101,Q101,S101,U101)</f>
        <v/>
      </c>
      <c r="X101" s="218">
        <f>SUM(L101,N101,P101,R101,T101,V101)</f>
        <v/>
      </c>
      <c r="Y101" s="157">
        <f>minus(I101,W101)</f>
        <v/>
      </c>
      <c r="Z101" s="158">
        <f>ABS(minus(J101,X101))</f>
        <v/>
      </c>
      <c r="AA101" s="270" t="n"/>
      <c r="AB101" s="242" t="n"/>
      <c r="AC101" s="242" t="n"/>
      <c r="AD101" s="256" t="n"/>
      <c r="AE101" s="161">
        <f>Y101-AC101</f>
        <v/>
      </c>
      <c r="AF101" s="256">
        <f>abs(Z101-AD101)</f>
        <v/>
      </c>
      <c r="AG101" s="243" t="n"/>
      <c r="AH101" s="146" t="n"/>
      <c r="AI101" s="52" t="n"/>
      <c r="AJ101" s="148" t="n"/>
      <c r="AK101" s="52" t="n"/>
    </row>
    <row r="102">
      <c r="A102" s="163">
        <f>A101</f>
        <v/>
      </c>
      <c r="B102" s="300" t="n"/>
      <c r="C102" s="171" t="inlineStr">
        <is>
          <t xml:space="preserve">SP GIP </t>
        </is>
      </c>
      <c r="D102" s="171" t="inlineStr">
        <is>
          <t>GIP</t>
        </is>
      </c>
      <c r="E102" s="172" t="n">
        <v>56</v>
      </c>
      <c r="F102" s="173" t="n">
        <v>318571.66</v>
      </c>
      <c r="G102" s="172" t="n">
        <v>56</v>
      </c>
      <c r="H102" s="173" t="n">
        <v>318571.66</v>
      </c>
      <c r="I102" s="174">
        <f>minus(E102,G102)</f>
        <v/>
      </c>
      <c r="J102" s="175">
        <f>ABS(minus(F102,H102))</f>
        <v/>
      </c>
      <c r="K102" s="176" t="n"/>
      <c r="L102" s="176" t="n"/>
      <c r="M102" s="176" t="n"/>
      <c r="N102" s="176" t="n"/>
      <c r="O102" s="176" t="n"/>
      <c r="P102" s="176" t="n"/>
      <c r="Q102" s="176" t="n"/>
      <c r="R102" s="176" t="n"/>
      <c r="S102" s="176" t="n"/>
      <c r="T102" s="176" t="n"/>
      <c r="U102" s="176" t="n"/>
      <c r="V102" s="176" t="n"/>
      <c r="W102" s="294">
        <f>SUM(K102,M102,O102,Q102,S102,U102)</f>
        <v/>
      </c>
      <c r="X102" s="294">
        <f>SUM(L102,N102,P102,R102,T102,V102)</f>
        <v/>
      </c>
      <c r="Y102" s="179">
        <f>minus(I102,W102)</f>
        <v/>
      </c>
      <c r="Z102" s="180">
        <f>ABS(minus(J102,X102))</f>
        <v/>
      </c>
      <c r="AA102" s="253" t="n"/>
      <c r="AB102" s="254" t="n"/>
      <c r="AC102" s="254" t="n"/>
      <c r="AD102" s="190" t="n"/>
      <c r="AE102" s="184">
        <f>Y102-AC102</f>
        <v/>
      </c>
      <c r="AF102" s="192">
        <f>abs(Z102-AD102)</f>
        <v/>
      </c>
      <c r="AG102" s="243" t="n"/>
      <c r="AH102" s="146" t="n"/>
      <c r="AI102" s="52" t="n"/>
      <c r="AJ102" s="148" t="n"/>
      <c r="AK102" s="52" t="n"/>
    </row>
    <row r="103">
      <c r="A103" s="163">
        <f>A102</f>
        <v/>
      </c>
      <c r="B103" s="300" t="n"/>
      <c r="C103" s="151" t="inlineStr">
        <is>
          <t>Card Payments</t>
        </is>
      </c>
      <c r="D103" s="151" t="inlineStr">
        <is>
          <t>BB MIGs (S03)</t>
        </is>
      </c>
      <c r="E103" s="170" t="n"/>
      <c r="F103" s="245" t="n"/>
      <c r="G103" s="170" t="n"/>
      <c r="H103" s="245" t="n"/>
      <c r="I103" s="154">
        <f>minus(E103,G103)</f>
        <v/>
      </c>
      <c r="J103" s="155">
        <f>ABS(minus(F103,H103))</f>
        <v/>
      </c>
      <c r="K103" s="248" t="n"/>
      <c r="L103" s="248" t="n"/>
      <c r="M103" s="248" t="n"/>
      <c r="N103" s="248" t="n"/>
      <c r="O103" s="248" t="n"/>
      <c r="P103" s="248" t="n"/>
      <c r="Q103" s="248" t="n"/>
      <c r="R103" s="248" t="n"/>
      <c r="S103" s="248" t="n"/>
      <c r="T103" s="248" t="n"/>
      <c r="U103" s="248" t="n"/>
      <c r="V103" s="248" t="n"/>
      <c r="W103" s="218">
        <f>SUM(K103,M103,O103,Q103,S103,U103)</f>
        <v/>
      </c>
      <c r="X103" s="218">
        <f>SUM(L103,N103,P103,R103,T103,V103)</f>
        <v/>
      </c>
      <c r="Y103" s="157">
        <f>minus(I103,W103)</f>
        <v/>
      </c>
      <c r="Z103" s="158">
        <f>ABS(minus(J103,X103))</f>
        <v/>
      </c>
      <c r="AA103" s="263" t="n"/>
      <c r="AB103" s="242" t="n"/>
      <c r="AC103" s="242" t="n"/>
      <c r="AD103" s="256" t="n"/>
      <c r="AE103" s="161">
        <f>Y103-AC103</f>
        <v/>
      </c>
      <c r="AF103" s="256">
        <f>abs(Z103-AD103)</f>
        <v/>
      </c>
      <c r="AG103" s="243" t="n"/>
      <c r="AH103" s="146" t="n"/>
      <c r="AI103" s="52" t="n"/>
      <c r="AJ103" s="148" t="n"/>
      <c r="AK103" s="52" t="n"/>
    </row>
    <row r="104">
      <c r="A104" s="163">
        <f>A103</f>
        <v/>
      </c>
      <c r="B104" s="300" t="n"/>
      <c r="C104" s="151" t="inlineStr">
        <is>
          <t>Card Payments</t>
        </is>
      </c>
      <c r="D104" s="151" t="inlineStr">
        <is>
          <t>BB MIGs (S04)</t>
        </is>
      </c>
      <c r="E104" s="170" t="n"/>
      <c r="F104" s="245" t="n"/>
      <c r="G104" s="170" t="n"/>
      <c r="H104" s="245" t="n"/>
      <c r="I104" s="154">
        <f>minus(E104,G104)</f>
        <v/>
      </c>
      <c r="J104" s="155">
        <f>ABS(minus(F104,H104))</f>
        <v/>
      </c>
      <c r="K104" s="170" t="n"/>
      <c r="L104" s="170" t="n"/>
      <c r="M104" s="170" t="n"/>
      <c r="N104" s="170" t="n"/>
      <c r="O104" s="170" t="n"/>
      <c r="P104" s="170" t="n"/>
      <c r="Q104" s="170" t="n"/>
      <c r="R104" s="170" t="n"/>
      <c r="S104" s="170" t="n"/>
      <c r="T104" s="170" t="n"/>
      <c r="U104" s="170" t="n"/>
      <c r="V104" s="170" t="n"/>
      <c r="W104" s="218">
        <f>SUM(K104,M104,O104,Q104,S104,U104)</f>
        <v/>
      </c>
      <c r="X104" s="218">
        <f>SUM(L104,N104,P104,R104,T104,V104)</f>
        <v/>
      </c>
      <c r="Y104" s="157">
        <f>minus(I104,W104)</f>
        <v/>
      </c>
      <c r="Z104" s="158">
        <f>ABS(minus(J104,X104))</f>
        <v/>
      </c>
      <c r="AA104" s="270" t="n"/>
      <c r="AB104" s="242" t="n"/>
      <c r="AC104" s="242" t="n"/>
      <c r="AD104" s="256" t="n"/>
      <c r="AE104" s="167">
        <f>Y104-AC104</f>
        <v/>
      </c>
      <c r="AF104" s="256">
        <f>abs(Z104-AD104)</f>
        <v/>
      </c>
      <c r="AG104" s="243" t="n"/>
      <c r="AH104" s="146" t="n"/>
      <c r="AI104" s="52" t="n"/>
      <c r="AJ104" s="148" t="n"/>
      <c r="AK104" s="52" t="n"/>
    </row>
    <row r="105">
      <c r="A105" s="163">
        <f>A104</f>
        <v/>
      </c>
      <c r="B105" s="300" t="n"/>
      <c r="C105" s="151" t="inlineStr">
        <is>
          <t>Card Payments</t>
        </is>
      </c>
      <c r="D105" s="151" t="inlineStr">
        <is>
          <t>BB MIGs (S05)</t>
        </is>
      </c>
      <c r="E105" s="170" t="n"/>
      <c r="F105" s="245" t="n"/>
      <c r="G105" s="170" t="n"/>
      <c r="H105" s="245" t="n"/>
      <c r="I105" s="154">
        <f>minus(E105,G105)</f>
        <v/>
      </c>
      <c r="J105" s="155">
        <f>ABS(minus(F105,H105))</f>
        <v/>
      </c>
      <c r="K105" s="170" t="n"/>
      <c r="L105" s="170" t="n"/>
      <c r="M105" s="170" t="n"/>
      <c r="N105" s="170" t="n"/>
      <c r="O105" s="170" t="n"/>
      <c r="P105" s="170" t="n"/>
      <c r="Q105" s="170" t="n"/>
      <c r="R105" s="170" t="n"/>
      <c r="S105" s="170" t="n"/>
      <c r="T105" s="170" t="n"/>
      <c r="U105" s="170" t="n"/>
      <c r="V105" s="170" t="n"/>
      <c r="W105" s="218">
        <f>SUM(K105,M105,O105,Q105,S105,U105)</f>
        <v/>
      </c>
      <c r="X105" s="218">
        <f>SUM(L105,N105,P105,R105,T105,V105)</f>
        <v/>
      </c>
      <c r="Y105" s="157">
        <f>minus(I105,W105)</f>
        <v/>
      </c>
      <c r="Z105" s="158">
        <f>ABS(minus(J105,X105))</f>
        <v/>
      </c>
      <c r="AA105" s="270" t="n"/>
      <c r="AB105" s="242" t="n"/>
      <c r="AC105" s="242" t="n"/>
      <c r="AD105" s="256" t="n"/>
      <c r="AE105" s="167">
        <f>Y105-AC105</f>
        <v/>
      </c>
      <c r="AF105" s="256">
        <f>abs(Z105-AD105)</f>
        <v/>
      </c>
      <c r="AG105" s="243" t="n"/>
      <c r="AH105" s="146" t="n"/>
      <c r="AI105" s="52" t="n"/>
      <c r="AJ105" s="148" t="n"/>
      <c r="AK105" s="52" t="n"/>
    </row>
    <row r="106">
      <c r="A106" s="163">
        <f>A105</f>
        <v/>
      </c>
      <c r="B106" s="300" t="n"/>
      <c r="C106" s="151" t="inlineStr">
        <is>
          <t>Card Payments</t>
        </is>
      </c>
      <c r="D106" s="151" t="inlineStr">
        <is>
          <t>BB MIGs (S06)</t>
        </is>
      </c>
      <c r="E106" s="170" t="n"/>
      <c r="F106" s="245" t="n"/>
      <c r="G106" s="170" t="n"/>
      <c r="H106" s="245" t="n"/>
      <c r="I106" s="154">
        <f>minus(E106,G106)</f>
        <v/>
      </c>
      <c r="J106" s="155">
        <f>ABS(minus(F106,H106))</f>
        <v/>
      </c>
      <c r="K106" s="170" t="n"/>
      <c r="L106" s="170" t="n"/>
      <c r="M106" s="170" t="n"/>
      <c r="N106" s="170" t="n"/>
      <c r="O106" s="170" t="n"/>
      <c r="P106" s="170" t="n"/>
      <c r="Q106" s="170" t="n"/>
      <c r="R106" s="170" t="n"/>
      <c r="S106" s="170" t="n"/>
      <c r="T106" s="170" t="n"/>
      <c r="U106" s="170" t="n"/>
      <c r="V106" s="170" t="n"/>
      <c r="W106" s="218">
        <f>SUM(K106,M106,O106,Q106,S106,U106)</f>
        <v/>
      </c>
      <c r="X106" s="218">
        <f>SUM(L106,N106,P106,R106,T106,V106)</f>
        <v/>
      </c>
      <c r="Y106" s="157">
        <f>minus(I106,W106)</f>
        <v/>
      </c>
      <c r="Z106" s="158">
        <f>ABS(minus(J106,X106))</f>
        <v/>
      </c>
      <c r="AA106" s="270" t="n"/>
      <c r="AB106" s="242" t="n"/>
      <c r="AC106" s="242" t="n"/>
      <c r="AD106" s="256" t="n"/>
      <c r="AE106" s="167">
        <f>Y106-AC106</f>
        <v/>
      </c>
      <c r="AF106" s="256">
        <f>abs(Z106-AD106)</f>
        <v/>
      </c>
      <c r="AG106" s="243" t="n"/>
      <c r="AH106" s="146" t="n"/>
      <c r="AI106" s="52" t="n"/>
      <c r="AJ106" s="148" t="n"/>
      <c r="AK106" s="52" t="n"/>
    </row>
    <row r="107">
      <c r="A107" s="163">
        <f>A106</f>
        <v/>
      </c>
      <c r="B107" s="300" t="n"/>
      <c r="C107" s="151" t="inlineStr">
        <is>
          <t>Card Payments</t>
        </is>
      </c>
      <c r="D107" s="151" t="inlineStr">
        <is>
          <t>BB MIGs (S07)</t>
        </is>
      </c>
      <c r="E107" s="170" t="n"/>
      <c r="F107" s="245" t="n"/>
      <c r="G107" s="170" t="n"/>
      <c r="H107" s="245" t="n"/>
      <c r="I107" s="154">
        <f>minus(E107,G107)</f>
        <v/>
      </c>
      <c r="J107" s="155">
        <f>ABS(minus(F107,H107))</f>
        <v/>
      </c>
      <c r="K107" s="170" t="n"/>
      <c r="L107" s="170" t="n"/>
      <c r="M107" s="170" t="n"/>
      <c r="N107" s="170" t="n"/>
      <c r="O107" s="170" t="n"/>
      <c r="P107" s="170" t="n"/>
      <c r="Q107" s="170" t="n"/>
      <c r="R107" s="170" t="n"/>
      <c r="S107" s="170" t="n"/>
      <c r="T107" s="170" t="n"/>
      <c r="U107" s="170" t="n"/>
      <c r="V107" s="170" t="n"/>
      <c r="W107" s="218">
        <f>SUM(K107,M107,O107,Q107,S107,U107)</f>
        <v/>
      </c>
      <c r="X107" s="218">
        <f>SUM(L107,N107,P107,R107,T107,V107)</f>
        <v/>
      </c>
      <c r="Y107" s="157">
        <f>minus(I107,W107)</f>
        <v/>
      </c>
      <c r="Z107" s="158">
        <f>ABS(minus(J107,X107))</f>
        <v/>
      </c>
      <c r="AA107" s="270" t="n"/>
      <c r="AB107" s="242" t="n"/>
      <c r="AC107" s="242" t="n"/>
      <c r="AD107" s="256" t="n"/>
      <c r="AE107" s="167">
        <f>Y107-AC107</f>
        <v/>
      </c>
      <c r="AF107" s="256">
        <f>abs(Z107-AD107)</f>
        <v/>
      </c>
      <c r="AG107" s="243" t="n"/>
      <c r="AH107" s="146" t="n"/>
      <c r="AI107" s="52" t="n"/>
      <c r="AJ107" s="148" t="n"/>
      <c r="AK107" s="52" t="n"/>
    </row>
    <row r="108">
      <c r="A108" s="163">
        <f>A107</f>
        <v/>
      </c>
      <c r="B108" s="300" t="n"/>
      <c r="C108" s="151" t="inlineStr">
        <is>
          <t>Card Payments</t>
        </is>
      </c>
      <c r="D108" s="151" t="inlineStr">
        <is>
          <t>BB MIGs (S08)</t>
        </is>
      </c>
      <c r="E108" s="170" t="n"/>
      <c r="F108" s="245" t="n"/>
      <c r="G108" s="170" t="n"/>
      <c r="H108" s="245" t="n"/>
      <c r="I108" s="154">
        <f>minus(E108,G108)</f>
        <v/>
      </c>
      <c r="J108" s="155">
        <f>ABS(minus(F108,H108))</f>
        <v/>
      </c>
      <c r="K108" s="170" t="n"/>
      <c r="L108" s="170" t="n"/>
      <c r="M108" s="170" t="n"/>
      <c r="N108" s="170" t="n"/>
      <c r="O108" s="170" t="n"/>
      <c r="P108" s="170" t="n"/>
      <c r="Q108" s="170" t="n"/>
      <c r="R108" s="170" t="n"/>
      <c r="S108" s="170" t="n"/>
      <c r="T108" s="170" t="n"/>
      <c r="U108" s="170" t="n"/>
      <c r="V108" s="170" t="n"/>
      <c r="W108" s="218">
        <f>SUM(K108,M108,O108,Q108,S108,U108)</f>
        <v/>
      </c>
      <c r="X108" s="218">
        <f>SUM(L108,N108,P108,R108,T108,V108)</f>
        <v/>
      </c>
      <c r="Y108" s="157">
        <f>minus(I108,W108)</f>
        <v/>
      </c>
      <c r="Z108" s="158">
        <f>ABS(minus(J108,X108))</f>
        <v/>
      </c>
      <c r="AA108" s="270" t="n"/>
      <c r="AB108" s="242" t="n"/>
      <c r="AC108" s="242" t="n"/>
      <c r="AD108" s="256" t="n"/>
      <c r="AE108" s="167">
        <f>Y108-AC108</f>
        <v/>
      </c>
      <c r="AF108" s="256">
        <f>abs(Z108-AD108)</f>
        <v/>
      </c>
      <c r="AG108" s="243" t="n"/>
      <c r="AH108" s="146" t="n"/>
      <c r="AI108" s="52" t="n"/>
      <c r="AJ108" s="148" t="n"/>
      <c r="AK108" s="52" t="n"/>
    </row>
    <row r="109">
      <c r="A109" s="163">
        <f>A108</f>
        <v/>
      </c>
      <c r="B109" s="300" t="n"/>
      <c r="C109" s="151" t="inlineStr">
        <is>
          <t>Card Payments</t>
        </is>
      </c>
      <c r="D109" s="151" t="inlineStr">
        <is>
          <t>BB MIGs (S09)</t>
        </is>
      </c>
      <c r="E109" s="170" t="n"/>
      <c r="F109" s="245" t="n"/>
      <c r="G109" s="170" t="n"/>
      <c r="H109" s="245" t="n"/>
      <c r="I109" s="154">
        <f>minus(E109,G109)</f>
        <v/>
      </c>
      <c r="J109" s="155">
        <f>ABS(minus(F109,H109))</f>
        <v/>
      </c>
      <c r="K109" s="170" t="n"/>
      <c r="L109" s="170" t="n"/>
      <c r="M109" s="170" t="n"/>
      <c r="N109" s="170" t="n"/>
      <c r="O109" s="170" t="n"/>
      <c r="P109" s="170" t="n"/>
      <c r="Q109" s="170" t="n"/>
      <c r="R109" s="170" t="n"/>
      <c r="S109" s="170" t="n"/>
      <c r="T109" s="170" t="n"/>
      <c r="U109" s="170" t="n"/>
      <c r="V109" s="170" t="n"/>
      <c r="W109" s="218">
        <f>SUM(K109,M109,O109,Q109,S109,U109)</f>
        <v/>
      </c>
      <c r="X109" s="218">
        <f>SUM(L109,N109,P109,R109,T109,V109)</f>
        <v/>
      </c>
      <c r="Y109" s="157">
        <f>minus(I109,W109)</f>
        <v/>
      </c>
      <c r="Z109" s="158">
        <f>ABS(minus(J109,X109))</f>
        <v/>
      </c>
      <c r="AA109" s="270" t="n"/>
      <c r="AB109" s="242" t="n"/>
      <c r="AC109" s="242" t="n"/>
      <c r="AD109" s="256" t="n"/>
      <c r="AE109" s="167">
        <f>Y109-AC109</f>
        <v/>
      </c>
      <c r="AF109" s="256">
        <f>abs(Z109-AD109)</f>
        <v/>
      </c>
      <c r="AG109" s="243" t="n"/>
      <c r="AH109" s="146" t="n"/>
      <c r="AI109" s="52" t="n"/>
      <c r="AJ109" s="148" t="n"/>
      <c r="AK109" s="52" t="n"/>
    </row>
    <row r="110">
      <c r="A110" s="163">
        <f>A109</f>
        <v/>
      </c>
      <c r="B110" s="300" t="n"/>
      <c r="C110" s="151" t="inlineStr">
        <is>
          <t>Card Payments</t>
        </is>
      </c>
      <c r="D110" s="151" t="inlineStr">
        <is>
          <t>BB MIGs (S10)</t>
        </is>
      </c>
      <c r="E110" s="170" t="n"/>
      <c r="F110" s="245" t="n"/>
      <c r="G110" s="170" t="n"/>
      <c r="H110" s="245" t="n"/>
      <c r="I110" s="154">
        <f>minus(E110,G110)</f>
        <v/>
      </c>
      <c r="J110" s="155">
        <f>ABS(minus(F110,H110))</f>
        <v/>
      </c>
      <c r="K110" s="170" t="n"/>
      <c r="L110" s="170" t="n"/>
      <c r="M110" s="170" t="n"/>
      <c r="N110" s="170" t="n"/>
      <c r="O110" s="170" t="n"/>
      <c r="P110" s="170" t="n"/>
      <c r="Q110" s="170" t="n"/>
      <c r="R110" s="170" t="n"/>
      <c r="S110" s="170" t="n"/>
      <c r="T110" s="170" t="n"/>
      <c r="U110" s="170" t="n"/>
      <c r="V110" s="170" t="n"/>
      <c r="W110" s="218">
        <f>SUM(K110,M110,O110,Q110,S110,U110)</f>
        <v/>
      </c>
      <c r="X110" s="218">
        <f>SUM(L110,N110,P110,R110,T110,V110)</f>
        <v/>
      </c>
      <c r="Y110" s="157">
        <f>minus(I110,W110)</f>
        <v/>
      </c>
      <c r="Z110" s="158">
        <f>ABS(minus(J110,X110))</f>
        <v/>
      </c>
      <c r="AA110" s="270" t="n"/>
      <c r="AB110" s="242" t="n"/>
      <c r="AC110" s="242" t="n"/>
      <c r="AD110" s="256" t="n"/>
      <c r="AE110" s="167">
        <f>Y110-AC110</f>
        <v/>
      </c>
      <c r="AF110" s="256">
        <f>abs(Z110-AD110)</f>
        <v/>
      </c>
      <c r="AG110" s="243" t="n"/>
      <c r="AH110" s="146" t="n"/>
      <c r="AI110" s="52" t="n"/>
      <c r="AJ110" s="148" t="n"/>
      <c r="AK110" s="52" t="n"/>
    </row>
    <row r="111">
      <c r="A111" s="163">
        <f>A110</f>
        <v/>
      </c>
      <c r="B111" s="300" t="n"/>
      <c r="C111" s="151" t="inlineStr">
        <is>
          <t>Card Payments</t>
        </is>
      </c>
      <c r="D111" s="151" t="inlineStr">
        <is>
          <t>BB MIGs (S11)</t>
        </is>
      </c>
      <c r="E111" s="170" t="n"/>
      <c r="F111" s="245" t="n"/>
      <c r="G111" s="170" t="n"/>
      <c r="H111" s="245" t="n"/>
      <c r="I111" s="154">
        <f>minus(E111,G111)</f>
        <v/>
      </c>
      <c r="J111" s="155">
        <f>ABS(minus(F111,H111))</f>
        <v/>
      </c>
      <c r="K111" s="170" t="n"/>
      <c r="L111" s="170" t="n"/>
      <c r="M111" s="170" t="n"/>
      <c r="N111" s="170" t="n"/>
      <c r="O111" s="170" t="n"/>
      <c r="P111" s="170" t="n"/>
      <c r="Q111" s="170" t="n"/>
      <c r="R111" s="170" t="n"/>
      <c r="S111" s="170" t="n"/>
      <c r="T111" s="170" t="n"/>
      <c r="U111" s="170" t="n"/>
      <c r="V111" s="170" t="n"/>
      <c r="W111" s="218">
        <f>SUM(K111,M111,O111,Q111,S111,U111)</f>
        <v/>
      </c>
      <c r="X111" s="218">
        <f>SUM(L111,N111,P111,R111,T111,V111)</f>
        <v/>
      </c>
      <c r="Y111" s="157">
        <f>minus(I111,W111)</f>
        <v/>
      </c>
      <c r="Z111" s="158">
        <f>ABS(minus(J111,X111))</f>
        <v/>
      </c>
      <c r="AA111" s="270" t="n"/>
      <c r="AB111" s="242" t="n"/>
      <c r="AC111" s="242" t="n"/>
      <c r="AD111" s="256" t="n"/>
      <c r="AE111" s="167">
        <f>Y111-AC111</f>
        <v/>
      </c>
      <c r="AF111" s="256">
        <f>abs(Z111-AD111)</f>
        <v/>
      </c>
      <c r="AG111" s="243" t="n"/>
      <c r="AH111" s="146" t="n"/>
      <c r="AI111" s="52" t="n"/>
      <c r="AJ111" s="148" t="n"/>
      <c r="AK111" s="52" t="n"/>
    </row>
    <row r="112">
      <c r="A112" s="163">
        <f>A111</f>
        <v/>
      </c>
      <c r="B112" s="300" t="n"/>
      <c r="C112" s="171" t="inlineStr">
        <is>
          <t>Card Payments</t>
        </is>
      </c>
      <c r="D112" s="171" t="inlineStr">
        <is>
          <t>BB MIGs (S12)</t>
        </is>
      </c>
      <c r="E112" s="176" t="n"/>
      <c r="F112" s="85" t="n"/>
      <c r="G112" s="176" t="n"/>
      <c r="H112" s="85" t="n"/>
      <c r="I112" s="174">
        <f>minus(E112,G112)</f>
        <v/>
      </c>
      <c r="J112" s="175">
        <f>ABS(minus(F112,H112))</f>
        <v/>
      </c>
      <c r="K112" s="176" t="n"/>
      <c r="L112" s="176" t="n"/>
      <c r="M112" s="176" t="n"/>
      <c r="N112" s="176" t="n"/>
      <c r="O112" s="176" t="n"/>
      <c r="P112" s="176" t="n"/>
      <c r="Q112" s="176" t="n"/>
      <c r="R112" s="176" t="n"/>
      <c r="S112" s="176" t="n"/>
      <c r="T112" s="176" t="n"/>
      <c r="U112" s="176" t="n"/>
      <c r="V112" s="176" t="n"/>
      <c r="W112" s="218">
        <f>SUM(K112,M112,O112,Q112,S112,U112)</f>
        <v/>
      </c>
      <c r="X112" s="218">
        <f>SUM(L112,N112,P112,R112,T112,V112)</f>
        <v/>
      </c>
      <c r="Y112" s="179">
        <f>minus(I112,W112)</f>
        <v/>
      </c>
      <c r="Z112" s="180">
        <f>ABS(minus(J112,X112))</f>
        <v/>
      </c>
      <c r="AA112" s="253" t="n"/>
      <c r="AB112" s="254" t="n"/>
      <c r="AC112" s="254" t="n"/>
      <c r="AD112" s="183" t="n"/>
      <c r="AE112" s="191">
        <f>Y112-AC112</f>
        <v/>
      </c>
      <c r="AF112" s="183">
        <f>abs(Z112-AD112)</f>
        <v/>
      </c>
      <c r="AG112" s="243" t="n"/>
      <c r="AH112" s="146" t="n"/>
      <c r="AI112" s="52" t="n"/>
      <c r="AJ112" s="148" t="n"/>
      <c r="AK112" s="52" t="n"/>
    </row>
    <row r="113">
      <c r="A113" s="163">
        <f>A112</f>
        <v/>
      </c>
      <c r="B113" s="303" t="n"/>
      <c r="C113" s="220" t="inlineStr">
        <is>
          <t>Card Payments Sum</t>
        </is>
      </c>
      <c r="D113" s="220" t="inlineStr">
        <is>
          <t>BB MIGs</t>
        </is>
      </c>
      <c r="E113" s="221" t="n">
        <v>0</v>
      </c>
      <c r="F113" s="222" t="n">
        <v>0</v>
      </c>
      <c r="G113" s="221" t="n">
        <v>0</v>
      </c>
      <c r="H113" s="250" t="n">
        <v>0</v>
      </c>
      <c r="I113" s="225">
        <f>minus(E113,G113)</f>
        <v/>
      </c>
      <c r="J113" s="226">
        <f>ABS(minus(F113,H113))</f>
        <v/>
      </c>
      <c r="K113" s="227" t="n"/>
      <c r="L113" s="227" t="n"/>
      <c r="M113" s="227" t="n"/>
      <c r="N113" s="227" t="n"/>
      <c r="O113" s="227" t="n"/>
      <c r="P113" s="227" t="n"/>
      <c r="Q113" s="227" t="n"/>
      <c r="R113" s="227" t="n"/>
      <c r="S113" s="227" t="n"/>
      <c r="T113" s="227" t="n"/>
      <c r="U113" s="227" t="n"/>
      <c r="V113" s="227" t="n"/>
      <c r="W113" s="229">
        <f>SUM(K113,M113,O113,Q113,S113,U113)</f>
        <v/>
      </c>
      <c r="X113" s="229">
        <f>SUM(L113,N113,P113,R113,T113,V113)</f>
        <v/>
      </c>
      <c r="Y113" s="231">
        <f>minus(I113,W113)</f>
        <v/>
      </c>
      <c r="Z113" s="232">
        <f>ABS(minus(J113,X113))</f>
        <v/>
      </c>
      <c r="AA113" s="233" t="n"/>
      <c r="AB113" s="234" t="n"/>
      <c r="AC113" s="234" t="n"/>
      <c r="AD113" s="235" t="n"/>
      <c r="AE113" s="236">
        <f>Y113-AC113</f>
        <v/>
      </c>
      <c r="AF113" s="237">
        <f>abs(Z113-AD113)</f>
        <v/>
      </c>
      <c r="AG113" s="238" t="n"/>
      <c r="AH113" s="146" t="n"/>
      <c r="AI113" s="52" t="n"/>
      <c r="AJ113" s="148" t="n"/>
      <c r="AK113" s="52" t="n"/>
    </row>
    <row r="114">
      <c r="A114" s="163">
        <f>A113</f>
        <v/>
      </c>
      <c r="B114" s="310" t="inlineStr">
        <is>
          <t>KOWRI</t>
        </is>
      </c>
      <c r="C114" s="151" t="inlineStr">
        <is>
          <t>MPGS</t>
        </is>
      </c>
      <c r="D114" s="151" t="inlineStr">
        <is>
          <t>MPGS</t>
        </is>
      </c>
      <c r="E114" s="295" t="n">
        <v>3</v>
      </c>
      <c r="F114" s="296" t="n">
        <v>230.4</v>
      </c>
      <c r="G114" s="295" t="n">
        <v>3</v>
      </c>
      <c r="H114" s="188" t="n">
        <v>230</v>
      </c>
      <c r="I114" s="154">
        <f>minus(E114,G114)</f>
        <v/>
      </c>
      <c r="J114" s="155">
        <f>ABS(minus(F114,H114))</f>
        <v/>
      </c>
      <c r="K114" s="170" t="n"/>
      <c r="L114" s="170" t="n"/>
      <c r="M114" s="170" t="n"/>
      <c r="N114" s="170" t="n"/>
      <c r="O114" s="218" t="n"/>
      <c r="P114" s="218" t="n"/>
      <c r="Q114" s="218" t="n"/>
      <c r="R114" s="218" t="n"/>
      <c r="S114" s="218" t="n"/>
      <c r="T114" s="218" t="n"/>
      <c r="U114" s="218" t="n"/>
      <c r="V114" s="218" t="n"/>
      <c r="W114" s="218">
        <f>SUM(K114,M114,O114,Q114,S114,U114)</f>
        <v/>
      </c>
      <c r="X114" s="218">
        <f>SUM(L114,N114,P114,R114,T114,V114)</f>
        <v/>
      </c>
      <c r="Y114" s="157">
        <f>minus(I114,W114)</f>
        <v/>
      </c>
      <c r="Z114" s="251">
        <f>ABS(minus(J114,X114))</f>
        <v/>
      </c>
      <c r="AA114" s="270" t="n"/>
      <c r="AB114" s="242" t="n"/>
      <c r="AC114" s="242" t="n"/>
      <c r="AD114" s="256" t="n"/>
      <c r="AE114" s="167">
        <f>Y114-AC114</f>
        <v/>
      </c>
      <c r="AF114" s="256">
        <f>abs(Z114-AD114)</f>
        <v/>
      </c>
      <c r="AG114" s="243" t="inlineStr">
        <is>
          <t>Send money charges</t>
        </is>
      </c>
      <c r="AH114" s="146" t="n"/>
      <c r="AI114" s="52" t="n"/>
      <c r="AJ114" s="148" t="n"/>
      <c r="AK114" s="52" t="n"/>
    </row>
    <row r="115">
      <c r="A115" s="163">
        <f>A113</f>
        <v/>
      </c>
      <c r="B115" s="300" t="n"/>
      <c r="C115" s="151" t="inlineStr">
        <is>
          <t>KR MTN Send Money</t>
        </is>
      </c>
      <c r="D115" s="151" t="inlineStr">
        <is>
          <t>KR MTN Credit</t>
        </is>
      </c>
      <c r="E115" s="295" t="n">
        <v>3704</v>
      </c>
      <c r="F115" s="296" t="n">
        <v>4793709.2</v>
      </c>
      <c r="G115" s="295" t="n">
        <v>3686</v>
      </c>
      <c r="H115" s="188" t="n">
        <v>2770406.66</v>
      </c>
      <c r="I115" s="154">
        <f>minus(E115,G115)</f>
        <v/>
      </c>
      <c r="J115" s="155">
        <f>ABS(minus(F115,H115))</f>
        <v/>
      </c>
      <c r="K115" s="170" t="n"/>
      <c r="L115" s="170" t="n"/>
      <c r="M115" s="170" t="n"/>
      <c r="N115" s="170" t="n"/>
      <c r="O115" s="218" t="n">
        <v>5</v>
      </c>
      <c r="P115" s="218" t="n">
        <v>14710.12</v>
      </c>
      <c r="Q115" s="218" t="n">
        <v>1</v>
      </c>
      <c r="R115" s="218" t="n">
        <v>2000000</v>
      </c>
      <c r="S115" s="218" t="n"/>
      <c r="T115" s="218" t="n"/>
      <c r="U115" s="218" t="n">
        <v>12</v>
      </c>
      <c r="V115" s="218" t="n">
        <v>8592.419999999925</v>
      </c>
      <c r="W115" s="218">
        <f>SUM(K115,M115,O115,Q115,S115,U115)</f>
        <v/>
      </c>
      <c r="X115" s="218">
        <f>SUM(L115,N115,P115,R115,T115,V115)</f>
        <v/>
      </c>
      <c r="Y115" s="157">
        <f>minus(I115,W115)</f>
        <v/>
      </c>
      <c r="Z115" s="158">
        <f>ABS(minus(J115,X115))</f>
        <v/>
      </c>
      <c r="AA115" s="270" t="n"/>
      <c r="AB115" s="242" t="n"/>
      <c r="AC115" s="242" t="n"/>
      <c r="AD115" s="256" t="n"/>
      <c r="AE115" s="167">
        <f>Y115-AC115</f>
        <v/>
      </c>
      <c r="AF115" s="256">
        <f>abs(Z115-AD115)</f>
        <v/>
      </c>
      <c r="AG115" s="243" t="n"/>
      <c r="AH115" s="146" t="n"/>
      <c r="AI115" s="52" t="n"/>
      <c r="AJ115" s="148" t="n"/>
      <c r="AK115" s="52" t="n"/>
    </row>
    <row r="116">
      <c r="A116" s="163">
        <f>A115</f>
        <v/>
      </c>
      <c r="B116" s="300" t="n"/>
      <c r="C116" s="151" t="inlineStr">
        <is>
          <t>KR MTN Add funds/Payments</t>
        </is>
      </c>
      <c r="D116" s="151" t="inlineStr">
        <is>
          <t>KR MTN Debit</t>
        </is>
      </c>
      <c r="E116" s="295" t="n">
        <v>459</v>
      </c>
      <c r="F116" s="188" t="n">
        <v>696508.98</v>
      </c>
      <c r="G116" s="295" t="n">
        <v>462</v>
      </c>
      <c r="H116" s="188" t="n">
        <v>387270.75</v>
      </c>
      <c r="I116" s="154">
        <f>minus(E116,G116)</f>
        <v/>
      </c>
      <c r="J116" s="155">
        <f>ABS(minus(F116,H116))</f>
        <v/>
      </c>
      <c r="K116" s="218" t="n"/>
      <c r="L116" s="218" t="n"/>
      <c r="M116" s="218" t="n">
        <v>-4</v>
      </c>
      <c r="N116" s="218" t="n">
        <v>-1750.57</v>
      </c>
      <c r="O116" s="218" t="n"/>
      <c r="P116" s="218" t="n"/>
      <c r="Q116" s="218" t="n"/>
      <c r="R116" s="218" t="n"/>
      <c r="S116" s="218" t="n">
        <v>1</v>
      </c>
      <c r="T116" s="218" t="n">
        <v>310988.5</v>
      </c>
      <c r="U116" s="218" t="n"/>
      <c r="V116" s="218" t="n">
        <v>0.2999999999883585</v>
      </c>
      <c r="W116" s="218">
        <f>SUM(K116,M116,O116,Q116,S116,U116)</f>
        <v/>
      </c>
      <c r="X116" s="218">
        <f>SUM(L116,N116,P116,R116,T116,V116)</f>
        <v/>
      </c>
      <c r="Y116" s="157">
        <f>minus(I116,W116)</f>
        <v/>
      </c>
      <c r="Z116" s="158">
        <f>ABS(minus(J116,X116))</f>
        <v/>
      </c>
      <c r="AA116" s="270" t="n"/>
      <c r="AB116" s="242" t="n"/>
      <c r="AC116" s="242" t="n"/>
      <c r="AD116" s="256" t="n"/>
      <c r="AE116" s="167">
        <f>Y116-AC116</f>
        <v/>
      </c>
      <c r="AF116" s="256">
        <f>abs(Z116-AD116)</f>
        <v/>
      </c>
      <c r="AG116" s="243" t="n"/>
      <c r="AH116" s="146" t="n"/>
      <c r="AI116" s="52" t="n"/>
      <c r="AJ116" s="148" t="n"/>
      <c r="AK116" s="52" t="n"/>
    </row>
    <row r="117">
      <c r="A117" s="163">
        <f>A116</f>
        <v/>
      </c>
      <c r="B117" s="300" t="n"/>
      <c r="C117" s="151" t="inlineStr">
        <is>
          <t>KR Airtel Add funds/Payments</t>
        </is>
      </c>
      <c r="D117" s="151" t="inlineStr">
        <is>
          <t>KR Airtel Cash In</t>
        </is>
      </c>
      <c r="E117" s="295" t="n">
        <v>2</v>
      </c>
      <c r="F117" s="296" t="n">
        <v>1337.8</v>
      </c>
      <c r="G117" s="295" t="n">
        <v>2</v>
      </c>
      <c r="H117" s="296" t="n">
        <v>1337.8</v>
      </c>
      <c r="I117" s="154">
        <f>minus(E117,G117)</f>
        <v/>
      </c>
      <c r="J117" s="155">
        <f>ABS(minus(F117,H117))</f>
        <v/>
      </c>
      <c r="K117" s="218" t="n"/>
      <c r="L117" s="218" t="n"/>
      <c r="M117" s="218" t="n"/>
      <c r="N117" s="218" t="n"/>
      <c r="O117" s="218" t="n"/>
      <c r="P117" s="218" t="n"/>
      <c r="Q117" s="218" t="n"/>
      <c r="R117" s="218" t="n"/>
      <c r="S117" s="218" t="n"/>
      <c r="T117" s="218" t="n"/>
      <c r="U117" s="218" t="n"/>
      <c r="V117" s="218" t="n"/>
      <c r="W117" s="218">
        <f>SUM(K117,M117,O117,Q117,S117,U117)</f>
        <v/>
      </c>
      <c r="X117" s="218">
        <f>SUM(L117,N117,P117,R117,T117,V117)</f>
        <v/>
      </c>
      <c r="Y117" s="157">
        <f>minus(I117,W117)</f>
        <v/>
      </c>
      <c r="Z117" s="158">
        <f>ABS(minus(J117,X117))</f>
        <v/>
      </c>
      <c r="AA117" s="270" t="n"/>
      <c r="AB117" s="242" t="n"/>
      <c r="AC117" s="242" t="n"/>
      <c r="AD117" s="256" t="n"/>
      <c r="AE117" s="167">
        <f>Y117-AC117</f>
        <v/>
      </c>
      <c r="AF117" s="256">
        <f>abs(Z117-AD117)</f>
        <v/>
      </c>
      <c r="AG117" s="243" t="n"/>
      <c r="AH117" s="146" t="n"/>
      <c r="AI117" s="52" t="n"/>
      <c r="AJ117" s="148" t="n"/>
      <c r="AK117" s="52" t="n"/>
    </row>
    <row r="118">
      <c r="A118" s="163">
        <f>A117</f>
        <v/>
      </c>
      <c r="B118" s="300" t="n"/>
      <c r="C118" s="151" t="inlineStr">
        <is>
          <t>KR Airtel Send Money</t>
        </is>
      </c>
      <c r="D118" s="151" t="inlineStr">
        <is>
          <t>KR Airtel Cash Out</t>
        </is>
      </c>
      <c r="E118" s="295" t="n">
        <v>1</v>
      </c>
      <c r="F118" s="296" t="n">
        <v>16</v>
      </c>
      <c r="G118" s="295" t="n">
        <v>1</v>
      </c>
      <c r="H118" s="296" t="n">
        <v>16</v>
      </c>
      <c r="I118" s="154">
        <f>minus(E118,G118)</f>
        <v/>
      </c>
      <c r="J118" s="155">
        <f>ABS(minus(F118,H118))</f>
        <v/>
      </c>
      <c r="K118" s="218" t="n"/>
      <c r="L118" s="218" t="n"/>
      <c r="M118" s="218" t="n"/>
      <c r="N118" s="218" t="n"/>
      <c r="O118" s="218" t="n"/>
      <c r="P118" s="218" t="n"/>
      <c r="Q118" s="218" t="n"/>
      <c r="R118" s="218" t="n"/>
      <c r="S118" s="218" t="n"/>
      <c r="T118" s="218" t="n"/>
      <c r="U118" s="218" t="n"/>
      <c r="V118" s="218" t="n"/>
      <c r="W118" s="218">
        <f>SUM(K118,M118,O118,Q118,S118,U118)</f>
        <v/>
      </c>
      <c r="X118" s="218">
        <f>SUM(L118,N118,P118,R118,T118,V118)</f>
        <v/>
      </c>
      <c r="Y118" s="157">
        <f>minus(I118,W118)</f>
        <v/>
      </c>
      <c r="Z118" s="158">
        <f>ABS(minus(J118,X118))</f>
        <v/>
      </c>
      <c r="AA118" s="270" t="n"/>
      <c r="AB118" s="242" t="n"/>
      <c r="AC118" s="242" t="n"/>
      <c r="AD118" s="256" t="n"/>
      <c r="AE118" s="167">
        <f>Y118-AC118</f>
        <v/>
      </c>
      <c r="AF118" s="256">
        <f>abs(Z118-AD118)</f>
        <v/>
      </c>
      <c r="AG118" s="243" t="n"/>
      <c r="AH118" s="146" t="n"/>
      <c r="AI118" s="52" t="n"/>
      <c r="AJ118" s="148" t="n"/>
      <c r="AK118" s="52" t="n"/>
    </row>
    <row r="119">
      <c r="A119" s="163">
        <f>A118</f>
        <v/>
      </c>
      <c r="B119" s="300" t="n"/>
      <c r="C119" s="151" t="inlineStr">
        <is>
          <t>KR Vodafone Add funds/Payments</t>
        </is>
      </c>
      <c r="D119" s="151" t="inlineStr">
        <is>
          <t xml:space="preserve">KR Vodafone Cash In </t>
        </is>
      </c>
      <c r="E119" s="295" t="n">
        <v>47</v>
      </c>
      <c r="F119" s="188" t="n">
        <v>17263.32</v>
      </c>
      <c r="G119" s="295" t="n">
        <v>47</v>
      </c>
      <c r="H119" s="188" t="n">
        <v>17263.32</v>
      </c>
      <c r="I119" s="154">
        <f>minus(E119,G119)</f>
        <v/>
      </c>
      <c r="J119" s="155">
        <f>ABS(minus(F119,H119))</f>
        <v/>
      </c>
      <c r="K119" s="218" t="n"/>
      <c r="L119" s="218" t="n"/>
      <c r="M119" s="218" t="n"/>
      <c r="N119" s="218" t="n"/>
      <c r="O119" s="218" t="n"/>
      <c r="P119" s="218" t="n"/>
      <c r="Q119" s="218" t="n"/>
      <c r="R119" s="218" t="n"/>
      <c r="S119" s="218" t="n"/>
      <c r="T119" s="218" t="n"/>
      <c r="U119" s="218" t="n"/>
      <c r="V119" s="218" t="n"/>
      <c r="W119" s="218">
        <f>SUM(K119,M119,O119,Q119,S119,U119)</f>
        <v/>
      </c>
      <c r="X119" s="218">
        <f>SUM(L119,N119,P119,R119,T119,V119)</f>
        <v/>
      </c>
      <c r="Y119" s="157">
        <f>minus(I119,W119)</f>
        <v/>
      </c>
      <c r="Z119" s="158">
        <f>ABS(minus(J119,X119))</f>
        <v/>
      </c>
      <c r="AA119" s="270" t="n"/>
      <c r="AB119" s="242" t="n"/>
      <c r="AC119" s="242" t="n"/>
      <c r="AD119" s="256" t="n"/>
      <c r="AE119" s="167">
        <f>Y119-AC119</f>
        <v/>
      </c>
      <c r="AF119" s="256">
        <f>abs(Z119-AD119)</f>
        <v/>
      </c>
      <c r="AG119" s="243" t="n"/>
      <c r="AH119" s="146" t="n"/>
      <c r="AI119" s="52" t="n"/>
      <c r="AJ119" s="148" t="n"/>
      <c r="AK119" s="52" t="n"/>
    </row>
    <row r="120">
      <c r="A120" s="163">
        <f>A119</f>
        <v/>
      </c>
      <c r="B120" s="303" t="n"/>
      <c r="C120" s="151" t="inlineStr">
        <is>
          <t>KR Vodafone Send Money</t>
        </is>
      </c>
      <c r="D120" s="151" t="inlineStr">
        <is>
          <t>KR Vodafone Cash Out</t>
        </is>
      </c>
      <c r="E120" s="295" t="n">
        <v>5</v>
      </c>
      <c r="F120" s="296" t="n">
        <v>685.38</v>
      </c>
      <c r="G120" s="295" t="n">
        <v>4</v>
      </c>
      <c r="H120" s="188" t="n">
        <v>673.5700000000001</v>
      </c>
      <c r="I120" s="154">
        <f>minus(E120,G120)</f>
        <v/>
      </c>
      <c r="J120" s="155">
        <f>ABS(minus(F120,H120))</f>
        <v/>
      </c>
      <c r="K120" s="218" t="n"/>
      <c r="L120" s="218" t="n"/>
      <c r="M120" s="218" t="n"/>
      <c r="N120" s="218" t="n"/>
      <c r="O120" s="218" t="n"/>
      <c r="P120" s="218" t="n"/>
      <c r="Q120" s="218" t="n"/>
      <c r="R120" s="218" t="n"/>
      <c r="S120" s="218" t="n"/>
      <c r="T120" s="218" t="n"/>
      <c r="U120" s="218" t="n"/>
      <c r="V120" s="218" t="n"/>
      <c r="W120" s="218">
        <f>SUM(K120,M120,O120,Q120,S120,U120)</f>
        <v/>
      </c>
      <c r="X120" s="218">
        <f>SUM(L120,N120,P120,R120,T120,V120)</f>
        <v/>
      </c>
      <c r="Y120" s="157">
        <f>minus(I120,W120)</f>
        <v/>
      </c>
      <c r="Z120" s="158">
        <f>ABS(minus(J120,X120))</f>
        <v/>
      </c>
      <c r="AA120" s="270" t="inlineStr">
        <is>
          <t>Pending send money transaction</t>
        </is>
      </c>
      <c r="AB120" s="242" t="inlineStr">
        <is>
          <t>Closed</t>
        </is>
      </c>
      <c r="AC120" s="242" t="n">
        <v>1</v>
      </c>
      <c r="AD120" s="256" t="n">
        <v>11.80999999999995</v>
      </c>
      <c r="AE120" s="167">
        <f>Y120-AC120</f>
        <v/>
      </c>
      <c r="AF120" s="256">
        <f>abs(Z120-AD120)</f>
        <v/>
      </c>
      <c r="AG120" s="243" t="inlineStr">
        <is>
          <t>Status updated using KB recons app</t>
        </is>
      </c>
      <c r="AH120" s="146" t="n"/>
      <c r="AI120" s="52" t="n"/>
      <c r="AJ120" s="148" t="n"/>
      <c r="AK120" s="52" t="n"/>
    </row>
    <row r="121">
      <c r="A121" s="206" t="n"/>
      <c r="B121" s="207" t="n"/>
      <c r="C121" s="206" t="n"/>
      <c r="D121" s="206" t="n"/>
      <c r="E121" s="271" t="n"/>
      <c r="F121" s="208" t="n"/>
      <c r="G121" s="271" t="n"/>
      <c r="H121" s="208" t="n"/>
      <c r="I121" s="206" t="n"/>
      <c r="J121" s="208" t="n"/>
      <c r="K121" s="271" t="n"/>
      <c r="L121" s="271" t="n"/>
      <c r="M121" s="271" t="n"/>
      <c r="N121" s="271" t="n"/>
      <c r="O121" s="271" t="n"/>
      <c r="P121" s="271" t="n"/>
      <c r="Q121" s="271" t="n"/>
      <c r="R121" s="271" t="n"/>
      <c r="S121" s="271" t="n"/>
      <c r="T121" s="271" t="n"/>
      <c r="U121" s="271" t="n"/>
      <c r="V121" s="271" t="n"/>
      <c r="W121" s="210" t="n"/>
      <c r="X121" s="210" t="n"/>
      <c r="Y121" s="271" t="n"/>
      <c r="Z121" s="271" t="n"/>
      <c r="AA121" s="211" t="n"/>
      <c r="AB121" s="212" t="n"/>
      <c r="AC121" s="212" t="n"/>
      <c r="AD121" s="213" t="n"/>
      <c r="AE121" s="214" t="n"/>
      <c r="AF121" s="215" t="n"/>
      <c r="AG121" s="243" t="n"/>
      <c r="AH121" s="146" t="n"/>
      <c r="AI121" s="52" t="n"/>
      <c r="AJ121" s="148" t="n"/>
      <c r="AK121" s="52" t="n"/>
    </row>
    <row r="122">
      <c r="A122" s="239" t="n">
        <v>44931</v>
      </c>
      <c r="B122" s="309" t="inlineStr">
        <is>
          <t>SlydePay</t>
        </is>
      </c>
      <c r="C122" s="151" t="inlineStr">
        <is>
          <t>SP MIGs (MCC 1)</t>
        </is>
      </c>
      <c r="D122" s="151" t="inlineStr">
        <is>
          <t>MIGS (Slydepay01)</t>
        </is>
      </c>
      <c r="E122" s="295" t="n">
        <v>7</v>
      </c>
      <c r="F122" s="188" t="n">
        <v>2781.12</v>
      </c>
      <c r="G122" s="295" t="n">
        <v>9</v>
      </c>
      <c r="H122" s="188" t="n">
        <v>6152.19</v>
      </c>
      <c r="I122" s="154">
        <f>minus(E122,G122)</f>
        <v/>
      </c>
      <c r="J122" s="155">
        <f>ABS(minus(F122,H122))</f>
        <v/>
      </c>
      <c r="K122" s="218" t="n"/>
      <c r="L122" s="218" t="n"/>
      <c r="M122" s="218" t="n"/>
      <c r="N122" s="218" t="n"/>
      <c r="O122" s="218" t="n"/>
      <c r="P122" s="218" t="n"/>
      <c r="Q122" s="218" t="n"/>
      <c r="R122" s="218" t="n"/>
      <c r="S122" s="218" t="n"/>
      <c r="T122" s="218" t="n"/>
      <c r="U122" s="218" t="n"/>
      <c r="V122" s="218" t="n"/>
      <c r="W122" s="218">
        <f>SUM(K122,M122,O122,Q122,S122,U122)</f>
        <v/>
      </c>
      <c r="X122" s="218">
        <f>SUM(L122,N122,P122,R122,T122,V122)</f>
        <v/>
      </c>
      <c r="Y122" s="157">
        <f>minus(I122,W122)</f>
        <v/>
      </c>
      <c r="Z122" s="158">
        <f>ABS(minus(J122,X122))</f>
        <v/>
      </c>
      <c r="AA122" s="263" t="n"/>
      <c r="AB122" s="242" t="inlineStr">
        <is>
          <t>Closed</t>
        </is>
      </c>
      <c r="AC122" s="242" t="n">
        <v>-2</v>
      </c>
      <c r="AD122" s="252" t="n">
        <v>3400</v>
      </c>
      <c r="AE122" s="161">
        <f>Y122-AC122</f>
        <v/>
      </c>
      <c r="AF122" s="256">
        <f>abs(Z122-AD122)</f>
        <v/>
      </c>
      <c r="AG122" s="243" t="inlineStr">
        <is>
          <t>MIGS Charges(28.93). Reversed transactions.</t>
        </is>
      </c>
      <c r="AH122" s="146" t="n"/>
      <c r="AI122" s="52" t="n"/>
      <c r="AJ122" s="148" t="n"/>
      <c r="AK122" s="52" t="n"/>
    </row>
    <row r="123">
      <c r="A123" s="163">
        <f>A122</f>
        <v/>
      </c>
      <c r="B123" s="300" t="n"/>
      <c r="C123" s="151" t="inlineStr">
        <is>
          <t>SP MTN Cash In (Prompt)</t>
        </is>
      </c>
      <c r="D123" s="151" t="inlineStr">
        <is>
          <t>MTN - Slydepull (Prompts)</t>
        </is>
      </c>
      <c r="E123" s="295" t="n">
        <v>493</v>
      </c>
      <c r="F123" s="188" t="n">
        <v>490360.31</v>
      </c>
      <c r="G123" s="187" t="n">
        <v>493</v>
      </c>
      <c r="H123" s="188" t="n">
        <v>490360.17</v>
      </c>
      <c r="I123" s="154">
        <f>minus(E123,G123)</f>
        <v/>
      </c>
      <c r="J123" s="155">
        <f>ABS(minus(F123,H123))</f>
        <v/>
      </c>
      <c r="K123" s="218" t="n"/>
      <c r="L123" s="218" t="n"/>
      <c r="M123" s="218" t="n"/>
      <c r="N123" s="218" t="n"/>
      <c r="O123" s="218" t="n"/>
      <c r="P123" s="218" t="n"/>
      <c r="Q123" s="218" t="n"/>
      <c r="R123" s="218" t="n"/>
      <c r="S123" s="218" t="n"/>
      <c r="T123" s="218" t="n"/>
      <c r="U123" s="218" t="n"/>
      <c r="V123" s="218" t="n">
        <v>0.1400000000139698</v>
      </c>
      <c r="W123" s="218">
        <f>SUM(K123,M123,O123,Q123,S123,U123)</f>
        <v/>
      </c>
      <c r="X123" s="218">
        <f>SUM(L123,N123,P123,R123,T123,V123)</f>
        <v/>
      </c>
      <c r="Y123" s="157">
        <f>minus(I123,W123)</f>
        <v/>
      </c>
      <c r="Z123" s="158">
        <f>ABS(minus(J123,X123))</f>
        <v/>
      </c>
      <c r="AA123" s="270" t="n"/>
      <c r="AB123" s="242" t="n"/>
      <c r="AC123" s="242" t="n"/>
      <c r="AD123" s="256" t="n"/>
      <c r="AE123" s="167">
        <f>Y123-AC123</f>
        <v/>
      </c>
      <c r="AF123" s="256">
        <f>abs(Z123-AD123)</f>
        <v/>
      </c>
      <c r="AG123" s="243" t="n"/>
      <c r="AH123" s="146" t="n"/>
      <c r="AI123" s="52" t="n"/>
      <c r="AJ123" s="148" t="n"/>
      <c r="AK123" s="52" t="n"/>
    </row>
    <row r="124">
      <c r="A124" s="163">
        <f>A123</f>
        <v/>
      </c>
      <c r="B124" s="300" t="n"/>
      <c r="C124" s="151" t="inlineStr">
        <is>
          <t>SP MTN Cash In (Approval)</t>
        </is>
      </c>
      <c r="D124" s="151" t="inlineStr">
        <is>
          <t>MTN - Sydepush( Approvals)</t>
        </is>
      </c>
      <c r="E124" s="295" t="n">
        <v>0</v>
      </c>
      <c r="F124" s="296" t="n">
        <v>0</v>
      </c>
      <c r="G124" s="295" t="n">
        <v>0</v>
      </c>
      <c r="H124" s="296" t="n">
        <v>0</v>
      </c>
      <c r="I124" s="154">
        <f>minus(E124,G124)</f>
        <v/>
      </c>
      <c r="J124" s="155">
        <f>ABS(minus(F124,H124))</f>
        <v/>
      </c>
      <c r="K124" s="218" t="n"/>
      <c r="L124" s="218" t="n"/>
      <c r="M124" s="218" t="n"/>
      <c r="N124" s="218" t="n"/>
      <c r="O124" s="218" t="n"/>
      <c r="P124" s="218" t="n"/>
      <c r="Q124" s="218" t="n"/>
      <c r="R124" s="218" t="n"/>
      <c r="S124" s="218" t="n"/>
      <c r="T124" s="218" t="n"/>
      <c r="U124" s="218" t="n"/>
      <c r="V124" s="218" t="n"/>
      <c r="W124" s="218">
        <f>SUM(K124,M124,O124,Q124,S124,U124)</f>
        <v/>
      </c>
      <c r="X124" s="218">
        <f>SUM(L124,N124,P124,R124,T124,V124)</f>
        <v/>
      </c>
      <c r="Y124" s="157">
        <f>minus(I124,W124)</f>
        <v/>
      </c>
      <c r="Z124" s="158">
        <f>ABS(minus(J124,X124))</f>
        <v/>
      </c>
      <c r="AA124" s="270" t="n"/>
      <c r="AB124" s="242" t="n"/>
      <c r="AC124" s="242" t="n"/>
      <c r="AD124" s="256" t="n"/>
      <c r="AE124" s="161">
        <f>Y124-AC124</f>
        <v/>
      </c>
      <c r="AF124" s="256">
        <f>abs(Z124-AD124)</f>
        <v/>
      </c>
      <c r="AG124" s="243" t="n"/>
      <c r="AH124" s="146" t="n"/>
      <c r="AI124" s="52" t="n"/>
      <c r="AJ124" s="148" t="n"/>
      <c r="AK124" s="52" t="n"/>
    </row>
    <row r="125">
      <c r="A125" s="163">
        <f>A124</f>
        <v/>
      </c>
      <c r="B125" s="300" t="n"/>
      <c r="C125" s="151" t="inlineStr">
        <is>
          <t>SP MTN Send Money</t>
        </is>
      </c>
      <c r="D125" s="151" t="inlineStr">
        <is>
          <t>MTN - Portal</t>
        </is>
      </c>
      <c r="E125" s="295" t="n">
        <v>1036</v>
      </c>
      <c r="F125" s="296" t="n">
        <v>351979.31</v>
      </c>
      <c r="G125" s="187" t="n">
        <v>1036</v>
      </c>
      <c r="H125" s="188" t="n">
        <v>351979.27</v>
      </c>
      <c r="I125" s="154">
        <f>minus(E125,G125)</f>
        <v/>
      </c>
      <c r="J125" s="155">
        <f>ABS(minus(F125,H125))</f>
        <v/>
      </c>
      <c r="K125" s="218" t="n"/>
      <c r="L125" s="218" t="n"/>
      <c r="M125" s="218" t="n"/>
      <c r="N125" s="218" t="n"/>
      <c r="O125" s="218" t="n"/>
      <c r="P125" s="218" t="n"/>
      <c r="Q125" s="218" t="n"/>
      <c r="R125" s="218" t="n"/>
      <c r="S125" s="218" t="n"/>
      <c r="T125" s="218" t="n"/>
      <c r="U125" s="218" t="n"/>
      <c r="V125" s="218" t="n">
        <v>0.03999999997904524</v>
      </c>
      <c r="W125" s="218">
        <f>SUM(K125,M125,O125,Q125,S125,U125)</f>
        <v/>
      </c>
      <c r="X125" s="218">
        <f>SUM(L125,N125,P125,R125,T125,V125)</f>
        <v/>
      </c>
      <c r="Y125" s="157">
        <f>minus(I125,W125)</f>
        <v/>
      </c>
      <c r="Z125" s="158">
        <f>ABS(minus(J125,X125))</f>
        <v/>
      </c>
      <c r="AA125" s="270" t="n"/>
      <c r="AB125" s="242" t="n"/>
      <c r="AC125" s="242" t="n"/>
      <c r="AD125" s="256" t="n"/>
      <c r="AE125" s="161">
        <f>Y125-AC125</f>
        <v/>
      </c>
      <c r="AF125" s="256">
        <f>abs(Z125-AD125)</f>
        <v/>
      </c>
      <c r="AG125" s="243" t="n"/>
      <c r="AH125" s="146" t="n"/>
      <c r="AI125" s="52" t="n"/>
      <c r="AJ125" s="148" t="n"/>
      <c r="AK125" s="52" t="n"/>
    </row>
    <row r="126">
      <c r="A126" s="163">
        <f>A125</f>
        <v/>
      </c>
      <c r="B126" s="300" t="n"/>
      <c r="C126" s="151" t="inlineStr">
        <is>
          <t>SP AirtelTigo Cash In</t>
        </is>
      </c>
      <c r="D126" s="151" t="inlineStr">
        <is>
          <t>Airtel Top Up (Cash In)</t>
        </is>
      </c>
      <c r="E126" s="295" t="n">
        <v>0</v>
      </c>
      <c r="F126" s="296" t="n">
        <v>0</v>
      </c>
      <c r="G126" s="295" t="n">
        <v>0</v>
      </c>
      <c r="H126" s="296" t="n">
        <v>0</v>
      </c>
      <c r="I126" s="154">
        <f>minus(E126,G126)</f>
        <v/>
      </c>
      <c r="J126" s="155">
        <f>ABS(minus(F126,H126))</f>
        <v/>
      </c>
      <c r="K126" s="218" t="n"/>
      <c r="L126" s="218" t="n"/>
      <c r="M126" s="218" t="n"/>
      <c r="N126" s="218" t="n"/>
      <c r="O126" s="218" t="n"/>
      <c r="P126" s="218" t="n"/>
      <c r="Q126" s="218" t="n"/>
      <c r="R126" s="218" t="n"/>
      <c r="S126" s="218" t="n"/>
      <c r="T126" s="218" t="n"/>
      <c r="U126" s="218" t="n"/>
      <c r="V126" s="218" t="n"/>
      <c r="W126" s="218">
        <f>SUM(K126,M126,O126,Q126,S126,U126)</f>
        <v/>
      </c>
      <c r="X126" s="218">
        <f>SUM(L126,N126,P126,R126,T126,V126)</f>
        <v/>
      </c>
      <c r="Y126" s="157">
        <f>minus(I126,W126)</f>
        <v/>
      </c>
      <c r="Z126" s="158">
        <f>ABS(minus(J126,X126))</f>
        <v/>
      </c>
      <c r="AA126" s="270" t="n"/>
      <c r="AB126" s="242" t="n"/>
      <c r="AC126" s="242" t="n"/>
      <c r="AD126" s="256" t="n"/>
      <c r="AE126" s="161">
        <f>Y126-AC126</f>
        <v/>
      </c>
      <c r="AF126" s="256">
        <f>abs(Z126-AD126)</f>
        <v/>
      </c>
      <c r="AG126" s="243" t="n"/>
      <c r="AH126" s="146" t="n"/>
      <c r="AI126" s="52" t="n"/>
      <c r="AJ126" s="148" t="n"/>
      <c r="AK126" s="52" t="n"/>
    </row>
    <row r="127">
      <c r="A127" s="163">
        <f>A126</f>
        <v/>
      </c>
      <c r="B127" s="300" t="n"/>
      <c r="C127" s="151" t="inlineStr">
        <is>
          <t>SP AirtelTigo Send Money</t>
        </is>
      </c>
      <c r="D127" s="151" t="inlineStr">
        <is>
          <t>Airtel Online Send Money</t>
        </is>
      </c>
      <c r="E127" s="295" t="n">
        <v>26</v>
      </c>
      <c r="F127" s="296" t="n">
        <v>4970</v>
      </c>
      <c r="G127" s="295" t="n">
        <v>26</v>
      </c>
      <c r="H127" s="296" t="n">
        <v>4970</v>
      </c>
      <c r="I127" s="154">
        <f>minus(E127,G127)</f>
        <v/>
      </c>
      <c r="J127" s="155">
        <f>ABS(minus(F127,H127))</f>
        <v/>
      </c>
      <c r="K127" s="218" t="n"/>
      <c r="L127" s="218" t="n"/>
      <c r="M127" s="218" t="n"/>
      <c r="N127" s="218" t="n"/>
      <c r="O127" s="218" t="n"/>
      <c r="P127" s="218" t="n"/>
      <c r="Q127" s="218" t="n"/>
      <c r="R127" s="218" t="n"/>
      <c r="S127" s="218" t="n"/>
      <c r="T127" s="218" t="n"/>
      <c r="U127" s="218" t="n"/>
      <c r="V127" s="218" t="n"/>
      <c r="W127" s="218">
        <f>SUM(K127,M127,O127,Q127,S127,U127)</f>
        <v/>
      </c>
      <c r="X127" s="249">
        <f>SUM(L127,N127,P127,R127,T127,V127)</f>
        <v/>
      </c>
      <c r="Y127" s="157">
        <f>minus(I127,W127)</f>
        <v/>
      </c>
      <c r="Z127" s="158">
        <f>ABS(minus(J127,X127))</f>
        <v/>
      </c>
      <c r="AA127" s="270" t="n"/>
      <c r="AB127" s="242" t="n"/>
      <c r="AC127" s="242" t="n"/>
      <c r="AD127" s="256" t="n"/>
      <c r="AE127" s="161">
        <f>Y127-AC127</f>
        <v/>
      </c>
      <c r="AF127" s="256">
        <f>abs(Z127-AD127)</f>
        <v/>
      </c>
      <c r="AG127" s="243" t="n"/>
      <c r="AH127" s="146" t="n"/>
      <c r="AI127" s="52" t="n"/>
      <c r="AJ127" s="148" t="n"/>
      <c r="AK127" s="52" t="n"/>
    </row>
    <row r="128">
      <c r="A128" s="163">
        <f>A127</f>
        <v/>
      </c>
      <c r="B128" s="300" t="n"/>
      <c r="C128" s="151" t="inlineStr">
        <is>
          <t>SP Vodafone Cash In</t>
        </is>
      </c>
      <c r="D128" s="151" t="inlineStr">
        <is>
          <t>Vodafone Cashin</t>
        </is>
      </c>
      <c r="E128" s="295" t="n">
        <v>47</v>
      </c>
      <c r="F128" s="188" t="n">
        <v>144928.61</v>
      </c>
      <c r="G128" s="187" t="n">
        <v>46</v>
      </c>
      <c r="H128" s="188" t="n">
        <v>44928.61</v>
      </c>
      <c r="I128" s="154">
        <f>minus(E128,G128)</f>
        <v/>
      </c>
      <c r="J128" s="155">
        <f>ABS(minus(F128,H128))</f>
        <v/>
      </c>
      <c r="K128" s="218" t="n"/>
      <c r="L128" s="218" t="n"/>
      <c r="M128" s="218" t="n"/>
      <c r="N128" s="218" t="n"/>
      <c r="O128" s="218" t="n"/>
      <c r="P128" s="218" t="n"/>
      <c r="Q128" s="218" t="n">
        <v>1</v>
      </c>
      <c r="R128" s="218" t="n">
        <v>99999.99999999999</v>
      </c>
      <c r="S128" s="218" t="n"/>
      <c r="T128" s="218" t="n"/>
      <c r="U128" s="218" t="n"/>
      <c r="V128" s="218" t="n"/>
      <c r="W128" s="218">
        <f>SUM(K128,M128,O128,Q128,S128,U128)</f>
        <v/>
      </c>
      <c r="X128" s="218">
        <f>SUM(L128,N128,P128,R128,T128,V128)</f>
        <v/>
      </c>
      <c r="Y128" s="157">
        <f>minus(I128,W128)</f>
        <v/>
      </c>
      <c r="Z128" s="158">
        <f>ABS(minus(J128,X128))</f>
        <v/>
      </c>
      <c r="AA128" s="270" t="n"/>
      <c r="AB128" s="242" t="n"/>
      <c r="AC128" s="242" t="n"/>
      <c r="AD128" s="256" t="n"/>
      <c r="AE128" s="161">
        <f>Y128-AC128</f>
        <v/>
      </c>
      <c r="AF128" s="256">
        <f>abs(Z128-AD128)</f>
        <v/>
      </c>
      <c r="AG128" s="243" t="n"/>
      <c r="AH128" s="146" t="n"/>
      <c r="AI128" s="52" t="n"/>
      <c r="AJ128" s="148" t="n"/>
      <c r="AK128" s="52" t="n"/>
    </row>
    <row r="129">
      <c r="A129" s="163">
        <f>A128</f>
        <v/>
      </c>
      <c r="B129" s="300" t="n"/>
      <c r="C129" s="151" t="inlineStr">
        <is>
          <t>SP Vodafone Send Money</t>
        </is>
      </c>
      <c r="D129" s="151" t="inlineStr">
        <is>
          <t>Vodafone Cashout</t>
        </is>
      </c>
      <c r="E129" s="295" t="n">
        <v>204</v>
      </c>
      <c r="F129" s="296" t="n">
        <v>51010.03</v>
      </c>
      <c r="G129" s="187" t="n">
        <v>204</v>
      </c>
      <c r="H129" s="188" t="n">
        <v>51010.03</v>
      </c>
      <c r="I129" s="154">
        <f>minus(E129,G129)</f>
        <v/>
      </c>
      <c r="J129" s="155">
        <f>ABS(minus(F129,H129))</f>
        <v/>
      </c>
      <c r="K129" s="218" t="n"/>
      <c r="L129" s="218" t="n"/>
      <c r="M129" s="218" t="n"/>
      <c r="N129" s="218" t="n"/>
      <c r="O129" s="218" t="n"/>
      <c r="P129" s="218" t="n"/>
      <c r="Q129" s="218" t="n"/>
      <c r="R129" s="218" t="n"/>
      <c r="S129" s="218" t="n"/>
      <c r="T129" s="218" t="n"/>
      <c r="U129" s="218" t="n"/>
      <c r="V129" s="218" t="n"/>
      <c r="W129" s="218">
        <f>SUM(K129,M129,O129,Q129,S129,U129)</f>
        <v/>
      </c>
      <c r="X129" s="218">
        <f>SUM(L129,N129,P129,R129,T129,V129)</f>
        <v/>
      </c>
      <c r="Y129" s="157">
        <f>minus(I129,W129)</f>
        <v/>
      </c>
      <c r="Z129" s="158">
        <f>ABS(minus(J129,X129))</f>
        <v/>
      </c>
      <c r="AA129" s="270" t="n"/>
      <c r="AB129" s="242" t="n"/>
      <c r="AC129" s="242" t="n"/>
      <c r="AD129" s="256" t="n"/>
      <c r="AE129" s="161">
        <f>Y129-AC129</f>
        <v/>
      </c>
      <c r="AF129" s="256">
        <f>abs(Z129-AD129)</f>
        <v/>
      </c>
      <c r="AG129" s="243" t="n"/>
      <c r="AH129" s="146" t="n"/>
      <c r="AI129" s="52" t="n"/>
      <c r="AJ129" s="148" t="n"/>
      <c r="AK129" s="52" t="n"/>
    </row>
    <row r="130">
      <c r="A130" s="163">
        <f>A129</f>
        <v/>
      </c>
      <c r="B130" s="300" t="n"/>
      <c r="C130" s="151" t="inlineStr">
        <is>
          <t>SP Stanbic</t>
        </is>
      </c>
      <c r="D130" s="151" t="inlineStr">
        <is>
          <t>Stanbic FI CR</t>
        </is>
      </c>
      <c r="E130" s="295" t="n">
        <v>969</v>
      </c>
      <c r="F130" s="188" t="n">
        <v>472200.37</v>
      </c>
      <c r="G130" s="295" t="n">
        <v>969</v>
      </c>
      <c r="H130" s="188" t="n">
        <v>472200.37</v>
      </c>
      <c r="I130" s="154">
        <f>minus(E130,G130)</f>
        <v/>
      </c>
      <c r="J130" s="155">
        <f>ABS(minus(F130,H130))</f>
        <v/>
      </c>
      <c r="K130" s="218" t="n"/>
      <c r="L130" s="218" t="n"/>
      <c r="M130" s="218" t="n"/>
      <c r="N130" s="218" t="n"/>
      <c r="O130" s="218" t="n"/>
      <c r="P130" s="218" t="n"/>
      <c r="Q130" s="218" t="n"/>
      <c r="R130" s="218" t="n"/>
      <c r="S130" s="218" t="n"/>
      <c r="T130" s="218" t="n"/>
      <c r="U130" s="218" t="n"/>
      <c r="V130" s="218" t="n"/>
      <c r="W130" s="218">
        <f>SUM(K130,M130,O130,Q130,S130,U130)</f>
        <v/>
      </c>
      <c r="X130" s="218">
        <f>SUM(L130,N130,P130,R130,T130,V130)</f>
        <v/>
      </c>
      <c r="Y130" s="157">
        <f>minus(I130,W130)</f>
        <v/>
      </c>
      <c r="Z130" s="158">
        <f>ABS(minus(J130,X130))</f>
        <v/>
      </c>
      <c r="AA130" s="263" t="n"/>
      <c r="AB130" s="242" t="n"/>
      <c r="AC130" s="242" t="n"/>
      <c r="AD130" s="256" t="n"/>
      <c r="AE130" s="161">
        <f>Y130-AC130</f>
        <v/>
      </c>
      <c r="AF130" s="256">
        <f>abs(Z130-AD130)</f>
        <v/>
      </c>
      <c r="AG130" s="243" t="n"/>
      <c r="AH130" s="146" t="n"/>
      <c r="AI130" s="52" t="n"/>
      <c r="AJ130" s="148" t="n"/>
      <c r="AK130" s="52" t="n"/>
    </row>
    <row r="131">
      <c r="A131" s="163">
        <f>A130</f>
        <v/>
      </c>
      <c r="B131" s="300" t="n"/>
      <c r="C131" s="151" t="inlineStr">
        <is>
          <t xml:space="preserve">SP Stanbic </t>
        </is>
      </c>
      <c r="D131" s="151" t="inlineStr">
        <is>
          <t>Stanbic FI DR</t>
        </is>
      </c>
      <c r="E131" s="295" t="n">
        <v>0</v>
      </c>
      <c r="F131" s="188" t="n">
        <v>0</v>
      </c>
      <c r="G131" s="295" t="n">
        <v>0</v>
      </c>
      <c r="H131" s="188" t="n">
        <v>0</v>
      </c>
      <c r="I131" s="154">
        <f>minus(E131,G131)</f>
        <v/>
      </c>
      <c r="J131" s="155">
        <f>ABS(minus(F131,H131))</f>
        <v/>
      </c>
      <c r="K131" s="218" t="n"/>
      <c r="L131" s="218" t="n"/>
      <c r="M131" s="218" t="n"/>
      <c r="N131" s="218" t="n"/>
      <c r="O131" s="218" t="n"/>
      <c r="P131" s="218" t="n"/>
      <c r="Q131" s="218" t="n"/>
      <c r="R131" s="218" t="n"/>
      <c r="S131" s="218" t="n"/>
      <c r="T131" s="218" t="n"/>
      <c r="U131" s="218" t="n"/>
      <c r="V131" s="218" t="n"/>
      <c r="W131" s="218">
        <f>SUM(K131,M131,O131,Q131,S131,U131)</f>
        <v/>
      </c>
      <c r="X131" s="218">
        <f>SUM(L131,N131,P131,R131,T131,V131)</f>
        <v/>
      </c>
      <c r="Y131" s="157">
        <f>minus(I131,W131)</f>
        <v/>
      </c>
      <c r="Z131" s="158">
        <f>ABS(minus(J131,X131))</f>
        <v/>
      </c>
      <c r="AA131" s="270" t="n"/>
      <c r="AB131" s="242" t="n"/>
      <c r="AC131" s="242" t="n"/>
      <c r="AD131" s="256" t="n"/>
      <c r="AE131" s="161">
        <f>Y131-AC131</f>
        <v/>
      </c>
      <c r="AF131" s="256">
        <f>abs(Z131-AD131)</f>
        <v/>
      </c>
      <c r="AG131" s="243" t="n"/>
      <c r="AH131" s="146" t="n"/>
      <c r="AI131" s="52" t="n"/>
      <c r="AJ131" s="148" t="n"/>
      <c r="AK131" s="52" t="n"/>
    </row>
    <row r="132">
      <c r="A132" s="163">
        <f>A131</f>
        <v/>
      </c>
      <c r="B132" s="300" t="n"/>
      <c r="C132" s="171" t="inlineStr">
        <is>
          <t xml:space="preserve">SP GIP </t>
        </is>
      </c>
      <c r="D132" s="171" t="inlineStr">
        <is>
          <t>GIP</t>
        </is>
      </c>
      <c r="E132" s="172" t="n">
        <v>75</v>
      </c>
      <c r="F132" s="173" t="n">
        <v>780846.76</v>
      </c>
      <c r="G132" s="172" t="n">
        <v>74</v>
      </c>
      <c r="H132" s="173" t="n">
        <v>780843.77</v>
      </c>
      <c r="I132" s="174">
        <f>minus(E132,G132)</f>
        <v/>
      </c>
      <c r="J132" s="175">
        <f>ABS(minus(F132,H132))</f>
        <v/>
      </c>
      <c r="K132" s="218" t="n"/>
      <c r="L132" s="218" t="n"/>
      <c r="M132" s="218" t="n"/>
      <c r="N132" s="218" t="n"/>
      <c r="O132" s="218" t="n"/>
      <c r="P132" s="218" t="n"/>
      <c r="Q132" s="218" t="n"/>
      <c r="R132" s="218" t="n"/>
      <c r="S132" s="218" t="n"/>
      <c r="T132" s="218" t="n"/>
      <c r="U132" s="218" t="n"/>
      <c r="V132" s="218" t="n"/>
      <c r="W132" s="294">
        <f>SUM(K132,M132,O132,Q132,S132,U132)</f>
        <v/>
      </c>
      <c r="X132" s="294">
        <f>SUM(L132,N132,P132,R132,T132,V132)</f>
        <v/>
      </c>
      <c r="Y132" s="179">
        <f>minus(I132,W132)</f>
        <v/>
      </c>
      <c r="Z132" s="180">
        <f>ABS(minus(J132,X132))</f>
        <v/>
      </c>
      <c r="AA132" s="253" t="inlineStr">
        <is>
          <t>Failed Kowri transaction</t>
        </is>
      </c>
      <c r="AB132" s="254" t="inlineStr">
        <is>
          <t>Closed</t>
        </is>
      </c>
      <c r="AC132" s="254" t="n">
        <v>1</v>
      </c>
      <c r="AD132" s="190" t="n">
        <v>2.989999999990687</v>
      </c>
      <c r="AE132" s="184">
        <f>Y132-AC132</f>
        <v/>
      </c>
      <c r="AF132" s="192">
        <f>abs(Z132-AD132)</f>
        <v/>
      </c>
      <c r="AG132" s="243" t="inlineStr">
        <is>
          <t>Automatical reversal</t>
        </is>
      </c>
      <c r="AH132" s="146" t="n"/>
      <c r="AI132" s="52" t="n"/>
      <c r="AJ132" s="148" t="n"/>
      <c r="AK132" s="52" t="n"/>
    </row>
    <row r="133">
      <c r="A133" s="163">
        <f>A132</f>
        <v/>
      </c>
      <c r="B133" s="300" t="n"/>
      <c r="C133" s="151" t="inlineStr">
        <is>
          <t>Card Payments</t>
        </is>
      </c>
      <c r="D133" s="151" t="inlineStr">
        <is>
          <t>BB MIGs (S03)</t>
        </is>
      </c>
      <c r="E133" s="170" t="n"/>
      <c r="F133" s="245" t="n"/>
      <c r="G133" s="170" t="n"/>
      <c r="H133" s="245" t="n"/>
      <c r="I133" s="154">
        <f>minus(E133,G133)</f>
        <v/>
      </c>
      <c r="J133" s="155">
        <f>ABS(minus(F133,H133))</f>
        <v/>
      </c>
      <c r="K133" s="255" t="n"/>
      <c r="L133" s="255" t="n"/>
      <c r="M133" s="255" t="n"/>
      <c r="N133" s="255" t="n"/>
      <c r="O133" s="255" t="n"/>
      <c r="P133" s="255" t="n"/>
      <c r="Q133" s="255" t="n"/>
      <c r="R133" s="255" t="n"/>
      <c r="S133" s="255" t="n"/>
      <c r="T133" s="255" t="n"/>
      <c r="U133" s="255" t="n"/>
      <c r="V133" s="255" t="n"/>
      <c r="W133" s="218">
        <f>SUM(K133,M133,O133,Q133,S133,U133)</f>
        <v/>
      </c>
      <c r="X133" s="218">
        <f>SUM(L133,N133,P133,R133,T133,V133)</f>
        <v/>
      </c>
      <c r="Y133" s="157">
        <f>minus(I133,W133)</f>
        <v/>
      </c>
      <c r="Z133" s="158">
        <f>ABS(minus(J133,X133))</f>
        <v/>
      </c>
      <c r="AA133" s="263" t="n"/>
      <c r="AB133" s="242" t="n"/>
      <c r="AC133" s="242" t="n"/>
      <c r="AD133" s="256" t="n"/>
      <c r="AE133" s="161">
        <f>Y133-AC133</f>
        <v/>
      </c>
      <c r="AF133" s="256">
        <f>abs(Z133-AD133)</f>
        <v/>
      </c>
      <c r="AG133" s="243" t="n"/>
      <c r="AH133" s="146" t="n"/>
      <c r="AI133" s="52" t="n"/>
      <c r="AJ133" s="148" t="n"/>
      <c r="AK133" s="52" t="n"/>
    </row>
    <row r="134">
      <c r="A134" s="163">
        <f>A133</f>
        <v/>
      </c>
      <c r="B134" s="300" t="n"/>
      <c r="C134" s="151" t="inlineStr">
        <is>
          <t>Card Payments</t>
        </is>
      </c>
      <c r="D134" s="151" t="inlineStr">
        <is>
          <t>BB MIGs (S04)</t>
        </is>
      </c>
      <c r="E134" s="170" t="n"/>
      <c r="F134" s="245" t="n"/>
      <c r="G134" s="170" t="n"/>
      <c r="H134" s="245" t="n"/>
      <c r="I134" s="154">
        <f>minus(E134,G134)</f>
        <v/>
      </c>
      <c r="J134" s="155">
        <f>ABS(minus(F134,H134))</f>
        <v/>
      </c>
      <c r="K134" s="170" t="n"/>
      <c r="L134" s="170" t="n"/>
      <c r="M134" s="170" t="n"/>
      <c r="N134" s="170" t="n"/>
      <c r="O134" s="170" t="n"/>
      <c r="P134" s="170" t="n"/>
      <c r="Q134" s="170" t="n"/>
      <c r="R134" s="170" t="n"/>
      <c r="S134" s="170" t="n"/>
      <c r="T134" s="170" t="n"/>
      <c r="U134" s="170" t="n"/>
      <c r="V134" s="170" t="n"/>
      <c r="W134" s="218">
        <f>SUM(K134,M134,O134,Q134,S134,U134)</f>
        <v/>
      </c>
      <c r="X134" s="218">
        <f>SUM(L134,N134,P134,R134,T134,V134)</f>
        <v/>
      </c>
      <c r="Y134" s="157">
        <f>minus(I134,W134)</f>
        <v/>
      </c>
      <c r="Z134" s="158">
        <f>ABS(minus(J134,X134))</f>
        <v/>
      </c>
      <c r="AA134" s="270" t="n"/>
      <c r="AB134" s="242" t="n"/>
      <c r="AC134" s="242" t="n"/>
      <c r="AD134" s="256" t="n"/>
      <c r="AE134" s="167">
        <f>Y134-AC134</f>
        <v/>
      </c>
      <c r="AF134" s="256">
        <f>abs(Z134-AD134)</f>
        <v/>
      </c>
      <c r="AG134" s="243" t="n"/>
      <c r="AH134" s="146" t="n"/>
      <c r="AI134" s="52" t="n"/>
      <c r="AJ134" s="148" t="n"/>
      <c r="AK134" s="52" t="n"/>
    </row>
    <row r="135">
      <c r="A135" s="163">
        <f>A134</f>
        <v/>
      </c>
      <c r="B135" s="300" t="n"/>
      <c r="C135" s="151" t="inlineStr">
        <is>
          <t>Card Payments</t>
        </is>
      </c>
      <c r="D135" s="151" t="inlineStr">
        <is>
          <t>BB MIGs (S05)</t>
        </is>
      </c>
      <c r="E135" s="170" t="n"/>
      <c r="F135" s="245" t="n"/>
      <c r="G135" s="170" t="n"/>
      <c r="H135" s="245" t="n"/>
      <c r="I135" s="154">
        <f>minus(E135,G135)</f>
        <v/>
      </c>
      <c r="J135" s="155">
        <f>ABS(minus(F135,H135))</f>
        <v/>
      </c>
      <c r="K135" s="170" t="n"/>
      <c r="L135" s="170" t="n"/>
      <c r="M135" s="170" t="n"/>
      <c r="N135" s="170" t="n"/>
      <c r="O135" s="170" t="n"/>
      <c r="P135" s="170" t="n"/>
      <c r="Q135" s="170" t="n"/>
      <c r="R135" s="170" t="n"/>
      <c r="S135" s="170" t="n"/>
      <c r="T135" s="170" t="n"/>
      <c r="U135" s="170" t="n"/>
      <c r="V135" s="170" t="n"/>
      <c r="W135" s="218">
        <f>SUM(K135,M135,O135,Q135,S135,U135)</f>
        <v/>
      </c>
      <c r="X135" s="218">
        <f>SUM(L135,N135,P135,R135,T135,V135)</f>
        <v/>
      </c>
      <c r="Y135" s="157">
        <f>minus(I135,W135)</f>
        <v/>
      </c>
      <c r="Z135" s="158">
        <f>ABS(minus(J135,X135))</f>
        <v/>
      </c>
      <c r="AA135" s="270" t="n"/>
      <c r="AB135" s="242" t="n"/>
      <c r="AC135" s="242" t="n"/>
      <c r="AD135" s="256" t="n"/>
      <c r="AE135" s="167">
        <f>Y135-AC135</f>
        <v/>
      </c>
      <c r="AF135" s="256">
        <f>abs(Z135-AD135)</f>
        <v/>
      </c>
      <c r="AG135" s="243" t="n"/>
      <c r="AH135" s="146" t="n"/>
      <c r="AI135" s="52" t="n"/>
      <c r="AJ135" s="148" t="n"/>
      <c r="AK135" s="52" t="n"/>
    </row>
    <row r="136">
      <c r="A136" s="163">
        <f>A135</f>
        <v/>
      </c>
      <c r="B136" s="300" t="n"/>
      <c r="C136" s="151" t="inlineStr">
        <is>
          <t>Card Payments</t>
        </is>
      </c>
      <c r="D136" s="151" t="inlineStr">
        <is>
          <t>BB MIGs (S06)</t>
        </is>
      </c>
      <c r="E136" s="170" t="n"/>
      <c r="F136" s="245" t="n"/>
      <c r="G136" s="170" t="n"/>
      <c r="H136" s="245" t="n"/>
      <c r="I136" s="154">
        <f>minus(E136,G136)</f>
        <v/>
      </c>
      <c r="J136" s="155">
        <f>ABS(minus(F136,H136))</f>
        <v/>
      </c>
      <c r="K136" s="170" t="n"/>
      <c r="L136" s="170" t="n"/>
      <c r="M136" s="170" t="n"/>
      <c r="N136" s="170" t="n"/>
      <c r="O136" s="170" t="n"/>
      <c r="P136" s="170" t="n"/>
      <c r="Q136" s="170" t="n"/>
      <c r="R136" s="170" t="n"/>
      <c r="S136" s="170" t="n"/>
      <c r="T136" s="170" t="n"/>
      <c r="U136" s="170" t="n"/>
      <c r="V136" s="170" t="n"/>
      <c r="W136" s="218">
        <f>SUM(K136,M136,O136,Q136,S136,U136)</f>
        <v/>
      </c>
      <c r="X136" s="218">
        <f>SUM(L136,N136,P136,R136,T136,V136)</f>
        <v/>
      </c>
      <c r="Y136" s="157">
        <f>minus(I136,W136)</f>
        <v/>
      </c>
      <c r="Z136" s="158">
        <f>ABS(minus(J136,X136))</f>
        <v/>
      </c>
      <c r="AA136" s="270" t="n"/>
      <c r="AB136" s="242" t="n"/>
      <c r="AC136" s="242" t="n"/>
      <c r="AD136" s="256" t="n"/>
      <c r="AE136" s="167">
        <f>Y136-AC136</f>
        <v/>
      </c>
      <c r="AF136" s="256">
        <f>abs(Z136-AD136)</f>
        <v/>
      </c>
      <c r="AG136" s="243" t="n"/>
      <c r="AH136" s="146" t="n"/>
      <c r="AI136" s="52" t="n"/>
      <c r="AJ136" s="148" t="n"/>
      <c r="AK136" s="52" t="n"/>
    </row>
    <row r="137">
      <c r="A137" s="163">
        <f>A136</f>
        <v/>
      </c>
      <c r="B137" s="300" t="n"/>
      <c r="C137" s="151" t="inlineStr">
        <is>
          <t>Card Payments</t>
        </is>
      </c>
      <c r="D137" s="151" t="inlineStr">
        <is>
          <t>BB MIGs (S07)</t>
        </is>
      </c>
      <c r="E137" s="170" t="n"/>
      <c r="F137" s="245" t="n"/>
      <c r="G137" s="170" t="n"/>
      <c r="H137" s="245" t="n"/>
      <c r="I137" s="154">
        <f>minus(E137,G137)</f>
        <v/>
      </c>
      <c r="J137" s="155">
        <f>ABS(minus(F137,H137))</f>
        <v/>
      </c>
      <c r="K137" s="170" t="n"/>
      <c r="L137" s="170" t="n"/>
      <c r="M137" s="170" t="n"/>
      <c r="N137" s="170" t="n"/>
      <c r="O137" s="170" t="n"/>
      <c r="P137" s="170" t="n"/>
      <c r="Q137" s="170" t="n"/>
      <c r="R137" s="170" t="n"/>
      <c r="S137" s="170" t="n"/>
      <c r="T137" s="170" t="n"/>
      <c r="U137" s="170" t="n"/>
      <c r="V137" s="170" t="n"/>
      <c r="W137" s="218">
        <f>SUM(K137,M137,O137,Q137,S137,U137)</f>
        <v/>
      </c>
      <c r="X137" s="218">
        <f>SUM(L137,N137,P137,R137,T137,V137)</f>
        <v/>
      </c>
      <c r="Y137" s="157">
        <f>minus(I137,W137)</f>
        <v/>
      </c>
      <c r="Z137" s="158">
        <f>ABS(minus(J137,X137))</f>
        <v/>
      </c>
      <c r="AA137" s="270" t="n"/>
      <c r="AB137" s="242" t="n"/>
      <c r="AC137" s="242" t="n"/>
      <c r="AD137" s="256" t="n"/>
      <c r="AE137" s="167">
        <f>Y137-AC137</f>
        <v/>
      </c>
      <c r="AF137" s="256">
        <f>abs(Z137-AD137)</f>
        <v/>
      </c>
      <c r="AG137" s="243" t="n"/>
      <c r="AH137" s="146" t="n"/>
      <c r="AI137" s="52" t="n"/>
      <c r="AJ137" s="148" t="n"/>
      <c r="AK137" s="52" t="n"/>
    </row>
    <row r="138">
      <c r="A138" s="163">
        <f>A137</f>
        <v/>
      </c>
      <c r="B138" s="300" t="n"/>
      <c r="C138" s="151" t="inlineStr">
        <is>
          <t>Card Payments</t>
        </is>
      </c>
      <c r="D138" s="151" t="inlineStr">
        <is>
          <t>BB MIGs (S08)</t>
        </is>
      </c>
      <c r="E138" s="170" t="n"/>
      <c r="F138" s="245" t="n"/>
      <c r="G138" s="170" t="n"/>
      <c r="H138" s="245" t="n"/>
      <c r="I138" s="154">
        <f>minus(E138,G138)</f>
        <v/>
      </c>
      <c r="J138" s="155">
        <f>ABS(minus(F138,H138))</f>
        <v/>
      </c>
      <c r="K138" s="170" t="n"/>
      <c r="L138" s="170" t="n"/>
      <c r="M138" s="170" t="n"/>
      <c r="N138" s="170" t="n"/>
      <c r="O138" s="170" t="n"/>
      <c r="P138" s="170" t="n"/>
      <c r="Q138" s="170" t="n"/>
      <c r="R138" s="170" t="n"/>
      <c r="S138" s="170" t="n"/>
      <c r="T138" s="170" t="n"/>
      <c r="U138" s="170" t="n"/>
      <c r="V138" s="170" t="n"/>
      <c r="W138" s="218">
        <f>SUM(K138,M138,O138,Q138,S138,U138)</f>
        <v/>
      </c>
      <c r="X138" s="218">
        <f>SUM(L138,N138,P138,R138,T138,V138)</f>
        <v/>
      </c>
      <c r="Y138" s="157">
        <f>minus(I138,W138)</f>
        <v/>
      </c>
      <c r="Z138" s="158">
        <f>ABS(minus(J138,X138))</f>
        <v/>
      </c>
      <c r="AA138" s="270" t="n"/>
      <c r="AB138" s="242" t="n"/>
      <c r="AC138" s="242" t="n"/>
      <c r="AD138" s="256" t="n"/>
      <c r="AE138" s="167">
        <f>Y138-AC138</f>
        <v/>
      </c>
      <c r="AF138" s="256">
        <f>abs(Z138-AD138)</f>
        <v/>
      </c>
      <c r="AG138" s="243" t="n"/>
      <c r="AH138" s="146" t="n"/>
      <c r="AI138" s="52" t="n"/>
      <c r="AJ138" s="148" t="n"/>
      <c r="AK138" s="52" t="n"/>
    </row>
    <row r="139">
      <c r="A139" s="163">
        <f>A138</f>
        <v/>
      </c>
      <c r="B139" s="300" t="n"/>
      <c r="C139" s="151" t="inlineStr">
        <is>
          <t>Card Payments</t>
        </is>
      </c>
      <c r="D139" s="151" t="inlineStr">
        <is>
          <t>BB MIGs (S09)</t>
        </is>
      </c>
      <c r="E139" s="170" t="n"/>
      <c r="F139" s="245" t="n"/>
      <c r="G139" s="170" t="n"/>
      <c r="H139" s="245" t="n"/>
      <c r="I139" s="154">
        <f>minus(E139,G139)</f>
        <v/>
      </c>
      <c r="J139" s="155">
        <f>ABS(minus(F139,H139))</f>
        <v/>
      </c>
      <c r="K139" s="170" t="n"/>
      <c r="L139" s="170" t="n"/>
      <c r="M139" s="170" t="n"/>
      <c r="N139" s="170" t="n"/>
      <c r="O139" s="170" t="n"/>
      <c r="P139" s="170" t="n"/>
      <c r="Q139" s="170" t="n"/>
      <c r="R139" s="170" t="n"/>
      <c r="S139" s="170" t="n"/>
      <c r="T139" s="170" t="n"/>
      <c r="U139" s="170" t="n"/>
      <c r="V139" s="170" t="n"/>
      <c r="W139" s="218">
        <f>SUM(K139,M139,O139,Q139,S139,U139)</f>
        <v/>
      </c>
      <c r="X139" s="218">
        <f>SUM(L139,N139,P139,R139,T139,V139)</f>
        <v/>
      </c>
      <c r="Y139" s="157">
        <f>minus(I139,W139)</f>
        <v/>
      </c>
      <c r="Z139" s="158">
        <f>ABS(minus(J139,X139))</f>
        <v/>
      </c>
      <c r="AA139" s="270" t="n"/>
      <c r="AB139" s="242" t="n"/>
      <c r="AC139" s="242" t="n"/>
      <c r="AD139" s="256" t="n"/>
      <c r="AE139" s="167">
        <f>Y139-AC139</f>
        <v/>
      </c>
      <c r="AF139" s="256">
        <f>abs(Z139-AD139)</f>
        <v/>
      </c>
      <c r="AG139" s="243" t="n"/>
      <c r="AH139" s="146" t="n"/>
      <c r="AI139" s="52" t="n"/>
      <c r="AJ139" s="148" t="n"/>
      <c r="AK139" s="52" t="n"/>
    </row>
    <row r="140">
      <c r="A140" s="163">
        <f>A139</f>
        <v/>
      </c>
      <c r="B140" s="300" t="n"/>
      <c r="C140" s="151" t="inlineStr">
        <is>
          <t>Card Payments</t>
        </is>
      </c>
      <c r="D140" s="151" t="inlineStr">
        <is>
          <t>BB MIGs (S10)</t>
        </is>
      </c>
      <c r="E140" s="170" t="n"/>
      <c r="F140" s="245" t="n"/>
      <c r="G140" s="170" t="n"/>
      <c r="H140" s="245" t="n"/>
      <c r="I140" s="154">
        <f>minus(E140,G140)</f>
        <v/>
      </c>
      <c r="J140" s="155">
        <f>ABS(minus(F140,H140))</f>
        <v/>
      </c>
      <c r="K140" s="170" t="n"/>
      <c r="L140" s="170" t="n"/>
      <c r="M140" s="170" t="n"/>
      <c r="N140" s="170" t="n"/>
      <c r="O140" s="170" t="n"/>
      <c r="P140" s="170" t="n"/>
      <c r="Q140" s="170" t="n"/>
      <c r="R140" s="170" t="n"/>
      <c r="S140" s="170" t="n"/>
      <c r="T140" s="170" t="n"/>
      <c r="U140" s="170" t="n"/>
      <c r="V140" s="170" t="n"/>
      <c r="W140" s="218">
        <f>SUM(K140,M140,O140,Q140,S140,U140)</f>
        <v/>
      </c>
      <c r="X140" s="218">
        <f>SUM(L140,N140,P140,R140,T140,V140)</f>
        <v/>
      </c>
      <c r="Y140" s="157">
        <f>minus(I140,W140)</f>
        <v/>
      </c>
      <c r="Z140" s="158">
        <f>ABS(minus(J140,X140))</f>
        <v/>
      </c>
      <c r="AA140" s="270" t="n"/>
      <c r="AB140" s="242" t="n"/>
      <c r="AC140" s="242" t="n"/>
      <c r="AD140" s="256" t="n"/>
      <c r="AE140" s="167">
        <f>Y140-AC140</f>
        <v/>
      </c>
      <c r="AF140" s="256">
        <f>abs(Z140-AD140)</f>
        <v/>
      </c>
      <c r="AG140" s="243" t="n"/>
      <c r="AH140" s="146" t="n"/>
      <c r="AI140" s="52" t="n"/>
      <c r="AJ140" s="148" t="n"/>
      <c r="AK140" s="52" t="n"/>
    </row>
    <row r="141">
      <c r="A141" s="163">
        <f>A140</f>
        <v/>
      </c>
      <c r="B141" s="300" t="n"/>
      <c r="C141" s="151" t="inlineStr">
        <is>
          <t>Card Payments</t>
        </is>
      </c>
      <c r="D141" s="151" t="inlineStr">
        <is>
          <t>BB MIGs (S11)</t>
        </is>
      </c>
      <c r="E141" s="170" t="n"/>
      <c r="F141" s="245" t="n"/>
      <c r="G141" s="170" t="n"/>
      <c r="H141" s="245" t="n"/>
      <c r="I141" s="154">
        <f>minus(E141,G141)</f>
        <v/>
      </c>
      <c r="J141" s="155">
        <f>ABS(minus(F141,H141))</f>
        <v/>
      </c>
      <c r="K141" s="170" t="n"/>
      <c r="L141" s="170" t="n"/>
      <c r="M141" s="170" t="n"/>
      <c r="N141" s="170" t="n"/>
      <c r="O141" s="170" t="n"/>
      <c r="P141" s="170" t="n"/>
      <c r="Q141" s="170" t="n"/>
      <c r="R141" s="170" t="n"/>
      <c r="S141" s="170" t="n"/>
      <c r="T141" s="170" t="n"/>
      <c r="U141" s="170" t="n"/>
      <c r="V141" s="170" t="n"/>
      <c r="W141" s="218">
        <f>SUM(K141,M141,O141,Q141,S141,U141)</f>
        <v/>
      </c>
      <c r="X141" s="218">
        <f>SUM(L141,N141,P141,R141,T141,V141)</f>
        <v/>
      </c>
      <c r="Y141" s="157">
        <f>minus(I141,W141)</f>
        <v/>
      </c>
      <c r="Z141" s="158">
        <f>ABS(minus(J141,X141))</f>
        <v/>
      </c>
      <c r="AA141" s="270" t="n"/>
      <c r="AB141" s="242" t="n"/>
      <c r="AC141" s="242" t="n"/>
      <c r="AD141" s="256" t="n"/>
      <c r="AE141" s="167">
        <f>Y141-AC141</f>
        <v/>
      </c>
      <c r="AF141" s="256">
        <f>abs(Z141-AD141)</f>
        <v/>
      </c>
      <c r="AG141" s="243" t="n"/>
      <c r="AH141" s="146" t="n"/>
      <c r="AI141" s="52" t="n"/>
      <c r="AJ141" s="148" t="n"/>
      <c r="AK141" s="52" t="n"/>
    </row>
    <row r="142">
      <c r="A142" s="163">
        <f>A141</f>
        <v/>
      </c>
      <c r="B142" s="300" t="n"/>
      <c r="C142" s="171" t="inlineStr">
        <is>
          <t>Card Payments</t>
        </is>
      </c>
      <c r="D142" s="171" t="inlineStr">
        <is>
          <t>BB MIGs (S12)</t>
        </is>
      </c>
      <c r="E142" s="176" t="n"/>
      <c r="F142" s="85" t="n"/>
      <c r="G142" s="176" t="n"/>
      <c r="H142" s="85" t="n"/>
      <c r="I142" s="174">
        <f>minus(E142,G142)</f>
        <v/>
      </c>
      <c r="J142" s="175">
        <f>ABS(minus(F142,H142))</f>
        <v/>
      </c>
      <c r="K142" s="176" t="n"/>
      <c r="L142" s="176" t="n"/>
      <c r="M142" s="176" t="n"/>
      <c r="N142" s="176" t="n"/>
      <c r="O142" s="176" t="n"/>
      <c r="P142" s="176" t="n"/>
      <c r="Q142" s="176" t="n"/>
      <c r="R142" s="176" t="n"/>
      <c r="S142" s="176" t="n"/>
      <c r="T142" s="176" t="n"/>
      <c r="U142" s="176" t="n"/>
      <c r="V142" s="176" t="n"/>
      <c r="W142" s="294">
        <f>SUM(K142,M142,O142,Q142,S142,U142)</f>
        <v/>
      </c>
      <c r="X142" s="294">
        <f>SUM(L142,N142,P142,R142,T142,V142)</f>
        <v/>
      </c>
      <c r="Y142" s="179">
        <f>minus(I142,W142)</f>
        <v/>
      </c>
      <c r="Z142" s="180">
        <f>ABS(minus(J142,X142))</f>
        <v/>
      </c>
      <c r="AA142" s="253" t="n"/>
      <c r="AB142" s="254" t="n"/>
      <c r="AC142" s="254" t="n"/>
      <c r="AD142" s="183" t="n"/>
      <c r="AE142" s="191">
        <f>Y142-AC142</f>
        <v/>
      </c>
      <c r="AF142" s="183">
        <f>abs(Z142-AD142)</f>
        <v/>
      </c>
      <c r="AG142" s="243" t="n"/>
      <c r="AH142" s="146" t="n"/>
      <c r="AI142" s="52" t="n"/>
      <c r="AJ142" s="148" t="n"/>
      <c r="AK142" s="52" t="n"/>
    </row>
    <row r="143">
      <c r="A143" s="163">
        <f>A142</f>
        <v/>
      </c>
      <c r="B143" s="303" t="n"/>
      <c r="C143" s="220" t="inlineStr">
        <is>
          <t>Card Payments Sum</t>
        </is>
      </c>
      <c r="D143" s="220" t="inlineStr">
        <is>
          <t>BB MIGs</t>
        </is>
      </c>
      <c r="E143" s="221" t="n">
        <v>0</v>
      </c>
      <c r="F143" s="222" t="n">
        <v>0</v>
      </c>
      <c r="G143" s="221" t="n">
        <v>0</v>
      </c>
      <c r="H143" s="222" t="n">
        <v>0</v>
      </c>
      <c r="I143" s="225">
        <f>minus(E143,G143)</f>
        <v/>
      </c>
      <c r="J143" s="226">
        <f>ABS(minus(F143,H143))</f>
        <v/>
      </c>
      <c r="K143" s="227" t="n"/>
      <c r="L143" s="227" t="n"/>
      <c r="M143" s="227" t="n"/>
      <c r="N143" s="227" t="n"/>
      <c r="O143" s="227" t="n"/>
      <c r="P143" s="227" t="n"/>
      <c r="Q143" s="227" t="n"/>
      <c r="R143" s="227" t="n"/>
      <c r="S143" s="227" t="n"/>
      <c r="T143" s="227" t="n"/>
      <c r="U143" s="227" t="n"/>
      <c r="V143" s="227" t="n"/>
      <c r="W143" s="229" t="n"/>
      <c r="X143" s="229" t="n"/>
      <c r="Y143" s="231">
        <f>minus(I143,W143)</f>
        <v/>
      </c>
      <c r="Z143" s="232">
        <f>ABS(minus(J143,X143))</f>
        <v/>
      </c>
      <c r="AA143" s="233" t="n"/>
      <c r="AB143" s="234" t="n"/>
      <c r="AC143" s="234" t="n"/>
      <c r="AD143" s="235" t="n"/>
      <c r="AE143" s="236">
        <f>Y143-AC143</f>
        <v/>
      </c>
      <c r="AF143" s="237">
        <f>abs(Z143-AD143)</f>
        <v/>
      </c>
      <c r="AG143" s="238" t="n"/>
      <c r="AH143" s="146" t="n"/>
      <c r="AI143" s="52" t="n"/>
      <c r="AJ143" s="148" t="n"/>
      <c r="AK143" s="52" t="n"/>
    </row>
    <row r="144">
      <c r="A144" s="163">
        <f>A143</f>
        <v/>
      </c>
      <c r="B144" s="310" t="inlineStr">
        <is>
          <t>KOWRI</t>
        </is>
      </c>
      <c r="C144" s="151" t="inlineStr">
        <is>
          <t>MPGS</t>
        </is>
      </c>
      <c r="D144" s="151" t="inlineStr">
        <is>
          <t>MPGS</t>
        </is>
      </c>
      <c r="E144" s="295" t="n">
        <v>5</v>
      </c>
      <c r="F144" s="188" t="n">
        <v>1822.86</v>
      </c>
      <c r="G144" s="295" t="n">
        <v>4</v>
      </c>
      <c r="H144" s="188" t="n">
        <v>1778.84</v>
      </c>
      <c r="I144" s="154">
        <f>minus(E144,G144)</f>
        <v/>
      </c>
      <c r="J144" s="155">
        <f>ABS(minus(F144,H144))</f>
        <v/>
      </c>
      <c r="K144" s="248" t="n"/>
      <c r="L144" s="248" t="n"/>
      <c r="M144" s="248" t="n"/>
      <c r="N144" s="248" t="n"/>
      <c r="O144" s="248" t="n"/>
      <c r="P144" s="248" t="n"/>
      <c r="Q144" s="248" t="n"/>
      <c r="R144" s="248" t="n"/>
      <c r="S144" s="248" t="n"/>
      <c r="T144" s="248" t="n"/>
      <c r="U144" s="248" t="n"/>
      <c r="V144" s="248" t="n"/>
      <c r="W144" s="218">
        <f>SUM(K144,M144,O144,Q144,S144,U144)</f>
        <v/>
      </c>
      <c r="X144" s="218">
        <f>SUM(L144,N144,P144,R144,T144,V144)</f>
        <v/>
      </c>
      <c r="Y144" s="157">
        <f>minus(I144,W144)</f>
        <v/>
      </c>
      <c r="Z144" s="158">
        <f>ABS(minus(J144,X144))</f>
        <v/>
      </c>
      <c r="AA144" s="270" t="inlineStr">
        <is>
          <t>Failed card transaction</t>
        </is>
      </c>
      <c r="AB144" s="242" t="n"/>
      <c r="AC144" s="242" t="n">
        <v>1</v>
      </c>
      <c r="AD144" s="256" t="n">
        <v>28.56</v>
      </c>
      <c r="AE144" s="167">
        <f>Y144-AC144</f>
        <v/>
      </c>
      <c r="AF144" s="256">
        <f>abs(Z144-AD144)</f>
        <v/>
      </c>
      <c r="AG144" s="243" t="inlineStr">
        <is>
          <t>Send money charges</t>
        </is>
      </c>
      <c r="AH144" s="146" t="n"/>
      <c r="AI144" s="52" t="n"/>
      <c r="AJ144" s="148" t="n"/>
      <c r="AK144" s="52" t="n"/>
    </row>
    <row r="145">
      <c r="A145" s="163">
        <f>A143</f>
        <v/>
      </c>
      <c r="B145" s="300" t="n"/>
      <c r="C145" s="151" t="inlineStr">
        <is>
          <t>KR MTN Send Money</t>
        </is>
      </c>
      <c r="D145" s="151" t="inlineStr">
        <is>
          <t>KR MTN Credit</t>
        </is>
      </c>
      <c r="E145" s="295" t="n">
        <v>4279</v>
      </c>
      <c r="F145" s="188" t="n">
        <v>7141360.05</v>
      </c>
      <c r="G145" s="295" t="n">
        <v>4263</v>
      </c>
      <c r="H145" s="188" t="n">
        <v>4125485.35</v>
      </c>
      <c r="I145" s="154">
        <f>minus(E145,G145)</f>
        <v/>
      </c>
      <c r="J145" s="155">
        <f>ABS(minus(F145,H145))</f>
        <v/>
      </c>
      <c r="K145" s="248" t="n"/>
      <c r="L145" s="248" t="n"/>
      <c r="M145" s="248" t="n"/>
      <c r="N145" s="248" t="n"/>
      <c r="O145" s="248" t="n">
        <v>11</v>
      </c>
      <c r="P145" s="248" t="n">
        <v>15104.76</v>
      </c>
      <c r="Q145" s="248" t="n">
        <v>1</v>
      </c>
      <c r="R145" s="248" t="n">
        <v>3000000</v>
      </c>
      <c r="S145" s="248" t="n"/>
      <c r="T145" s="248" t="n"/>
      <c r="U145" s="248" t="n">
        <v>4</v>
      </c>
      <c r="V145" s="248" t="n">
        <v>769.9399999999441</v>
      </c>
      <c r="W145" s="218">
        <f>SUM(K145,M145,O145,Q145,S145,U145)</f>
        <v/>
      </c>
      <c r="X145" s="218">
        <f>SUM(L145,N145,P145,R145,T145,V145)</f>
        <v/>
      </c>
      <c r="Y145" s="157">
        <f>minus(I145,W145)</f>
        <v/>
      </c>
      <c r="Z145" s="158">
        <f>ABS(minus(J145,X145))</f>
        <v/>
      </c>
      <c r="AA145" s="270" t="n"/>
      <c r="AB145" s="242" t="n"/>
      <c r="AC145" s="242" t="n"/>
      <c r="AD145" s="256" t="n"/>
      <c r="AE145" s="167">
        <f>Y145-AC145</f>
        <v/>
      </c>
      <c r="AF145" s="256">
        <f>abs(Z145-AD145)</f>
        <v/>
      </c>
      <c r="AG145" s="243" t="n"/>
      <c r="AH145" s="146" t="n"/>
      <c r="AI145" s="52" t="n"/>
      <c r="AJ145" s="148" t="n"/>
      <c r="AK145" s="52" t="n"/>
    </row>
    <row r="146">
      <c r="A146" s="163">
        <f>A145</f>
        <v/>
      </c>
      <c r="B146" s="300" t="n"/>
      <c r="C146" s="151" t="inlineStr">
        <is>
          <t>KR MTN Add funds/Payments</t>
        </is>
      </c>
      <c r="D146" s="151" t="inlineStr">
        <is>
          <t>KR MTN Debit</t>
        </is>
      </c>
      <c r="E146" s="295" t="n">
        <v>516</v>
      </c>
      <c r="F146" s="188" t="n">
        <v>814992.72</v>
      </c>
      <c r="G146" s="295" t="n">
        <v>520</v>
      </c>
      <c r="H146" s="188" t="n">
        <v>413183.38</v>
      </c>
      <c r="I146" s="154">
        <f>minus(E146,G146)</f>
        <v/>
      </c>
      <c r="J146" s="155">
        <f>ABS(minus(F146,H146))</f>
        <v/>
      </c>
      <c r="K146" s="248" t="n"/>
      <c r="L146" s="248" t="n"/>
      <c r="M146" s="248" t="n">
        <v>-5</v>
      </c>
      <c r="N146" s="248" t="n">
        <v>-558.99</v>
      </c>
      <c r="O146" s="248" t="n"/>
      <c r="P146" s="248" t="n"/>
      <c r="Q146" s="248" t="n"/>
      <c r="R146" s="248" t="n"/>
      <c r="S146" s="248" t="n">
        <v>1</v>
      </c>
      <c r="T146" s="248" t="n">
        <v>402368.03</v>
      </c>
      <c r="U146" s="248" t="n"/>
      <c r="V146" s="248" t="n">
        <v>0.2999999999301508</v>
      </c>
      <c r="W146" s="218">
        <f>SUM(K146,M146,O146,Q146,S146,U146)</f>
        <v/>
      </c>
      <c r="X146" s="218">
        <f>SUM(L146,N146,P146,R146,T146,V146)</f>
        <v/>
      </c>
      <c r="Y146" s="157">
        <f>minus(I146,W146)</f>
        <v/>
      </c>
      <c r="Z146" s="158">
        <f>ABS(minus(J146,X146))</f>
        <v/>
      </c>
      <c r="AA146" s="270" t="n"/>
      <c r="AB146" s="242" t="n"/>
      <c r="AC146" s="242" t="n"/>
      <c r="AD146" s="256" t="n"/>
      <c r="AE146" s="167">
        <f>Y146-AC146</f>
        <v/>
      </c>
      <c r="AF146" s="256">
        <f>abs(Z146-AD146)</f>
        <v/>
      </c>
      <c r="AG146" s="243" t="n"/>
      <c r="AH146" s="146" t="n"/>
      <c r="AI146" s="52" t="n"/>
      <c r="AJ146" s="148" t="n"/>
      <c r="AK146" s="52" t="n"/>
    </row>
    <row r="147">
      <c r="A147" s="163">
        <f>A146</f>
        <v/>
      </c>
      <c r="B147" s="300" t="n"/>
      <c r="C147" s="151" t="inlineStr">
        <is>
          <t>KR Airtel Add funds/Payments</t>
        </is>
      </c>
      <c r="D147" s="151" t="inlineStr">
        <is>
          <t>KR Airtel Cash In</t>
        </is>
      </c>
      <c r="E147" s="187" t="n">
        <v>3</v>
      </c>
      <c r="F147" s="187" t="n">
        <v>3507</v>
      </c>
      <c r="G147" s="187" t="n">
        <v>3</v>
      </c>
      <c r="H147" s="187" t="n">
        <v>3507</v>
      </c>
      <c r="I147" s="154">
        <f>minus(E147,G147)</f>
        <v/>
      </c>
      <c r="J147" s="155">
        <f>ABS(minus(F147,H147))</f>
        <v/>
      </c>
      <c r="K147" s="248" t="n"/>
      <c r="L147" s="248" t="n"/>
      <c r="M147" s="248" t="n"/>
      <c r="N147" s="248" t="n"/>
      <c r="O147" s="248" t="n"/>
      <c r="P147" s="248" t="n"/>
      <c r="Q147" s="248" t="n"/>
      <c r="R147" s="248" t="n"/>
      <c r="S147" s="248" t="n"/>
      <c r="T147" s="248" t="n"/>
      <c r="U147" s="248" t="n"/>
      <c r="V147" s="248" t="n"/>
      <c r="W147" s="218">
        <f>SUM(K147,M147,O147,Q147,S147,U147)</f>
        <v/>
      </c>
      <c r="X147" s="218">
        <f>SUM(L147,N147,P147,R147,T147,V147)</f>
        <v/>
      </c>
      <c r="Y147" s="157">
        <f>minus(I147,W147)</f>
        <v/>
      </c>
      <c r="Z147" s="158">
        <f>ABS(minus(J147,X147))</f>
        <v/>
      </c>
      <c r="AA147" s="270" t="n"/>
      <c r="AB147" s="242" t="n"/>
      <c r="AC147" s="242" t="n"/>
      <c r="AD147" s="256" t="n"/>
      <c r="AE147" s="167">
        <f>Y147-AC147</f>
        <v/>
      </c>
      <c r="AF147" s="256">
        <f>abs(Z147-AD147)</f>
        <v/>
      </c>
      <c r="AG147" s="243" t="n"/>
      <c r="AH147" s="146" t="n"/>
      <c r="AI147" s="52" t="n"/>
      <c r="AJ147" s="148" t="n"/>
      <c r="AK147" s="52" t="n"/>
    </row>
    <row r="148">
      <c r="A148" s="163">
        <f>A147</f>
        <v/>
      </c>
      <c r="B148" s="300" t="n"/>
      <c r="C148" s="151" t="inlineStr">
        <is>
          <t>KR Airtel Send Money</t>
        </is>
      </c>
      <c r="D148" s="151" t="inlineStr">
        <is>
          <t>KR Airtel Cash Out</t>
        </is>
      </c>
      <c r="E148" s="187" t="n">
        <v>1</v>
      </c>
      <c r="F148" s="187" t="n">
        <v>16</v>
      </c>
      <c r="G148" s="187" t="n">
        <v>1</v>
      </c>
      <c r="H148" s="187" t="n">
        <v>16</v>
      </c>
      <c r="I148" s="154">
        <f>minus(E148,G148)</f>
        <v/>
      </c>
      <c r="J148" s="155">
        <f>ABS(minus(F148,H148))</f>
        <v/>
      </c>
      <c r="K148" s="248" t="n"/>
      <c r="L148" s="248" t="n"/>
      <c r="M148" s="248" t="n"/>
      <c r="N148" s="248" t="n"/>
      <c r="O148" s="248" t="n"/>
      <c r="P148" s="248" t="n"/>
      <c r="Q148" s="248" t="n"/>
      <c r="R148" s="248" t="n"/>
      <c r="S148" s="248" t="n"/>
      <c r="T148" s="248" t="n"/>
      <c r="U148" s="248" t="n"/>
      <c r="V148" s="248" t="n"/>
      <c r="W148" s="218">
        <f>SUM(K148,M148,O148,Q148,S148,U148)</f>
        <v/>
      </c>
      <c r="X148" s="218">
        <f>SUM(L148,N148,P148,R148,T148,V148)</f>
        <v/>
      </c>
      <c r="Y148" s="157">
        <f>minus(I148,W148)</f>
        <v/>
      </c>
      <c r="Z148" s="158">
        <f>ABS(minus(J148,X148))</f>
        <v/>
      </c>
      <c r="AA148" s="270" t="n"/>
      <c r="AB148" s="242" t="n"/>
      <c r="AC148" s="242" t="n"/>
      <c r="AD148" s="256" t="n"/>
      <c r="AE148" s="167">
        <f>Y148-AC148</f>
        <v/>
      </c>
      <c r="AF148" s="256">
        <f>abs(Z148-AD148)</f>
        <v/>
      </c>
      <c r="AG148" s="243" t="n"/>
      <c r="AH148" s="146" t="n"/>
      <c r="AI148" s="52" t="n"/>
      <c r="AJ148" s="148" t="n"/>
      <c r="AK148" s="52" t="n"/>
    </row>
    <row r="149">
      <c r="A149" s="163">
        <f>A148</f>
        <v/>
      </c>
      <c r="B149" s="300" t="n"/>
      <c r="C149" s="151" t="inlineStr">
        <is>
          <t>KR Vodafone Add funds/Payments</t>
        </is>
      </c>
      <c r="D149" s="151" t="inlineStr">
        <is>
          <t xml:space="preserve">KR Vodafone Cash In </t>
        </is>
      </c>
      <c r="E149" s="295" t="n">
        <v>75</v>
      </c>
      <c r="F149" s="188" t="n">
        <v>44008.28</v>
      </c>
      <c r="G149" s="295" t="n">
        <v>75</v>
      </c>
      <c r="H149" s="188" t="n">
        <v>42730.31</v>
      </c>
      <c r="I149" s="154">
        <f>minus(E149,G149)</f>
        <v/>
      </c>
      <c r="J149" s="155">
        <f>ABS(minus(F149,H149))</f>
        <v/>
      </c>
      <c r="K149" s="248" t="n"/>
      <c r="L149" s="248" t="n"/>
      <c r="M149" s="248" t="n">
        <v>-1</v>
      </c>
      <c r="N149" s="248" t="n">
        <v>-1219.93</v>
      </c>
      <c r="O149" s="248" t="n"/>
      <c r="P149" s="248" t="n"/>
      <c r="Q149" s="248" t="n"/>
      <c r="R149" s="248" t="n"/>
      <c r="S149" s="248" t="n"/>
      <c r="T149" s="248" t="n"/>
      <c r="U149" s="248" t="n"/>
      <c r="V149" s="248" t="n"/>
      <c r="W149" s="218">
        <f>SUM(K149,M149,O149,Q149,S149,U149)</f>
        <v/>
      </c>
      <c r="X149" s="218">
        <f>SUM(L149,N149,P149,R149,T149,V149)</f>
        <v/>
      </c>
      <c r="Y149" s="157">
        <f>minus(I149,W149)</f>
        <v/>
      </c>
      <c r="Z149" s="158">
        <f>ABS(minus(J149,X149))</f>
        <v/>
      </c>
      <c r="AA149" s="270" t="inlineStr">
        <is>
          <t>Pending Jumia transaction</t>
        </is>
      </c>
      <c r="AB149" s="242" t="inlineStr">
        <is>
          <t>Closed</t>
        </is>
      </c>
      <c r="AC149" s="242" t="n">
        <v>1</v>
      </c>
      <c r="AD149" s="256" t="n">
        <v>2497.900000000001</v>
      </c>
      <c r="AE149" s="167">
        <f>Y149-AC149</f>
        <v/>
      </c>
      <c r="AF149" s="256">
        <f>abs(Z149-AD149)</f>
        <v/>
      </c>
      <c r="AG149" s="243" t="inlineStr">
        <is>
          <t>Status updated manually on KB</t>
        </is>
      </c>
      <c r="AH149" s="146" t="n"/>
      <c r="AI149" s="52" t="n"/>
      <c r="AJ149" s="148" t="n"/>
      <c r="AK149" s="52" t="n"/>
    </row>
    <row r="150">
      <c r="A150" s="163">
        <f>A149</f>
        <v/>
      </c>
      <c r="B150" s="303" t="n"/>
      <c r="C150" s="151" t="inlineStr">
        <is>
          <t>KR Vodafone Send Money</t>
        </is>
      </c>
      <c r="D150" s="151" t="inlineStr">
        <is>
          <t>KR Vodafone Cash Out</t>
        </is>
      </c>
      <c r="E150" s="295" t="n">
        <v>3</v>
      </c>
      <c r="F150" s="188" t="n">
        <v>615.89</v>
      </c>
      <c r="G150" s="295" t="n">
        <v>3</v>
      </c>
      <c r="H150" s="188" t="n">
        <v>615.89</v>
      </c>
      <c r="I150" s="154">
        <f>minus(E150,G150)</f>
        <v/>
      </c>
      <c r="J150" s="155">
        <f>ABS(minus(F150,H150))</f>
        <v/>
      </c>
      <c r="K150" s="248" t="n"/>
      <c r="L150" s="248" t="n"/>
      <c r="M150" s="248" t="n"/>
      <c r="N150" s="248" t="n"/>
      <c r="O150" s="248" t="n"/>
      <c r="P150" s="248" t="n"/>
      <c r="Q150" s="248" t="n"/>
      <c r="R150" s="248" t="n"/>
      <c r="S150" s="248" t="n"/>
      <c r="T150" s="248" t="n"/>
      <c r="U150" s="248" t="n"/>
      <c r="V150" s="248" t="n"/>
      <c r="W150" s="218">
        <f>SUM(K150,M150,O150,Q150,S150,U150)</f>
        <v/>
      </c>
      <c r="X150" s="218">
        <f>SUM(L150,N150,P150,R150,T150,V150)</f>
        <v/>
      </c>
      <c r="Y150" s="157">
        <f>minus(I150,W150)</f>
        <v/>
      </c>
      <c r="Z150" s="158">
        <f>ABS(minus(J150,X150))</f>
        <v/>
      </c>
      <c r="AA150" s="270" t="n"/>
      <c r="AB150" s="242" t="n"/>
      <c r="AC150" s="242" t="n"/>
      <c r="AD150" s="256" t="n"/>
      <c r="AE150" s="167">
        <f>Y150-AC150</f>
        <v/>
      </c>
      <c r="AF150" s="256">
        <f>abs(Z150-AD150)</f>
        <v/>
      </c>
      <c r="AG150" s="243" t="n"/>
      <c r="AH150" s="146" t="n"/>
      <c r="AI150" s="52" t="n"/>
      <c r="AJ150" s="148" t="n"/>
      <c r="AK150" s="52" t="n"/>
    </row>
    <row r="151">
      <c r="A151" s="206" t="n"/>
      <c r="B151" s="207" t="n"/>
      <c r="C151" s="206" t="n"/>
      <c r="D151" s="206" t="n"/>
      <c r="E151" s="271" t="n"/>
      <c r="F151" s="208" t="n"/>
      <c r="G151" s="271" t="n"/>
      <c r="H151" s="208" t="n"/>
      <c r="I151" s="206" t="n"/>
      <c r="J151" s="208" t="n"/>
      <c r="K151" s="271" t="n"/>
      <c r="L151" s="271" t="n"/>
      <c r="M151" s="271" t="n"/>
      <c r="N151" s="271" t="n"/>
      <c r="O151" s="271" t="n"/>
      <c r="P151" s="271" t="n"/>
      <c r="Q151" s="271" t="n"/>
      <c r="R151" s="271" t="n"/>
      <c r="S151" s="271" t="n"/>
      <c r="T151" s="271" t="n"/>
      <c r="U151" s="271" t="n"/>
      <c r="V151" s="271" t="n"/>
      <c r="W151" s="210" t="n"/>
      <c r="X151" s="210" t="n"/>
      <c r="Y151" s="271" t="n"/>
      <c r="Z151" s="271" t="n"/>
      <c r="AA151" s="211" t="n"/>
      <c r="AB151" s="212" t="n"/>
      <c r="AC151" s="212" t="n"/>
      <c r="AD151" s="213" t="n"/>
      <c r="AE151" s="214" t="n"/>
      <c r="AF151" s="215" t="n"/>
      <c r="AG151" s="243" t="n"/>
      <c r="AH151" s="146" t="n"/>
      <c r="AI151" s="52" t="n"/>
      <c r="AJ151" s="148" t="n"/>
      <c r="AK151" s="52" t="n"/>
    </row>
    <row r="152">
      <c r="A152" s="239" t="n">
        <v>44932</v>
      </c>
      <c r="B152" s="309" t="inlineStr">
        <is>
          <t>SlydePay</t>
        </is>
      </c>
      <c r="C152" s="151" t="inlineStr">
        <is>
          <t>SP MIGs (MCC 1)</t>
        </is>
      </c>
      <c r="D152" s="151" t="inlineStr">
        <is>
          <t>MIGS (Slydepay01)</t>
        </is>
      </c>
      <c r="E152" s="295" t="n">
        <v>13</v>
      </c>
      <c r="F152" s="188" t="n">
        <v>12025.41</v>
      </c>
      <c r="G152" s="295" t="n">
        <v>13</v>
      </c>
      <c r="H152" s="188" t="n">
        <v>11934.04</v>
      </c>
      <c r="I152" s="154">
        <f>minus(E152,G152)</f>
        <v/>
      </c>
      <c r="J152" s="155">
        <f>ABS(minus(F152,H152))</f>
        <v/>
      </c>
      <c r="K152" s="248" t="n"/>
      <c r="L152" s="248" t="n"/>
      <c r="M152" s="248" t="n"/>
      <c r="N152" s="248" t="n"/>
      <c r="O152" s="248" t="n"/>
      <c r="P152" s="248" t="n"/>
      <c r="Q152" s="248" t="n"/>
      <c r="R152" s="248" t="n"/>
      <c r="S152" s="248" t="n"/>
      <c r="T152" s="248" t="n"/>
      <c r="U152" s="248" t="n"/>
      <c r="V152" s="248" t="n"/>
      <c r="W152" s="218">
        <f>SUM(K152,M152,O152,Q152,S152,U152)</f>
        <v/>
      </c>
      <c r="X152" s="218">
        <f>SUM(L152,N152,P152,R152,T152,V152)</f>
        <v/>
      </c>
      <c r="Y152" s="157">
        <f>minus(I152,W152)</f>
        <v/>
      </c>
      <c r="Z152" s="158">
        <f>ABS(minus(J152,X152))</f>
        <v/>
      </c>
      <c r="AA152" s="263" t="n"/>
      <c r="AB152" s="242" t="n"/>
      <c r="AC152" s="242" t="n"/>
      <c r="AD152" s="252" t="n"/>
      <c r="AE152" s="161">
        <f>Y152-AC152</f>
        <v/>
      </c>
      <c r="AF152" s="256">
        <f>abs(Z152-AD152)</f>
        <v/>
      </c>
      <c r="AG152" s="243" t="inlineStr">
        <is>
          <t>MIGS Charges(91.37)</t>
        </is>
      </c>
      <c r="AH152" s="146" t="n"/>
      <c r="AI152" s="52" t="n"/>
      <c r="AJ152" s="148" t="n"/>
      <c r="AK152" s="52" t="n"/>
    </row>
    <row r="153">
      <c r="A153" s="163">
        <f>A152</f>
        <v/>
      </c>
      <c r="B153" s="300" t="n"/>
      <c r="C153" s="151" t="inlineStr">
        <is>
          <t>SP MTN Cash In (Prompt)</t>
        </is>
      </c>
      <c r="D153" s="151" t="inlineStr">
        <is>
          <t>MTN - Slydepull (Prompts)</t>
        </is>
      </c>
      <c r="E153" s="295" t="n">
        <v>522</v>
      </c>
      <c r="F153" s="188" t="n">
        <v>531091.09</v>
      </c>
      <c r="G153" s="187" t="n">
        <v>524</v>
      </c>
      <c r="H153" s="188" t="n">
        <v>531445.99</v>
      </c>
      <c r="I153" s="154">
        <f>minus(E153,G153)</f>
        <v/>
      </c>
      <c r="J153" s="155">
        <f>ABS(minus(F153,H153))</f>
        <v/>
      </c>
      <c r="K153" s="248" t="n"/>
      <c r="L153" s="248" t="n"/>
      <c r="M153" s="248" t="n">
        <v>-2</v>
      </c>
      <c r="N153" s="248" t="n">
        <v>355.09</v>
      </c>
      <c r="O153" s="248" t="n"/>
      <c r="P153" s="248" t="n"/>
      <c r="Q153" s="248" t="n"/>
      <c r="R153" s="248" t="n"/>
      <c r="S153" s="248" t="n"/>
      <c r="T153" s="248" t="n"/>
      <c r="U153" s="248" t="n"/>
      <c r="V153" s="248" t="n">
        <v>-0.189999999976692</v>
      </c>
      <c r="W153" s="218">
        <f>SUM(K153,M153,O153,Q153,S153,U153)</f>
        <v/>
      </c>
      <c r="X153" s="218">
        <f>SUM(L153,N153,P153,R153,T153,V153)</f>
        <v/>
      </c>
      <c r="Y153" s="157">
        <f>minus(I153,W153)</f>
        <v/>
      </c>
      <c r="Z153" s="158">
        <f>ABS(minus(J153,X153))</f>
        <v/>
      </c>
      <c r="AA153" s="270" t="n"/>
      <c r="AB153" s="242" t="n"/>
      <c r="AC153" s="242" t="n"/>
      <c r="AD153" s="256" t="n"/>
      <c r="AE153" s="167">
        <f>Y153-AC153</f>
        <v/>
      </c>
      <c r="AF153" s="256">
        <f>abs(Z153-AD153)</f>
        <v/>
      </c>
      <c r="AG153" s="243" t="n"/>
      <c r="AH153" s="146" t="n"/>
      <c r="AI153" s="52" t="n"/>
      <c r="AJ153" s="148" t="n"/>
      <c r="AK153" s="52" t="n"/>
    </row>
    <row r="154">
      <c r="A154" s="163">
        <f>A153</f>
        <v/>
      </c>
      <c r="B154" s="300" t="n"/>
      <c r="C154" s="151" t="inlineStr">
        <is>
          <t>SP MTN Cash In (Approval)</t>
        </is>
      </c>
      <c r="D154" s="151" t="inlineStr">
        <is>
          <t>MTN - Sydepush( Approvals)</t>
        </is>
      </c>
      <c r="E154" s="295" t="n">
        <v>0</v>
      </c>
      <c r="F154" s="296" t="n">
        <v>0</v>
      </c>
      <c r="G154" s="295" t="n">
        <v>0</v>
      </c>
      <c r="H154" s="296" t="n">
        <v>0</v>
      </c>
      <c r="I154" s="154">
        <f>minus(E154,G154)</f>
        <v/>
      </c>
      <c r="J154" s="155">
        <f>ABS(minus(F154,H154))</f>
        <v/>
      </c>
      <c r="K154" s="248" t="n"/>
      <c r="L154" s="248" t="n"/>
      <c r="M154" s="248" t="n"/>
      <c r="N154" s="248" t="n"/>
      <c r="O154" s="248" t="n"/>
      <c r="P154" s="248" t="n"/>
      <c r="Q154" s="248" t="n"/>
      <c r="R154" s="248" t="n"/>
      <c r="S154" s="248" t="n"/>
      <c r="T154" s="248" t="n"/>
      <c r="U154" s="248" t="n"/>
      <c r="V154" s="248" t="n"/>
      <c r="W154" s="218">
        <f>SUM(K154,M154,O154,Q154,S154,U154)</f>
        <v/>
      </c>
      <c r="X154" s="218">
        <f>SUM(L154,N154,P154,R154,T154,V154)</f>
        <v/>
      </c>
      <c r="Y154" s="157">
        <f>minus(I154,W154)</f>
        <v/>
      </c>
      <c r="Z154" s="158">
        <f>ABS(minus(J154,X154))</f>
        <v/>
      </c>
      <c r="AA154" s="270" t="n"/>
      <c r="AB154" s="242" t="n"/>
      <c r="AC154" s="242" t="n"/>
      <c r="AD154" s="256" t="n"/>
      <c r="AE154" s="161">
        <f>Y154-AC154</f>
        <v/>
      </c>
      <c r="AF154" s="256">
        <f>abs(Z154-AD154)</f>
        <v/>
      </c>
      <c r="AG154" s="243" t="n"/>
      <c r="AH154" s="146" t="n"/>
      <c r="AI154" s="52" t="n"/>
      <c r="AJ154" s="148" t="n"/>
      <c r="AK154" s="52" t="n"/>
    </row>
    <row r="155">
      <c r="A155" s="163">
        <f>A154</f>
        <v/>
      </c>
      <c r="B155" s="300" t="n"/>
      <c r="C155" s="151" t="inlineStr">
        <is>
          <t>SP MTN Send Money</t>
        </is>
      </c>
      <c r="D155" s="151" t="inlineStr">
        <is>
          <t>MTN - Portal</t>
        </is>
      </c>
      <c r="E155" s="295" t="n">
        <v>1099</v>
      </c>
      <c r="F155" s="296" t="n">
        <v>446106.24</v>
      </c>
      <c r="G155" s="187" t="n">
        <v>1099</v>
      </c>
      <c r="H155" s="188" t="n">
        <v>446106.24</v>
      </c>
      <c r="I155" s="154">
        <f>minus(E155,G155)</f>
        <v/>
      </c>
      <c r="J155" s="155">
        <f>ABS(minus(F155,H155))</f>
        <v/>
      </c>
      <c r="K155" s="248" t="n"/>
      <c r="L155" s="248" t="n"/>
      <c r="M155" s="248" t="n"/>
      <c r="N155" s="248" t="n"/>
      <c r="O155" s="248" t="n"/>
      <c r="P155" s="248" t="n"/>
      <c r="Q155" s="248" t="n"/>
      <c r="R155" s="248" t="n"/>
      <c r="S155" s="248" t="n"/>
      <c r="T155" s="248" t="n"/>
      <c r="U155" s="248" t="n"/>
      <c r="V155" s="248" t="n"/>
      <c r="W155" s="218">
        <f>SUM(K155,M155,O155,Q155,S155,U155)</f>
        <v/>
      </c>
      <c r="X155" s="218">
        <f>SUM(L155,N155,P155,R155,T155,V155)</f>
        <v/>
      </c>
      <c r="Y155" s="157">
        <f>minus(I155,W155)</f>
        <v/>
      </c>
      <c r="Z155" s="158">
        <f>ABS(minus(J155,X155))</f>
        <v/>
      </c>
      <c r="AA155" s="270" t="n"/>
      <c r="AB155" s="242" t="n"/>
      <c r="AC155" s="242" t="n"/>
      <c r="AD155" s="256" t="n"/>
      <c r="AE155" s="161">
        <f>Y155-AC155</f>
        <v/>
      </c>
      <c r="AF155" s="256">
        <f>abs(Z155-AD155)</f>
        <v/>
      </c>
      <c r="AG155" s="243" t="n"/>
      <c r="AH155" s="146" t="n"/>
      <c r="AI155" s="52" t="n"/>
      <c r="AJ155" s="148" t="n"/>
      <c r="AK155" s="52" t="n"/>
    </row>
    <row r="156">
      <c r="A156" s="163">
        <f>A155</f>
        <v/>
      </c>
      <c r="B156" s="300" t="n"/>
      <c r="C156" s="151" t="inlineStr">
        <is>
          <t>SP AirtelTigo Cash In</t>
        </is>
      </c>
      <c r="D156" s="151" t="inlineStr">
        <is>
          <t>Airtel Top Up (Cash In)</t>
        </is>
      </c>
      <c r="E156" s="295" t="n">
        <v>0</v>
      </c>
      <c r="F156" s="296" t="n">
        <v>0</v>
      </c>
      <c r="G156" s="295" t="n">
        <v>0</v>
      </c>
      <c r="H156" s="296" t="n">
        <v>0</v>
      </c>
      <c r="I156" s="154">
        <f>minus(E156,G156)</f>
        <v/>
      </c>
      <c r="J156" s="155">
        <f>ABS(minus(F156,H156))</f>
        <v/>
      </c>
      <c r="K156" s="248" t="n"/>
      <c r="L156" s="248" t="n"/>
      <c r="M156" s="248" t="n"/>
      <c r="N156" s="248" t="n"/>
      <c r="O156" s="248" t="n"/>
      <c r="P156" s="248" t="n"/>
      <c r="Q156" s="248" t="n"/>
      <c r="R156" s="248" t="n"/>
      <c r="S156" s="248" t="n"/>
      <c r="T156" s="248" t="n"/>
      <c r="U156" s="248" t="n"/>
      <c r="V156" s="248" t="n"/>
      <c r="W156" s="218">
        <f>SUM(K156,M156,O156,Q156,S156,U156)</f>
        <v/>
      </c>
      <c r="X156" s="218">
        <f>SUM(L156,N156,P156,R156,T156,V156)</f>
        <v/>
      </c>
      <c r="Y156" s="157">
        <f>minus(I156,W156)</f>
        <v/>
      </c>
      <c r="Z156" s="158">
        <f>ABS(minus(J156,X156))</f>
        <v/>
      </c>
      <c r="AA156" s="270" t="n"/>
      <c r="AB156" s="242" t="n"/>
      <c r="AC156" s="242" t="n"/>
      <c r="AD156" s="256" t="n"/>
      <c r="AE156" s="161">
        <f>Y156-AC156</f>
        <v/>
      </c>
      <c r="AF156" s="256">
        <f>abs(Z156-AD156)</f>
        <v/>
      </c>
      <c r="AG156" s="243" t="n"/>
      <c r="AH156" s="146" t="n"/>
      <c r="AI156" s="52" t="n"/>
      <c r="AJ156" s="148" t="n"/>
      <c r="AK156" s="52" t="n"/>
    </row>
    <row r="157">
      <c r="A157" s="163">
        <f>A156</f>
        <v/>
      </c>
      <c r="B157" s="300" t="n"/>
      <c r="C157" s="151" t="inlineStr">
        <is>
          <t>SP AirtelTigo Send Money</t>
        </is>
      </c>
      <c r="D157" s="151" t="inlineStr">
        <is>
          <t>Airtel Online Send Money</t>
        </is>
      </c>
      <c r="E157" s="295" t="n">
        <v>23</v>
      </c>
      <c r="F157" s="296" t="n">
        <v>3909.5</v>
      </c>
      <c r="G157" s="295" t="n">
        <v>23</v>
      </c>
      <c r="H157" s="296" t="n">
        <v>3909.5</v>
      </c>
      <c r="I157" s="154">
        <f>minus(E157,G157)</f>
        <v/>
      </c>
      <c r="J157" s="155">
        <f>ABS(minus(F157,H157))</f>
        <v/>
      </c>
      <c r="K157" s="248" t="n"/>
      <c r="L157" s="248" t="n"/>
      <c r="M157" s="248" t="n"/>
      <c r="N157" s="248" t="n"/>
      <c r="O157" s="248" t="n"/>
      <c r="P157" s="248" t="n"/>
      <c r="Q157" s="248" t="n"/>
      <c r="R157" s="248" t="n"/>
      <c r="S157" s="248" t="n"/>
      <c r="T157" s="248" t="n"/>
      <c r="U157" s="248" t="n"/>
      <c r="V157" s="248" t="n"/>
      <c r="W157" s="218">
        <f>SUM(K157,M157,O157,Q157,S157,U157)</f>
        <v/>
      </c>
      <c r="X157" s="249">
        <f>SUM(L157,N157,P157,R157,T157,V157)</f>
        <v/>
      </c>
      <c r="Y157" s="157">
        <f>minus(I157,W157)</f>
        <v/>
      </c>
      <c r="Z157" s="158">
        <f>ABS(minus(J157,X157))</f>
        <v/>
      </c>
      <c r="AA157" s="270" t="n"/>
      <c r="AB157" s="242" t="n"/>
      <c r="AC157" s="242" t="n"/>
      <c r="AD157" s="256" t="n"/>
      <c r="AE157" s="161">
        <f>Y157-AC157</f>
        <v/>
      </c>
      <c r="AF157" s="256">
        <f>abs(Z157-AD157)</f>
        <v/>
      </c>
      <c r="AG157" s="243" t="n"/>
      <c r="AH157" s="146" t="n"/>
      <c r="AI157" s="52" t="n"/>
      <c r="AJ157" s="148" t="n"/>
      <c r="AK157" s="52" t="n"/>
    </row>
    <row r="158">
      <c r="A158" s="163">
        <f>A157</f>
        <v/>
      </c>
      <c r="B158" s="300" t="n"/>
      <c r="C158" s="151" t="inlineStr">
        <is>
          <t>SP Vodafone Cash In</t>
        </is>
      </c>
      <c r="D158" s="151" t="inlineStr">
        <is>
          <t>Vodafone Cashin</t>
        </is>
      </c>
      <c r="E158" s="295" t="n">
        <v>23</v>
      </c>
      <c r="F158" s="188" t="n">
        <v>19733.83</v>
      </c>
      <c r="G158" s="187" t="n">
        <v>23</v>
      </c>
      <c r="H158" s="188" t="n">
        <v>19733.83</v>
      </c>
      <c r="I158" s="154">
        <f>minus(E158,G158)</f>
        <v/>
      </c>
      <c r="J158" s="155">
        <f>ABS(minus(F158,H158))</f>
        <v/>
      </c>
      <c r="K158" s="248" t="n"/>
      <c r="L158" s="248" t="n"/>
      <c r="M158" s="248" t="n"/>
      <c r="N158" s="248" t="n"/>
      <c r="O158" s="248" t="n"/>
      <c r="P158" s="248" t="n"/>
      <c r="Q158" s="248" t="n"/>
      <c r="R158" s="248" t="n"/>
      <c r="S158" s="248" t="n"/>
      <c r="T158" s="248" t="n"/>
      <c r="U158" s="248" t="n"/>
      <c r="V158" s="248" t="n"/>
      <c r="W158" s="218">
        <f>SUM(K158,M158,O158,Q158,S158,U158)</f>
        <v/>
      </c>
      <c r="X158" s="218">
        <f>SUM(L158,N158,P158,R158,T158,V158)</f>
        <v/>
      </c>
      <c r="Y158" s="157">
        <f>minus(I158,W158)</f>
        <v/>
      </c>
      <c r="Z158" s="158">
        <f>ABS(minus(J158,X158))</f>
        <v/>
      </c>
      <c r="AA158" s="270" t="n"/>
      <c r="AB158" s="242" t="n"/>
      <c r="AC158" s="242" t="n"/>
      <c r="AD158" s="256" t="n"/>
      <c r="AE158" s="161">
        <f>Y158-AC158</f>
        <v/>
      </c>
      <c r="AF158" s="256">
        <f>abs(Z158-AD158)</f>
        <v/>
      </c>
      <c r="AG158" s="243" t="n"/>
      <c r="AH158" s="146" t="n"/>
      <c r="AI158" s="52" t="n"/>
      <c r="AJ158" s="148" t="n"/>
      <c r="AK158" s="52" t="n"/>
    </row>
    <row r="159">
      <c r="A159" s="163">
        <f>A158</f>
        <v/>
      </c>
      <c r="B159" s="300" t="n"/>
      <c r="C159" s="151" t="inlineStr">
        <is>
          <t>SP Vodafone Send Money</t>
        </is>
      </c>
      <c r="D159" s="151" t="inlineStr">
        <is>
          <t>Vodafone Cashout</t>
        </is>
      </c>
      <c r="E159" s="295" t="n">
        <v>182</v>
      </c>
      <c r="F159" s="296" t="n">
        <v>48342.78</v>
      </c>
      <c r="G159" s="187" t="n">
        <v>182</v>
      </c>
      <c r="H159" s="188" t="n">
        <v>48342.78</v>
      </c>
      <c r="I159" s="154">
        <f>minus(E159,G159)</f>
        <v/>
      </c>
      <c r="J159" s="155">
        <f>ABS(minus(F159,H159))</f>
        <v/>
      </c>
      <c r="K159" s="248" t="n"/>
      <c r="L159" s="248" t="n"/>
      <c r="M159" s="248" t="n"/>
      <c r="N159" s="248" t="n"/>
      <c r="O159" s="248" t="n"/>
      <c r="P159" s="248" t="n"/>
      <c r="Q159" s="248" t="n"/>
      <c r="R159" s="248" t="n"/>
      <c r="S159" s="248" t="n"/>
      <c r="T159" s="248" t="n"/>
      <c r="U159" s="248" t="n"/>
      <c r="V159" s="248" t="n"/>
      <c r="W159" s="218">
        <f>SUM(K159,M159,O159,Q159,S159,U159)</f>
        <v/>
      </c>
      <c r="X159" s="218">
        <f>SUM(L159,N159,P159,R159,T159,V159)</f>
        <v/>
      </c>
      <c r="Y159" s="157">
        <f>minus(I159,W159)</f>
        <v/>
      </c>
      <c r="Z159" s="158">
        <f>ABS(minus(J159,X159))</f>
        <v/>
      </c>
      <c r="AA159" s="263" t="n"/>
      <c r="AB159" s="242" t="n"/>
      <c r="AC159" s="242" t="n"/>
      <c r="AD159" s="256" t="n"/>
      <c r="AE159" s="161">
        <f>Y159-AC159</f>
        <v/>
      </c>
      <c r="AF159" s="256">
        <f>abs(Z159-AD159)</f>
        <v/>
      </c>
      <c r="AG159" s="243" t="n"/>
      <c r="AH159" s="146" t="n"/>
      <c r="AI159" s="52" t="n"/>
      <c r="AJ159" s="148" t="n"/>
      <c r="AK159" s="52" t="n"/>
    </row>
    <row r="160">
      <c r="A160" s="163">
        <f>A159</f>
        <v/>
      </c>
      <c r="B160" s="300" t="n"/>
      <c r="C160" s="151" t="inlineStr">
        <is>
          <t>SP Stanbic</t>
        </is>
      </c>
      <c r="D160" s="151" t="inlineStr">
        <is>
          <t>Stanbic FI CR</t>
        </is>
      </c>
      <c r="E160" s="295" t="n">
        <v>1005</v>
      </c>
      <c r="F160" s="188" t="n">
        <v>651877.33</v>
      </c>
      <c r="G160" s="295" t="n">
        <v>1004</v>
      </c>
      <c r="H160" s="188" t="n">
        <v>651774.48</v>
      </c>
      <c r="I160" s="154">
        <f>minus(E160,G160)</f>
        <v/>
      </c>
      <c r="J160" s="155">
        <f>ABS(minus(F160,H160))</f>
        <v/>
      </c>
      <c r="K160" s="248" t="n"/>
      <c r="L160" s="248" t="n"/>
      <c r="M160" s="248" t="n"/>
      <c r="N160" s="248" t="n"/>
      <c r="O160" s="248" t="n"/>
      <c r="P160" s="248" t="n"/>
      <c r="Q160" s="248" t="n"/>
      <c r="R160" s="248" t="n"/>
      <c r="S160" s="248" t="n"/>
      <c r="T160" s="248" t="n"/>
      <c r="U160" s="248" t="n"/>
      <c r="V160" s="248" t="n"/>
      <c r="W160" s="218">
        <f>SUM(K160,M160,O160,Q160,S160,U160)</f>
        <v/>
      </c>
      <c r="X160" s="218">
        <f>SUM(L160,N160,P160,R160,T160,V160)</f>
        <v/>
      </c>
      <c r="Y160" s="157">
        <f>minus(I160,W160)</f>
        <v/>
      </c>
      <c r="Z160" s="158">
        <f>ABS(minus(J160,X160))</f>
        <v/>
      </c>
      <c r="AA160" s="263" t="inlineStr">
        <is>
          <t>Customer's Slydepay account was not credited with funds</t>
        </is>
      </c>
      <c r="AB160" s="242" t="inlineStr">
        <is>
          <t>Closed</t>
        </is>
      </c>
      <c r="AC160" s="242" t="n">
        <v>1</v>
      </c>
      <c r="AD160" s="252" t="n">
        <v>102.8499999999767</v>
      </c>
      <c r="AE160" s="161">
        <f>Y160-AC160</f>
        <v/>
      </c>
      <c r="AF160" s="256">
        <f>abs(Z160-AD160)</f>
        <v/>
      </c>
      <c r="AG160" s="243" t="inlineStr">
        <is>
          <t>Details shared with Stanbic to initiate reversal process</t>
        </is>
      </c>
      <c r="AH160" s="146" t="n"/>
      <c r="AI160" s="52" t="n"/>
      <c r="AJ160" s="148" t="n"/>
      <c r="AK160" s="52" t="n"/>
    </row>
    <row r="161">
      <c r="A161" s="163">
        <f>A160</f>
        <v/>
      </c>
      <c r="B161" s="300" t="n"/>
      <c r="C161" s="151" t="inlineStr">
        <is>
          <t xml:space="preserve">SP Stanbic </t>
        </is>
      </c>
      <c r="D161" s="151" t="inlineStr">
        <is>
          <t>Stanbic FI DR</t>
        </is>
      </c>
      <c r="E161" s="187" t="n">
        <v>0</v>
      </c>
      <c r="F161" s="187" t="n">
        <v>0</v>
      </c>
      <c r="G161" s="187" t="n">
        <v>0</v>
      </c>
      <c r="H161" s="187" t="n">
        <v>0</v>
      </c>
      <c r="I161" s="154">
        <f>minus(E161,G161)</f>
        <v/>
      </c>
      <c r="J161" s="155">
        <f>ABS(minus(F161,H161))</f>
        <v/>
      </c>
      <c r="K161" s="248" t="n"/>
      <c r="L161" s="248" t="n"/>
      <c r="M161" s="248" t="n"/>
      <c r="N161" s="248" t="n"/>
      <c r="O161" s="248" t="n"/>
      <c r="P161" s="248" t="n"/>
      <c r="Q161" s="248" t="n"/>
      <c r="R161" s="248" t="n"/>
      <c r="S161" s="248" t="n"/>
      <c r="T161" s="248" t="n"/>
      <c r="U161" s="248" t="n"/>
      <c r="V161" s="248" t="n"/>
      <c r="W161" s="218">
        <f>SUM(K161,M161,O161,Q161,S161,U161)</f>
        <v/>
      </c>
      <c r="X161" s="218">
        <f>SUM(L161,N161,P161,R161,T161,V161)</f>
        <v/>
      </c>
      <c r="Y161" s="157">
        <f>minus(I161,W161)</f>
        <v/>
      </c>
      <c r="Z161" s="158">
        <f>ABS(minus(J161,X161))</f>
        <v/>
      </c>
      <c r="AA161" s="270" t="n"/>
      <c r="AB161" s="242" t="n"/>
      <c r="AC161" s="242" t="n"/>
      <c r="AD161" s="256" t="n"/>
      <c r="AE161" s="161">
        <f>Y161-AC161</f>
        <v/>
      </c>
      <c r="AF161" s="256">
        <f>abs(Z161-AD161)</f>
        <v/>
      </c>
      <c r="AG161" s="243" t="n"/>
      <c r="AH161" s="146" t="n"/>
      <c r="AI161" s="52" t="n"/>
      <c r="AJ161" s="148" t="n"/>
      <c r="AK161" s="52" t="n"/>
    </row>
    <row r="162">
      <c r="A162" s="163">
        <f>A161</f>
        <v/>
      </c>
      <c r="B162" s="300" t="n"/>
      <c r="C162" s="171" t="inlineStr">
        <is>
          <t xml:space="preserve">SP GIP </t>
        </is>
      </c>
      <c r="D162" s="171" t="inlineStr">
        <is>
          <t>GIP</t>
        </is>
      </c>
      <c r="E162" s="172" t="n">
        <v>82</v>
      </c>
      <c r="F162" s="173" t="n">
        <v>394972.91</v>
      </c>
      <c r="G162" s="172" t="n">
        <v>82</v>
      </c>
      <c r="H162" s="173" t="n">
        <v>394972.93</v>
      </c>
      <c r="I162" s="174">
        <f>minus(E162,G162)</f>
        <v/>
      </c>
      <c r="J162" s="175">
        <f>ABS(minus(F162,H162))</f>
        <v/>
      </c>
      <c r="K162" s="294" t="n"/>
      <c r="L162" s="294" t="n"/>
      <c r="M162" s="294" t="n"/>
      <c r="N162" s="294" t="n"/>
      <c r="O162" s="294" t="n"/>
      <c r="P162" s="294" t="n"/>
      <c r="Q162" s="294" t="n"/>
      <c r="R162" s="294" t="n"/>
      <c r="S162" s="294" t="n"/>
      <c r="T162" s="294" t="n"/>
      <c r="U162" s="294" t="n"/>
      <c r="V162" s="294" t="n">
        <v>0.02000000001862645</v>
      </c>
      <c r="W162" s="294">
        <f>SUM(K162,M162,O162,Q162,S162,U162)</f>
        <v/>
      </c>
      <c r="X162" s="294">
        <f>SUM(L162,N162,P162,R162,T162,V162)</f>
        <v/>
      </c>
      <c r="Y162" s="179">
        <f>minus(I162,W162)</f>
        <v/>
      </c>
      <c r="Z162" s="180">
        <f>ABS(minus(J162,X162))</f>
        <v/>
      </c>
      <c r="AA162" s="253" t="n"/>
      <c r="AB162" s="254" t="n"/>
      <c r="AC162" s="254" t="n"/>
      <c r="AD162" s="190" t="n"/>
      <c r="AE162" s="184">
        <f>Y162-AC162</f>
        <v/>
      </c>
      <c r="AF162" s="192">
        <f>abs(Z162-AD162)</f>
        <v/>
      </c>
      <c r="AG162" s="243" t="n"/>
      <c r="AH162" s="146" t="n"/>
      <c r="AI162" s="52" t="n"/>
      <c r="AJ162" s="148" t="n"/>
      <c r="AK162" s="52" t="n"/>
    </row>
    <row r="163">
      <c r="A163" s="163">
        <f>A162</f>
        <v/>
      </c>
      <c r="B163" s="300" t="n"/>
      <c r="C163" s="151" t="inlineStr">
        <is>
          <t>Card Payments</t>
        </is>
      </c>
      <c r="D163" s="151" t="inlineStr">
        <is>
          <t>BB MIGs (S03)</t>
        </is>
      </c>
      <c r="E163" s="170" t="n"/>
      <c r="F163" s="245" t="n"/>
      <c r="G163" s="170" t="n"/>
      <c r="H163" s="245" t="n"/>
      <c r="I163" s="154">
        <f>minus(E163,G163)</f>
        <v/>
      </c>
      <c r="J163" s="155">
        <f>ABS(minus(F163,H163))</f>
        <v/>
      </c>
      <c r="K163" s="248" t="n"/>
      <c r="L163" s="248" t="n"/>
      <c r="M163" s="248" t="n"/>
      <c r="N163" s="248" t="n"/>
      <c r="O163" s="248" t="n"/>
      <c r="P163" s="248" t="n"/>
      <c r="Q163" s="248" t="n"/>
      <c r="R163" s="248" t="n"/>
      <c r="S163" s="248" t="n"/>
      <c r="T163" s="248" t="n"/>
      <c r="U163" s="248" t="n"/>
      <c r="V163" s="218" t="n"/>
      <c r="W163" s="218">
        <f>SUM(K163,M163,O163,Q163,S163,U163)</f>
        <v/>
      </c>
      <c r="X163" s="218">
        <f>SUM(L163,N163,P163,R163,T163,V163)</f>
        <v/>
      </c>
      <c r="Y163" s="157">
        <f>minus(I163,W163)</f>
        <v/>
      </c>
      <c r="Z163" s="158">
        <f>ABS(minus(J163,X163))</f>
        <v/>
      </c>
      <c r="AA163" s="263" t="n"/>
      <c r="AB163" s="242" t="n"/>
      <c r="AC163" s="242" t="n"/>
      <c r="AD163" s="256" t="n"/>
      <c r="AE163" s="161">
        <f>Y163-AC163</f>
        <v/>
      </c>
      <c r="AF163" s="256">
        <f>abs(Z163-AD163)</f>
        <v/>
      </c>
      <c r="AG163" s="243" t="n"/>
      <c r="AH163" s="146" t="n"/>
      <c r="AI163" s="52" t="n"/>
      <c r="AJ163" s="148" t="n"/>
      <c r="AK163" s="52" t="n"/>
    </row>
    <row r="164">
      <c r="A164" s="163">
        <f>A163</f>
        <v/>
      </c>
      <c r="B164" s="300" t="n"/>
      <c r="C164" s="151" t="inlineStr">
        <is>
          <t>Card Payments</t>
        </is>
      </c>
      <c r="D164" s="151" t="inlineStr">
        <is>
          <t>BB MIGs (S04)</t>
        </is>
      </c>
      <c r="E164" s="170" t="n"/>
      <c r="F164" s="245" t="n"/>
      <c r="G164" s="170" t="n"/>
      <c r="H164" s="245" t="n"/>
      <c r="I164" s="154">
        <f>minus(E164,G164)</f>
        <v/>
      </c>
      <c r="J164" s="155">
        <f>ABS(minus(F164,H164))</f>
        <v/>
      </c>
      <c r="K164" s="248" t="n"/>
      <c r="L164" s="248" t="n"/>
      <c r="M164" s="248" t="n"/>
      <c r="N164" s="248" t="n"/>
      <c r="O164" s="248" t="n"/>
      <c r="P164" s="248" t="n"/>
      <c r="Q164" s="248" t="n"/>
      <c r="R164" s="248" t="n"/>
      <c r="S164" s="248" t="n"/>
      <c r="T164" s="248" t="n"/>
      <c r="U164" s="248" t="n"/>
      <c r="V164" s="248" t="n"/>
      <c r="W164" s="218">
        <f>SUM(K164,M164,O164,Q164,S164,U164)</f>
        <v/>
      </c>
      <c r="X164" s="218">
        <f>SUM(L164,N164,P164,R164,T164,V164)</f>
        <v/>
      </c>
      <c r="Y164" s="157">
        <f>minus(I164,W164)</f>
        <v/>
      </c>
      <c r="Z164" s="158">
        <f>ABS(minus(J164,X164))</f>
        <v/>
      </c>
      <c r="AA164" s="270" t="n"/>
      <c r="AB164" s="242" t="n"/>
      <c r="AC164" s="242" t="n"/>
      <c r="AD164" s="256" t="n"/>
      <c r="AE164" s="167">
        <f>Y164-AC164</f>
        <v/>
      </c>
      <c r="AF164" s="256">
        <f>abs(Z164-AD164)</f>
        <v/>
      </c>
      <c r="AG164" s="243" t="n"/>
      <c r="AH164" s="146" t="n"/>
      <c r="AI164" s="52" t="n"/>
      <c r="AJ164" s="148" t="n"/>
      <c r="AK164" s="52" t="n"/>
    </row>
    <row r="165">
      <c r="A165" s="163">
        <f>A164</f>
        <v/>
      </c>
      <c r="B165" s="300" t="n"/>
      <c r="C165" s="151" t="inlineStr">
        <is>
          <t>Card Payments</t>
        </is>
      </c>
      <c r="D165" s="151" t="inlineStr">
        <is>
          <t>BB MIGs (S05)</t>
        </is>
      </c>
      <c r="E165" s="170" t="n"/>
      <c r="F165" s="245" t="n"/>
      <c r="G165" s="170" t="n"/>
      <c r="H165" s="245" t="n"/>
      <c r="I165" s="154">
        <f>minus(E165,G165)</f>
        <v/>
      </c>
      <c r="J165" s="155">
        <f>ABS(minus(F165,H165))</f>
        <v/>
      </c>
      <c r="K165" s="248" t="n"/>
      <c r="L165" s="248" t="n"/>
      <c r="M165" s="248" t="n"/>
      <c r="N165" s="248" t="n"/>
      <c r="O165" s="248" t="n"/>
      <c r="P165" s="248" t="n"/>
      <c r="Q165" s="248" t="n"/>
      <c r="R165" s="248" t="n"/>
      <c r="S165" s="248" t="n"/>
      <c r="T165" s="248" t="n"/>
      <c r="U165" s="248" t="n"/>
      <c r="V165" s="248" t="n"/>
      <c r="W165" s="218">
        <f>SUM(K165,M165,O165,Q165,S165,U165)</f>
        <v/>
      </c>
      <c r="X165" s="218">
        <f>SUM(L165,N165,P165,R165,T165,V165)</f>
        <v/>
      </c>
      <c r="Y165" s="157">
        <f>minus(I165,W165)</f>
        <v/>
      </c>
      <c r="Z165" s="158">
        <f>ABS(minus(J165,X165))</f>
        <v/>
      </c>
      <c r="AA165" s="270" t="n"/>
      <c r="AB165" s="242" t="n"/>
      <c r="AC165" s="242" t="n"/>
      <c r="AD165" s="256" t="n"/>
      <c r="AE165" s="167">
        <f>Y165-AC165</f>
        <v/>
      </c>
      <c r="AF165" s="256">
        <f>abs(Z165-AD165)</f>
        <v/>
      </c>
      <c r="AG165" s="243" t="n"/>
      <c r="AH165" s="146" t="n"/>
      <c r="AI165" s="52" t="n"/>
      <c r="AJ165" s="148" t="n"/>
      <c r="AK165" s="52" t="n"/>
    </row>
    <row r="166">
      <c r="A166" s="163">
        <f>A165</f>
        <v/>
      </c>
      <c r="B166" s="300" t="n"/>
      <c r="C166" s="151" t="inlineStr">
        <is>
          <t>Card Payments</t>
        </is>
      </c>
      <c r="D166" s="151" t="inlineStr">
        <is>
          <t>BB MIGs (S06)</t>
        </is>
      </c>
      <c r="E166" s="170" t="n"/>
      <c r="F166" s="245" t="n"/>
      <c r="G166" s="170" t="n"/>
      <c r="H166" s="245" t="n"/>
      <c r="I166" s="154">
        <f>minus(E166,G166)</f>
        <v/>
      </c>
      <c r="J166" s="155">
        <f>ABS(minus(F166,H166))</f>
        <v/>
      </c>
      <c r="K166" s="248" t="n"/>
      <c r="L166" s="248" t="n"/>
      <c r="M166" s="248" t="n"/>
      <c r="N166" s="248" t="n"/>
      <c r="O166" s="248" t="n"/>
      <c r="P166" s="248" t="n"/>
      <c r="Q166" s="248" t="n"/>
      <c r="R166" s="248" t="n"/>
      <c r="S166" s="248" t="n"/>
      <c r="T166" s="248" t="n"/>
      <c r="U166" s="248" t="n"/>
      <c r="V166" s="248" t="n"/>
      <c r="W166" s="218">
        <f>SUM(K166,M166,O166,Q166,S166,U166)</f>
        <v/>
      </c>
      <c r="X166" s="218">
        <f>SUM(L166,N166,P166,R166,T166,V166)</f>
        <v/>
      </c>
      <c r="Y166" s="157">
        <f>minus(I166,W166)</f>
        <v/>
      </c>
      <c r="Z166" s="158">
        <f>ABS(minus(J166,X166))</f>
        <v/>
      </c>
      <c r="AA166" s="270" t="n"/>
      <c r="AB166" s="242" t="n"/>
      <c r="AC166" s="242" t="n"/>
      <c r="AD166" s="256" t="n"/>
      <c r="AE166" s="167">
        <f>Y166-AC166</f>
        <v/>
      </c>
      <c r="AF166" s="256">
        <f>abs(Z166-AD166)</f>
        <v/>
      </c>
      <c r="AG166" s="243" t="n"/>
      <c r="AH166" s="146" t="n"/>
      <c r="AI166" s="52" t="n"/>
      <c r="AJ166" s="148" t="n"/>
      <c r="AK166" s="52" t="n"/>
    </row>
    <row r="167">
      <c r="A167" s="163">
        <f>A166</f>
        <v/>
      </c>
      <c r="B167" s="300" t="n"/>
      <c r="C167" s="151" t="inlineStr">
        <is>
          <t>Card Payments</t>
        </is>
      </c>
      <c r="D167" s="151" t="inlineStr">
        <is>
          <t>BB MIGs (S07)</t>
        </is>
      </c>
      <c r="E167" s="170" t="n"/>
      <c r="F167" s="245" t="n"/>
      <c r="G167" s="170" t="n"/>
      <c r="H167" s="245" t="n"/>
      <c r="I167" s="154">
        <f>minus(E167,G167)</f>
        <v/>
      </c>
      <c r="J167" s="155">
        <f>ABS(minus(F167,H167))</f>
        <v/>
      </c>
      <c r="K167" s="248" t="n"/>
      <c r="L167" s="248" t="n"/>
      <c r="M167" s="248" t="n"/>
      <c r="N167" s="248" t="n"/>
      <c r="O167" s="248" t="n"/>
      <c r="P167" s="248" t="n"/>
      <c r="Q167" s="248" t="n"/>
      <c r="R167" s="248" t="n"/>
      <c r="S167" s="248" t="n"/>
      <c r="T167" s="248" t="n"/>
      <c r="U167" s="248" t="n"/>
      <c r="V167" s="248" t="n"/>
      <c r="W167" s="218">
        <f>SUM(K167,M167,O167,Q167,S167,U167)</f>
        <v/>
      </c>
      <c r="X167" s="218">
        <f>SUM(L167,N167,P167,R167,T167,V167)</f>
        <v/>
      </c>
      <c r="Y167" s="157">
        <f>minus(I167,W167)</f>
        <v/>
      </c>
      <c r="Z167" s="158">
        <f>ABS(minus(J167,X167))</f>
        <v/>
      </c>
      <c r="AA167" s="270" t="n"/>
      <c r="AB167" s="242" t="n"/>
      <c r="AC167" s="242" t="n"/>
      <c r="AD167" s="256" t="n"/>
      <c r="AE167" s="167">
        <f>Y167-AC167</f>
        <v/>
      </c>
      <c r="AF167" s="256">
        <f>abs(Z167-AD167)</f>
        <v/>
      </c>
      <c r="AG167" s="243" t="n"/>
      <c r="AH167" s="146" t="n"/>
      <c r="AI167" s="52" t="n"/>
      <c r="AJ167" s="148" t="n"/>
      <c r="AK167" s="52" t="n"/>
    </row>
    <row r="168">
      <c r="A168" s="163">
        <f>A167</f>
        <v/>
      </c>
      <c r="B168" s="300" t="n"/>
      <c r="C168" s="151" t="inlineStr">
        <is>
          <t>Card Payments</t>
        </is>
      </c>
      <c r="D168" s="151" t="inlineStr">
        <is>
          <t>BB MIGs (S08)</t>
        </is>
      </c>
      <c r="E168" s="170" t="n"/>
      <c r="F168" s="245" t="n"/>
      <c r="G168" s="170" t="n"/>
      <c r="H168" s="245" t="n"/>
      <c r="I168" s="154">
        <f>minus(E168,G168)</f>
        <v/>
      </c>
      <c r="J168" s="155">
        <f>ABS(minus(F168,H168))</f>
        <v/>
      </c>
      <c r="K168" s="248" t="n"/>
      <c r="L168" s="248" t="n"/>
      <c r="M168" s="248" t="n"/>
      <c r="N168" s="248" t="n"/>
      <c r="O168" s="248" t="n"/>
      <c r="P168" s="248" t="n"/>
      <c r="Q168" s="248" t="n"/>
      <c r="R168" s="248" t="n"/>
      <c r="S168" s="248" t="n"/>
      <c r="T168" s="248" t="n"/>
      <c r="U168" s="248" t="n"/>
      <c r="V168" s="248" t="n"/>
      <c r="W168" s="218">
        <f>SUM(K168,M168,O168,Q168,S168,U168)</f>
        <v/>
      </c>
      <c r="X168" s="218">
        <f>SUM(L168,N168,P168,R168,T168,V168)</f>
        <v/>
      </c>
      <c r="Y168" s="157">
        <f>minus(I168,W168)</f>
        <v/>
      </c>
      <c r="Z168" s="158">
        <f>ABS(minus(J168,X168))</f>
        <v/>
      </c>
      <c r="AA168" s="270" t="n"/>
      <c r="AB168" s="242" t="n"/>
      <c r="AC168" s="242" t="n"/>
      <c r="AD168" s="256" t="n"/>
      <c r="AE168" s="167">
        <f>Y168-AC168</f>
        <v/>
      </c>
      <c r="AF168" s="256">
        <f>abs(Z168-AD168)</f>
        <v/>
      </c>
      <c r="AG168" s="243" t="n"/>
      <c r="AH168" s="146" t="n"/>
      <c r="AI168" s="52" t="n"/>
      <c r="AJ168" s="148" t="n"/>
      <c r="AK168" s="52" t="n"/>
    </row>
    <row r="169">
      <c r="A169" s="163">
        <f>A168</f>
        <v/>
      </c>
      <c r="B169" s="300" t="n"/>
      <c r="C169" s="151" t="inlineStr">
        <is>
          <t>Card Payments</t>
        </is>
      </c>
      <c r="D169" s="151" t="inlineStr">
        <is>
          <t>BB MIGs (S09)</t>
        </is>
      </c>
      <c r="E169" s="170" t="n"/>
      <c r="F169" s="245" t="n"/>
      <c r="G169" s="170" t="n"/>
      <c r="H169" s="245" t="n"/>
      <c r="I169" s="154">
        <f>minus(E169,G169)</f>
        <v/>
      </c>
      <c r="J169" s="155">
        <f>ABS(minus(F169,H169))</f>
        <v/>
      </c>
      <c r="K169" s="248" t="n"/>
      <c r="L169" s="248" t="n"/>
      <c r="M169" s="248" t="n"/>
      <c r="N169" s="248" t="n"/>
      <c r="O169" s="248" t="n"/>
      <c r="P169" s="248" t="n"/>
      <c r="Q169" s="248" t="n"/>
      <c r="R169" s="248" t="n"/>
      <c r="S169" s="248" t="n"/>
      <c r="T169" s="248" t="n"/>
      <c r="U169" s="248" t="n"/>
      <c r="V169" s="248" t="n"/>
      <c r="W169" s="218">
        <f>SUM(K169,M169,O169,Q169,S169,U169)</f>
        <v/>
      </c>
      <c r="X169" s="218">
        <f>SUM(L169,N169,P169,R169,T169,V169)</f>
        <v/>
      </c>
      <c r="Y169" s="157">
        <f>minus(I169,W169)</f>
        <v/>
      </c>
      <c r="Z169" s="158">
        <f>ABS(minus(J169,X169))</f>
        <v/>
      </c>
      <c r="AA169" s="270" t="n"/>
      <c r="AB169" s="242" t="n"/>
      <c r="AC169" s="242" t="n"/>
      <c r="AD169" s="256" t="n"/>
      <c r="AE169" s="167">
        <f>Y169-AC169</f>
        <v/>
      </c>
      <c r="AF169" s="256">
        <f>abs(Z169-AD169)</f>
        <v/>
      </c>
      <c r="AG169" s="243" t="n"/>
      <c r="AH169" s="146" t="n"/>
      <c r="AI169" s="52" t="n"/>
      <c r="AJ169" s="148" t="n"/>
      <c r="AK169" s="52" t="n"/>
    </row>
    <row r="170">
      <c r="A170" s="163">
        <f>A169</f>
        <v/>
      </c>
      <c r="B170" s="300" t="n"/>
      <c r="C170" s="151" t="inlineStr">
        <is>
          <t>Card Payments</t>
        </is>
      </c>
      <c r="D170" s="151" t="inlineStr">
        <is>
          <t>BB MIGs (S10)</t>
        </is>
      </c>
      <c r="E170" s="170" t="n"/>
      <c r="F170" s="245" t="n"/>
      <c r="G170" s="170" t="n"/>
      <c r="H170" s="245" t="n"/>
      <c r="I170" s="154">
        <f>minus(E170,G170)</f>
        <v/>
      </c>
      <c r="J170" s="155">
        <f>ABS(minus(F170,H170))</f>
        <v/>
      </c>
      <c r="K170" s="248" t="n"/>
      <c r="L170" s="248" t="n"/>
      <c r="M170" s="248" t="n"/>
      <c r="N170" s="248" t="n"/>
      <c r="O170" s="248" t="n"/>
      <c r="P170" s="248" t="n"/>
      <c r="Q170" s="248" t="n"/>
      <c r="R170" s="248" t="n"/>
      <c r="S170" s="248" t="n"/>
      <c r="T170" s="248" t="n"/>
      <c r="U170" s="248" t="n"/>
      <c r="V170" s="248" t="n"/>
      <c r="W170" s="218">
        <f>SUM(K170,M170,O170,Q170,S170,U170)</f>
        <v/>
      </c>
      <c r="X170" s="218">
        <f>SUM(L170,N170,P170,R170,T170,V170)</f>
        <v/>
      </c>
      <c r="Y170" s="157">
        <f>minus(I170,W170)</f>
        <v/>
      </c>
      <c r="Z170" s="158">
        <f>ABS(minus(J170,X170))</f>
        <v/>
      </c>
      <c r="AA170" s="270" t="n"/>
      <c r="AB170" s="242" t="n"/>
      <c r="AC170" s="242" t="n"/>
      <c r="AD170" s="256" t="n"/>
      <c r="AE170" s="167">
        <f>Y170-AC170</f>
        <v/>
      </c>
      <c r="AF170" s="256">
        <f>abs(Z170-AD170)</f>
        <v/>
      </c>
      <c r="AG170" s="243" t="n"/>
      <c r="AH170" s="146" t="n"/>
      <c r="AI170" s="52" t="n"/>
      <c r="AJ170" s="148" t="n"/>
      <c r="AK170" s="52" t="n"/>
    </row>
    <row r="171">
      <c r="A171" s="163">
        <f>A170</f>
        <v/>
      </c>
      <c r="B171" s="300" t="n"/>
      <c r="C171" s="151" t="inlineStr">
        <is>
          <t>Card Payments</t>
        </is>
      </c>
      <c r="D171" s="151" t="inlineStr">
        <is>
          <t>BB MIGs (S11)</t>
        </is>
      </c>
      <c r="E171" s="170" t="n"/>
      <c r="F171" s="245" t="n"/>
      <c r="G171" s="170" t="n"/>
      <c r="H171" s="245" t="n"/>
      <c r="I171" s="154">
        <f>minus(E171,G171)</f>
        <v/>
      </c>
      <c r="J171" s="155">
        <f>ABS(minus(F171,H171))</f>
        <v/>
      </c>
      <c r="K171" s="248" t="n"/>
      <c r="L171" s="248" t="n"/>
      <c r="M171" s="248" t="n"/>
      <c r="N171" s="248" t="n"/>
      <c r="O171" s="248" t="n"/>
      <c r="P171" s="248" t="n"/>
      <c r="Q171" s="248" t="n"/>
      <c r="R171" s="248" t="n"/>
      <c r="S171" s="248" t="n"/>
      <c r="T171" s="248" t="n"/>
      <c r="U171" s="248" t="n"/>
      <c r="V171" s="248" t="n"/>
      <c r="W171" s="218">
        <f>SUM(K171,M171,O171,Q171,S171,U171)</f>
        <v/>
      </c>
      <c r="X171" s="218">
        <f>SUM(L171,N171,P171,R171,T171,V171)</f>
        <v/>
      </c>
      <c r="Y171" s="157">
        <f>minus(I171,W171)</f>
        <v/>
      </c>
      <c r="Z171" s="158">
        <f>ABS(minus(J171,X171))</f>
        <v/>
      </c>
      <c r="AA171" s="270" t="n"/>
      <c r="AB171" s="242" t="n"/>
      <c r="AC171" s="242" t="n"/>
      <c r="AD171" s="256" t="n"/>
      <c r="AE171" s="167">
        <f>Y171-AC171</f>
        <v/>
      </c>
      <c r="AF171" s="256">
        <f>abs(Z171-AD171)</f>
        <v/>
      </c>
      <c r="AG171" s="243" t="n"/>
      <c r="AH171" s="146" t="n"/>
      <c r="AI171" s="52" t="n"/>
      <c r="AJ171" s="148" t="n"/>
      <c r="AK171" s="52" t="n"/>
    </row>
    <row r="172">
      <c r="A172" s="163">
        <f>A171</f>
        <v/>
      </c>
      <c r="B172" s="300" t="n"/>
      <c r="C172" s="171" t="inlineStr">
        <is>
          <t>Card Payments</t>
        </is>
      </c>
      <c r="D172" s="171" t="inlineStr">
        <is>
          <t>BB MIGs (S12)</t>
        </is>
      </c>
      <c r="E172" s="176" t="n"/>
      <c r="F172" s="85" t="n"/>
      <c r="G172" s="176" t="n"/>
      <c r="H172" s="85" t="n"/>
      <c r="I172" s="174">
        <f>minus(E172,G172)</f>
        <v/>
      </c>
      <c r="J172" s="175">
        <f>ABS(minus(F172,H172))</f>
        <v/>
      </c>
      <c r="K172" s="293" t="n"/>
      <c r="L172" s="293" t="n"/>
      <c r="M172" s="293" t="n"/>
      <c r="N172" s="293" t="n"/>
      <c r="O172" s="293" t="n"/>
      <c r="P172" s="293" t="n"/>
      <c r="Q172" s="293" t="n"/>
      <c r="R172" s="293" t="n"/>
      <c r="S172" s="293" t="n"/>
      <c r="T172" s="293" t="n"/>
      <c r="U172" s="293" t="n"/>
      <c r="V172" s="293" t="n"/>
      <c r="W172" s="294">
        <f>SUM(K172,M172,O172,Q172,S172,U172)</f>
        <v/>
      </c>
      <c r="X172" s="294">
        <f>SUM(L172,N172,P172,R172,T172,V172)</f>
        <v/>
      </c>
      <c r="Y172" s="179">
        <f>minus(I172,W172)</f>
        <v/>
      </c>
      <c r="Z172" s="180">
        <f>ABS(minus(J172,X172))</f>
        <v/>
      </c>
      <c r="AA172" s="253" t="n"/>
      <c r="AB172" s="254" t="n"/>
      <c r="AC172" s="254" t="n"/>
      <c r="AD172" s="183" t="n"/>
      <c r="AE172" s="191">
        <f>Y172-AC172</f>
        <v/>
      </c>
      <c r="AF172" s="183">
        <f>abs(Z172-AD172)</f>
        <v/>
      </c>
      <c r="AG172" s="243" t="n"/>
      <c r="AH172" s="146" t="n"/>
      <c r="AI172" s="52" t="n"/>
      <c r="AJ172" s="148" t="n"/>
      <c r="AK172" s="52" t="n"/>
    </row>
    <row r="173">
      <c r="A173" s="163">
        <f>A172</f>
        <v/>
      </c>
      <c r="B173" s="303" t="n"/>
      <c r="C173" s="220" t="inlineStr">
        <is>
          <t>Card Payments Sum</t>
        </is>
      </c>
      <c r="D173" s="220" t="inlineStr">
        <is>
          <t>BB MIGs</t>
        </is>
      </c>
      <c r="E173" s="221" t="n">
        <v>0</v>
      </c>
      <c r="F173" s="222" t="n">
        <v>0</v>
      </c>
      <c r="G173" s="221" t="n">
        <v>0</v>
      </c>
      <c r="H173" s="222" t="n">
        <v>0</v>
      </c>
      <c r="I173" s="225">
        <f>minus(E173,G173)</f>
        <v/>
      </c>
      <c r="J173" s="226">
        <f>ABS(minus(F173,H173))</f>
        <v/>
      </c>
      <c r="K173" s="227" t="n"/>
      <c r="L173" s="227" t="n"/>
      <c r="M173" s="227" t="n"/>
      <c r="N173" s="227" t="n"/>
      <c r="O173" s="227" t="n"/>
      <c r="P173" s="227" t="n"/>
      <c r="Q173" s="227" t="n"/>
      <c r="R173" s="227" t="n"/>
      <c r="S173" s="227" t="n"/>
      <c r="T173" s="227" t="n"/>
      <c r="U173" s="227" t="n"/>
      <c r="V173" s="227" t="n"/>
      <c r="W173" s="229" t="n"/>
      <c r="X173" s="229" t="n"/>
      <c r="Y173" s="231">
        <f>minus(I173,W173)</f>
        <v/>
      </c>
      <c r="Z173" s="232">
        <f>ABS(minus(J173,X173))</f>
        <v/>
      </c>
      <c r="AA173" s="233" t="n"/>
      <c r="AB173" s="234" t="n"/>
      <c r="AC173" s="247" t="n"/>
      <c r="AD173" s="235" t="n"/>
      <c r="AE173" s="236">
        <f>Y173-AC173</f>
        <v/>
      </c>
      <c r="AF173" s="237">
        <f>abs(Z173-AD173)</f>
        <v/>
      </c>
      <c r="AG173" s="238" t="n"/>
      <c r="AH173" s="146" t="n"/>
      <c r="AI173" s="52" t="n"/>
      <c r="AJ173" s="148" t="n"/>
      <c r="AK173" s="52" t="n"/>
    </row>
    <row r="174">
      <c r="A174" s="163" t="n"/>
      <c r="B174" s="310" t="inlineStr">
        <is>
          <t>KOWRI</t>
        </is>
      </c>
      <c r="C174" s="151" t="inlineStr">
        <is>
          <t>MPGS</t>
        </is>
      </c>
      <c r="D174" s="151" t="inlineStr">
        <is>
          <t>MPGS</t>
        </is>
      </c>
      <c r="E174" s="295" t="n">
        <v>3</v>
      </c>
      <c r="F174" s="188" t="n">
        <v>810</v>
      </c>
      <c r="G174" s="295" t="n">
        <v>3</v>
      </c>
      <c r="H174" s="188" t="n">
        <v>800</v>
      </c>
      <c r="I174" s="154">
        <f>minus(E174,G174)</f>
        <v/>
      </c>
      <c r="J174" s="155">
        <f>ABS(minus(F174,H174))</f>
        <v/>
      </c>
      <c r="K174" s="170" t="n"/>
      <c r="L174" s="248" t="n"/>
      <c r="M174" s="248" t="n"/>
      <c r="N174" s="248" t="n"/>
      <c r="O174" s="248" t="n"/>
      <c r="P174" s="248" t="n"/>
      <c r="Q174" s="248" t="n"/>
      <c r="R174" s="248" t="n"/>
      <c r="S174" s="248" t="n"/>
      <c r="T174" s="248" t="n"/>
      <c r="U174" s="248" t="n"/>
      <c r="V174" s="170" t="n"/>
      <c r="W174" s="218">
        <f>SUM(K174,M174,O174,Q174,S174,U174)</f>
        <v/>
      </c>
      <c r="X174" s="218">
        <f>SUM(L174,N174,P174,R174,T174,V174)</f>
        <v/>
      </c>
      <c r="Y174" s="157">
        <f>minus(I174,W174)</f>
        <v/>
      </c>
      <c r="Z174" s="158">
        <f>ABS(minus(J174,X174))</f>
        <v/>
      </c>
      <c r="AA174" s="270" t="n"/>
      <c r="AB174" s="242" t="n"/>
      <c r="AC174" s="242" t="n"/>
      <c r="AD174" s="252" t="n"/>
      <c r="AE174" s="167">
        <f>Y174-AC174</f>
        <v/>
      </c>
      <c r="AF174" s="256">
        <f>abs(Z174-AD174)</f>
        <v/>
      </c>
      <c r="AG174" s="243" t="inlineStr">
        <is>
          <t>Send money charges</t>
        </is>
      </c>
      <c r="AH174" s="146" t="n"/>
      <c r="AI174" s="52" t="n"/>
      <c r="AJ174" s="148" t="n"/>
      <c r="AK174" s="52" t="n"/>
    </row>
    <row r="175">
      <c r="A175" s="163">
        <f>A173</f>
        <v/>
      </c>
      <c r="B175" s="300" t="n"/>
      <c r="C175" s="151" t="inlineStr">
        <is>
          <t>KR MTN Send Money</t>
        </is>
      </c>
      <c r="D175" s="151" t="inlineStr">
        <is>
          <t>KR MTN Credit</t>
        </is>
      </c>
      <c r="E175" s="295" t="n">
        <v>4628</v>
      </c>
      <c r="F175" s="188" t="n">
        <v>25092181.04</v>
      </c>
      <c r="G175" s="295" t="n">
        <v>4614</v>
      </c>
      <c r="H175" s="188" t="n">
        <v>4348054.36</v>
      </c>
      <c r="I175" s="154">
        <f>minus(E175,G175)</f>
        <v/>
      </c>
      <c r="J175" s="155">
        <f>ABS(minus(F175,H175))</f>
        <v/>
      </c>
      <c r="K175" s="170" t="n"/>
      <c r="L175" s="248" t="n"/>
      <c r="M175" s="248" t="n"/>
      <c r="N175" s="248" t="n"/>
      <c r="O175" s="248" t="n">
        <v>7</v>
      </c>
      <c r="P175" s="248" t="n">
        <v>1652.18</v>
      </c>
      <c r="Q175" s="248" t="n">
        <v>4</v>
      </c>
      <c r="R175" s="248" t="n">
        <v>20742000</v>
      </c>
      <c r="S175" s="248" t="n"/>
      <c r="T175" s="248" t="n"/>
      <c r="U175" s="248" t="n">
        <v>3</v>
      </c>
      <c r="V175" s="248" t="n">
        <v>474.5</v>
      </c>
      <c r="W175" s="218">
        <f>SUM(K175,M175,O175,Q175,S175,U175)</f>
        <v/>
      </c>
      <c r="X175" s="218">
        <f>SUM(L175,N175,P175,R175,T175,V175)</f>
        <v/>
      </c>
      <c r="Y175" s="157">
        <f>minus(I175,W175)</f>
        <v/>
      </c>
      <c r="Z175" s="158">
        <f>ABS(minus(J175,X175))</f>
        <v/>
      </c>
      <c r="AA175" s="270" t="n"/>
      <c r="AB175" s="242" t="n"/>
      <c r="AC175" s="242" t="n"/>
      <c r="AD175" s="256" t="n"/>
      <c r="AE175" s="167">
        <f>Y175-AC175</f>
        <v/>
      </c>
      <c r="AF175" s="256">
        <f>abs(Z175-AD175)</f>
        <v/>
      </c>
      <c r="AG175" s="243" t="n"/>
      <c r="AH175" s="146" t="n"/>
      <c r="AI175" s="52" t="n"/>
      <c r="AJ175" s="148" t="n"/>
      <c r="AK175" s="52" t="n"/>
    </row>
    <row r="176">
      <c r="A176" s="163">
        <f>A175</f>
        <v/>
      </c>
      <c r="B176" s="300" t="n"/>
      <c r="C176" s="151" t="inlineStr">
        <is>
          <t>KR MTN Add funds/Payments</t>
        </is>
      </c>
      <c r="D176" s="151" t="inlineStr">
        <is>
          <t>KR MTN Debit</t>
        </is>
      </c>
      <c r="E176" s="295" t="n">
        <v>519</v>
      </c>
      <c r="F176" s="188" t="n">
        <v>816101.27</v>
      </c>
      <c r="G176" s="295" t="n">
        <v>525</v>
      </c>
      <c r="H176" s="188" t="n">
        <v>400213.28</v>
      </c>
      <c r="I176" s="154">
        <f>minus(E176,G176)</f>
        <v/>
      </c>
      <c r="J176" s="155">
        <f>ABS(minus(F176,H176))</f>
        <v/>
      </c>
      <c r="K176" s="248" t="n"/>
      <c r="L176" s="248" t="n"/>
      <c r="M176" s="248" t="n">
        <v>-7</v>
      </c>
      <c r="N176" s="248" t="n">
        <v>-2499.29</v>
      </c>
      <c r="O176" s="248" t="n"/>
      <c r="P176" s="248" t="n"/>
      <c r="Q176" s="248" t="n"/>
      <c r="R176" s="248" t="n"/>
      <c r="S176" s="248" t="n">
        <v>1</v>
      </c>
      <c r="T176" s="248" t="n">
        <v>418386.99</v>
      </c>
      <c r="U176" s="248" t="n"/>
      <c r="V176" s="248" t="n">
        <v>0.2899999999790452</v>
      </c>
      <c r="W176" s="218">
        <f>SUM(K176,M176,O176,Q176,S176,U176)</f>
        <v/>
      </c>
      <c r="X176" s="218">
        <f>SUM(L176,N176,P176,R176,T176,V176)</f>
        <v/>
      </c>
      <c r="Y176" s="157">
        <f>minus(I176,W176)</f>
        <v/>
      </c>
      <c r="Z176" s="158">
        <f>ABS(minus(J176,X176))</f>
        <v/>
      </c>
      <c r="AA176" s="270" t="n"/>
      <c r="AB176" s="242" t="n"/>
      <c r="AC176" s="242" t="n"/>
      <c r="AD176" s="256" t="n"/>
      <c r="AE176" s="167">
        <f>Y176-AC176</f>
        <v/>
      </c>
      <c r="AF176" s="256">
        <f>abs(Z176-AD176)</f>
        <v/>
      </c>
      <c r="AG176" s="243" t="n"/>
      <c r="AH176" s="146" t="n"/>
      <c r="AI176" s="52" t="n"/>
      <c r="AJ176" s="148" t="n"/>
      <c r="AK176" s="52" t="n"/>
    </row>
    <row r="177">
      <c r="A177" s="163">
        <f>A176</f>
        <v/>
      </c>
      <c r="B177" s="300" t="n"/>
      <c r="C177" s="151" t="inlineStr">
        <is>
          <t>KR Airtel Add funds/Payments</t>
        </is>
      </c>
      <c r="D177" s="151" t="inlineStr">
        <is>
          <t>KR Airtel Cash In</t>
        </is>
      </c>
      <c r="E177" s="187" t="n">
        <v>2</v>
      </c>
      <c r="F177" s="187" t="n">
        <v>787.13</v>
      </c>
      <c r="G177" s="187" t="n">
        <v>2</v>
      </c>
      <c r="H177" s="187" t="n">
        <v>787.13</v>
      </c>
      <c r="I177" s="154">
        <f>minus(E177,G177)</f>
        <v/>
      </c>
      <c r="J177" s="155">
        <f>ABS(minus(F177,H177))</f>
        <v/>
      </c>
      <c r="K177" s="170" t="n"/>
      <c r="L177" s="248" t="n"/>
      <c r="M177" s="248" t="n"/>
      <c r="N177" s="248" t="n"/>
      <c r="O177" s="248" t="n"/>
      <c r="P177" s="248" t="n"/>
      <c r="Q177" s="248" t="n"/>
      <c r="R177" s="248" t="n"/>
      <c r="S177" s="248" t="n"/>
      <c r="T177" s="248" t="n"/>
      <c r="U177" s="248" t="n"/>
      <c r="V177" s="170" t="n"/>
      <c r="W177" s="218">
        <f>SUM(K177,M177,O177,Q177,S177,U177)</f>
        <v/>
      </c>
      <c r="X177" s="218">
        <f>SUM(L177,N177,P177,R177,T177,V177)</f>
        <v/>
      </c>
      <c r="Y177" s="157">
        <f>minus(I177,W177)</f>
        <v/>
      </c>
      <c r="Z177" s="158">
        <f>ABS(minus(J177,X177))</f>
        <v/>
      </c>
      <c r="AA177" s="270" t="n"/>
      <c r="AB177" s="242" t="n"/>
      <c r="AC177" s="242" t="n"/>
      <c r="AD177" s="256" t="n"/>
      <c r="AE177" s="167">
        <f>Y177-AC177</f>
        <v/>
      </c>
      <c r="AF177" s="256">
        <f>abs(Z177-AD177)</f>
        <v/>
      </c>
      <c r="AG177" s="243" t="n"/>
      <c r="AH177" s="146" t="n"/>
      <c r="AI177" s="52" t="n"/>
      <c r="AJ177" s="148" t="n"/>
      <c r="AK177" s="52" t="n"/>
    </row>
    <row r="178">
      <c r="A178" s="163">
        <f>A177</f>
        <v/>
      </c>
      <c r="B178" s="300" t="n"/>
      <c r="C178" s="151" t="inlineStr">
        <is>
          <t>KR Airtel Send Money</t>
        </is>
      </c>
      <c r="D178" s="151" t="inlineStr">
        <is>
          <t>KR Airtel Cash Out</t>
        </is>
      </c>
      <c r="E178" s="187" t="n">
        <v>1</v>
      </c>
      <c r="F178" s="187" t="n">
        <v>500</v>
      </c>
      <c r="G178" s="187" t="n">
        <v>1</v>
      </c>
      <c r="H178" s="187" t="n">
        <v>500</v>
      </c>
      <c r="I178" s="154">
        <f>minus(E178,G178)</f>
        <v/>
      </c>
      <c r="J178" s="155">
        <f>ABS(minus(F178,H178))</f>
        <v/>
      </c>
      <c r="K178" s="248" t="n"/>
      <c r="L178" s="248" t="n"/>
      <c r="M178" s="248" t="n"/>
      <c r="N178" s="248" t="n"/>
      <c r="O178" s="248" t="n"/>
      <c r="P178" s="248" t="n"/>
      <c r="Q178" s="248" t="n"/>
      <c r="R178" s="248" t="n"/>
      <c r="S178" s="248" t="n"/>
      <c r="T178" s="248" t="n"/>
      <c r="U178" s="248" t="n"/>
      <c r="V178" s="248" t="n"/>
      <c r="W178" s="218">
        <f>SUM(K178,M178,O178,Q178,S178,U178)</f>
        <v/>
      </c>
      <c r="X178" s="218">
        <f>SUM(L178,N178,P178,R178,T178,V178)</f>
        <v/>
      </c>
      <c r="Y178" s="157">
        <f>minus(I178,W178)</f>
        <v/>
      </c>
      <c r="Z178" s="158">
        <f>ABS(minus(J178,X178))</f>
        <v/>
      </c>
      <c r="AA178" s="270" t="n"/>
      <c r="AB178" s="242" t="n"/>
      <c r="AC178" s="242" t="n"/>
      <c r="AD178" s="256" t="n"/>
      <c r="AE178" s="167">
        <f>Y178-AC178</f>
        <v/>
      </c>
      <c r="AF178" s="256">
        <f>abs(Z178-AD178)</f>
        <v/>
      </c>
      <c r="AG178" s="243" t="n"/>
      <c r="AH178" s="146" t="n"/>
      <c r="AI178" s="52" t="n"/>
      <c r="AJ178" s="148" t="n"/>
      <c r="AK178" s="52" t="n"/>
    </row>
    <row r="179">
      <c r="A179" s="163">
        <f>A178</f>
        <v/>
      </c>
      <c r="B179" s="300" t="n"/>
      <c r="C179" s="151" t="inlineStr">
        <is>
          <t>KR Vodafone Add funds/Payments</t>
        </is>
      </c>
      <c r="D179" s="151" t="inlineStr">
        <is>
          <t xml:space="preserve">KR Vodafone Cash In </t>
        </is>
      </c>
      <c r="E179" s="295" t="n">
        <v>49</v>
      </c>
      <c r="F179" s="296" t="n">
        <v>28488.55</v>
      </c>
      <c r="G179" s="187" t="n">
        <v>49</v>
      </c>
      <c r="H179" s="188" t="n">
        <v>28488.55</v>
      </c>
      <c r="I179" s="154">
        <f>minus(E179,G179)</f>
        <v/>
      </c>
      <c r="J179" s="155">
        <f>ABS(minus(F179,H179))</f>
        <v/>
      </c>
      <c r="K179" s="248" t="n"/>
      <c r="L179" s="248" t="n"/>
      <c r="M179" s="248" t="n"/>
      <c r="N179" s="248" t="n"/>
      <c r="O179" s="248" t="n"/>
      <c r="P179" s="248" t="n"/>
      <c r="Q179" s="248" t="n"/>
      <c r="R179" s="248" t="n"/>
      <c r="S179" s="248" t="n"/>
      <c r="T179" s="248" t="n"/>
      <c r="U179" s="248" t="n"/>
      <c r="V179" s="248" t="n"/>
      <c r="W179" s="218">
        <f>SUM(K179,M179,O179,Q179,S179,U179)</f>
        <v/>
      </c>
      <c r="X179" s="218">
        <f>SUM(L179,N179,P179,R179,T179,V179)</f>
        <v/>
      </c>
      <c r="Y179" s="157">
        <f>minus(I179,W179)</f>
        <v/>
      </c>
      <c r="Z179" s="158">
        <f>ABS(minus(J179,X179))</f>
        <v/>
      </c>
      <c r="AA179" s="270" t="n"/>
      <c r="AB179" s="242" t="n"/>
      <c r="AC179" s="242" t="n"/>
      <c r="AD179" s="256" t="n"/>
      <c r="AE179" s="167">
        <f>Y179-AC179</f>
        <v/>
      </c>
      <c r="AF179" s="256">
        <f>abs(Z179-AD179)</f>
        <v/>
      </c>
      <c r="AG179" s="243" t="n"/>
      <c r="AH179" s="146" t="n"/>
      <c r="AI179" s="52" t="n"/>
      <c r="AJ179" s="148" t="n"/>
      <c r="AK179" s="52" t="n"/>
    </row>
    <row r="180">
      <c r="A180" s="163">
        <f>A179</f>
        <v/>
      </c>
      <c r="B180" s="303" t="n"/>
      <c r="C180" s="151" t="inlineStr">
        <is>
          <t>KR Vodafone Send Money</t>
        </is>
      </c>
      <c r="D180" s="151" t="inlineStr">
        <is>
          <t>KR Vodafone Cash Out</t>
        </is>
      </c>
      <c r="E180" s="295" t="n">
        <v>1</v>
      </c>
      <c r="F180" s="296" t="n">
        <v>171.6</v>
      </c>
      <c r="G180" s="187" t="n">
        <v>1</v>
      </c>
      <c r="H180" s="188" t="n">
        <v>171.6</v>
      </c>
      <c r="I180" s="154">
        <f>minus(E180,G180)</f>
        <v/>
      </c>
      <c r="J180" s="155">
        <f>ABS(minus(F180,H180))</f>
        <v/>
      </c>
      <c r="K180" s="248" t="n"/>
      <c r="L180" s="248" t="n"/>
      <c r="M180" s="248" t="n"/>
      <c r="N180" s="248" t="n"/>
      <c r="O180" s="248" t="n"/>
      <c r="P180" s="248" t="n"/>
      <c r="Q180" s="248" t="n"/>
      <c r="R180" s="248" t="n"/>
      <c r="S180" s="248" t="n"/>
      <c r="T180" s="248" t="n"/>
      <c r="U180" s="248" t="n"/>
      <c r="V180" s="248" t="n"/>
      <c r="W180" s="218">
        <f>SUM(K180,M180,O180,Q180,S180,U180)</f>
        <v/>
      </c>
      <c r="X180" s="218">
        <f>SUM(L180,N180,P180,R180,T180,V180)</f>
        <v/>
      </c>
      <c r="Y180" s="157">
        <f>minus(I180,W180)</f>
        <v/>
      </c>
      <c r="Z180" s="158">
        <f>ABS(minus(J180,X180))</f>
        <v/>
      </c>
      <c r="AA180" s="270" t="n"/>
      <c r="AB180" s="242" t="n"/>
      <c r="AC180" s="242" t="n"/>
      <c r="AD180" s="256" t="n"/>
      <c r="AE180" s="167">
        <f>Y180-AC180</f>
        <v/>
      </c>
      <c r="AF180" s="256">
        <f>abs(Z180-AD180)</f>
        <v/>
      </c>
      <c r="AG180" s="243" t="n"/>
      <c r="AH180" s="146" t="n"/>
      <c r="AI180" s="52" t="n"/>
      <c r="AJ180" s="148" t="n"/>
      <c r="AK180" s="52" t="n"/>
    </row>
    <row r="181">
      <c r="A181" s="206" t="n"/>
      <c r="B181" s="207" t="n"/>
      <c r="C181" s="206" t="n"/>
      <c r="D181" s="206" t="n"/>
      <c r="E181" s="271" t="n"/>
      <c r="F181" s="208" t="n"/>
      <c r="G181" s="271" t="n"/>
      <c r="H181" s="208" t="n"/>
      <c r="I181" s="206" t="n"/>
      <c r="J181" s="208" t="n"/>
      <c r="K181" s="271" t="n"/>
      <c r="L181" s="271" t="n"/>
      <c r="M181" s="271" t="n"/>
      <c r="N181" s="271" t="n"/>
      <c r="O181" s="271" t="n"/>
      <c r="P181" s="271" t="n"/>
      <c r="Q181" s="271" t="n"/>
      <c r="R181" s="271" t="n"/>
      <c r="S181" s="271" t="n"/>
      <c r="T181" s="271" t="n"/>
      <c r="U181" s="271" t="n"/>
      <c r="V181" s="271" t="n"/>
      <c r="W181" s="210" t="n"/>
      <c r="X181" s="210" t="n"/>
      <c r="Y181" s="271" t="n"/>
      <c r="Z181" s="271" t="n"/>
      <c r="AA181" s="211" t="n"/>
      <c r="AB181" s="212" t="n"/>
      <c r="AC181" s="212" t="n"/>
      <c r="AD181" s="213" t="n"/>
      <c r="AE181" s="214" t="n"/>
      <c r="AF181" s="215" t="n"/>
      <c r="AG181" s="243" t="n"/>
      <c r="AH181" s="146" t="n"/>
      <c r="AI181" s="52" t="n"/>
      <c r="AJ181" s="148" t="n"/>
      <c r="AK181" s="52" t="n"/>
    </row>
    <row r="182">
      <c r="A182" s="239" t="n">
        <v>44933</v>
      </c>
      <c r="B182" s="309" t="inlineStr">
        <is>
          <t>SlydePay</t>
        </is>
      </c>
      <c r="C182" s="151" t="inlineStr">
        <is>
          <t>SP MIGs (MCC 1)</t>
        </is>
      </c>
      <c r="D182" s="151" t="inlineStr">
        <is>
          <t>MIGS (Slydepay01)</t>
        </is>
      </c>
      <c r="E182" s="187" t="n">
        <v>14</v>
      </c>
      <c r="F182" s="188" t="n">
        <v>5279.76</v>
      </c>
      <c r="G182" s="187" t="n">
        <v>14</v>
      </c>
      <c r="H182" s="188" t="n">
        <v>5176.97</v>
      </c>
      <c r="I182" s="154">
        <f>minus(E182,G182)</f>
        <v/>
      </c>
      <c r="J182" s="155">
        <f>ABS(minus(F182,H182))</f>
        <v/>
      </c>
      <c r="K182" s="248" t="n"/>
      <c r="L182" s="248" t="n"/>
      <c r="M182" s="248" t="n"/>
      <c r="N182" s="248" t="n"/>
      <c r="O182" s="248" t="n"/>
      <c r="P182" s="248" t="n"/>
      <c r="Q182" s="248" t="n"/>
      <c r="R182" s="248" t="n"/>
      <c r="S182" s="248" t="n"/>
      <c r="T182" s="248" t="n"/>
      <c r="U182" s="248" t="n"/>
      <c r="V182" s="170" t="n"/>
      <c r="W182" s="218">
        <f>SUM(K182,M182,O182,Q182,S182,U182)</f>
        <v/>
      </c>
      <c r="X182" s="218">
        <f>SUM(L182,N182,P182,R182,T182,V182)</f>
        <v/>
      </c>
      <c r="Y182" s="157">
        <f>minus(I182,W182)</f>
        <v/>
      </c>
      <c r="Z182" s="158">
        <f>ABS(minus(J182,X182))</f>
        <v/>
      </c>
      <c r="AA182" s="263" t="n"/>
      <c r="AB182" s="242" t="n"/>
      <c r="AC182" s="242" t="n"/>
      <c r="AD182" s="252" t="n"/>
      <c r="AE182" s="161">
        <f>Y182-AC182</f>
        <v/>
      </c>
      <c r="AF182" s="256">
        <f>abs(Z182-AD182)</f>
        <v/>
      </c>
      <c r="AG182" s="243" t="inlineStr">
        <is>
          <t>MIGS Charges(102.79)</t>
        </is>
      </c>
      <c r="AH182" s="146" t="n"/>
      <c r="AI182" s="52" t="n"/>
      <c r="AJ182" s="148" t="n"/>
      <c r="AK182" s="52" t="n"/>
    </row>
    <row r="183">
      <c r="A183" s="163">
        <f>A182</f>
        <v/>
      </c>
      <c r="B183" s="300" t="n"/>
      <c r="C183" s="151" t="inlineStr">
        <is>
          <t>SP MTN Cash In (Prompt)</t>
        </is>
      </c>
      <c r="D183" s="151" t="inlineStr">
        <is>
          <t>MTN - Slydepull (Prompts)</t>
        </is>
      </c>
      <c r="E183" s="187" t="n">
        <v>274</v>
      </c>
      <c r="F183" s="188" t="n">
        <v>200112.15</v>
      </c>
      <c r="G183" s="187" t="n">
        <v>274</v>
      </c>
      <c r="H183" s="188" t="n">
        <v>200112.1</v>
      </c>
      <c r="I183" s="154">
        <f>minus(E183,G183)</f>
        <v/>
      </c>
      <c r="J183" s="155">
        <f>ABS(minus(F183,H183))</f>
        <v/>
      </c>
      <c r="K183" s="248" t="n"/>
      <c r="L183" s="248" t="n"/>
      <c r="M183" s="248" t="n"/>
      <c r="N183" s="248" t="n"/>
      <c r="O183" s="248" t="n"/>
      <c r="P183" s="248" t="n"/>
      <c r="Q183" s="248" t="n"/>
      <c r="R183" s="248" t="n"/>
      <c r="S183" s="248" t="n"/>
      <c r="T183" s="248" t="n"/>
      <c r="U183" s="248" t="n"/>
      <c r="V183" s="248" t="n">
        <v>0.04999999998835847</v>
      </c>
      <c r="W183" s="218">
        <f>SUM(K183,M183,O183,Q183,S183,U183)</f>
        <v/>
      </c>
      <c r="X183" s="218">
        <f>SUM(L183,N183,P183,R183,T183,V183)</f>
        <v/>
      </c>
      <c r="Y183" s="157">
        <f>minus(I183,W183)</f>
        <v/>
      </c>
      <c r="Z183" s="158">
        <f>ABS(minus(J183,X183))</f>
        <v/>
      </c>
      <c r="AA183" s="270" t="n"/>
      <c r="AB183" s="242" t="n"/>
      <c r="AC183" s="242" t="n"/>
      <c r="AD183" s="252" t="n"/>
      <c r="AE183" s="167">
        <f>Y183-AC183</f>
        <v/>
      </c>
      <c r="AF183" s="256">
        <f>abs(Z183-AD183)</f>
        <v/>
      </c>
      <c r="AG183" s="243" t="n"/>
      <c r="AH183" s="146" t="n"/>
      <c r="AI183" s="52" t="n"/>
      <c r="AJ183" s="148" t="n"/>
      <c r="AK183" s="52" t="n"/>
    </row>
    <row r="184">
      <c r="A184" s="163">
        <f>A183</f>
        <v/>
      </c>
      <c r="B184" s="300" t="n"/>
      <c r="C184" s="151" t="inlineStr">
        <is>
          <t>SP MTN Cash In (Approval)</t>
        </is>
      </c>
      <c r="D184" s="151" t="inlineStr">
        <is>
          <t>MTN - Sydepush( Approvals)</t>
        </is>
      </c>
      <c r="E184" s="187" t="n">
        <v>0</v>
      </c>
      <c r="F184" s="188" t="n">
        <v>0</v>
      </c>
      <c r="G184" s="187" t="n">
        <v>0</v>
      </c>
      <c r="H184" s="188" t="n">
        <v>0</v>
      </c>
      <c r="I184" s="154">
        <f>minus(E184,G184)</f>
        <v/>
      </c>
      <c r="J184" s="155">
        <f>ABS(minus(F184,H184))</f>
        <v/>
      </c>
      <c r="K184" s="248" t="n"/>
      <c r="L184" s="248" t="n"/>
      <c r="M184" s="248" t="n"/>
      <c r="N184" s="248" t="n"/>
      <c r="O184" s="248" t="n"/>
      <c r="P184" s="248" t="n"/>
      <c r="Q184" s="248" t="n"/>
      <c r="R184" s="248" t="n"/>
      <c r="S184" s="248" t="n"/>
      <c r="T184" s="248" t="n"/>
      <c r="U184" s="248" t="n"/>
      <c r="V184" s="248" t="n"/>
      <c r="W184" s="218">
        <f>SUM(K184,M184,O184,Q184,S184,U184)</f>
        <v/>
      </c>
      <c r="X184" s="218">
        <f>SUM(L184,N184,P184,R184,T184,V184)</f>
        <v/>
      </c>
      <c r="Y184" s="157">
        <f>minus(I184,W184)</f>
        <v/>
      </c>
      <c r="Z184" s="158">
        <f>ABS(minus(J184,X184))</f>
        <v/>
      </c>
      <c r="AA184" s="270" t="n"/>
      <c r="AB184" s="242" t="n"/>
      <c r="AC184" s="242" t="n"/>
      <c r="AD184" s="256" t="n"/>
      <c r="AE184" s="161">
        <f>Y184-AC184</f>
        <v/>
      </c>
      <c r="AF184" s="256">
        <f>abs(Z184-AD184)</f>
        <v/>
      </c>
      <c r="AG184" s="243" t="n"/>
      <c r="AH184" s="146" t="n"/>
      <c r="AI184" s="52" t="n"/>
      <c r="AJ184" s="148" t="n"/>
      <c r="AK184" s="52" t="n"/>
    </row>
    <row r="185">
      <c r="A185" s="163">
        <f>A184</f>
        <v/>
      </c>
      <c r="B185" s="300" t="n"/>
      <c r="C185" s="151" t="inlineStr">
        <is>
          <t>SP MTN Send Money</t>
        </is>
      </c>
      <c r="D185" s="151" t="inlineStr">
        <is>
          <t>MTN - Portal</t>
        </is>
      </c>
      <c r="E185" s="187" t="n">
        <v>951</v>
      </c>
      <c r="F185" s="188" t="n">
        <v>345096.81</v>
      </c>
      <c r="G185" s="187" t="n">
        <v>951</v>
      </c>
      <c r="H185" s="188" t="n">
        <v>345096.8</v>
      </c>
      <c r="I185" s="154">
        <f>minus(E185,G185)</f>
        <v/>
      </c>
      <c r="J185" s="155">
        <f>ABS(minus(F185,H185))</f>
        <v/>
      </c>
      <c r="K185" s="248" t="n"/>
      <c r="L185" s="248" t="n"/>
      <c r="M185" s="248" t="n"/>
      <c r="N185" s="248" t="n"/>
      <c r="O185" s="248" t="n"/>
      <c r="P185" s="248" t="n"/>
      <c r="Q185" s="248" t="n"/>
      <c r="R185" s="248" t="n"/>
      <c r="S185" s="248" t="n"/>
      <c r="T185" s="248" t="n"/>
      <c r="U185" s="248" t="n"/>
      <c r="V185" s="248" t="n">
        <v>0.01000000000931323</v>
      </c>
      <c r="W185" s="218">
        <f>SUM(K185,M185,O185,Q185,S185,U185)</f>
        <v/>
      </c>
      <c r="X185" s="218">
        <f>SUM(L185,N185,P185,R185,T185,V185)</f>
        <v/>
      </c>
      <c r="Y185" s="157">
        <f>minus(I185,W185)</f>
        <v/>
      </c>
      <c r="Z185" s="158">
        <f>ABS(minus(J185,X185))</f>
        <v/>
      </c>
      <c r="AA185" s="270" t="n"/>
      <c r="AB185" s="242" t="n"/>
      <c r="AC185" s="242" t="n"/>
      <c r="AD185" s="256" t="n"/>
      <c r="AE185" s="161">
        <f>Y185-AC185</f>
        <v/>
      </c>
      <c r="AF185" s="256">
        <f>abs(Z185-AD185)</f>
        <v/>
      </c>
      <c r="AG185" s="243" t="n"/>
      <c r="AH185" s="146" t="n"/>
      <c r="AI185" s="52" t="n"/>
      <c r="AJ185" s="148" t="n"/>
      <c r="AK185" s="52" t="n"/>
    </row>
    <row r="186">
      <c r="A186" s="163">
        <f>A185</f>
        <v/>
      </c>
      <c r="B186" s="300" t="n"/>
      <c r="C186" s="151" t="inlineStr">
        <is>
          <t>SP AirtelTigo Cash In</t>
        </is>
      </c>
      <c r="D186" s="151" t="inlineStr">
        <is>
          <t>Airtel Top Up (Cash In)</t>
        </is>
      </c>
      <c r="E186" s="187" t="n">
        <v>0</v>
      </c>
      <c r="F186" s="188" t="n">
        <v>0</v>
      </c>
      <c r="G186" s="187" t="n">
        <v>0</v>
      </c>
      <c r="H186" s="188" t="n">
        <v>0</v>
      </c>
      <c r="I186" s="154">
        <f>minus(E186,G186)</f>
        <v/>
      </c>
      <c r="J186" s="155">
        <f>ABS(minus(F186,H186))</f>
        <v/>
      </c>
      <c r="K186" s="248" t="n"/>
      <c r="L186" s="248" t="n"/>
      <c r="M186" s="248" t="n"/>
      <c r="N186" s="248" t="n"/>
      <c r="O186" s="248" t="n"/>
      <c r="P186" s="248" t="n"/>
      <c r="Q186" s="248" t="n"/>
      <c r="R186" s="248" t="n"/>
      <c r="S186" s="248" t="n"/>
      <c r="T186" s="248" t="n"/>
      <c r="U186" s="248" t="n"/>
      <c r="V186" s="170" t="n"/>
      <c r="W186" s="218">
        <f>SUM(K186,M186,O186,Q186,S186,U186)</f>
        <v/>
      </c>
      <c r="X186" s="218">
        <f>SUM(L186,N186,P186,R186,T186,V186)</f>
        <v/>
      </c>
      <c r="Y186" s="157">
        <f>minus(I186,W186)</f>
        <v/>
      </c>
      <c r="Z186" s="158">
        <f>ABS(minus(J186,X186))</f>
        <v/>
      </c>
      <c r="AA186" s="270" t="n"/>
      <c r="AB186" s="242" t="n"/>
      <c r="AC186" s="242" t="n"/>
      <c r="AD186" s="256" t="n"/>
      <c r="AE186" s="161">
        <f>Y186-AC186</f>
        <v/>
      </c>
      <c r="AF186" s="256">
        <f>abs(Z186-AD186)</f>
        <v/>
      </c>
      <c r="AG186" s="243" t="n"/>
      <c r="AH186" s="146" t="n"/>
      <c r="AI186" s="52" t="n"/>
      <c r="AJ186" s="148" t="n"/>
      <c r="AK186" s="52" t="n"/>
    </row>
    <row r="187">
      <c r="A187" s="163">
        <f>A186</f>
        <v/>
      </c>
      <c r="B187" s="300" t="n"/>
      <c r="C187" s="151" t="inlineStr">
        <is>
          <t>SP AirtelTigo Send Money</t>
        </is>
      </c>
      <c r="D187" s="151" t="inlineStr">
        <is>
          <t>Airtel Online Send Money</t>
        </is>
      </c>
      <c r="E187" s="187" t="n">
        <v>36</v>
      </c>
      <c r="F187" s="188" t="n">
        <v>4840</v>
      </c>
      <c r="G187" s="187" t="n">
        <v>36</v>
      </c>
      <c r="H187" s="188" t="n">
        <v>4840</v>
      </c>
      <c r="I187" s="154">
        <f>minus(E187,G187)</f>
        <v/>
      </c>
      <c r="J187" s="155">
        <f>ABS(minus(F187,H187))</f>
        <v/>
      </c>
      <c r="K187" s="248" t="n"/>
      <c r="L187" s="248" t="n"/>
      <c r="M187" s="248" t="n"/>
      <c r="N187" s="248" t="n"/>
      <c r="O187" s="248" t="n"/>
      <c r="P187" s="248" t="n"/>
      <c r="Q187" s="248" t="n"/>
      <c r="R187" s="248" t="n"/>
      <c r="S187" s="248" t="n"/>
      <c r="T187" s="248" t="n"/>
      <c r="U187" s="248" t="n"/>
      <c r="V187" s="248" t="n"/>
      <c r="W187" s="218">
        <f>SUM(K187,M187,O187,Q187,S187,U187)</f>
        <v/>
      </c>
      <c r="X187" s="249">
        <f>SUM(L187,N187,P187,R187,T187,V187)</f>
        <v/>
      </c>
      <c r="Y187" s="157">
        <f>minus(I187,W187)</f>
        <v/>
      </c>
      <c r="Z187" s="158">
        <f>ABS(minus(J187,X187))</f>
        <v/>
      </c>
      <c r="AA187" s="270" t="n"/>
      <c r="AB187" s="242" t="n"/>
      <c r="AC187" s="242" t="n"/>
      <c r="AD187" s="256" t="n"/>
      <c r="AE187" s="161">
        <f>Y187-AC187</f>
        <v/>
      </c>
      <c r="AF187" s="256">
        <f>abs(Z187-AD187)</f>
        <v/>
      </c>
      <c r="AG187" s="243" t="n"/>
      <c r="AH187" s="146" t="n"/>
      <c r="AI187" s="52" t="n"/>
      <c r="AJ187" s="148" t="n"/>
      <c r="AK187" s="52" t="n"/>
    </row>
    <row r="188">
      <c r="A188" s="163">
        <f>A187</f>
        <v/>
      </c>
      <c r="B188" s="300" t="n"/>
      <c r="C188" s="151" t="inlineStr">
        <is>
          <t>SP Vodafone Cash In</t>
        </is>
      </c>
      <c r="D188" s="151" t="inlineStr">
        <is>
          <t>Vodafone Cashin</t>
        </is>
      </c>
      <c r="E188" s="187" t="n">
        <v>22</v>
      </c>
      <c r="F188" s="188" t="n">
        <v>101061.2</v>
      </c>
      <c r="G188" s="187" t="n">
        <v>20</v>
      </c>
      <c r="H188" s="188" t="n">
        <v>21061.2</v>
      </c>
      <c r="I188" s="154">
        <f>minus(E188,G188)</f>
        <v/>
      </c>
      <c r="J188" s="155">
        <f>ABS(minus(F188,H188))</f>
        <v/>
      </c>
      <c r="K188" s="248" t="n"/>
      <c r="L188" s="248" t="n"/>
      <c r="M188" s="248" t="n"/>
      <c r="N188" s="248" t="n"/>
      <c r="O188" s="248" t="n"/>
      <c r="P188" s="248" t="n"/>
      <c r="Q188" s="248" t="n">
        <v>2</v>
      </c>
      <c r="R188" s="248" t="n">
        <v>80000</v>
      </c>
      <c r="S188" s="248" t="n"/>
      <c r="T188" s="248" t="n"/>
      <c r="U188" s="248" t="n"/>
      <c r="V188" s="170" t="n"/>
      <c r="W188" s="218">
        <f>SUM(K188,M188,O188,Q188,S188,U188)</f>
        <v/>
      </c>
      <c r="X188" s="218">
        <f>SUM(L188,N188,P188,R188,T188,V188)</f>
        <v/>
      </c>
      <c r="Y188" s="157">
        <f>minus(I188,W188)</f>
        <v/>
      </c>
      <c r="Z188" s="158">
        <f>ABS(minus(J188,X188))</f>
        <v/>
      </c>
      <c r="AA188" s="270" t="n"/>
      <c r="AB188" s="242" t="n"/>
      <c r="AC188" s="242" t="n"/>
      <c r="AD188" s="256" t="n"/>
      <c r="AE188" s="161">
        <f>Y188-AC188</f>
        <v/>
      </c>
      <c r="AF188" s="256">
        <f>abs(Z188-AD188)</f>
        <v/>
      </c>
      <c r="AG188" s="243" t="n"/>
      <c r="AH188" s="146" t="n"/>
      <c r="AI188" s="52" t="n"/>
      <c r="AJ188" s="148" t="n"/>
      <c r="AK188" s="52" t="n"/>
    </row>
    <row r="189">
      <c r="A189" s="163">
        <f>A188</f>
        <v/>
      </c>
      <c r="B189" s="300" t="n"/>
      <c r="C189" s="151" t="inlineStr">
        <is>
          <t>SP Vodafone Send Money</t>
        </is>
      </c>
      <c r="D189" s="151" t="inlineStr">
        <is>
          <t>Vodafone Cashout</t>
        </is>
      </c>
      <c r="E189" s="187" t="n">
        <v>209</v>
      </c>
      <c r="F189" s="188" t="n">
        <v>124582.56</v>
      </c>
      <c r="G189" s="187" t="n">
        <v>207</v>
      </c>
      <c r="H189" s="188" t="n">
        <v>44582.56</v>
      </c>
      <c r="I189" s="154">
        <f>minus(E189,G189)</f>
        <v/>
      </c>
      <c r="J189" s="155">
        <f>ABS(minus(F189,H189))</f>
        <v/>
      </c>
      <c r="K189" s="248" t="n"/>
      <c r="L189" s="248" t="n"/>
      <c r="M189" s="248" t="n"/>
      <c r="N189" s="248" t="n"/>
      <c r="O189" s="248" t="n"/>
      <c r="P189" s="248" t="n"/>
      <c r="Q189" s="248" t="n">
        <v>2</v>
      </c>
      <c r="R189" s="248" t="n">
        <v>80000</v>
      </c>
      <c r="S189" s="248" t="n"/>
      <c r="T189" s="248" t="n"/>
      <c r="U189" s="248" t="n"/>
      <c r="V189" s="170" t="n"/>
      <c r="W189" s="218">
        <f>SUM(K189,M189,O189,Q189,S189,U189)</f>
        <v/>
      </c>
      <c r="X189" s="218">
        <f>SUM(L189,N189,P189,R189,T189,V189)</f>
        <v/>
      </c>
      <c r="Y189" s="157">
        <f>minus(I189,W189)</f>
        <v/>
      </c>
      <c r="Z189" s="158">
        <f>ABS(minus(J189,X189))</f>
        <v/>
      </c>
      <c r="AA189" s="270" t="n"/>
      <c r="AB189" s="242" t="n"/>
      <c r="AC189" s="242" t="n"/>
      <c r="AD189" s="256" t="n"/>
      <c r="AE189" s="161">
        <f>Y189-AC189</f>
        <v/>
      </c>
      <c r="AF189" s="256">
        <f>abs(Z189-AD189)</f>
        <v/>
      </c>
      <c r="AG189" s="243" t="n"/>
      <c r="AH189" s="146" t="n"/>
      <c r="AI189" s="52" t="n"/>
      <c r="AJ189" s="148" t="n"/>
      <c r="AK189" s="52" t="n"/>
    </row>
    <row r="190">
      <c r="A190" s="163">
        <f>A189</f>
        <v/>
      </c>
      <c r="B190" s="300" t="n"/>
      <c r="C190" s="151" t="inlineStr">
        <is>
          <t>SP Stanbic</t>
        </is>
      </c>
      <c r="D190" s="151" t="inlineStr">
        <is>
          <t>Stanbic FI CR</t>
        </is>
      </c>
      <c r="E190" s="187" t="n">
        <v>0</v>
      </c>
      <c r="F190" s="188" t="n">
        <v>0</v>
      </c>
      <c r="G190" s="187" t="n">
        <v>0</v>
      </c>
      <c r="H190" s="188" t="n">
        <v>0</v>
      </c>
      <c r="I190" s="154">
        <f>minus(E190,G190)</f>
        <v/>
      </c>
      <c r="J190" s="155">
        <f>ABS(minus(F190,H190))</f>
        <v/>
      </c>
      <c r="K190" s="248" t="n"/>
      <c r="L190" s="248" t="n"/>
      <c r="M190" s="248" t="n"/>
      <c r="N190" s="248" t="n"/>
      <c r="O190" s="248" t="n"/>
      <c r="P190" s="248" t="n"/>
      <c r="Q190" s="248" t="n"/>
      <c r="R190" s="248" t="n"/>
      <c r="S190" s="248" t="n"/>
      <c r="T190" s="248" t="n"/>
      <c r="U190" s="248" t="n"/>
      <c r="V190" s="248" t="n"/>
      <c r="W190" s="218">
        <f>SUM(K190,M190,O190,Q190,S190,U190)</f>
        <v/>
      </c>
      <c r="X190" s="218">
        <f>SUM(L190,N190,P190,R190,T190,V190)</f>
        <v/>
      </c>
      <c r="Y190" s="157">
        <f>minus(I190,W190)</f>
        <v/>
      </c>
      <c r="Z190" s="158">
        <f>ABS(minus(J190,X190))</f>
        <v/>
      </c>
      <c r="AA190" s="263" t="n"/>
      <c r="AB190" s="242" t="n"/>
      <c r="AC190" s="242" t="n"/>
      <c r="AD190" s="256" t="n"/>
      <c r="AE190" s="161">
        <f>Y190-AC190</f>
        <v/>
      </c>
      <c r="AF190" s="256">
        <f>abs(Z190-AD190)</f>
        <v/>
      </c>
      <c r="AG190" s="243" t="n"/>
      <c r="AH190" s="146" t="n"/>
      <c r="AI190" s="52" t="n"/>
      <c r="AJ190" s="148" t="n"/>
      <c r="AK190" s="52" t="n"/>
    </row>
    <row r="191">
      <c r="A191" s="163">
        <f>A190</f>
        <v/>
      </c>
      <c r="B191" s="300" t="n"/>
      <c r="C191" s="151" t="inlineStr">
        <is>
          <t xml:space="preserve">SP Stanbic </t>
        </is>
      </c>
      <c r="D191" s="151" t="inlineStr">
        <is>
          <t>Stanbic FI DR</t>
        </is>
      </c>
      <c r="E191" s="187" t="n">
        <v>0</v>
      </c>
      <c r="F191" s="187" t="n">
        <v>0</v>
      </c>
      <c r="G191" s="187" t="n">
        <v>0</v>
      </c>
      <c r="H191" s="187" t="n">
        <v>0</v>
      </c>
      <c r="I191" s="154">
        <f>minus(E191,G191)</f>
        <v/>
      </c>
      <c r="J191" s="155">
        <f>ABS(minus(F191,H191))</f>
        <v/>
      </c>
      <c r="K191" s="248" t="n"/>
      <c r="L191" s="248" t="n"/>
      <c r="M191" s="248" t="n"/>
      <c r="N191" s="248" t="n"/>
      <c r="O191" s="248" t="n"/>
      <c r="P191" s="248" t="n"/>
      <c r="Q191" s="248" t="n"/>
      <c r="R191" s="248" t="n"/>
      <c r="S191" s="248" t="n"/>
      <c r="T191" s="248" t="n"/>
      <c r="U191" s="248" t="n"/>
      <c r="V191" s="248" t="n"/>
      <c r="W191" s="218">
        <f>SUM(K191,M191,O191,Q191,S191,U191)</f>
        <v/>
      </c>
      <c r="X191" s="218">
        <f>SUM(L191,N191,P191,R191,T191,V191)</f>
        <v/>
      </c>
      <c r="Y191" s="157">
        <f>minus(I191,W191)</f>
        <v/>
      </c>
      <c r="Z191" s="158">
        <f>ABS(minus(J191,X191))</f>
        <v/>
      </c>
      <c r="AA191" s="270" t="n"/>
      <c r="AB191" s="242" t="n"/>
      <c r="AC191" s="242" t="n"/>
      <c r="AD191" s="256" t="n"/>
      <c r="AE191" s="161">
        <f>Y191-AC191</f>
        <v/>
      </c>
      <c r="AF191" s="256">
        <f>abs(Z191-AD191)</f>
        <v/>
      </c>
      <c r="AG191" s="243" t="n"/>
      <c r="AH191" s="146" t="n"/>
      <c r="AI191" s="52" t="n"/>
      <c r="AJ191" s="148" t="n"/>
      <c r="AK191" s="52" t="n"/>
    </row>
    <row r="192">
      <c r="A192" s="163">
        <f>A191</f>
        <v/>
      </c>
      <c r="B192" s="300" t="n"/>
      <c r="C192" s="171" t="inlineStr">
        <is>
          <t xml:space="preserve">SP GIP </t>
        </is>
      </c>
      <c r="D192" s="171" t="inlineStr">
        <is>
          <t>GIP</t>
        </is>
      </c>
      <c r="E192" s="172" t="n">
        <v>42</v>
      </c>
      <c r="F192" s="173" t="n">
        <v>49515.13</v>
      </c>
      <c r="G192" s="172" t="n">
        <v>42</v>
      </c>
      <c r="H192" s="173" t="n">
        <v>49515.13</v>
      </c>
      <c r="I192" s="174">
        <f>minus(E192,G192)</f>
        <v/>
      </c>
      <c r="J192" s="175">
        <f>ABS(minus(F192,H192))</f>
        <v/>
      </c>
      <c r="K192" s="176" t="n"/>
      <c r="L192" s="176" t="n"/>
      <c r="M192" s="176" t="n"/>
      <c r="N192" s="176" t="n"/>
      <c r="O192" s="176" t="n"/>
      <c r="P192" s="176" t="n"/>
      <c r="Q192" s="176" t="n"/>
      <c r="R192" s="176" t="n"/>
      <c r="S192" s="176" t="n"/>
      <c r="T192" s="176" t="n"/>
      <c r="U192" s="176" t="n"/>
      <c r="V192" s="176" t="n"/>
      <c r="W192" s="294">
        <f>SUM(K192,M192,O192,Q192,S192,U192)</f>
        <v/>
      </c>
      <c r="X192" s="294">
        <f>SUM(L192,N192,P192,R192,T192,V192)</f>
        <v/>
      </c>
      <c r="Y192" s="179">
        <f>minus(I192,W192)</f>
        <v/>
      </c>
      <c r="Z192" s="180">
        <f>ABS(minus(J192,X192))</f>
        <v/>
      </c>
      <c r="AA192" s="253" t="n"/>
      <c r="AB192" s="254" t="n"/>
      <c r="AC192" s="254" t="n"/>
      <c r="AD192" s="190" t="n"/>
      <c r="AE192" s="184">
        <f>Y192-AC192</f>
        <v/>
      </c>
      <c r="AF192" s="192">
        <f>abs(Z192-AD192)</f>
        <v/>
      </c>
      <c r="AG192" s="243" t="n"/>
      <c r="AH192" s="146" t="n"/>
      <c r="AI192" s="52" t="n"/>
      <c r="AJ192" s="148" t="n"/>
      <c r="AK192" s="52" t="n"/>
    </row>
    <row r="193">
      <c r="A193" s="163">
        <f>A192</f>
        <v/>
      </c>
      <c r="B193" s="300" t="n"/>
      <c r="C193" s="151" t="inlineStr">
        <is>
          <t>Card Payments</t>
        </is>
      </c>
      <c r="D193" s="151" t="inlineStr">
        <is>
          <t>BB MIGs (S03)</t>
        </is>
      </c>
      <c r="E193" s="170" t="n"/>
      <c r="F193" s="245" t="n"/>
      <c r="G193" s="170" t="n"/>
      <c r="H193" s="245" t="n"/>
      <c r="I193" s="154">
        <f>minus(E193,G193)</f>
        <v/>
      </c>
      <c r="J193" s="155">
        <f>ABS(minus(F193,H193))</f>
        <v/>
      </c>
      <c r="K193" s="248" t="n"/>
      <c r="L193" s="248" t="n"/>
      <c r="M193" s="248" t="n"/>
      <c r="N193" s="248" t="n"/>
      <c r="O193" s="248" t="n"/>
      <c r="P193" s="248" t="n"/>
      <c r="Q193" s="248" t="n"/>
      <c r="R193" s="248" t="n"/>
      <c r="S193" s="248" t="n"/>
      <c r="T193" s="248" t="n"/>
      <c r="U193" s="248" t="n"/>
      <c r="V193" s="248" t="n"/>
      <c r="W193" s="218">
        <f>SUM(K193,M193,O193,Q193,S193,U193)</f>
        <v/>
      </c>
      <c r="X193" s="218">
        <f>SUM(L193,N193,P193,R193,T193,V193)</f>
        <v/>
      </c>
      <c r="Y193" s="157">
        <f>minus(I193,W193)</f>
        <v/>
      </c>
      <c r="Z193" s="158">
        <f>ABS(minus(J193,X193))</f>
        <v/>
      </c>
      <c r="AA193" s="263" t="n"/>
      <c r="AB193" s="242" t="n"/>
      <c r="AC193" s="242" t="n"/>
      <c r="AD193" s="256" t="n"/>
      <c r="AE193" s="161">
        <f>Y193-AC193</f>
        <v/>
      </c>
      <c r="AF193" s="256">
        <f>abs(Z193-AD193)</f>
        <v/>
      </c>
      <c r="AG193" s="243" t="n"/>
      <c r="AH193" s="146" t="n"/>
      <c r="AI193" s="52" t="n"/>
      <c r="AJ193" s="148" t="n"/>
      <c r="AK193" s="52" t="n"/>
    </row>
    <row r="194">
      <c r="A194" s="163">
        <f>A193</f>
        <v/>
      </c>
      <c r="B194" s="300" t="n"/>
      <c r="C194" s="151" t="inlineStr">
        <is>
          <t>Card Payments</t>
        </is>
      </c>
      <c r="D194" s="151" t="inlineStr">
        <is>
          <t>BB MIGs (S04)</t>
        </is>
      </c>
      <c r="E194" s="170" t="n"/>
      <c r="F194" s="245" t="n"/>
      <c r="G194" s="170" t="n"/>
      <c r="H194" s="245" t="n"/>
      <c r="I194" s="154">
        <f>minus(E194,G194)</f>
        <v/>
      </c>
      <c r="J194" s="155">
        <f>ABS(minus(F194,H194))</f>
        <v/>
      </c>
      <c r="K194" s="170" t="n"/>
      <c r="L194" s="170" t="n"/>
      <c r="M194" s="170" t="n"/>
      <c r="N194" s="170" t="n"/>
      <c r="O194" s="170" t="n"/>
      <c r="P194" s="170" t="n"/>
      <c r="Q194" s="170" t="n"/>
      <c r="R194" s="170" t="n"/>
      <c r="S194" s="170" t="n"/>
      <c r="T194" s="170" t="n"/>
      <c r="U194" s="170" t="n"/>
      <c r="V194" s="170" t="n"/>
      <c r="W194" s="218">
        <f>SUM(K194,M194,O194,Q194,S194,U194)</f>
        <v/>
      </c>
      <c r="X194" s="218">
        <f>SUM(L194,N194,P194,R194,T194,V194)</f>
        <v/>
      </c>
      <c r="Y194" s="157">
        <f>minus(I194,W194)</f>
        <v/>
      </c>
      <c r="Z194" s="158">
        <f>ABS(minus(J194,X194))</f>
        <v/>
      </c>
      <c r="AA194" s="270" t="n"/>
      <c r="AB194" s="242" t="n"/>
      <c r="AC194" s="242" t="n"/>
      <c r="AD194" s="256" t="n"/>
      <c r="AE194" s="167">
        <f>Y194-AC194</f>
        <v/>
      </c>
      <c r="AF194" s="256">
        <f>abs(Z194-AD194)</f>
        <v/>
      </c>
      <c r="AG194" s="243" t="n"/>
      <c r="AH194" s="146" t="n"/>
      <c r="AI194" s="52" t="n"/>
      <c r="AJ194" s="148" t="n"/>
      <c r="AK194" s="52" t="n"/>
    </row>
    <row r="195">
      <c r="A195" s="163">
        <f>A194</f>
        <v/>
      </c>
      <c r="B195" s="300" t="n"/>
      <c r="C195" s="151" t="inlineStr">
        <is>
          <t>Card Payments</t>
        </is>
      </c>
      <c r="D195" s="151" t="inlineStr">
        <is>
          <t>BB MIGs (S05)</t>
        </is>
      </c>
      <c r="E195" s="170" t="n"/>
      <c r="F195" s="245" t="n"/>
      <c r="G195" s="170" t="n"/>
      <c r="H195" s="245" t="n"/>
      <c r="I195" s="154">
        <f>minus(E195,G195)</f>
        <v/>
      </c>
      <c r="J195" s="155">
        <f>ABS(minus(F195,H195))</f>
        <v/>
      </c>
      <c r="K195" s="170" t="n"/>
      <c r="L195" s="170" t="n"/>
      <c r="M195" s="170" t="n"/>
      <c r="N195" s="170" t="n"/>
      <c r="O195" s="170" t="n"/>
      <c r="P195" s="170" t="n"/>
      <c r="Q195" s="170" t="n"/>
      <c r="R195" s="170" t="n"/>
      <c r="S195" s="170" t="n"/>
      <c r="T195" s="170" t="n"/>
      <c r="U195" s="170" t="n"/>
      <c r="V195" s="170" t="n"/>
      <c r="W195" s="218">
        <f>SUM(K195,M195,O195,Q195,S195,U195)</f>
        <v/>
      </c>
      <c r="X195" s="218">
        <f>SUM(L195,N195,P195,R195,T195,V195)</f>
        <v/>
      </c>
      <c r="Y195" s="157">
        <f>minus(I195,W195)</f>
        <v/>
      </c>
      <c r="Z195" s="158">
        <f>ABS(minus(J195,X195))</f>
        <v/>
      </c>
      <c r="AA195" s="270" t="n"/>
      <c r="AB195" s="242" t="n"/>
      <c r="AC195" s="242" t="n"/>
      <c r="AD195" s="256" t="n"/>
      <c r="AE195" s="167">
        <f>Y195-AC195</f>
        <v/>
      </c>
      <c r="AF195" s="256">
        <f>abs(Z195-AD195)</f>
        <v/>
      </c>
      <c r="AG195" s="243" t="n"/>
      <c r="AH195" s="146" t="n"/>
      <c r="AI195" s="52" t="n"/>
      <c r="AJ195" s="148" t="n"/>
      <c r="AK195" s="52" t="n"/>
    </row>
    <row r="196">
      <c r="A196" s="163">
        <f>A195</f>
        <v/>
      </c>
      <c r="B196" s="300" t="n"/>
      <c r="C196" s="151" t="inlineStr">
        <is>
          <t>Card Payments</t>
        </is>
      </c>
      <c r="D196" s="151" t="inlineStr">
        <is>
          <t>BB MIGs (S06)</t>
        </is>
      </c>
      <c r="E196" s="170" t="n"/>
      <c r="F196" s="245" t="n"/>
      <c r="G196" s="170" t="n"/>
      <c r="H196" s="245" t="n"/>
      <c r="I196" s="154">
        <f>minus(E196,G196)</f>
        <v/>
      </c>
      <c r="J196" s="155">
        <f>ABS(minus(F196,H196))</f>
        <v/>
      </c>
      <c r="K196" s="170" t="n"/>
      <c r="L196" s="170" t="n"/>
      <c r="M196" s="170" t="n"/>
      <c r="N196" s="170" t="n"/>
      <c r="O196" s="170" t="n"/>
      <c r="P196" s="170" t="n"/>
      <c r="Q196" s="170" t="n"/>
      <c r="R196" s="170" t="n"/>
      <c r="S196" s="170" t="n"/>
      <c r="T196" s="170" t="n"/>
      <c r="U196" s="170" t="n"/>
      <c r="V196" s="170" t="n"/>
      <c r="W196" s="218">
        <f>SUM(K196,M196,O196,Q196,S196,U196)</f>
        <v/>
      </c>
      <c r="X196" s="218">
        <f>SUM(L196,N196,P196,R196,T196,V196)</f>
        <v/>
      </c>
      <c r="Y196" s="157">
        <f>minus(I196,W196)</f>
        <v/>
      </c>
      <c r="Z196" s="158">
        <f>ABS(minus(J196,X196))</f>
        <v/>
      </c>
      <c r="AA196" s="270" t="n"/>
      <c r="AB196" s="242" t="n"/>
      <c r="AC196" s="242" t="n"/>
      <c r="AD196" s="256" t="n"/>
      <c r="AE196" s="167">
        <f>Y196-AC196</f>
        <v/>
      </c>
      <c r="AF196" s="256">
        <f>abs(Z196-AD196)</f>
        <v/>
      </c>
      <c r="AG196" s="243" t="n"/>
      <c r="AH196" s="146" t="n"/>
      <c r="AI196" s="52" t="n"/>
      <c r="AJ196" s="148" t="n"/>
      <c r="AK196" s="52" t="n"/>
    </row>
    <row r="197">
      <c r="A197" s="163">
        <f>A196</f>
        <v/>
      </c>
      <c r="B197" s="300" t="n"/>
      <c r="C197" s="151" t="inlineStr">
        <is>
          <t>Card Payments</t>
        </is>
      </c>
      <c r="D197" s="151" t="inlineStr">
        <is>
          <t>BB MIGs (S07)</t>
        </is>
      </c>
      <c r="E197" s="170" t="n"/>
      <c r="F197" s="245" t="n"/>
      <c r="G197" s="170" t="n"/>
      <c r="H197" s="245" t="n"/>
      <c r="I197" s="154">
        <f>minus(E197,G197)</f>
        <v/>
      </c>
      <c r="J197" s="155">
        <f>ABS(minus(F197,H197))</f>
        <v/>
      </c>
      <c r="K197" s="170" t="n"/>
      <c r="L197" s="170" t="n"/>
      <c r="M197" s="170" t="n"/>
      <c r="N197" s="170" t="n"/>
      <c r="O197" s="170" t="n"/>
      <c r="P197" s="170" t="n"/>
      <c r="Q197" s="170" t="n"/>
      <c r="R197" s="170" t="n"/>
      <c r="S197" s="170" t="n"/>
      <c r="T197" s="170" t="n"/>
      <c r="U197" s="170" t="n"/>
      <c r="V197" s="170" t="n"/>
      <c r="W197" s="218">
        <f>SUM(K197,M197,O197,Q197,S197,U197)</f>
        <v/>
      </c>
      <c r="X197" s="218">
        <f>SUM(L197,N197,P197,R197,T197,V197)</f>
        <v/>
      </c>
      <c r="Y197" s="157">
        <f>minus(I197,W197)</f>
        <v/>
      </c>
      <c r="Z197" s="158">
        <f>ABS(minus(J197,X197))</f>
        <v/>
      </c>
      <c r="AA197" s="270" t="n"/>
      <c r="AB197" s="242" t="n"/>
      <c r="AC197" s="242" t="n"/>
      <c r="AD197" s="256" t="n"/>
      <c r="AE197" s="167">
        <f>Y197-AC197</f>
        <v/>
      </c>
      <c r="AF197" s="256">
        <f>abs(Z197-AD197)</f>
        <v/>
      </c>
      <c r="AG197" s="243" t="n"/>
      <c r="AH197" s="146" t="n"/>
      <c r="AI197" s="52" t="n"/>
      <c r="AJ197" s="148" t="n"/>
      <c r="AK197" s="52" t="n"/>
    </row>
    <row r="198">
      <c r="A198" s="163">
        <f>A197</f>
        <v/>
      </c>
      <c r="B198" s="300" t="n"/>
      <c r="C198" s="151" t="inlineStr">
        <is>
          <t>Card Payments</t>
        </is>
      </c>
      <c r="D198" s="151" t="inlineStr">
        <is>
          <t>BB MIGs (S08)</t>
        </is>
      </c>
      <c r="E198" s="170" t="n"/>
      <c r="F198" s="245" t="n"/>
      <c r="G198" s="170" t="n"/>
      <c r="H198" s="245" t="n"/>
      <c r="I198" s="154">
        <f>minus(E198,G198)</f>
        <v/>
      </c>
      <c r="J198" s="155">
        <f>ABS(minus(F198,H198))</f>
        <v/>
      </c>
      <c r="K198" s="170" t="n"/>
      <c r="L198" s="170" t="n"/>
      <c r="M198" s="170" t="n"/>
      <c r="N198" s="170" t="n"/>
      <c r="O198" s="170" t="n"/>
      <c r="P198" s="170" t="n"/>
      <c r="Q198" s="170" t="n"/>
      <c r="R198" s="170" t="n"/>
      <c r="S198" s="170" t="n"/>
      <c r="T198" s="170" t="n"/>
      <c r="U198" s="170" t="n"/>
      <c r="V198" s="170" t="n"/>
      <c r="W198" s="218">
        <f>SUM(K198,M198,O198,Q198,S198,U198)</f>
        <v/>
      </c>
      <c r="X198" s="218">
        <f>SUM(L198,N198,P198,R198,T198,V198)</f>
        <v/>
      </c>
      <c r="Y198" s="157">
        <f>minus(I198,W198)</f>
        <v/>
      </c>
      <c r="Z198" s="158">
        <f>ABS(minus(J198,X198))</f>
        <v/>
      </c>
      <c r="AA198" s="270" t="n"/>
      <c r="AB198" s="242" t="n"/>
      <c r="AC198" s="242" t="n"/>
      <c r="AD198" s="256" t="n"/>
      <c r="AE198" s="167">
        <f>Y198-AC198</f>
        <v/>
      </c>
      <c r="AF198" s="256">
        <f>abs(Z198-AD198)</f>
        <v/>
      </c>
      <c r="AG198" s="243" t="n"/>
      <c r="AH198" s="146" t="n"/>
      <c r="AI198" s="52" t="n"/>
      <c r="AJ198" s="148" t="n"/>
      <c r="AK198" s="52" t="n"/>
    </row>
    <row r="199">
      <c r="A199" s="163">
        <f>A198</f>
        <v/>
      </c>
      <c r="B199" s="300" t="n"/>
      <c r="C199" s="151" t="inlineStr">
        <is>
          <t>Card Payments</t>
        </is>
      </c>
      <c r="D199" s="151" t="inlineStr">
        <is>
          <t>BB MIGs (S09)</t>
        </is>
      </c>
      <c r="E199" s="170" t="n"/>
      <c r="F199" s="245" t="n"/>
      <c r="G199" s="170" t="n"/>
      <c r="H199" s="245" t="n"/>
      <c r="I199" s="154">
        <f>minus(E199,G199)</f>
        <v/>
      </c>
      <c r="J199" s="155">
        <f>ABS(minus(F199,H199))</f>
        <v/>
      </c>
      <c r="K199" s="170" t="n"/>
      <c r="L199" s="170" t="n"/>
      <c r="M199" s="170" t="n"/>
      <c r="N199" s="170" t="n"/>
      <c r="O199" s="170" t="n"/>
      <c r="P199" s="170" t="n"/>
      <c r="Q199" s="170" t="n"/>
      <c r="R199" s="170" t="n"/>
      <c r="S199" s="170" t="n"/>
      <c r="T199" s="170" t="n"/>
      <c r="U199" s="170" t="n"/>
      <c r="V199" s="170" t="n"/>
      <c r="W199" s="218">
        <f>SUM(K199,M199,O199,Q199,S199,U199)</f>
        <v/>
      </c>
      <c r="X199" s="218">
        <f>SUM(L199,N199,P199,R199,T199,V199)</f>
        <v/>
      </c>
      <c r="Y199" s="157">
        <f>minus(I199,W199)</f>
        <v/>
      </c>
      <c r="Z199" s="158">
        <f>ABS(minus(J199,X199))</f>
        <v/>
      </c>
      <c r="AA199" s="270" t="n"/>
      <c r="AB199" s="242" t="n"/>
      <c r="AC199" s="242" t="n"/>
      <c r="AD199" s="256" t="n"/>
      <c r="AE199" s="167">
        <f>Y199-AC199</f>
        <v/>
      </c>
      <c r="AF199" s="256">
        <f>abs(Z199-AD199)</f>
        <v/>
      </c>
      <c r="AG199" s="243" t="n"/>
      <c r="AH199" s="146" t="n"/>
      <c r="AI199" s="52" t="n"/>
      <c r="AJ199" s="148" t="n"/>
      <c r="AK199" s="52" t="n"/>
    </row>
    <row r="200">
      <c r="A200" s="163">
        <f>A199</f>
        <v/>
      </c>
      <c r="B200" s="300" t="n"/>
      <c r="C200" s="151" t="inlineStr">
        <is>
          <t>Card Payments</t>
        </is>
      </c>
      <c r="D200" s="151" t="inlineStr">
        <is>
          <t>BB MIGs (S10)</t>
        </is>
      </c>
      <c r="E200" s="170" t="n"/>
      <c r="F200" s="245" t="n"/>
      <c r="G200" s="170" t="n"/>
      <c r="H200" s="245" t="n"/>
      <c r="I200" s="154">
        <f>minus(E200,G200)</f>
        <v/>
      </c>
      <c r="J200" s="155">
        <f>ABS(minus(F200,H200))</f>
        <v/>
      </c>
      <c r="K200" s="170" t="n"/>
      <c r="L200" s="170" t="n"/>
      <c r="M200" s="170" t="n"/>
      <c r="N200" s="170" t="n"/>
      <c r="O200" s="170" t="n"/>
      <c r="P200" s="170" t="n"/>
      <c r="Q200" s="170" t="n"/>
      <c r="R200" s="170" t="n"/>
      <c r="S200" s="170" t="n"/>
      <c r="T200" s="170" t="n"/>
      <c r="U200" s="170" t="n"/>
      <c r="V200" s="170" t="n"/>
      <c r="W200" s="218">
        <f>SUM(K200,M200,O200,Q200,S200,U200)</f>
        <v/>
      </c>
      <c r="X200" s="218">
        <f>SUM(L200,N200,P200,R200,T200,V200)</f>
        <v/>
      </c>
      <c r="Y200" s="157">
        <f>minus(I200,W200)</f>
        <v/>
      </c>
      <c r="Z200" s="158">
        <f>ABS(minus(J200,X200))</f>
        <v/>
      </c>
      <c r="AA200" s="270" t="n"/>
      <c r="AB200" s="242" t="n"/>
      <c r="AC200" s="242" t="n"/>
      <c r="AD200" s="256" t="n"/>
      <c r="AE200" s="167">
        <f>Y200-AC200</f>
        <v/>
      </c>
      <c r="AF200" s="256">
        <f>abs(Z200-AD200)</f>
        <v/>
      </c>
      <c r="AG200" s="243" t="n"/>
      <c r="AH200" s="146" t="n"/>
      <c r="AI200" s="52" t="n"/>
      <c r="AJ200" s="148" t="n"/>
      <c r="AK200" s="52" t="n"/>
    </row>
    <row r="201">
      <c r="A201" s="163">
        <f>A200</f>
        <v/>
      </c>
      <c r="B201" s="300" t="n"/>
      <c r="C201" s="151" t="inlineStr">
        <is>
          <t>Card Payments</t>
        </is>
      </c>
      <c r="D201" s="151" t="inlineStr">
        <is>
          <t>BB MIGs (S11)</t>
        </is>
      </c>
      <c r="E201" s="170" t="n"/>
      <c r="F201" s="245" t="n"/>
      <c r="G201" s="170" t="n"/>
      <c r="H201" s="245" t="n"/>
      <c r="I201" s="154">
        <f>minus(E201,G201)</f>
        <v/>
      </c>
      <c r="J201" s="155">
        <f>ABS(minus(F201,H201))</f>
        <v/>
      </c>
      <c r="K201" s="170" t="n"/>
      <c r="L201" s="170" t="n"/>
      <c r="M201" s="170" t="n"/>
      <c r="N201" s="170" t="n"/>
      <c r="O201" s="170" t="n"/>
      <c r="P201" s="170" t="n"/>
      <c r="Q201" s="170" t="n"/>
      <c r="R201" s="170" t="n"/>
      <c r="S201" s="170" t="n"/>
      <c r="T201" s="170" t="n"/>
      <c r="U201" s="170" t="n"/>
      <c r="V201" s="170" t="n"/>
      <c r="W201" s="218">
        <f>SUM(K201,M201,O201,Q201,S201,U201)</f>
        <v/>
      </c>
      <c r="X201" s="218">
        <f>SUM(L201,N201,P201,R201,T201,V201)</f>
        <v/>
      </c>
      <c r="Y201" s="157">
        <f>minus(I201,W201)</f>
        <v/>
      </c>
      <c r="Z201" s="158">
        <f>ABS(minus(J201,X201))</f>
        <v/>
      </c>
      <c r="AA201" s="270" t="n"/>
      <c r="AB201" s="242" t="n"/>
      <c r="AC201" s="242" t="n"/>
      <c r="AD201" s="256" t="n"/>
      <c r="AE201" s="167">
        <f>Y201-AC201</f>
        <v/>
      </c>
      <c r="AF201" s="256">
        <f>abs(Z201-AD201)</f>
        <v/>
      </c>
      <c r="AG201" s="243" t="n"/>
      <c r="AH201" s="146" t="n"/>
      <c r="AI201" s="52" t="n"/>
      <c r="AJ201" s="148" t="n"/>
      <c r="AK201" s="52" t="n"/>
    </row>
    <row r="202">
      <c r="A202" s="163">
        <f>A201</f>
        <v/>
      </c>
      <c r="B202" s="300" t="n"/>
      <c r="C202" s="171" t="inlineStr">
        <is>
          <t>Card Payments</t>
        </is>
      </c>
      <c r="D202" s="171" t="inlineStr">
        <is>
          <t>BB MIGs (S12)</t>
        </is>
      </c>
      <c r="E202" s="176" t="n"/>
      <c r="F202" s="85" t="n"/>
      <c r="G202" s="176" t="n"/>
      <c r="H202" s="85" t="n"/>
      <c r="I202" s="174">
        <f>minus(E202,G202)</f>
        <v/>
      </c>
      <c r="J202" s="175">
        <f>ABS(minus(F202,H202))</f>
        <v/>
      </c>
      <c r="K202" s="176" t="n"/>
      <c r="L202" s="176" t="n"/>
      <c r="M202" s="176" t="n"/>
      <c r="N202" s="176" t="n"/>
      <c r="O202" s="176" t="n"/>
      <c r="P202" s="176" t="n"/>
      <c r="Q202" s="176" t="n"/>
      <c r="R202" s="176" t="n"/>
      <c r="S202" s="176" t="n"/>
      <c r="T202" s="176" t="n"/>
      <c r="U202" s="176" t="n"/>
      <c r="V202" s="176" t="n"/>
      <c r="W202" s="294">
        <f>SUM(K202,M202,O202,Q202,S202,U202)</f>
        <v/>
      </c>
      <c r="X202" s="294">
        <f>SUM(L202,N202,P202,R202,T202,V202)</f>
        <v/>
      </c>
      <c r="Y202" s="179">
        <f>minus(I202,W202)</f>
        <v/>
      </c>
      <c r="Z202" s="180">
        <f>ABS(minus(J202,X202))</f>
        <v/>
      </c>
      <c r="AA202" s="253" t="n"/>
      <c r="AB202" s="254" t="n"/>
      <c r="AC202" s="254" t="n"/>
      <c r="AD202" s="183" t="n"/>
      <c r="AE202" s="191">
        <f>Y202-AC202</f>
        <v/>
      </c>
      <c r="AF202" s="183">
        <f>abs(Z202-AD202)</f>
        <v/>
      </c>
      <c r="AG202" s="243" t="n"/>
      <c r="AH202" s="146" t="n"/>
      <c r="AI202" s="52" t="n"/>
      <c r="AJ202" s="148" t="n"/>
      <c r="AK202" s="52" t="n"/>
    </row>
    <row r="203">
      <c r="A203" s="163">
        <f>A202</f>
        <v/>
      </c>
      <c r="B203" s="303" t="n"/>
      <c r="C203" s="258" t="inlineStr">
        <is>
          <t>Card Payments Sum</t>
        </is>
      </c>
      <c r="D203" s="258" t="inlineStr">
        <is>
          <t>BB MIGs</t>
        </is>
      </c>
      <c r="E203" s="172" t="n">
        <v>0</v>
      </c>
      <c r="F203" s="173" t="n">
        <v>0</v>
      </c>
      <c r="G203" s="172" t="n">
        <v>0</v>
      </c>
      <c r="H203" s="173" t="n">
        <v>0</v>
      </c>
      <c r="I203" s="174">
        <f>minus(E203,G203)</f>
        <v/>
      </c>
      <c r="J203" s="175">
        <f>ABS(minus(F203,H203))</f>
        <v/>
      </c>
      <c r="K203" s="176" t="n"/>
      <c r="L203" s="176" t="n"/>
      <c r="M203" s="176" t="n"/>
      <c r="N203" s="176" t="n"/>
      <c r="O203" s="176" t="n"/>
      <c r="P203" s="176" t="n"/>
      <c r="Q203" s="176" t="n"/>
      <c r="R203" s="176" t="n"/>
      <c r="S203" s="176" t="n"/>
      <c r="T203" s="176" t="n"/>
      <c r="U203" s="176" t="n"/>
      <c r="V203" s="176" t="n"/>
      <c r="W203" s="294" t="n"/>
      <c r="X203" s="294" t="n"/>
      <c r="Y203" s="179">
        <f>minus(I203,W203)</f>
        <v/>
      </c>
      <c r="Z203" s="180">
        <f>ABS(minus(J203,X203))</f>
        <v/>
      </c>
      <c r="AA203" s="253" t="n"/>
      <c r="AB203" s="254" t="n"/>
      <c r="AC203" s="254" t="n"/>
      <c r="AD203" s="190" t="n"/>
      <c r="AE203" s="191">
        <f>Y203-AC203</f>
        <v/>
      </c>
      <c r="AF203" s="192">
        <f>abs(Z203-AD203)</f>
        <v/>
      </c>
      <c r="AG203" s="243" t="n"/>
      <c r="AH203" s="146" t="n"/>
      <c r="AI203" s="52" t="n"/>
      <c r="AJ203" s="148" t="n"/>
      <c r="AK203" s="52" t="n"/>
    </row>
    <row r="204">
      <c r="A204" s="163" t="n"/>
      <c r="B204" s="310" t="inlineStr">
        <is>
          <t>KOWRI</t>
        </is>
      </c>
      <c r="C204" s="151" t="inlineStr">
        <is>
          <t>MPGS</t>
        </is>
      </c>
      <c r="D204" s="151" t="inlineStr">
        <is>
          <t>MPGS</t>
        </is>
      </c>
      <c r="E204" s="187" t="n">
        <v>7</v>
      </c>
      <c r="F204" s="188" t="n">
        <v>1894.54</v>
      </c>
      <c r="G204" s="187" t="n">
        <v>7</v>
      </c>
      <c r="H204" s="188" t="n">
        <v>1877</v>
      </c>
      <c r="I204" s="154">
        <f>minus(E204,G204)</f>
        <v/>
      </c>
      <c r="J204" s="155">
        <f>ABS(minus(F204,H204))</f>
        <v/>
      </c>
      <c r="K204" s="248" t="n"/>
      <c r="L204" s="248" t="n"/>
      <c r="M204" s="248" t="n"/>
      <c r="N204" s="248" t="n"/>
      <c r="O204" s="248" t="n"/>
      <c r="P204" s="248" t="n"/>
      <c r="Q204" s="248" t="n"/>
      <c r="R204" s="248" t="n"/>
      <c r="S204" s="248" t="n"/>
      <c r="T204" s="248" t="n"/>
      <c r="U204" s="248" t="n"/>
      <c r="V204" s="248" t="n"/>
      <c r="W204" s="218">
        <f>SUM(K204,M204,O204,Q204,S204,U204)</f>
        <v/>
      </c>
      <c r="X204" s="218">
        <f>SUM(L204,N204,P204,R204,T204,V204)</f>
        <v/>
      </c>
      <c r="Y204" s="157">
        <f>minus(I204,W204)</f>
        <v/>
      </c>
      <c r="Z204" s="158">
        <f>ABS(minus(J204,X204))</f>
        <v/>
      </c>
      <c r="AA204" s="270" t="n"/>
      <c r="AB204" s="242" t="n"/>
      <c r="AC204" s="242" t="n"/>
      <c r="AD204" s="256" t="n"/>
      <c r="AE204" s="167">
        <f>Y204-AC204</f>
        <v/>
      </c>
      <c r="AF204" s="256">
        <f>abs(Z204-AD204)</f>
        <v/>
      </c>
      <c r="AG204" s="243" t="inlineStr">
        <is>
          <t>Send money charges(17.54)</t>
        </is>
      </c>
      <c r="AH204" s="146" t="n"/>
      <c r="AI204" s="52" t="n"/>
      <c r="AJ204" s="148" t="n"/>
      <c r="AK204" s="52" t="n"/>
    </row>
    <row r="205">
      <c r="A205" s="163">
        <f>A203</f>
        <v/>
      </c>
      <c r="B205" s="300" t="n"/>
      <c r="C205" s="151" t="inlineStr">
        <is>
          <t>KR MTN Send Money</t>
        </is>
      </c>
      <c r="D205" s="151" t="inlineStr">
        <is>
          <t>KR MTN Credit</t>
        </is>
      </c>
      <c r="E205" s="187" t="n">
        <v>3546</v>
      </c>
      <c r="F205" s="188" t="n">
        <v>2855093.18</v>
      </c>
      <c r="G205" s="187" t="n">
        <v>3545</v>
      </c>
      <c r="H205" s="188" t="n">
        <v>2855088.04</v>
      </c>
      <c r="I205" s="154">
        <f>minus(E205,G205)</f>
        <v/>
      </c>
      <c r="J205" s="155">
        <f>ABS(minus(F205,H205))</f>
        <v/>
      </c>
      <c r="K205" s="248" t="n"/>
      <c r="L205" s="248" t="n"/>
      <c r="M205" s="248" t="n"/>
      <c r="N205" s="248" t="n"/>
      <c r="O205" s="248" t="n"/>
      <c r="P205" s="248" t="n"/>
      <c r="Q205" s="248" t="n"/>
      <c r="R205" s="248" t="n"/>
      <c r="S205" s="248" t="n"/>
      <c r="T205" s="248" t="n"/>
      <c r="U205" s="248" t="n">
        <v>1</v>
      </c>
      <c r="V205" s="248" t="n">
        <v>5.140000000130385</v>
      </c>
      <c r="W205" s="218">
        <f>SUM(K205,M205,O205,Q205,S205,U205)</f>
        <v/>
      </c>
      <c r="X205" s="218">
        <f>SUM(L205,N205,P205,R205,T205,V205)</f>
        <v/>
      </c>
      <c r="Y205" s="157">
        <f>minus(I205,W205)</f>
        <v/>
      </c>
      <c r="Z205" s="158">
        <f>ABS(minus(J205,X205))</f>
        <v/>
      </c>
      <c r="AA205" s="270" t="n"/>
      <c r="AB205" s="242" t="n"/>
      <c r="AC205" s="242" t="n"/>
      <c r="AD205" s="256" t="n"/>
      <c r="AE205" s="167">
        <f>Y205-AC205</f>
        <v/>
      </c>
      <c r="AF205" s="256">
        <f>abs(Z205-AD205)</f>
        <v/>
      </c>
      <c r="AG205" s="243" t="n"/>
      <c r="AH205" s="146" t="n"/>
      <c r="AI205" s="52" t="n"/>
      <c r="AJ205" s="148" t="n"/>
      <c r="AK205" s="52" t="n"/>
    </row>
    <row r="206">
      <c r="A206" s="163">
        <f>A205</f>
        <v/>
      </c>
      <c r="B206" s="300" t="n"/>
      <c r="C206" s="151" t="inlineStr">
        <is>
          <t>KR MTN Add funds/Payments</t>
        </is>
      </c>
      <c r="D206" s="151" t="inlineStr">
        <is>
          <t>KR MTN Debit</t>
        </is>
      </c>
      <c r="E206" s="187" t="n">
        <v>276</v>
      </c>
      <c r="F206" s="188" t="n">
        <v>227968.87</v>
      </c>
      <c r="G206" s="187" t="n">
        <v>280</v>
      </c>
      <c r="H206" s="188" t="n">
        <v>230106.85</v>
      </c>
      <c r="I206" s="154">
        <f>minus(E206,G206)</f>
        <v/>
      </c>
      <c r="J206" s="155">
        <f>ABS(minus(F206,H206))</f>
        <v/>
      </c>
      <c r="K206" s="248" t="n"/>
      <c r="L206" s="248" t="n"/>
      <c r="M206" s="248" t="n">
        <v>-4</v>
      </c>
      <c r="N206" s="248" t="n">
        <v>2138.01</v>
      </c>
      <c r="O206" s="248" t="n"/>
      <c r="P206" s="248" t="n"/>
      <c r="Q206" s="248" t="n"/>
      <c r="R206" s="248" t="n"/>
      <c r="S206" s="248" t="n"/>
      <c r="T206" s="248" t="n"/>
      <c r="U206" s="248" t="n"/>
      <c r="V206" s="248" t="n">
        <v>-0.0299999999897409</v>
      </c>
      <c r="W206" s="218">
        <f>SUM(K206,M206,O206,Q206,S206,U206)</f>
        <v/>
      </c>
      <c r="X206" s="218">
        <f>SUM(L206,N206,P206,R206,T206,V206)</f>
        <v/>
      </c>
      <c r="Y206" s="157">
        <f>minus(I206,W206)</f>
        <v/>
      </c>
      <c r="Z206" s="158">
        <f>ABS(minus(J206,X206))</f>
        <v/>
      </c>
      <c r="AA206" s="270" t="n"/>
      <c r="AB206" s="242" t="n"/>
      <c r="AC206" s="242" t="n"/>
      <c r="AD206" s="256" t="n"/>
      <c r="AE206" s="167">
        <f>Y206-AC206</f>
        <v/>
      </c>
      <c r="AF206" s="256">
        <f>abs(Z206-AD206)</f>
        <v/>
      </c>
      <c r="AG206" s="243" t="n"/>
      <c r="AH206" s="146" t="n"/>
      <c r="AI206" s="52" t="n"/>
      <c r="AJ206" s="148" t="n"/>
      <c r="AK206" s="52" t="n"/>
    </row>
    <row r="207">
      <c r="A207" s="163">
        <f>A206</f>
        <v/>
      </c>
      <c r="B207" s="300" t="n"/>
      <c r="C207" s="151" t="inlineStr">
        <is>
          <t>KR Airtel Add funds/Payments</t>
        </is>
      </c>
      <c r="D207" s="151" t="inlineStr">
        <is>
          <t>KR Airtel Cash In</t>
        </is>
      </c>
      <c r="E207" s="187" t="n">
        <v>2</v>
      </c>
      <c r="F207" s="187" t="n">
        <v>1613.66</v>
      </c>
      <c r="G207" s="187" t="n">
        <v>2</v>
      </c>
      <c r="H207" s="187" t="n">
        <v>1613.66</v>
      </c>
      <c r="I207" s="154">
        <f>minus(E207,G207)</f>
        <v/>
      </c>
      <c r="J207" s="155">
        <f>ABS(minus(F207,H207))</f>
        <v/>
      </c>
      <c r="K207" s="248" t="n"/>
      <c r="L207" s="248" t="n"/>
      <c r="M207" s="248" t="n"/>
      <c r="N207" s="248" t="n"/>
      <c r="O207" s="248" t="n"/>
      <c r="P207" s="248" t="n"/>
      <c r="Q207" s="248" t="n"/>
      <c r="R207" s="248" t="n"/>
      <c r="S207" s="248" t="n"/>
      <c r="T207" s="248" t="n"/>
      <c r="U207" s="248" t="n"/>
      <c r="V207" s="248" t="n"/>
      <c r="W207" s="218">
        <f>SUM(K207,M207,O207,Q207,S207,U207)</f>
        <v/>
      </c>
      <c r="X207" s="218">
        <f>SUM(L207,N207,P207,R207,T207,V207)</f>
        <v/>
      </c>
      <c r="Y207" s="157">
        <f>minus(I207,W207)</f>
        <v/>
      </c>
      <c r="Z207" s="158">
        <f>ABS(minus(J207,X207))</f>
        <v/>
      </c>
      <c r="AA207" s="270" t="n"/>
      <c r="AB207" s="242" t="n"/>
      <c r="AC207" s="242" t="n"/>
      <c r="AD207" s="256" t="n"/>
      <c r="AE207" s="167">
        <f>Y207-AC207</f>
        <v/>
      </c>
      <c r="AF207" s="256">
        <f>abs(Z207-AD207)</f>
        <v/>
      </c>
      <c r="AG207" s="243" t="n"/>
      <c r="AH207" s="146" t="n"/>
      <c r="AI207" s="52" t="n"/>
      <c r="AJ207" s="148" t="n"/>
      <c r="AK207" s="52" t="n"/>
    </row>
    <row r="208">
      <c r="A208" s="163">
        <f>A207</f>
        <v/>
      </c>
      <c r="B208" s="300" t="n"/>
      <c r="C208" s="151" t="inlineStr">
        <is>
          <t>KR Airtel Send Money</t>
        </is>
      </c>
      <c r="D208" s="151" t="inlineStr">
        <is>
          <t>KR Airtel Cash Out</t>
        </is>
      </c>
      <c r="E208" s="187" t="n">
        <v>0</v>
      </c>
      <c r="F208" s="187" t="n">
        <v>0</v>
      </c>
      <c r="G208" s="187" t="n">
        <v>0</v>
      </c>
      <c r="H208" s="187" t="n">
        <v>0</v>
      </c>
      <c r="I208" s="154">
        <f>minus(E208,G208)</f>
        <v/>
      </c>
      <c r="J208" s="155">
        <f>ABS(minus(F208,H208))</f>
        <v/>
      </c>
      <c r="K208" s="248" t="n"/>
      <c r="L208" s="248" t="n"/>
      <c r="M208" s="248" t="n"/>
      <c r="N208" s="248" t="n"/>
      <c r="O208" s="248" t="n"/>
      <c r="P208" s="248" t="n"/>
      <c r="Q208" s="248" t="n"/>
      <c r="R208" s="248" t="n"/>
      <c r="S208" s="248" t="n"/>
      <c r="T208" s="248" t="n"/>
      <c r="U208" s="248" t="n"/>
      <c r="V208" s="248" t="n"/>
      <c r="W208" s="218">
        <f>SUM(K208,M208,O208,Q208,S208,U208)</f>
        <v/>
      </c>
      <c r="X208" s="218">
        <f>SUM(L208,N208,P208,R208,T208,V208)</f>
        <v/>
      </c>
      <c r="Y208" s="157">
        <f>minus(I208,W208)</f>
        <v/>
      </c>
      <c r="Z208" s="158">
        <f>ABS(minus(J208,X208))</f>
        <v/>
      </c>
      <c r="AA208" s="270" t="n"/>
      <c r="AB208" s="242" t="n"/>
      <c r="AC208" s="242" t="n"/>
      <c r="AD208" s="256" t="n"/>
      <c r="AE208" s="167">
        <f>Y208-AC208</f>
        <v/>
      </c>
      <c r="AF208" s="256">
        <f>abs(Z208-AD208)</f>
        <v/>
      </c>
      <c r="AG208" s="243" t="n"/>
      <c r="AH208" s="146" t="n"/>
      <c r="AI208" s="52" t="n"/>
      <c r="AJ208" s="148" t="n"/>
      <c r="AK208" s="52" t="n"/>
    </row>
    <row r="209">
      <c r="A209" s="163">
        <f>A208</f>
        <v/>
      </c>
      <c r="B209" s="300" t="n"/>
      <c r="C209" s="151" t="inlineStr">
        <is>
          <t>KR Vodafone Add funds/Payments</t>
        </is>
      </c>
      <c r="D209" s="151" t="inlineStr">
        <is>
          <t xml:space="preserve">KR Vodafone Cash In </t>
        </is>
      </c>
      <c r="E209" s="187" t="n">
        <v>32</v>
      </c>
      <c r="F209" s="188" t="n">
        <v>12098.83</v>
      </c>
      <c r="G209" s="187" t="n">
        <v>31</v>
      </c>
      <c r="H209" s="187" t="n">
        <v>12097.82</v>
      </c>
      <c r="I209" s="154">
        <f>minus(E209,G209)</f>
        <v/>
      </c>
      <c r="J209" s="155">
        <f>ABS(minus(F209,H209))</f>
        <v/>
      </c>
      <c r="K209" s="248" t="n"/>
      <c r="L209" s="248" t="n"/>
      <c r="M209" s="248" t="n"/>
      <c r="N209" s="248" t="n"/>
      <c r="O209" s="248" t="n"/>
      <c r="P209" s="248" t="n"/>
      <c r="Q209" s="248" t="n"/>
      <c r="R209" s="248" t="n"/>
      <c r="S209" s="248" t="n"/>
      <c r="T209" s="248" t="n"/>
      <c r="U209" s="248" t="n"/>
      <c r="V209" s="248" t="n"/>
      <c r="W209" s="218">
        <f>SUM(K209,M209,O209,Q209,S209,U209)</f>
        <v/>
      </c>
      <c r="X209" s="218">
        <f>SUM(L209,N209,P209,R209,T209,V209)</f>
        <v/>
      </c>
      <c r="Y209" s="157">
        <f>minus(I209,W209)</f>
        <v/>
      </c>
      <c r="Z209" s="158">
        <f>ABS(minus(J209,X209))</f>
        <v/>
      </c>
      <c r="AA209" s="270" t="inlineStr">
        <is>
          <t>Pending payment</t>
        </is>
      </c>
      <c r="AB209" s="242" t="inlineStr">
        <is>
          <t>Closed</t>
        </is>
      </c>
      <c r="AC209" s="242" t="n">
        <v>1</v>
      </c>
      <c r="AD209" s="256" t="n">
        <v>1.010000000000218</v>
      </c>
      <c r="AE209" s="167">
        <f>Y209-AC209</f>
        <v/>
      </c>
      <c r="AF209" s="256">
        <f>abs(Z209-AD209)</f>
        <v/>
      </c>
      <c r="AG209" s="243" t="inlineStr">
        <is>
          <t>Status upddated using KB recons app</t>
        </is>
      </c>
      <c r="AH209" s="146" t="n"/>
      <c r="AI209" s="52" t="n"/>
      <c r="AJ209" s="148" t="n"/>
      <c r="AK209" s="52" t="n"/>
    </row>
    <row r="210">
      <c r="A210" s="163">
        <f>A209</f>
        <v/>
      </c>
      <c r="B210" s="303" t="n"/>
      <c r="C210" s="151" t="inlineStr">
        <is>
          <t>KR Vodafone Send Money</t>
        </is>
      </c>
      <c r="D210" s="151" t="inlineStr">
        <is>
          <t>KR Vodafone Cash Out</t>
        </is>
      </c>
      <c r="E210" s="187" t="n">
        <v>5</v>
      </c>
      <c r="F210" s="188" t="n">
        <v>271.85</v>
      </c>
      <c r="G210" s="187" t="n">
        <v>5</v>
      </c>
      <c r="H210" s="187" t="n">
        <v>271.85</v>
      </c>
      <c r="I210" s="154">
        <f>minus(E210,G210)</f>
        <v/>
      </c>
      <c r="J210" s="155">
        <f>ABS(minus(F210,H210))</f>
        <v/>
      </c>
      <c r="K210" s="248" t="n"/>
      <c r="L210" s="248" t="n"/>
      <c r="M210" s="248" t="n"/>
      <c r="N210" s="248" t="n"/>
      <c r="O210" s="248" t="n"/>
      <c r="P210" s="248" t="n"/>
      <c r="Q210" s="248" t="n"/>
      <c r="R210" s="248" t="n"/>
      <c r="S210" s="248" t="n"/>
      <c r="T210" s="248" t="n"/>
      <c r="U210" s="248" t="n"/>
      <c r="V210" s="248" t="n"/>
      <c r="W210" s="218">
        <f>SUM(K210,M210,O210,Q210,S210,U210)</f>
        <v/>
      </c>
      <c r="X210" s="218">
        <f>SUM(L210,N210,P210,R210,T210,V210)</f>
        <v/>
      </c>
      <c r="Y210" s="157">
        <f>minus(I210,W210)</f>
        <v/>
      </c>
      <c r="Z210" s="158">
        <f>ABS(minus(J210,X210))</f>
        <v/>
      </c>
      <c r="AA210" s="270" t="n"/>
      <c r="AB210" s="242" t="n"/>
      <c r="AC210" s="242" t="n"/>
      <c r="AD210" s="256" t="n"/>
      <c r="AE210" s="167">
        <f>Y210-AC210</f>
        <v/>
      </c>
      <c r="AF210" s="256">
        <f>abs(Z210-AD210)</f>
        <v/>
      </c>
      <c r="AG210" s="243" t="n"/>
      <c r="AH210" s="146" t="n"/>
      <c r="AI210" s="52" t="n"/>
      <c r="AJ210" s="148" t="n"/>
      <c r="AK210" s="52" t="n"/>
    </row>
    <row r="211">
      <c r="A211" s="206" t="n"/>
      <c r="B211" s="207" t="n"/>
      <c r="C211" s="206" t="n"/>
      <c r="D211" s="206" t="n"/>
      <c r="E211" s="271" t="n"/>
      <c r="F211" s="208" t="n"/>
      <c r="G211" s="271" t="n"/>
      <c r="H211" s="208" t="n"/>
      <c r="I211" s="206" t="n"/>
      <c r="J211" s="208" t="n"/>
      <c r="K211" s="271" t="n"/>
      <c r="L211" s="271" t="n"/>
      <c r="M211" s="271" t="n"/>
      <c r="N211" s="271" t="n"/>
      <c r="O211" s="271" t="n"/>
      <c r="P211" s="271" t="n"/>
      <c r="Q211" s="271" t="n"/>
      <c r="R211" s="271" t="n"/>
      <c r="S211" s="271" t="n"/>
      <c r="T211" s="271" t="n"/>
      <c r="U211" s="271" t="n"/>
      <c r="V211" s="271" t="n"/>
      <c r="W211" s="210" t="n"/>
      <c r="X211" s="210" t="n"/>
      <c r="Y211" s="271" t="n"/>
      <c r="Z211" s="271" t="n"/>
      <c r="AA211" s="211" t="n"/>
      <c r="AB211" s="212" t="n"/>
      <c r="AC211" s="212" t="n"/>
      <c r="AD211" s="213" t="n"/>
      <c r="AE211" s="214" t="n"/>
      <c r="AF211" s="215" t="n"/>
      <c r="AG211" s="243" t="n"/>
      <c r="AH211" s="146" t="n"/>
      <c r="AI211" s="52" t="n"/>
      <c r="AJ211" s="148" t="n"/>
      <c r="AK211" s="52" t="n"/>
    </row>
    <row r="212">
      <c r="A212" s="239" t="n">
        <v>44934</v>
      </c>
      <c r="B212" s="309" t="inlineStr">
        <is>
          <t>SlydePay</t>
        </is>
      </c>
      <c r="C212" s="151" t="inlineStr">
        <is>
          <t>SP MIGs (MCC 1)</t>
        </is>
      </c>
      <c r="D212" s="151" t="inlineStr">
        <is>
          <t>MIGS (Slydepay01)</t>
        </is>
      </c>
      <c r="E212" s="187" t="n">
        <v>7</v>
      </c>
      <c r="F212" s="188" t="n">
        <v>4084.17</v>
      </c>
      <c r="G212" s="187" t="n">
        <v>7</v>
      </c>
      <c r="H212" s="188" t="n">
        <v>4082.72</v>
      </c>
      <c r="I212" s="154">
        <f>minus(E212,G212)</f>
        <v/>
      </c>
      <c r="J212" s="155">
        <f>ABS(minus(F212,H212))</f>
        <v/>
      </c>
      <c r="K212" s="248" t="n"/>
      <c r="L212" s="248" t="n"/>
      <c r="M212" s="248" t="n"/>
      <c r="N212" s="248" t="n"/>
      <c r="O212" s="248" t="n"/>
      <c r="P212" s="248" t="n"/>
      <c r="Q212" s="248" t="n"/>
      <c r="R212" s="248" t="n"/>
      <c r="S212" s="248" t="n"/>
      <c r="T212" s="248" t="n"/>
      <c r="U212" s="248" t="n"/>
      <c r="V212" s="248" t="n"/>
      <c r="W212" s="218">
        <f>SUM(K212,M212,O212,Q212,S212,U212)</f>
        <v/>
      </c>
      <c r="X212" s="218">
        <f>SUM(L212,N212,P212,R212,T212,V212)</f>
        <v/>
      </c>
      <c r="Y212" s="157">
        <f>minus(I212,W212)</f>
        <v/>
      </c>
      <c r="Z212" s="158">
        <f>ABS(minus(J212,X212))</f>
        <v/>
      </c>
      <c r="AA212" s="263" t="n"/>
      <c r="AB212" s="242" t="n"/>
      <c r="AC212" s="242" t="n"/>
      <c r="AD212" s="252" t="n"/>
      <c r="AE212" s="161">
        <f>Y212-AC212</f>
        <v/>
      </c>
      <c r="AF212" s="256">
        <f>abs(Z212-AD212)</f>
        <v/>
      </c>
      <c r="AG212" s="243" t="inlineStr">
        <is>
          <t>MIGS Charges(1.45)</t>
        </is>
      </c>
      <c r="AH212" s="146" t="n"/>
      <c r="AI212" s="52" t="n"/>
      <c r="AJ212" s="148" t="n"/>
      <c r="AK212" s="52" t="n"/>
    </row>
    <row r="213">
      <c r="A213" s="163">
        <f>A212</f>
        <v/>
      </c>
      <c r="B213" s="300" t="n"/>
      <c r="C213" s="151" t="inlineStr">
        <is>
          <t>SP MTN Cash In (Prompt)</t>
        </is>
      </c>
      <c r="D213" s="151" t="inlineStr">
        <is>
          <t>MTN - Slydepull (Prompts)</t>
        </is>
      </c>
      <c r="E213" s="187" t="n">
        <v>150</v>
      </c>
      <c r="F213" s="188" t="n">
        <v>58658.32</v>
      </c>
      <c r="G213" s="187" t="n">
        <v>150</v>
      </c>
      <c r="H213" s="188" t="n">
        <v>58658.31</v>
      </c>
      <c r="I213" s="154">
        <f>minus(E213,G213)</f>
        <v/>
      </c>
      <c r="J213" s="155">
        <f>ABS(minus(F213,H213))</f>
        <v/>
      </c>
      <c r="K213" s="248" t="n"/>
      <c r="L213" s="248" t="n"/>
      <c r="M213" s="248" t="n"/>
      <c r="N213" s="248" t="n"/>
      <c r="O213" s="248" t="n"/>
      <c r="P213" s="248" t="n"/>
      <c r="Q213" s="248" t="n"/>
      <c r="R213" s="248" t="n"/>
      <c r="S213" s="248" t="n"/>
      <c r="T213" s="248" t="n"/>
      <c r="U213" s="248" t="n"/>
      <c r="V213" s="248" t="n">
        <v>0.01000000000203727</v>
      </c>
      <c r="W213" s="218">
        <f>SUM(K213,M213,O213,Q213,S213,U213)</f>
        <v/>
      </c>
      <c r="X213" s="218">
        <f>SUM(L213,N213,P213,R213,T213,V213)</f>
        <v/>
      </c>
      <c r="Y213" s="157">
        <f>minus(I213,W213)</f>
        <v/>
      </c>
      <c r="Z213" s="158">
        <f>ABS(minus(J213,X213))</f>
        <v/>
      </c>
      <c r="AA213" s="270" t="n"/>
      <c r="AB213" s="242" t="n"/>
      <c r="AC213" s="242" t="n"/>
      <c r="AD213" s="256" t="n"/>
      <c r="AE213" s="167">
        <f>Y213-AC213</f>
        <v/>
      </c>
      <c r="AF213" s="256">
        <f>abs(Z213-AD213)</f>
        <v/>
      </c>
      <c r="AG213" s="243" t="n"/>
      <c r="AH213" s="146" t="n"/>
      <c r="AI213" s="52" t="n"/>
      <c r="AJ213" s="148" t="n"/>
      <c r="AK213" s="52" t="n"/>
    </row>
    <row r="214">
      <c r="A214" s="163">
        <f>A213</f>
        <v/>
      </c>
      <c r="B214" s="300" t="n"/>
      <c r="C214" s="151" t="inlineStr">
        <is>
          <t>SP MTN Cash In (Approval)</t>
        </is>
      </c>
      <c r="D214" s="151" t="inlineStr">
        <is>
          <t>MTN - Sydepush( Approvals)</t>
        </is>
      </c>
      <c r="E214" s="187" t="n">
        <v>0</v>
      </c>
      <c r="F214" s="188" t="n">
        <v>0</v>
      </c>
      <c r="G214" s="187" t="n">
        <v>0</v>
      </c>
      <c r="H214" s="188" t="n">
        <v>0</v>
      </c>
      <c r="I214" s="154">
        <f>minus(E214,G214)</f>
        <v/>
      </c>
      <c r="J214" s="155">
        <f>ABS(minus(F214,H214))</f>
        <v/>
      </c>
      <c r="K214" s="248" t="n"/>
      <c r="L214" s="248" t="n"/>
      <c r="M214" s="248" t="n"/>
      <c r="N214" s="248" t="n"/>
      <c r="O214" s="248" t="n"/>
      <c r="P214" s="248" t="n"/>
      <c r="Q214" s="248" t="n"/>
      <c r="R214" s="248" t="n"/>
      <c r="S214" s="248" t="n"/>
      <c r="T214" s="248" t="n"/>
      <c r="U214" s="248" t="n"/>
      <c r="V214" s="248" t="n"/>
      <c r="W214" s="218">
        <f>SUM(K214,M214,O214,Q214,S214,U214)</f>
        <v/>
      </c>
      <c r="X214" s="218">
        <f>SUM(L214,N214,P214,R214,T214,V214)</f>
        <v/>
      </c>
      <c r="Y214" s="157">
        <f>minus(I214,W214)</f>
        <v/>
      </c>
      <c r="Z214" s="158">
        <f>ABS(minus(J214,X214))</f>
        <v/>
      </c>
      <c r="AA214" s="270" t="n"/>
      <c r="AB214" s="242" t="n"/>
      <c r="AC214" s="242" t="n"/>
      <c r="AD214" s="256" t="n"/>
      <c r="AE214" s="161">
        <f>Y214-AC214</f>
        <v/>
      </c>
      <c r="AF214" s="256">
        <f>abs(Z214-AD214)</f>
        <v/>
      </c>
      <c r="AG214" s="243" t="n"/>
      <c r="AH214" s="146" t="n"/>
      <c r="AI214" s="52" t="n"/>
      <c r="AJ214" s="148" t="n"/>
      <c r="AK214" s="52" t="n"/>
    </row>
    <row r="215">
      <c r="A215" s="163">
        <f>A214</f>
        <v/>
      </c>
      <c r="B215" s="300" t="n"/>
      <c r="C215" s="151" t="inlineStr">
        <is>
          <t>SP MTN Send Money</t>
        </is>
      </c>
      <c r="D215" s="151" t="inlineStr">
        <is>
          <t>MTN - Portal</t>
        </is>
      </c>
      <c r="E215" s="187" t="n">
        <v>771</v>
      </c>
      <c r="F215" s="188" t="n">
        <v>244490.82</v>
      </c>
      <c r="G215" s="187" t="n">
        <v>770</v>
      </c>
      <c r="H215" s="188" t="n">
        <v>245490.82</v>
      </c>
      <c r="I215" s="154">
        <f>minus(E215,G215)</f>
        <v/>
      </c>
      <c r="J215" s="155">
        <f>ABS(minus(F215,H215))</f>
        <v/>
      </c>
      <c r="K215" s="248" t="n"/>
      <c r="L215" s="248" t="n"/>
      <c r="M215" s="248" t="n"/>
      <c r="N215" s="248" t="n"/>
      <c r="O215" s="248" t="n">
        <v>1</v>
      </c>
      <c r="P215" s="248" t="n">
        <v>1000</v>
      </c>
      <c r="Q215" s="248" t="n"/>
      <c r="R215" s="248" t="n"/>
      <c r="S215" s="248" t="n"/>
      <c r="T215" s="248" t="n"/>
      <c r="U215" s="248" t="n"/>
      <c r="V215" s="248" t="n"/>
      <c r="W215" s="218">
        <f>SUM(K215,M215,O215,Q215,S215,U215)</f>
        <v/>
      </c>
      <c r="X215" s="218">
        <f>SUM(L215,N215,P215,R215,T215,V215)</f>
        <v/>
      </c>
      <c r="Y215" s="157">
        <f>minus(I215,W215)</f>
        <v/>
      </c>
      <c r="Z215" s="158">
        <f>ABS(minus(J215,X215))</f>
        <v/>
      </c>
      <c r="AA215" s="270" t="n"/>
      <c r="AB215" s="242" t="n"/>
      <c r="AC215" s="242" t="n"/>
      <c r="AD215" s="256" t="n"/>
      <c r="AE215" s="161">
        <f>Y215-AC215</f>
        <v/>
      </c>
      <c r="AF215" s="256">
        <f>abs(Z215-AD215)</f>
        <v/>
      </c>
      <c r="AG215" s="243" t="n"/>
      <c r="AH215" s="146" t="n"/>
      <c r="AI215" s="52" t="n"/>
      <c r="AJ215" s="148" t="n"/>
      <c r="AK215" s="52" t="n"/>
    </row>
    <row r="216">
      <c r="A216" s="163">
        <f>A215</f>
        <v/>
      </c>
      <c r="B216" s="300" t="n"/>
      <c r="C216" s="151" t="inlineStr">
        <is>
          <t>SP AirtelTigo Cash In</t>
        </is>
      </c>
      <c r="D216" s="151" t="inlineStr">
        <is>
          <t>Airtel Top Up (Cash In)</t>
        </is>
      </c>
      <c r="E216" s="187" t="n">
        <v>0</v>
      </c>
      <c r="F216" s="188" t="n">
        <v>0</v>
      </c>
      <c r="G216" s="187" t="n">
        <v>0</v>
      </c>
      <c r="H216" s="188" t="n">
        <v>0</v>
      </c>
      <c r="I216" s="154">
        <f>minus(E216,G216)</f>
        <v/>
      </c>
      <c r="J216" s="155">
        <f>ABS(minus(F216,H216))</f>
        <v/>
      </c>
      <c r="K216" s="248" t="n"/>
      <c r="L216" s="248" t="n"/>
      <c r="M216" s="248" t="n"/>
      <c r="N216" s="248" t="n"/>
      <c r="O216" s="248" t="n"/>
      <c r="P216" s="248" t="n"/>
      <c r="Q216" s="248" t="n"/>
      <c r="R216" s="248" t="n"/>
      <c r="S216" s="248" t="n"/>
      <c r="T216" s="248" t="n"/>
      <c r="U216" s="248" t="n"/>
      <c r="V216" s="248" t="n"/>
      <c r="W216" s="218">
        <f>SUM(K216,M216,O216,Q216,S216,U216)</f>
        <v/>
      </c>
      <c r="X216" s="218">
        <f>SUM(L216,N216,P216,R216,T216,V216)</f>
        <v/>
      </c>
      <c r="Y216" s="157">
        <f>minus(I216,W216)</f>
        <v/>
      </c>
      <c r="Z216" s="158">
        <f>ABS(minus(J216,X216))</f>
        <v/>
      </c>
      <c r="AA216" s="270" t="n"/>
      <c r="AB216" s="242" t="n"/>
      <c r="AC216" s="242" t="n"/>
      <c r="AD216" s="252" t="n"/>
      <c r="AE216" s="161">
        <f>Y216-AC216</f>
        <v/>
      </c>
      <c r="AF216" s="256">
        <f>abs(Z216-AD216)</f>
        <v/>
      </c>
      <c r="AG216" s="243" t="n"/>
      <c r="AH216" s="146" t="n"/>
      <c r="AI216" s="52" t="n"/>
      <c r="AJ216" s="148" t="n"/>
      <c r="AK216" s="52" t="n"/>
    </row>
    <row r="217">
      <c r="A217" s="163">
        <f>A216</f>
        <v/>
      </c>
      <c r="B217" s="300" t="n"/>
      <c r="C217" s="151" t="inlineStr">
        <is>
          <t>SP AirtelTigo Send Money</t>
        </is>
      </c>
      <c r="D217" s="151" t="inlineStr">
        <is>
          <t>Airtel Online Send Money</t>
        </is>
      </c>
      <c r="E217" s="187" t="n">
        <v>23</v>
      </c>
      <c r="F217" s="188" t="n">
        <v>2197.5</v>
      </c>
      <c r="G217" s="187" t="n">
        <v>23</v>
      </c>
      <c r="H217" s="188" t="n">
        <v>2197.5</v>
      </c>
      <c r="I217" s="154">
        <f>minus(E217,G217)</f>
        <v/>
      </c>
      <c r="J217" s="155">
        <f>ABS(minus(F217,H217))</f>
        <v/>
      </c>
      <c r="K217" s="248" t="n"/>
      <c r="L217" s="248" t="n"/>
      <c r="M217" s="248" t="n"/>
      <c r="N217" s="248" t="n"/>
      <c r="O217" s="248" t="n"/>
      <c r="P217" s="248" t="n"/>
      <c r="Q217" s="248" t="n"/>
      <c r="R217" s="248" t="n"/>
      <c r="S217" s="248" t="n"/>
      <c r="T217" s="248" t="n"/>
      <c r="U217" s="248" t="n"/>
      <c r="V217" s="248" t="n"/>
      <c r="W217" s="218">
        <f>SUM(K217,M217,O217,Q217,S217,U217)</f>
        <v/>
      </c>
      <c r="X217" s="249">
        <f>SUM(L217,N217,P217,R217,T217,V217)</f>
        <v/>
      </c>
      <c r="Y217" s="157">
        <f>minus(I217,W217)</f>
        <v/>
      </c>
      <c r="Z217" s="158">
        <f>ABS(minus(J217,X217))</f>
        <v/>
      </c>
      <c r="AA217" s="270" t="n"/>
      <c r="AB217" s="242" t="n"/>
      <c r="AC217" s="242" t="n"/>
      <c r="AD217" s="256" t="n"/>
      <c r="AE217" s="161">
        <f>Y217-AC217</f>
        <v/>
      </c>
      <c r="AF217" s="256">
        <f>abs(Z217-AD217)</f>
        <v/>
      </c>
      <c r="AG217" s="243" t="n"/>
      <c r="AH217" s="146" t="n"/>
      <c r="AI217" s="52" t="n"/>
      <c r="AJ217" s="148" t="n"/>
      <c r="AK217" s="52" t="n"/>
    </row>
    <row r="218">
      <c r="A218" s="163">
        <f>A217</f>
        <v/>
      </c>
      <c r="B218" s="300" t="n"/>
      <c r="C218" s="151" t="inlineStr">
        <is>
          <t>SP Vodafone Cash In</t>
        </is>
      </c>
      <c r="D218" s="151" t="inlineStr">
        <is>
          <t>Vodafone Cashin</t>
        </is>
      </c>
      <c r="E218" s="187" t="n">
        <v>14</v>
      </c>
      <c r="F218" s="188" t="n">
        <v>38205</v>
      </c>
      <c r="G218" s="187" t="n">
        <v>12</v>
      </c>
      <c r="H218" s="188" t="n">
        <v>9205</v>
      </c>
      <c r="I218" s="154">
        <f>minus(E218,G218)</f>
        <v/>
      </c>
      <c r="J218" s="155">
        <f>ABS(minus(F218,H218))</f>
        <v/>
      </c>
      <c r="K218" s="248" t="n"/>
      <c r="L218" s="248" t="n"/>
      <c r="M218" s="248" t="n"/>
      <c r="N218" s="248" t="n"/>
      <c r="O218" s="248" t="n"/>
      <c r="P218" s="248" t="n"/>
      <c r="Q218" s="248" t="n">
        <v>2</v>
      </c>
      <c r="R218" s="248" t="n">
        <v>29000</v>
      </c>
      <c r="S218" s="248" t="n"/>
      <c r="T218" s="248" t="n"/>
      <c r="U218" s="248" t="n"/>
      <c r="V218" s="248" t="n"/>
      <c r="W218" s="218">
        <f>SUM(K218,M218,O218,Q218,S218,U218)</f>
        <v/>
      </c>
      <c r="X218" s="218">
        <f>SUM(L218,N218,P218,R218,T218,V218)</f>
        <v/>
      </c>
      <c r="Y218" s="157">
        <f>minus(I218,W218)</f>
        <v/>
      </c>
      <c r="Z218" s="158">
        <f>ABS(minus(J218,X218))</f>
        <v/>
      </c>
      <c r="AA218" s="270" t="n"/>
      <c r="AB218" s="242" t="n"/>
      <c r="AC218" s="242" t="n"/>
      <c r="AD218" s="256" t="n"/>
      <c r="AE218" s="161">
        <f>Y218-AC218</f>
        <v/>
      </c>
      <c r="AF218" s="256">
        <f>abs(Z218-AD218)</f>
        <v/>
      </c>
      <c r="AG218" s="243" t="n"/>
      <c r="AH218" s="146" t="n"/>
      <c r="AI218" s="52" t="n"/>
      <c r="AJ218" s="148" t="n"/>
      <c r="AK218" s="52" t="n"/>
    </row>
    <row r="219">
      <c r="A219" s="163">
        <f>A218</f>
        <v/>
      </c>
      <c r="B219" s="300" t="n"/>
      <c r="C219" s="151" t="inlineStr">
        <is>
          <t>SP Vodafone Send Money</t>
        </is>
      </c>
      <c r="D219" s="151" t="inlineStr">
        <is>
          <t>Vodafone Cashout</t>
        </is>
      </c>
      <c r="E219" s="187" t="n">
        <v>165</v>
      </c>
      <c r="F219" s="188" t="n">
        <v>67215.27</v>
      </c>
      <c r="G219" s="187" t="n">
        <v>163</v>
      </c>
      <c r="H219" s="188" t="n">
        <v>38215.27</v>
      </c>
      <c r="I219" s="154">
        <f>minus(E219,G219)</f>
        <v/>
      </c>
      <c r="J219" s="155">
        <f>ABS(minus(F219,H219))</f>
        <v/>
      </c>
      <c r="K219" s="248" t="n"/>
      <c r="L219" s="248" t="n"/>
      <c r="M219" s="248" t="n"/>
      <c r="N219" s="248" t="n"/>
      <c r="O219" s="248" t="n"/>
      <c r="P219" s="248" t="n"/>
      <c r="Q219" s="248" t="n">
        <v>2</v>
      </c>
      <c r="R219" s="248" t="n">
        <v>29000.00000000001</v>
      </c>
      <c r="S219" s="248" t="n"/>
      <c r="T219" s="248" t="n"/>
      <c r="U219" s="248" t="n"/>
      <c r="V219" s="248" t="n"/>
      <c r="W219" s="218">
        <f>SUM(K219,M219,O219,Q219,S219,U219)</f>
        <v/>
      </c>
      <c r="X219" s="218">
        <f>SUM(L219,N219,P219,R219,T219,V219)</f>
        <v/>
      </c>
      <c r="Y219" s="157">
        <f>minus(I219,W219)</f>
        <v/>
      </c>
      <c r="Z219" s="158">
        <f>ABS(minus(J219,X219))</f>
        <v/>
      </c>
      <c r="AA219" s="270" t="n"/>
      <c r="AB219" s="242" t="n"/>
      <c r="AC219" s="242" t="n"/>
      <c r="AD219" s="256" t="n"/>
      <c r="AE219" s="161">
        <f>Y219-AC219</f>
        <v/>
      </c>
      <c r="AF219" s="256">
        <f>abs(Z219-AD219)</f>
        <v/>
      </c>
      <c r="AG219" s="243" t="n"/>
      <c r="AH219" s="146" t="n"/>
      <c r="AI219" s="52" t="n"/>
      <c r="AJ219" s="148" t="n"/>
      <c r="AK219" s="52" t="n"/>
    </row>
    <row r="220">
      <c r="A220" s="163">
        <f>A219</f>
        <v/>
      </c>
      <c r="B220" s="300" t="n"/>
      <c r="C220" s="151" t="inlineStr">
        <is>
          <t>SP Stanbic</t>
        </is>
      </c>
      <c r="D220" s="151" t="inlineStr">
        <is>
          <t>Stanbic FI CR</t>
        </is>
      </c>
      <c r="E220" s="295" t="n">
        <v>0</v>
      </c>
      <c r="F220" s="188" t="n">
        <v>0</v>
      </c>
      <c r="G220" s="187" t="n">
        <v>0</v>
      </c>
      <c r="H220" s="188" t="n">
        <v>0</v>
      </c>
      <c r="I220" s="154">
        <f>minus(E220,G220)</f>
        <v/>
      </c>
      <c r="J220" s="155">
        <f>ABS(minus(F220,H220))</f>
        <v/>
      </c>
      <c r="K220" s="248" t="n"/>
      <c r="L220" s="248" t="n"/>
      <c r="M220" s="248" t="n"/>
      <c r="N220" s="248" t="n"/>
      <c r="O220" s="248" t="n"/>
      <c r="P220" s="248" t="n"/>
      <c r="Q220" s="248" t="n"/>
      <c r="R220" s="248" t="n"/>
      <c r="S220" s="248" t="n"/>
      <c r="T220" s="248" t="n"/>
      <c r="U220" s="248" t="n"/>
      <c r="V220" s="248" t="n"/>
      <c r="W220" s="218">
        <f>SUM(K220,M220,O220,Q220,S220,U220)</f>
        <v/>
      </c>
      <c r="X220" s="218">
        <f>SUM(L220,N220,P220,R220,T220,V220)</f>
        <v/>
      </c>
      <c r="Y220" s="157">
        <f>minus(I220,W220)</f>
        <v/>
      </c>
      <c r="Z220" s="158">
        <f>ABS(minus(J220,X220))</f>
        <v/>
      </c>
      <c r="AA220" s="270" t="n"/>
      <c r="AB220" s="242" t="n"/>
      <c r="AC220" s="242" t="n"/>
      <c r="AD220" s="256" t="n"/>
      <c r="AE220" s="161">
        <f>Y220-AC220</f>
        <v/>
      </c>
      <c r="AF220" s="256">
        <f>abs(Z220-AD220)</f>
        <v/>
      </c>
      <c r="AG220" s="243" t="n"/>
      <c r="AH220" s="146" t="n"/>
      <c r="AI220" s="52" t="n"/>
      <c r="AJ220" s="148" t="n"/>
      <c r="AK220" s="52" t="n"/>
    </row>
    <row r="221">
      <c r="A221" s="163">
        <f>A220</f>
        <v/>
      </c>
      <c r="B221" s="300" t="n"/>
      <c r="C221" s="151" t="inlineStr">
        <is>
          <t xml:space="preserve">SP Stanbic </t>
        </is>
      </c>
      <c r="D221" s="151" t="inlineStr">
        <is>
          <t>Stanbic FI DR</t>
        </is>
      </c>
      <c r="E221" s="187" t="n">
        <v>0</v>
      </c>
      <c r="F221" s="188" t="n">
        <v>0</v>
      </c>
      <c r="G221" s="187" t="n">
        <v>0</v>
      </c>
      <c r="H221" s="188" t="n">
        <v>0</v>
      </c>
      <c r="I221" s="154">
        <f>minus(E221,G221)</f>
        <v/>
      </c>
      <c r="J221" s="155">
        <f>ABS(minus(F221,H221))</f>
        <v/>
      </c>
      <c r="K221" s="248" t="n"/>
      <c r="L221" s="248" t="n"/>
      <c r="M221" s="248" t="n"/>
      <c r="N221" s="248" t="n"/>
      <c r="O221" s="248" t="n"/>
      <c r="P221" s="248" t="n"/>
      <c r="Q221" s="248" t="n"/>
      <c r="R221" s="248" t="n"/>
      <c r="S221" s="248" t="n"/>
      <c r="T221" s="248" t="n"/>
      <c r="U221" s="248" t="n"/>
      <c r="V221" s="248" t="n"/>
      <c r="W221" s="218">
        <f>SUM(K221,M221,O221,Q221,S221,U221)</f>
        <v/>
      </c>
      <c r="X221" s="218">
        <f>SUM(L221,N221,P221,R221,T221,V221)</f>
        <v/>
      </c>
      <c r="Y221" s="157">
        <f>minus(I221,W221)</f>
        <v/>
      </c>
      <c r="Z221" s="158">
        <f>ABS(minus(J221,X221))</f>
        <v/>
      </c>
      <c r="AA221" s="270" t="n"/>
      <c r="AB221" s="242" t="n"/>
      <c r="AC221" s="242" t="n"/>
      <c r="AD221" s="256" t="n"/>
      <c r="AE221" s="161">
        <f>Y221-AC221</f>
        <v/>
      </c>
      <c r="AF221" s="256">
        <f>abs(Z221-AD221)</f>
        <v/>
      </c>
      <c r="AG221" s="243" t="n"/>
      <c r="AH221" s="146" t="n"/>
      <c r="AI221" s="52" t="n"/>
      <c r="AJ221" s="148" t="n"/>
      <c r="AK221" s="52" t="n"/>
    </row>
    <row r="222">
      <c r="A222" s="163">
        <f>A221</f>
        <v/>
      </c>
      <c r="B222" s="300" t="n"/>
      <c r="C222" s="171" t="inlineStr">
        <is>
          <t xml:space="preserve">SP GIP </t>
        </is>
      </c>
      <c r="D222" s="171" t="inlineStr">
        <is>
          <t>GIP</t>
        </is>
      </c>
      <c r="E222" s="172" t="n">
        <v>28</v>
      </c>
      <c r="F222" s="173" t="n">
        <v>27187.57</v>
      </c>
      <c r="G222" s="172" t="n">
        <v>28</v>
      </c>
      <c r="H222" s="173" t="n">
        <v>27187.57</v>
      </c>
      <c r="I222" s="174">
        <f>minus(E222,G222)</f>
        <v/>
      </c>
      <c r="J222" s="175">
        <f>ABS(minus(F222,H222))</f>
        <v/>
      </c>
      <c r="K222" s="176" t="n"/>
      <c r="L222" s="176" t="n"/>
      <c r="M222" s="176" t="n"/>
      <c r="N222" s="176" t="n"/>
      <c r="O222" s="176" t="n"/>
      <c r="P222" s="176" t="n"/>
      <c r="Q222" s="176" t="n"/>
      <c r="R222" s="176" t="n"/>
      <c r="S222" s="176" t="n"/>
      <c r="T222" s="176" t="n"/>
      <c r="U222" s="176" t="n"/>
      <c r="V222" s="176" t="n"/>
      <c r="W222" s="294">
        <f>SUM(K222,M222,O222,Q222,S222,U222)</f>
        <v/>
      </c>
      <c r="X222" s="294">
        <f>SUM(L222,N222,P222,R222,T222,V222)</f>
        <v/>
      </c>
      <c r="Y222" s="179">
        <f>minus(I222,W222)</f>
        <v/>
      </c>
      <c r="Z222" s="180">
        <f>ABS(minus(J222,X222))</f>
        <v/>
      </c>
      <c r="AA222" s="253" t="n"/>
      <c r="AB222" s="254" t="n"/>
      <c r="AC222" s="254" t="n"/>
      <c r="AD222" s="190" t="n"/>
      <c r="AE222" s="184">
        <f>Y222-AC222</f>
        <v/>
      </c>
      <c r="AF222" s="192">
        <f>abs(Z222-AD222)</f>
        <v/>
      </c>
      <c r="AG222" s="243" t="n"/>
      <c r="AH222" s="146" t="n"/>
      <c r="AI222" s="52" t="n"/>
      <c r="AJ222" s="148" t="n"/>
      <c r="AK222" s="52" t="n"/>
    </row>
    <row r="223">
      <c r="A223" s="163">
        <f>A222</f>
        <v/>
      </c>
      <c r="B223" s="300" t="n"/>
      <c r="C223" s="151" t="inlineStr">
        <is>
          <t>Card Payments</t>
        </is>
      </c>
      <c r="D223" s="151" t="inlineStr">
        <is>
          <t>BB MIGs (S03)</t>
        </is>
      </c>
      <c r="E223" s="170" t="n"/>
      <c r="F223" s="245" t="n"/>
      <c r="G223" s="170" t="n"/>
      <c r="H223" s="245" t="n"/>
      <c r="I223" s="154">
        <f>minus(E223,G223)</f>
        <v/>
      </c>
      <c r="J223" s="155">
        <f>ABS(minus(F223,H223))</f>
        <v/>
      </c>
      <c r="K223" s="248" t="n"/>
      <c r="L223" s="248" t="n"/>
      <c r="M223" s="248" t="n"/>
      <c r="N223" s="248" t="n"/>
      <c r="O223" s="248" t="n"/>
      <c r="P223" s="248" t="n"/>
      <c r="Q223" s="248" t="n"/>
      <c r="R223" s="248" t="n"/>
      <c r="S223" s="248" t="n"/>
      <c r="T223" s="248" t="n"/>
      <c r="U223" s="248" t="n"/>
      <c r="V223" s="248" t="n"/>
      <c r="W223" s="218">
        <f>SUM(K223,M223,O223,Q223,S223,U223)</f>
        <v/>
      </c>
      <c r="X223" s="218">
        <f>SUM(L223,N223,P223,R223,T223,V223)</f>
        <v/>
      </c>
      <c r="Y223" s="157">
        <f>minus(I223,W223)</f>
        <v/>
      </c>
      <c r="Z223" s="158">
        <f>ABS(minus(J223,X223))</f>
        <v/>
      </c>
      <c r="AA223" s="263" t="n"/>
      <c r="AB223" s="242" t="n"/>
      <c r="AC223" s="242" t="n"/>
      <c r="AD223" s="256" t="n"/>
      <c r="AE223" s="161">
        <f>Y223-AC223</f>
        <v/>
      </c>
      <c r="AF223" s="256">
        <f>abs(Z223-AD223)</f>
        <v/>
      </c>
      <c r="AG223" s="243" t="n"/>
      <c r="AH223" s="146" t="n"/>
      <c r="AI223" s="52" t="n"/>
      <c r="AJ223" s="148" t="n"/>
      <c r="AK223" s="52" t="n"/>
    </row>
    <row r="224">
      <c r="A224" s="163">
        <f>A223</f>
        <v/>
      </c>
      <c r="B224" s="300" t="n"/>
      <c r="C224" s="151" t="inlineStr">
        <is>
          <t>Card Payments</t>
        </is>
      </c>
      <c r="D224" s="151" t="inlineStr">
        <is>
          <t>BB MIGs (S04)</t>
        </is>
      </c>
      <c r="E224" s="170" t="n"/>
      <c r="F224" s="245" t="n"/>
      <c r="G224" s="170" t="n"/>
      <c r="H224" s="245" t="n"/>
      <c r="I224" s="154">
        <f>minus(E224,G224)</f>
        <v/>
      </c>
      <c r="J224" s="155">
        <f>ABS(minus(F224,H224))</f>
        <v/>
      </c>
      <c r="K224" s="170" t="n"/>
      <c r="L224" s="170" t="n"/>
      <c r="M224" s="170" t="n"/>
      <c r="N224" s="170" t="n"/>
      <c r="O224" s="170" t="n"/>
      <c r="P224" s="170" t="n"/>
      <c r="Q224" s="170" t="n"/>
      <c r="R224" s="170" t="n"/>
      <c r="S224" s="170" t="n"/>
      <c r="T224" s="170" t="n"/>
      <c r="U224" s="170" t="n"/>
      <c r="V224" s="170" t="n"/>
      <c r="W224" s="218">
        <f>SUM(K224,M224,O224,Q224,S224,U224)</f>
        <v/>
      </c>
      <c r="X224" s="218">
        <f>SUM(L224,N224,P224,R224,T224,V224)</f>
        <v/>
      </c>
      <c r="Y224" s="157">
        <f>minus(I224,W224)</f>
        <v/>
      </c>
      <c r="Z224" s="158">
        <f>ABS(minus(J224,X224))</f>
        <v/>
      </c>
      <c r="AA224" s="270" t="n"/>
      <c r="AB224" s="242" t="n"/>
      <c r="AC224" s="242" t="n"/>
      <c r="AD224" s="256" t="n"/>
      <c r="AE224" s="167">
        <f>Y224-AC224</f>
        <v/>
      </c>
      <c r="AF224" s="256">
        <f>abs(Z224-AD224)</f>
        <v/>
      </c>
      <c r="AG224" s="243" t="n"/>
      <c r="AH224" s="146" t="n"/>
      <c r="AI224" s="52" t="n"/>
      <c r="AJ224" s="148" t="n"/>
      <c r="AK224" s="52" t="n"/>
    </row>
    <row r="225">
      <c r="A225" s="163">
        <f>A224</f>
        <v/>
      </c>
      <c r="B225" s="300" t="n"/>
      <c r="C225" s="151" t="inlineStr">
        <is>
          <t>Card Payments</t>
        </is>
      </c>
      <c r="D225" s="151" t="inlineStr">
        <is>
          <t>BB MIGs (S05)</t>
        </is>
      </c>
      <c r="E225" s="170" t="n"/>
      <c r="F225" s="245" t="n"/>
      <c r="G225" s="170" t="n"/>
      <c r="H225" s="245" t="n"/>
      <c r="I225" s="154">
        <f>minus(E225,G225)</f>
        <v/>
      </c>
      <c r="J225" s="155">
        <f>ABS(minus(F225,H225))</f>
        <v/>
      </c>
      <c r="K225" s="170" t="n"/>
      <c r="L225" s="170" t="n"/>
      <c r="M225" s="170" t="n"/>
      <c r="N225" s="170" t="n"/>
      <c r="O225" s="170" t="n"/>
      <c r="P225" s="170" t="n"/>
      <c r="Q225" s="170" t="n"/>
      <c r="R225" s="170" t="n"/>
      <c r="S225" s="170" t="n"/>
      <c r="T225" s="170" t="n"/>
      <c r="U225" s="170" t="n"/>
      <c r="V225" s="170" t="n"/>
      <c r="W225" s="218">
        <f>SUM(K225,M225,O225,Q225,S225,U225)</f>
        <v/>
      </c>
      <c r="X225" s="218">
        <f>SUM(L225,N225,P225,R225,T225,V225)</f>
        <v/>
      </c>
      <c r="Y225" s="157">
        <f>minus(I225,W225)</f>
        <v/>
      </c>
      <c r="Z225" s="158">
        <f>ABS(minus(J225,X225))</f>
        <v/>
      </c>
      <c r="AA225" s="270" t="n"/>
      <c r="AB225" s="242" t="n"/>
      <c r="AC225" s="242" t="n"/>
      <c r="AD225" s="256" t="n"/>
      <c r="AE225" s="167">
        <f>Y225-AC225</f>
        <v/>
      </c>
      <c r="AF225" s="256">
        <f>abs(Z225-AD225)</f>
        <v/>
      </c>
      <c r="AG225" s="243" t="n"/>
      <c r="AH225" s="146" t="n"/>
      <c r="AI225" s="52" t="n"/>
      <c r="AJ225" s="148" t="n"/>
      <c r="AK225" s="52" t="n"/>
    </row>
    <row r="226">
      <c r="A226" s="163">
        <f>A225</f>
        <v/>
      </c>
      <c r="B226" s="300" t="n"/>
      <c r="C226" s="151" t="inlineStr">
        <is>
          <t>Card Payments</t>
        </is>
      </c>
      <c r="D226" s="151" t="inlineStr">
        <is>
          <t>BB MIGs (S06)</t>
        </is>
      </c>
      <c r="E226" s="170" t="n"/>
      <c r="F226" s="245" t="n"/>
      <c r="G226" s="170" t="n"/>
      <c r="H226" s="245" t="n"/>
      <c r="I226" s="154">
        <f>minus(E226,G226)</f>
        <v/>
      </c>
      <c r="J226" s="155">
        <f>ABS(minus(F226,H226))</f>
        <v/>
      </c>
      <c r="K226" s="170" t="n"/>
      <c r="L226" s="170" t="n"/>
      <c r="M226" s="170" t="n"/>
      <c r="N226" s="170" t="n"/>
      <c r="O226" s="170" t="n"/>
      <c r="P226" s="170" t="n"/>
      <c r="Q226" s="170" t="n"/>
      <c r="R226" s="170" t="n"/>
      <c r="S226" s="170" t="n"/>
      <c r="T226" s="170" t="n"/>
      <c r="U226" s="170" t="n"/>
      <c r="V226" s="170" t="n"/>
      <c r="W226" s="218">
        <f>SUM(K226,M226,O226,Q226,S226,U226)</f>
        <v/>
      </c>
      <c r="X226" s="218">
        <f>SUM(L226,N226,P226,R226,T226,V226)</f>
        <v/>
      </c>
      <c r="Y226" s="157">
        <f>minus(I226,W226)</f>
        <v/>
      </c>
      <c r="Z226" s="158">
        <f>ABS(minus(J226,X226))</f>
        <v/>
      </c>
      <c r="AA226" s="270" t="n"/>
      <c r="AB226" s="242" t="n"/>
      <c r="AC226" s="242" t="n"/>
      <c r="AD226" s="256" t="n"/>
      <c r="AE226" s="167">
        <f>Y226-AC226</f>
        <v/>
      </c>
      <c r="AF226" s="256">
        <f>abs(Z226-AD226)</f>
        <v/>
      </c>
      <c r="AG226" s="243" t="n"/>
      <c r="AH226" s="146" t="n"/>
      <c r="AI226" s="52" t="n"/>
      <c r="AJ226" s="148" t="n"/>
      <c r="AK226" s="52" t="n"/>
    </row>
    <row r="227">
      <c r="A227" s="163">
        <f>A226</f>
        <v/>
      </c>
      <c r="B227" s="300" t="n"/>
      <c r="C227" s="151" t="inlineStr">
        <is>
          <t>Card Payments</t>
        </is>
      </c>
      <c r="D227" s="151" t="inlineStr">
        <is>
          <t>BB MIGs (S07)</t>
        </is>
      </c>
      <c r="E227" s="170" t="n"/>
      <c r="F227" s="245" t="n"/>
      <c r="G227" s="170" t="n"/>
      <c r="H227" s="245" t="n"/>
      <c r="I227" s="154">
        <f>minus(E227,G227)</f>
        <v/>
      </c>
      <c r="J227" s="155">
        <f>ABS(minus(F227,H227))</f>
        <v/>
      </c>
      <c r="K227" s="170" t="n"/>
      <c r="L227" s="170" t="n"/>
      <c r="M227" s="170" t="n"/>
      <c r="N227" s="170" t="n"/>
      <c r="O227" s="170" t="n"/>
      <c r="P227" s="170" t="n"/>
      <c r="Q227" s="170" t="n"/>
      <c r="R227" s="170" t="n"/>
      <c r="S227" s="170" t="n"/>
      <c r="T227" s="170" t="n"/>
      <c r="U227" s="170" t="n"/>
      <c r="V227" s="170" t="n"/>
      <c r="W227" s="218">
        <f>SUM(K227,M227,O227,Q227,S227,U227)</f>
        <v/>
      </c>
      <c r="X227" s="218">
        <f>SUM(L227,N227,P227,R227,T227,V227)</f>
        <v/>
      </c>
      <c r="Y227" s="157">
        <f>minus(I227,W227)</f>
        <v/>
      </c>
      <c r="Z227" s="158">
        <f>ABS(minus(J227,X227))</f>
        <v/>
      </c>
      <c r="AA227" s="270" t="n"/>
      <c r="AB227" s="242" t="n"/>
      <c r="AC227" s="242" t="n"/>
      <c r="AD227" s="256" t="n"/>
      <c r="AE227" s="167">
        <f>Y227-AC227</f>
        <v/>
      </c>
      <c r="AF227" s="256">
        <f>abs(Z227-AD227)</f>
        <v/>
      </c>
      <c r="AG227" s="243" t="n"/>
      <c r="AH227" s="146" t="n"/>
      <c r="AI227" s="52" t="n"/>
      <c r="AJ227" s="148" t="n"/>
      <c r="AK227" s="52" t="n"/>
    </row>
    <row r="228">
      <c r="A228" s="163">
        <f>A227</f>
        <v/>
      </c>
      <c r="B228" s="300" t="n"/>
      <c r="C228" s="151" t="inlineStr">
        <is>
          <t>Card Payments</t>
        </is>
      </c>
      <c r="D228" s="151" t="inlineStr">
        <is>
          <t>BB MIGs (S08)</t>
        </is>
      </c>
      <c r="E228" s="170" t="n"/>
      <c r="F228" s="245" t="n"/>
      <c r="G228" s="170" t="n"/>
      <c r="H228" s="245" t="n"/>
      <c r="I228" s="154">
        <f>minus(E228,G228)</f>
        <v/>
      </c>
      <c r="J228" s="155">
        <f>ABS(minus(F228,H228))</f>
        <v/>
      </c>
      <c r="K228" s="170" t="n"/>
      <c r="L228" s="170" t="n"/>
      <c r="M228" s="170" t="n"/>
      <c r="N228" s="170" t="n"/>
      <c r="O228" s="170" t="n"/>
      <c r="P228" s="170" t="n"/>
      <c r="Q228" s="170" t="n"/>
      <c r="R228" s="170" t="n"/>
      <c r="S228" s="170" t="n"/>
      <c r="T228" s="170" t="n"/>
      <c r="U228" s="170" t="n"/>
      <c r="V228" s="170" t="n"/>
      <c r="W228" s="218">
        <f>SUM(K228,M228,O228,Q228,S228,U228)</f>
        <v/>
      </c>
      <c r="X228" s="218">
        <f>SUM(L228,N228,P228,R228,T228,V228)</f>
        <v/>
      </c>
      <c r="Y228" s="157">
        <f>minus(I228,W228)</f>
        <v/>
      </c>
      <c r="Z228" s="158">
        <f>ABS(minus(J228,X228))</f>
        <v/>
      </c>
      <c r="AA228" s="270" t="n"/>
      <c r="AB228" s="242" t="n"/>
      <c r="AC228" s="242" t="n"/>
      <c r="AD228" s="256" t="n"/>
      <c r="AE228" s="167">
        <f>Y228-AC228</f>
        <v/>
      </c>
      <c r="AF228" s="256">
        <f>abs(Z228-AD228)</f>
        <v/>
      </c>
      <c r="AG228" s="243" t="n"/>
      <c r="AH228" s="146" t="n"/>
      <c r="AI228" s="52" t="n"/>
      <c r="AJ228" s="148" t="n"/>
      <c r="AK228" s="52" t="n"/>
    </row>
    <row r="229">
      <c r="A229" s="163">
        <f>A228</f>
        <v/>
      </c>
      <c r="B229" s="300" t="n"/>
      <c r="C229" s="151" t="inlineStr">
        <is>
          <t>Card Payments</t>
        </is>
      </c>
      <c r="D229" s="151" t="inlineStr">
        <is>
          <t>BB MIGs (S09)</t>
        </is>
      </c>
      <c r="E229" s="170" t="n"/>
      <c r="F229" s="245" t="n"/>
      <c r="G229" s="170" t="n"/>
      <c r="H229" s="245" t="n"/>
      <c r="I229" s="154">
        <f>minus(E229,G229)</f>
        <v/>
      </c>
      <c r="J229" s="155">
        <f>ABS(minus(F229,H229))</f>
        <v/>
      </c>
      <c r="K229" s="170" t="n"/>
      <c r="L229" s="170" t="n"/>
      <c r="M229" s="170" t="n"/>
      <c r="N229" s="170" t="n"/>
      <c r="O229" s="170" t="n"/>
      <c r="P229" s="170" t="n"/>
      <c r="Q229" s="170" t="n"/>
      <c r="R229" s="170" t="n"/>
      <c r="S229" s="170" t="n"/>
      <c r="T229" s="170" t="n"/>
      <c r="U229" s="170" t="n"/>
      <c r="V229" s="170" t="n"/>
      <c r="W229" s="218">
        <f>SUM(K229,M229,O229,Q229,S229,U229)</f>
        <v/>
      </c>
      <c r="X229" s="218">
        <f>SUM(L229,N229,P229,R229,T229,V229)</f>
        <v/>
      </c>
      <c r="Y229" s="157">
        <f>minus(I229,W229)</f>
        <v/>
      </c>
      <c r="Z229" s="158">
        <f>ABS(minus(J229,X229))</f>
        <v/>
      </c>
      <c r="AA229" s="270" t="n"/>
      <c r="AB229" s="242" t="n"/>
      <c r="AC229" s="242" t="n"/>
      <c r="AD229" s="256" t="n"/>
      <c r="AE229" s="167">
        <f>Y229-AC229</f>
        <v/>
      </c>
      <c r="AF229" s="256">
        <f>abs(Z229-AD229)</f>
        <v/>
      </c>
      <c r="AG229" s="243" t="n"/>
      <c r="AH229" s="146" t="n"/>
      <c r="AI229" s="52" t="n"/>
      <c r="AJ229" s="148" t="n"/>
      <c r="AK229" s="52" t="n"/>
    </row>
    <row r="230">
      <c r="A230" s="163">
        <f>A229</f>
        <v/>
      </c>
      <c r="B230" s="300" t="n"/>
      <c r="C230" s="151" t="inlineStr">
        <is>
          <t>Card Payments</t>
        </is>
      </c>
      <c r="D230" s="151" t="inlineStr">
        <is>
          <t>BB MIGs (S10)</t>
        </is>
      </c>
      <c r="E230" s="170" t="n"/>
      <c r="F230" s="245" t="n"/>
      <c r="G230" s="170" t="n"/>
      <c r="H230" s="245" t="n"/>
      <c r="I230" s="154">
        <f>minus(E230,G230)</f>
        <v/>
      </c>
      <c r="J230" s="155">
        <f>ABS(minus(F230,H230))</f>
        <v/>
      </c>
      <c r="K230" s="170" t="n"/>
      <c r="L230" s="170" t="n"/>
      <c r="M230" s="170" t="n"/>
      <c r="N230" s="170" t="n"/>
      <c r="O230" s="170" t="n"/>
      <c r="P230" s="170" t="n"/>
      <c r="Q230" s="170" t="n"/>
      <c r="R230" s="170" t="n"/>
      <c r="S230" s="170" t="n"/>
      <c r="T230" s="170" t="n"/>
      <c r="U230" s="170" t="n"/>
      <c r="V230" s="170" t="n"/>
      <c r="W230" s="218">
        <f>SUM(K230,M230,O230,Q230,S230,U230)</f>
        <v/>
      </c>
      <c r="X230" s="218">
        <f>SUM(L230,N230,P230,R230,T230,V230)</f>
        <v/>
      </c>
      <c r="Y230" s="157">
        <f>minus(I230,W230)</f>
        <v/>
      </c>
      <c r="Z230" s="158">
        <f>ABS(minus(J230,X230))</f>
        <v/>
      </c>
      <c r="AA230" s="270" t="n"/>
      <c r="AB230" s="242" t="n"/>
      <c r="AC230" s="242" t="n"/>
      <c r="AD230" s="256" t="n"/>
      <c r="AE230" s="167">
        <f>Y230-AC230</f>
        <v/>
      </c>
      <c r="AF230" s="256">
        <f>abs(Z230-AD230)</f>
        <v/>
      </c>
      <c r="AG230" s="243" t="n"/>
      <c r="AH230" s="146" t="n"/>
      <c r="AI230" s="52" t="n"/>
      <c r="AJ230" s="148" t="n"/>
      <c r="AK230" s="52" t="n"/>
    </row>
    <row r="231">
      <c r="A231" s="163">
        <f>A230</f>
        <v/>
      </c>
      <c r="B231" s="300" t="n"/>
      <c r="C231" s="151" t="inlineStr">
        <is>
          <t>Card Payments</t>
        </is>
      </c>
      <c r="D231" s="151" t="inlineStr">
        <is>
          <t>BB MIGs (S11)</t>
        </is>
      </c>
      <c r="E231" s="170" t="n"/>
      <c r="F231" s="245" t="n"/>
      <c r="G231" s="170" t="n"/>
      <c r="H231" s="245" t="n"/>
      <c r="I231" s="154">
        <f>minus(E231,G231)</f>
        <v/>
      </c>
      <c r="J231" s="155">
        <f>ABS(minus(F231,H231))</f>
        <v/>
      </c>
      <c r="K231" s="170" t="n"/>
      <c r="L231" s="170" t="n"/>
      <c r="M231" s="170" t="n"/>
      <c r="N231" s="170" t="n"/>
      <c r="O231" s="170" t="n"/>
      <c r="P231" s="170" t="n"/>
      <c r="Q231" s="170" t="n"/>
      <c r="R231" s="170" t="n"/>
      <c r="S231" s="170" t="n"/>
      <c r="T231" s="170" t="n"/>
      <c r="U231" s="170" t="n"/>
      <c r="V231" s="170" t="n"/>
      <c r="W231" s="218">
        <f>SUM(K231,M231,O231,Q231,S231,U231)</f>
        <v/>
      </c>
      <c r="X231" s="218">
        <f>SUM(L231,N231,P231,R231,T231,V231)</f>
        <v/>
      </c>
      <c r="Y231" s="157">
        <f>minus(I231,W231)</f>
        <v/>
      </c>
      <c r="Z231" s="158">
        <f>ABS(minus(J231,X231))</f>
        <v/>
      </c>
      <c r="AA231" s="270" t="n"/>
      <c r="AB231" s="242" t="n"/>
      <c r="AC231" s="242" t="n"/>
      <c r="AD231" s="256" t="n"/>
      <c r="AE231" s="167">
        <f>Y231-AC231</f>
        <v/>
      </c>
      <c r="AF231" s="256">
        <f>abs(Z231-AD231)</f>
        <v/>
      </c>
      <c r="AG231" s="243" t="n"/>
      <c r="AH231" s="146" t="n"/>
      <c r="AI231" s="52" t="n"/>
      <c r="AJ231" s="148" t="n"/>
      <c r="AK231" s="52" t="n"/>
    </row>
    <row r="232">
      <c r="A232" s="163">
        <f>A231</f>
        <v/>
      </c>
      <c r="B232" s="300" t="n"/>
      <c r="C232" s="171" t="inlineStr">
        <is>
          <t>Card Payments</t>
        </is>
      </c>
      <c r="D232" s="171" t="inlineStr">
        <is>
          <t>BB MIGs (S12)</t>
        </is>
      </c>
      <c r="E232" s="176" t="n"/>
      <c r="F232" s="85" t="n"/>
      <c r="G232" s="176" t="n"/>
      <c r="H232" s="85" t="n"/>
      <c r="I232" s="174">
        <f>minus(E232,G232)</f>
        <v/>
      </c>
      <c r="J232" s="175">
        <f>ABS(minus(F232,H232))</f>
        <v/>
      </c>
      <c r="K232" s="176" t="n"/>
      <c r="L232" s="176" t="n"/>
      <c r="M232" s="176" t="n"/>
      <c r="N232" s="176" t="n"/>
      <c r="O232" s="176" t="n"/>
      <c r="P232" s="176" t="n"/>
      <c r="Q232" s="176" t="n"/>
      <c r="R232" s="176" t="n"/>
      <c r="S232" s="176" t="n"/>
      <c r="T232" s="176" t="n"/>
      <c r="U232" s="176" t="n"/>
      <c r="V232" s="176" t="n"/>
      <c r="W232" s="294">
        <f>SUM(K232,M232,O232,Q232,S232,U232)</f>
        <v/>
      </c>
      <c r="X232" s="294">
        <f>SUM(L232,N232,P232,R232,T232,V232)</f>
        <v/>
      </c>
      <c r="Y232" s="179">
        <f>minus(I232,W232)</f>
        <v/>
      </c>
      <c r="Z232" s="180">
        <f>ABS(minus(J232,X232))</f>
        <v/>
      </c>
      <c r="AA232" s="253" t="n"/>
      <c r="AB232" s="254" t="n"/>
      <c r="AC232" s="254" t="n"/>
      <c r="AD232" s="183" t="n"/>
      <c r="AE232" s="191">
        <f>Y232-AC232</f>
        <v/>
      </c>
      <c r="AF232" s="183">
        <f>abs(Z232-AD232)</f>
        <v/>
      </c>
      <c r="AG232" s="243" t="n"/>
      <c r="AH232" s="146" t="n"/>
      <c r="AI232" s="52" t="n"/>
      <c r="AJ232" s="148" t="n"/>
      <c r="AK232" s="52" t="n"/>
    </row>
    <row r="233">
      <c r="A233" s="163">
        <f>A232</f>
        <v/>
      </c>
      <c r="B233" s="303" t="n"/>
      <c r="C233" s="220" t="inlineStr">
        <is>
          <t>Card Payments Sum</t>
        </is>
      </c>
      <c r="D233" s="220" t="inlineStr">
        <is>
          <t>BB MIGs</t>
        </is>
      </c>
      <c r="E233" s="265" t="n">
        <v>0</v>
      </c>
      <c r="F233" s="222" t="n">
        <v>0</v>
      </c>
      <c r="G233" s="265" t="n">
        <v>0</v>
      </c>
      <c r="H233" s="222" t="n">
        <v>0</v>
      </c>
      <c r="I233" s="225">
        <f>minus(E233,G233)</f>
        <v/>
      </c>
      <c r="J233" s="226">
        <f>ABS(minus(F233,H233))</f>
        <v/>
      </c>
      <c r="K233" s="227" t="n"/>
      <c r="L233" s="227" t="n"/>
      <c r="M233" s="227" t="n"/>
      <c r="N233" s="227" t="n"/>
      <c r="O233" s="227" t="n"/>
      <c r="P233" s="227" t="n"/>
      <c r="Q233" s="227" t="n"/>
      <c r="R233" s="227" t="n"/>
      <c r="S233" s="227" t="n"/>
      <c r="T233" s="227" t="n"/>
      <c r="U233" s="227" t="n"/>
      <c r="V233" s="227" t="n"/>
      <c r="W233" s="229" t="n"/>
      <c r="X233" s="229" t="n"/>
      <c r="Y233" s="231">
        <f>minus(I233,W233)</f>
        <v/>
      </c>
      <c r="Z233" s="232">
        <f>ABS(minus(J233,X233))</f>
        <v/>
      </c>
      <c r="AA233" s="233" t="n"/>
      <c r="AB233" s="234" t="n"/>
      <c r="AC233" s="247" t="n"/>
      <c r="AD233" s="235" t="n"/>
      <c r="AE233" s="236">
        <f>Y233-AC233</f>
        <v/>
      </c>
      <c r="AF233" s="237">
        <f>abs(Z233-AD233)</f>
        <v/>
      </c>
      <c r="AG233" s="238" t="n"/>
      <c r="AH233" s="146" t="n"/>
      <c r="AI233" s="52" t="n"/>
      <c r="AJ233" s="148" t="n"/>
      <c r="AK233" s="52" t="n"/>
    </row>
    <row r="234">
      <c r="A234" s="163" t="n"/>
      <c r="B234" s="310" t="inlineStr">
        <is>
          <t>KOWRI</t>
        </is>
      </c>
      <c r="C234" s="151" t="inlineStr">
        <is>
          <t>MPGS</t>
        </is>
      </c>
      <c r="D234" s="151" t="inlineStr">
        <is>
          <t>MPGS</t>
        </is>
      </c>
      <c r="E234" s="187" t="n">
        <v>2</v>
      </c>
      <c r="F234" s="188" t="n">
        <v>45.88</v>
      </c>
      <c r="G234" s="187" t="n">
        <v>2</v>
      </c>
      <c r="H234" s="188" t="n">
        <v>45</v>
      </c>
      <c r="I234" s="154">
        <f>minus(E234,G234)</f>
        <v/>
      </c>
      <c r="J234" s="155">
        <f>ABS(minus(F234,H234))</f>
        <v/>
      </c>
      <c r="K234" s="248" t="n"/>
      <c r="L234" s="248" t="n"/>
      <c r="M234" s="248" t="n"/>
      <c r="N234" s="248" t="n"/>
      <c r="O234" s="248" t="n"/>
      <c r="P234" s="248" t="n"/>
      <c r="Q234" s="248" t="n"/>
      <c r="R234" s="248" t="n"/>
      <c r="S234" s="248" t="n"/>
      <c r="T234" s="248" t="n"/>
      <c r="U234" s="248" t="n"/>
      <c r="V234" s="248" t="n"/>
      <c r="W234" s="218">
        <f>SUM(K234,M234,O234,Q234,S234,U234)</f>
        <v/>
      </c>
      <c r="X234" s="218">
        <f>SUM(L234,N234,P234,R234,T234,V234)</f>
        <v/>
      </c>
      <c r="Y234" s="157">
        <f>minus(I234,W234)</f>
        <v/>
      </c>
      <c r="Z234" s="158">
        <f>ABS(minus(J234,X234))</f>
        <v/>
      </c>
      <c r="AA234" s="270" t="n"/>
      <c r="AB234" s="242" t="n"/>
      <c r="AC234" s="242" t="n"/>
      <c r="AD234" s="256" t="n"/>
      <c r="AE234" s="167">
        <f>Y234-AC234</f>
        <v/>
      </c>
      <c r="AF234" s="256">
        <f>abs(Z234-AD234)</f>
        <v/>
      </c>
      <c r="AG234" s="243" t="inlineStr">
        <is>
          <t>Send money charges</t>
        </is>
      </c>
      <c r="AH234" s="146" t="n"/>
      <c r="AI234" s="52" t="n"/>
      <c r="AJ234" s="148" t="n"/>
      <c r="AK234" s="52" t="n"/>
    </row>
    <row r="235">
      <c r="A235" s="163">
        <f>A233</f>
        <v/>
      </c>
      <c r="B235" s="300" t="n"/>
      <c r="C235" s="151" t="inlineStr">
        <is>
          <t>KR MTN Send Money</t>
        </is>
      </c>
      <c r="D235" s="151" t="inlineStr">
        <is>
          <t>KR MTN Credit</t>
        </is>
      </c>
      <c r="E235" s="187" t="n">
        <v>2562</v>
      </c>
      <c r="F235" s="188" t="n">
        <v>1818912.35</v>
      </c>
      <c r="G235" s="187" t="n">
        <v>2561</v>
      </c>
      <c r="H235" s="188" t="n">
        <v>1816612.21</v>
      </c>
      <c r="I235" s="154">
        <f>minus(E235,G235)</f>
        <v/>
      </c>
      <c r="J235" s="155">
        <f>ABS(minus(F235,H235))</f>
        <v/>
      </c>
      <c r="K235" s="248" t="n"/>
      <c r="L235" s="248" t="n"/>
      <c r="M235" s="248" t="n"/>
      <c r="N235" s="248" t="n"/>
      <c r="O235" s="248" t="n">
        <v>1</v>
      </c>
      <c r="P235" s="248" t="n">
        <v>2300</v>
      </c>
      <c r="Q235" s="248" t="n"/>
      <c r="R235" s="248" t="n"/>
      <c r="S235" s="248" t="n"/>
      <c r="T235" s="248" t="n"/>
      <c r="U235" s="248" t="n"/>
      <c r="V235" s="248" t="n">
        <v>0.1400000001303852</v>
      </c>
      <c r="W235" s="218">
        <f>SUM(K235,M235,O235,Q235,S235,U235)</f>
        <v/>
      </c>
      <c r="X235" s="218">
        <f>SUM(L235,N235,P235,R235,T235,V235)</f>
        <v/>
      </c>
      <c r="Y235" s="157">
        <f>minus(I235,W235)</f>
        <v/>
      </c>
      <c r="Z235" s="158">
        <f>ABS(minus(J235,X235))</f>
        <v/>
      </c>
      <c r="AA235" s="270" t="n"/>
      <c r="AB235" s="242" t="n"/>
      <c r="AC235" s="242" t="n"/>
      <c r="AD235" s="256" t="n"/>
      <c r="AE235" s="167">
        <f>Y235-AC235</f>
        <v/>
      </c>
      <c r="AF235" s="256">
        <f>abs(Z235-AD235)</f>
        <v/>
      </c>
      <c r="AG235" s="243" t="n"/>
      <c r="AH235" s="146" t="n"/>
      <c r="AI235" s="52" t="n"/>
      <c r="AJ235" s="148" t="n"/>
      <c r="AK235" s="52" t="n"/>
    </row>
    <row r="236">
      <c r="A236" s="163">
        <f>A235</f>
        <v/>
      </c>
      <c r="B236" s="300" t="n"/>
      <c r="C236" s="151" t="inlineStr">
        <is>
          <t>KR MTN Add funds/Payments</t>
        </is>
      </c>
      <c r="D236" s="151" t="inlineStr">
        <is>
          <t>KR MTN Debit</t>
        </is>
      </c>
      <c r="E236" s="187" t="n">
        <v>358</v>
      </c>
      <c r="F236" s="188" t="n">
        <v>198907.25</v>
      </c>
      <c r="G236" s="187" t="n">
        <v>358</v>
      </c>
      <c r="H236" s="188" t="n">
        <v>200193.16</v>
      </c>
      <c r="I236" s="154">
        <f>minus(E236,G236)</f>
        <v/>
      </c>
      <c r="J236" s="155">
        <f>ABS(minus(F236,H236))</f>
        <v/>
      </c>
      <c r="K236" s="248" t="n"/>
      <c r="L236" s="248" t="n"/>
      <c r="M236" s="248" t="n">
        <v>-1</v>
      </c>
      <c r="N236" s="248" t="n">
        <v>1418.5</v>
      </c>
      <c r="O236" s="248" t="n"/>
      <c r="P236" s="248" t="n"/>
      <c r="Q236" s="248" t="n"/>
      <c r="R236" s="248" t="n"/>
      <c r="S236" s="248" t="n"/>
      <c r="T236" s="248" t="n"/>
      <c r="U236" s="248" t="n"/>
      <c r="V236" s="248" t="n">
        <v>-0.34</v>
      </c>
      <c r="W236" s="218">
        <f>SUM(K236,M236,O236,Q236,S236,U236)</f>
        <v/>
      </c>
      <c r="X236" s="218">
        <f>SUM(L236,N236,P236,R236,T236,V236)</f>
        <v/>
      </c>
      <c r="Y236" s="157">
        <f>minus(I236,W236)</f>
        <v/>
      </c>
      <c r="Z236" s="158">
        <f>ABS(minus(J236,X236))</f>
        <v/>
      </c>
      <c r="AA236" s="270" t="inlineStr">
        <is>
          <t>Pending Jumia transaction</t>
        </is>
      </c>
      <c r="AB236" s="242" t="inlineStr">
        <is>
          <t>Closed</t>
        </is>
      </c>
      <c r="AC236" s="242" t="n">
        <v>1</v>
      </c>
      <c r="AD236" s="256" t="n">
        <v>132.2499999999966</v>
      </c>
      <c r="AE236" s="167">
        <f>Y236-AC236</f>
        <v/>
      </c>
      <c r="AF236" s="256">
        <f>abs(Z236-AD236)</f>
        <v/>
      </c>
      <c r="AG236" s="243" t="inlineStr">
        <is>
          <t>Status updated manually on KB</t>
        </is>
      </c>
      <c r="AH236" s="146" t="n"/>
      <c r="AI236" s="52" t="n"/>
      <c r="AJ236" s="148" t="n"/>
      <c r="AK236" s="52" t="n"/>
    </row>
    <row r="237">
      <c r="A237" s="163">
        <f>A236</f>
        <v/>
      </c>
      <c r="B237" s="300" t="n"/>
      <c r="C237" s="151" t="inlineStr">
        <is>
          <t>KR Airtel Add funds/Payments</t>
        </is>
      </c>
      <c r="D237" s="151" t="inlineStr">
        <is>
          <t>KR Airtel Cash In</t>
        </is>
      </c>
      <c r="E237" s="187" t="n">
        <v>2</v>
      </c>
      <c r="F237" s="188" t="n">
        <v>21330</v>
      </c>
      <c r="G237" s="187" t="n">
        <v>1</v>
      </c>
      <c r="H237" s="188" t="n">
        <v>1330</v>
      </c>
      <c r="I237" s="154">
        <f>minus(E237,G237)</f>
        <v/>
      </c>
      <c r="J237" s="155">
        <f>ABS(minus(F237,H237))</f>
        <v/>
      </c>
      <c r="K237" s="248" t="n"/>
      <c r="L237" s="248" t="n"/>
      <c r="M237" s="248" t="n"/>
      <c r="N237" s="248" t="n"/>
      <c r="O237" s="248" t="n"/>
      <c r="P237" s="248" t="n"/>
      <c r="Q237" s="248" t="n"/>
      <c r="R237" s="248" t="n"/>
      <c r="S237" s="248" t="n">
        <v>1</v>
      </c>
      <c r="T237" s="248" t="n">
        <v>20000</v>
      </c>
      <c r="U237" s="248" t="n"/>
      <c r="V237" s="248" t="n"/>
      <c r="W237" s="218">
        <f>SUM(K237,M237,O237,Q237,S237,U237)</f>
        <v/>
      </c>
      <c r="X237" s="218">
        <f>SUM(L237,N237,P237,R237,T237,V237)</f>
        <v/>
      </c>
      <c r="Y237" s="157">
        <f>minus(I237,W237)</f>
        <v/>
      </c>
      <c r="Z237" s="158">
        <f>ABS(minus(J237,X237))</f>
        <v/>
      </c>
      <c r="AA237" s="270" t="n"/>
      <c r="AB237" s="242" t="n"/>
      <c r="AC237" s="242" t="n"/>
      <c r="AD237" s="256" t="n"/>
      <c r="AE237" s="167">
        <f>Y237-AC237</f>
        <v/>
      </c>
      <c r="AF237" s="256">
        <f>abs(Z237-AD237)</f>
        <v/>
      </c>
      <c r="AG237" s="243" t="n"/>
      <c r="AH237" s="146" t="n"/>
      <c r="AI237" s="52" t="n"/>
      <c r="AJ237" s="148" t="n"/>
      <c r="AK237" s="52" t="n"/>
    </row>
    <row r="238">
      <c r="A238" s="163">
        <f>A237</f>
        <v/>
      </c>
      <c r="B238" s="300" t="n"/>
      <c r="C238" s="151" t="inlineStr">
        <is>
          <t>KR Airtel Send Money</t>
        </is>
      </c>
      <c r="D238" s="151" t="inlineStr">
        <is>
          <t>KR Airtel Cash Out</t>
        </is>
      </c>
      <c r="E238" s="187" t="n">
        <v>0</v>
      </c>
      <c r="F238" s="188" t="n">
        <v>0</v>
      </c>
      <c r="G238" s="187" t="n">
        <v>0</v>
      </c>
      <c r="H238" s="188" t="n">
        <v>0</v>
      </c>
      <c r="I238" s="154">
        <f>minus(E238,G238)</f>
        <v/>
      </c>
      <c r="J238" s="155">
        <f>ABS(minus(F238,H238))</f>
        <v/>
      </c>
      <c r="K238" s="248" t="n"/>
      <c r="L238" s="248" t="n"/>
      <c r="M238" s="248" t="n"/>
      <c r="N238" s="248" t="n"/>
      <c r="O238" s="248" t="n"/>
      <c r="P238" s="248" t="n"/>
      <c r="Q238" s="248" t="n"/>
      <c r="R238" s="248" t="n"/>
      <c r="S238" s="248" t="n"/>
      <c r="T238" s="248" t="n"/>
      <c r="U238" s="248" t="n"/>
      <c r="V238" s="248" t="n"/>
      <c r="W238" s="218">
        <f>SUM(K238,M238,O238,Q238,S238,U238)</f>
        <v/>
      </c>
      <c r="X238" s="218">
        <f>SUM(L238,N238,P238,R238,T238,V238)</f>
        <v/>
      </c>
      <c r="Y238" s="157">
        <f>minus(I238,W238)</f>
        <v/>
      </c>
      <c r="Z238" s="158">
        <f>ABS(minus(J238,X238))</f>
        <v/>
      </c>
      <c r="AA238" s="270" t="n"/>
      <c r="AB238" s="242" t="n"/>
      <c r="AC238" s="242" t="n"/>
      <c r="AD238" s="256" t="n"/>
      <c r="AE238" s="167">
        <f>Y238-AC238</f>
        <v/>
      </c>
      <c r="AF238" s="256">
        <f>abs(Z238-AD238)</f>
        <v/>
      </c>
      <c r="AG238" s="243" t="n"/>
      <c r="AH238" s="146" t="n"/>
      <c r="AI238" s="52" t="n"/>
      <c r="AJ238" s="148" t="n"/>
      <c r="AK238" s="52" t="n"/>
    </row>
    <row r="239">
      <c r="A239" s="163">
        <f>A238</f>
        <v/>
      </c>
      <c r="B239" s="300" t="n"/>
      <c r="C239" s="151" t="inlineStr">
        <is>
          <t>KR Vodafone Add funds/Payments</t>
        </is>
      </c>
      <c r="D239" s="151" t="inlineStr">
        <is>
          <t xml:space="preserve">KR Vodafone Cash In </t>
        </is>
      </c>
      <c r="E239" s="187" t="n">
        <v>36</v>
      </c>
      <c r="F239" s="188" t="n">
        <v>14436.95</v>
      </c>
      <c r="G239" s="187" t="n">
        <v>37</v>
      </c>
      <c r="H239" s="188" t="n">
        <v>15436.48</v>
      </c>
      <c r="I239" s="154">
        <f>minus(E239,G239)</f>
        <v/>
      </c>
      <c r="J239" s="155">
        <f>ABS(minus(F239,H239))</f>
        <v/>
      </c>
      <c r="K239" s="248" t="n"/>
      <c r="L239" s="248" t="n"/>
      <c r="M239" s="248" t="n">
        <v>-1</v>
      </c>
      <c r="N239" s="248" t="n">
        <v>999.5299999999988</v>
      </c>
      <c r="O239" s="248" t="n"/>
      <c r="P239" s="248" t="n"/>
      <c r="Q239" s="248" t="n"/>
      <c r="R239" s="248" t="n"/>
      <c r="S239" s="248" t="n"/>
      <c r="T239" s="248" t="n"/>
      <c r="U239" s="248" t="n"/>
      <c r="V239" s="248" t="n"/>
      <c r="W239" s="218">
        <f>SUM(K239,M239,O239,Q239,S239,U239)</f>
        <v/>
      </c>
      <c r="X239" s="218">
        <f>SUM(L239,N239,P239,R239,T239,V239)</f>
        <v/>
      </c>
      <c r="Y239" s="157">
        <f>minus(I239,W239)</f>
        <v/>
      </c>
      <c r="Z239" s="158">
        <f>ABS(minus(J239,X239))</f>
        <v/>
      </c>
      <c r="AA239" s="270" t="n"/>
      <c r="AB239" s="242" t="n"/>
      <c r="AC239" s="242" t="n"/>
      <c r="AD239" s="256" t="n"/>
      <c r="AE239" s="167">
        <f>Y239-AC239</f>
        <v/>
      </c>
      <c r="AF239" s="256">
        <f>abs(Z239-AD239)</f>
        <v/>
      </c>
      <c r="AG239" s="243" t="n"/>
      <c r="AH239" s="146" t="n"/>
      <c r="AI239" s="52" t="n"/>
      <c r="AJ239" s="148" t="n"/>
      <c r="AK239" s="52" t="n"/>
    </row>
    <row r="240">
      <c r="A240" s="163">
        <f>A239</f>
        <v/>
      </c>
      <c r="B240" s="303" t="n"/>
      <c r="C240" s="151" t="inlineStr">
        <is>
          <t>KR Vodafone Send Money</t>
        </is>
      </c>
      <c r="D240" s="151" t="inlineStr">
        <is>
          <t>KR Vodafone Cash Out</t>
        </is>
      </c>
      <c r="E240" s="187" t="n">
        <v>1</v>
      </c>
      <c r="F240" s="188" t="n">
        <v>40</v>
      </c>
      <c r="G240" s="187" t="n">
        <v>1</v>
      </c>
      <c r="H240" s="188" t="n">
        <v>40</v>
      </c>
      <c r="I240" s="154">
        <f>minus(E240,G240)</f>
        <v/>
      </c>
      <c r="J240" s="155">
        <f>ABS(minus(F240,H240))</f>
        <v/>
      </c>
      <c r="K240" s="248" t="n"/>
      <c r="L240" s="248" t="n"/>
      <c r="M240" s="248" t="n"/>
      <c r="N240" s="248" t="n"/>
      <c r="O240" s="248" t="n"/>
      <c r="P240" s="248" t="n"/>
      <c r="Q240" s="248" t="n"/>
      <c r="R240" s="248" t="n"/>
      <c r="S240" s="248" t="n"/>
      <c r="T240" s="248" t="n"/>
      <c r="U240" s="248" t="n"/>
      <c r="V240" s="248" t="n"/>
      <c r="W240" s="218">
        <f>SUM(K240,M240,O240,Q240,S240,U240)</f>
        <v/>
      </c>
      <c r="X240" s="218">
        <f>SUM(L240,N240,P240,R240,T240,V240)</f>
        <v/>
      </c>
      <c r="Y240" s="157">
        <f>minus(I240,W240)</f>
        <v/>
      </c>
      <c r="Z240" s="158">
        <f>ABS(minus(J240,X240))</f>
        <v/>
      </c>
      <c r="AA240" s="270" t="n"/>
      <c r="AB240" s="242" t="n"/>
      <c r="AC240" s="242" t="n"/>
      <c r="AD240" s="256" t="n"/>
      <c r="AE240" s="167">
        <f>Y240-AC240</f>
        <v/>
      </c>
      <c r="AF240" s="256">
        <f>abs(Z240-AD240)</f>
        <v/>
      </c>
      <c r="AG240" s="243" t="n"/>
      <c r="AH240" s="146" t="n"/>
      <c r="AI240" s="52" t="n"/>
      <c r="AJ240" s="148" t="n"/>
      <c r="AK240" s="52" t="n"/>
    </row>
    <row r="241">
      <c r="A241" s="206" t="n"/>
      <c r="B241" s="207" t="n"/>
      <c r="C241" s="206" t="n"/>
      <c r="D241" s="206" t="n"/>
      <c r="E241" s="271" t="n"/>
      <c r="F241" s="208" t="n"/>
      <c r="G241" s="271" t="n"/>
      <c r="H241" s="208" t="n"/>
      <c r="I241" s="206" t="n"/>
      <c r="J241" s="208" t="n"/>
      <c r="K241" s="271" t="n"/>
      <c r="L241" s="271" t="n"/>
      <c r="M241" s="271" t="n"/>
      <c r="N241" s="271" t="n"/>
      <c r="O241" s="271" t="n"/>
      <c r="P241" s="271" t="n"/>
      <c r="Q241" s="271" t="n"/>
      <c r="R241" s="271" t="n"/>
      <c r="S241" s="271" t="n"/>
      <c r="T241" s="271" t="n"/>
      <c r="U241" s="271" t="n"/>
      <c r="V241" s="271" t="n"/>
      <c r="W241" s="210" t="n"/>
      <c r="X241" s="210" t="n"/>
      <c r="Y241" s="271" t="n"/>
      <c r="Z241" s="271" t="n"/>
      <c r="AA241" s="211" t="n"/>
      <c r="AB241" s="212" t="n"/>
      <c r="AC241" s="212" t="n"/>
      <c r="AD241" s="213" t="n"/>
      <c r="AE241" s="214" t="n"/>
      <c r="AF241" s="215" t="n"/>
      <c r="AG241" s="243" t="n"/>
      <c r="AH241" s="146" t="n"/>
      <c r="AI241" s="52" t="n"/>
      <c r="AJ241" s="148" t="n"/>
      <c r="AK241" s="52" t="n"/>
    </row>
    <row r="242">
      <c r="A242" s="239" t="n">
        <v>44935</v>
      </c>
      <c r="B242" s="309" t="inlineStr">
        <is>
          <t>SlydePay</t>
        </is>
      </c>
      <c r="C242" s="151" t="inlineStr">
        <is>
          <t>SP MIGs (MCC 1)</t>
        </is>
      </c>
      <c r="D242" s="151" t="inlineStr">
        <is>
          <t>MIGS (Slydepay01)</t>
        </is>
      </c>
      <c r="E242" s="187" t="n">
        <v>12</v>
      </c>
      <c r="F242" s="188" t="n">
        <v>13731.21</v>
      </c>
      <c r="G242" s="187" t="n">
        <v>12</v>
      </c>
      <c r="H242" s="188" t="n">
        <v>13720.4</v>
      </c>
      <c r="I242" s="154">
        <f>minus(E242,G242)</f>
        <v/>
      </c>
      <c r="J242" s="155">
        <f>ABS(minus(F242,H242))</f>
        <v/>
      </c>
      <c r="K242" s="170" t="n"/>
      <c r="L242" s="170" t="n"/>
      <c r="M242" s="248" t="n"/>
      <c r="N242" s="248" t="n"/>
      <c r="O242" s="248" t="n"/>
      <c r="P242" s="248" t="n"/>
      <c r="Q242" s="248" t="n"/>
      <c r="R242" s="248" t="n"/>
      <c r="S242" s="248" t="n"/>
      <c r="T242" s="248" t="n"/>
      <c r="U242" s="248" t="n"/>
      <c r="V242" s="248" t="n"/>
      <c r="W242" s="218">
        <f>SUM(K242,M242,O242,Q242,S242,U242)</f>
        <v/>
      </c>
      <c r="X242" s="218">
        <f>SUM(L242,N242,P242,R242,T242,V242)</f>
        <v/>
      </c>
      <c r="Y242" s="157">
        <f>minus(I242,W242)</f>
        <v/>
      </c>
      <c r="Z242" s="158">
        <f>ABS(minus(J242,X242))</f>
        <v/>
      </c>
      <c r="AA242" s="263" t="n"/>
      <c r="AB242" s="242" t="n"/>
      <c r="AC242" s="242" t="n"/>
      <c r="AD242" s="252" t="n"/>
      <c r="AE242" s="161">
        <f>Y242-AC242</f>
        <v/>
      </c>
      <c r="AF242" s="256">
        <f>abs(Z242-AD242)</f>
        <v/>
      </c>
      <c r="AG242" s="243" t="inlineStr">
        <is>
          <t>MIGS Charges(10.81)</t>
        </is>
      </c>
      <c r="AH242" s="146" t="n"/>
      <c r="AI242" s="52" t="n"/>
      <c r="AJ242" s="148" t="n"/>
      <c r="AK242" s="52" t="n"/>
    </row>
    <row r="243">
      <c r="A243" s="163">
        <f>A242</f>
        <v/>
      </c>
      <c r="B243" s="300" t="n"/>
      <c r="C243" s="151" t="inlineStr">
        <is>
          <t>SP MTN Cash In (Prompt)</t>
        </is>
      </c>
      <c r="D243" s="151" t="inlineStr">
        <is>
          <t>MTN - Slydepull (Prompts)</t>
        </is>
      </c>
      <c r="E243" s="187" t="n">
        <v>239</v>
      </c>
      <c r="F243" s="188" t="n">
        <v>146141.41</v>
      </c>
      <c r="G243" s="187" t="n">
        <v>239</v>
      </c>
      <c r="H243" s="188" t="n">
        <v>146141.41</v>
      </c>
      <c r="I243" s="154">
        <f>minus(E243,G243)</f>
        <v/>
      </c>
      <c r="J243" s="155">
        <f>ABS(minus(F243,H243))</f>
        <v/>
      </c>
      <c r="K243" s="170" t="n"/>
      <c r="L243" s="170" t="n"/>
      <c r="M243" s="248" t="n"/>
      <c r="N243" s="248" t="n"/>
      <c r="O243" s="248" t="n"/>
      <c r="P243" s="248" t="n"/>
      <c r="Q243" s="248" t="n"/>
      <c r="R243" s="248" t="n"/>
      <c r="S243" s="248" t="n"/>
      <c r="T243" s="248" t="n"/>
      <c r="U243" s="248" t="n"/>
      <c r="V243" s="248" t="n"/>
      <c r="W243" s="218">
        <f>SUM(K243,M243,O243,Q243,S243,U243)</f>
        <v/>
      </c>
      <c r="X243" s="218">
        <f>SUM(L243,N243,P243,R243,T243,V243)</f>
        <v/>
      </c>
      <c r="Y243" s="157">
        <f>minus(I243,W243)</f>
        <v/>
      </c>
      <c r="Z243" s="158">
        <f>ABS(minus(J243,X243))</f>
        <v/>
      </c>
      <c r="AA243" s="270" t="n"/>
      <c r="AB243" s="242" t="n"/>
      <c r="AC243" s="242" t="n"/>
      <c r="AD243" s="256" t="n"/>
      <c r="AE243" s="167">
        <f>Y243-AC243</f>
        <v/>
      </c>
      <c r="AF243" s="256">
        <f>abs(Z243-AD243)</f>
        <v/>
      </c>
      <c r="AG243" s="243" t="n"/>
      <c r="AH243" s="146" t="n"/>
      <c r="AI243" s="52" t="n"/>
      <c r="AJ243" s="148" t="n"/>
      <c r="AK243" s="52" t="n"/>
    </row>
    <row r="244">
      <c r="A244" s="163">
        <f>A243</f>
        <v/>
      </c>
      <c r="B244" s="300" t="n"/>
      <c r="C244" s="151" t="inlineStr">
        <is>
          <t>SP MTN Cash In (Approval)</t>
        </is>
      </c>
      <c r="D244" s="151" t="inlineStr">
        <is>
          <t>MTN - Sydepush( Approvals)</t>
        </is>
      </c>
      <c r="E244" s="187" t="n">
        <v>0</v>
      </c>
      <c r="F244" s="188" t="n">
        <v>0</v>
      </c>
      <c r="G244" s="187" t="n">
        <v>0</v>
      </c>
      <c r="H244" s="188" t="n">
        <v>0</v>
      </c>
      <c r="I244" s="154" t="n">
        <v>0</v>
      </c>
      <c r="J244" s="155">
        <f>ABS(minus(F244,H244))</f>
        <v/>
      </c>
      <c r="K244" s="170" t="n"/>
      <c r="L244" s="170" t="n"/>
      <c r="M244" s="248" t="n"/>
      <c r="N244" s="248" t="n"/>
      <c r="O244" s="248" t="n"/>
      <c r="P244" s="248" t="n"/>
      <c r="Q244" s="248" t="n"/>
      <c r="R244" s="248" t="n"/>
      <c r="S244" s="248" t="n"/>
      <c r="T244" s="248" t="n"/>
      <c r="U244" s="248" t="n"/>
      <c r="V244" s="248" t="n"/>
      <c r="W244" s="218">
        <f>SUM(K244,M244,O244,Q244,S244,U244)</f>
        <v/>
      </c>
      <c r="X244" s="218">
        <f>SUM(L244,N244,P244,R244,T244,V244)</f>
        <v/>
      </c>
      <c r="Y244" s="157">
        <f>minus(I244,W244)</f>
        <v/>
      </c>
      <c r="Z244" s="158">
        <f>ABS(minus(J244,X244))</f>
        <v/>
      </c>
      <c r="AA244" s="270" t="n"/>
      <c r="AB244" s="242" t="n"/>
      <c r="AC244" s="242" t="n"/>
      <c r="AD244" s="256" t="n"/>
      <c r="AE244" s="161">
        <f>Y244-AC244</f>
        <v/>
      </c>
      <c r="AF244" s="256">
        <f>abs(Z244-AD244)</f>
        <v/>
      </c>
      <c r="AG244" s="243" t="n"/>
      <c r="AH244" s="146" t="n"/>
      <c r="AI244" s="52" t="n"/>
      <c r="AJ244" s="148" t="n"/>
      <c r="AK244" s="52" t="n"/>
    </row>
    <row r="245">
      <c r="A245" s="163">
        <f>A244</f>
        <v/>
      </c>
      <c r="B245" s="300" t="n"/>
      <c r="C245" s="151" t="inlineStr">
        <is>
          <t>SP MTN Send Money</t>
        </is>
      </c>
      <c r="D245" s="151" t="inlineStr">
        <is>
          <t>MTN - Portal</t>
        </is>
      </c>
      <c r="E245" s="187" t="n">
        <v>1000</v>
      </c>
      <c r="F245" s="188" t="n">
        <v>323424.67</v>
      </c>
      <c r="G245" s="187" t="n">
        <v>998</v>
      </c>
      <c r="H245" s="188" t="n">
        <v>324124.67</v>
      </c>
      <c r="I245" s="154">
        <f>minus(E245,G245)</f>
        <v/>
      </c>
      <c r="J245" s="155">
        <f>ABS(minus(F245,H245))</f>
        <v/>
      </c>
      <c r="K245" s="170" t="n"/>
      <c r="L245" s="170" t="n"/>
      <c r="M245" s="248" t="n"/>
      <c r="N245" s="248" t="n"/>
      <c r="O245" s="248" t="n">
        <v>2</v>
      </c>
      <c r="P245" s="248" t="n">
        <v>700</v>
      </c>
      <c r="Q245" s="248" t="n"/>
      <c r="R245" s="248" t="n"/>
      <c r="S245" s="248" t="n"/>
      <c r="T245" s="248" t="n"/>
      <c r="U245" s="248" t="n"/>
      <c r="V245" s="248" t="n"/>
      <c r="W245" s="218">
        <f>SUM(K245,M245,O245,Q245,S245,U245)</f>
        <v/>
      </c>
      <c r="X245" s="218">
        <f>SUM(L245,N245,P245,R245,T245,V245)</f>
        <v/>
      </c>
      <c r="Y245" s="157">
        <f>minus(I245,W245)</f>
        <v/>
      </c>
      <c r="Z245" s="158">
        <f>ABS(minus(J245,X245))</f>
        <v/>
      </c>
      <c r="AA245" s="270" t="n"/>
      <c r="AB245" s="242" t="n"/>
      <c r="AC245" s="242" t="n"/>
      <c r="AD245" s="256" t="n"/>
      <c r="AE245" s="161">
        <f>Y245-AC245</f>
        <v/>
      </c>
      <c r="AF245" s="256">
        <f>abs(Z245-AD245)</f>
        <v/>
      </c>
      <c r="AG245" s="243" t="n"/>
      <c r="AH245" s="146" t="n"/>
      <c r="AI245" s="52" t="n"/>
      <c r="AJ245" s="148" t="n"/>
      <c r="AK245" s="52" t="n"/>
    </row>
    <row r="246">
      <c r="A246" s="163">
        <f>A245</f>
        <v/>
      </c>
      <c r="B246" s="300" t="n"/>
      <c r="C246" s="151" t="inlineStr">
        <is>
          <t>SP AirtelTigo Cash In</t>
        </is>
      </c>
      <c r="D246" s="151" t="inlineStr">
        <is>
          <t>Airtel Top Up (Cash In)</t>
        </is>
      </c>
      <c r="E246" s="187" t="n">
        <v>0</v>
      </c>
      <c r="F246" s="188" t="n">
        <v>0</v>
      </c>
      <c r="G246" s="187" t="n">
        <v>0</v>
      </c>
      <c r="H246" s="188" t="n">
        <v>0</v>
      </c>
      <c r="I246" s="154">
        <f>minus(E246,G246)</f>
        <v/>
      </c>
      <c r="J246" s="155">
        <f>ABS(minus(F246,H246))</f>
        <v/>
      </c>
      <c r="K246" s="170" t="n"/>
      <c r="L246" s="170" t="n"/>
      <c r="M246" s="248" t="n"/>
      <c r="N246" s="248" t="n"/>
      <c r="O246" s="248" t="n"/>
      <c r="P246" s="248" t="n"/>
      <c r="Q246" s="248" t="n"/>
      <c r="R246" s="248" t="n"/>
      <c r="S246" s="248" t="n"/>
      <c r="T246" s="248" t="n"/>
      <c r="U246" s="248" t="n"/>
      <c r="V246" s="248" t="n"/>
      <c r="W246" s="218">
        <f>SUM(K246,M246,O246,Q246,S246,U246)</f>
        <v/>
      </c>
      <c r="X246" s="218">
        <f>SUM(L246,N246,P246,R246,T246,V246)</f>
        <v/>
      </c>
      <c r="Y246" s="157">
        <f>minus(I246,W246)</f>
        <v/>
      </c>
      <c r="Z246" s="158">
        <f>ABS(minus(J246,X246))</f>
        <v/>
      </c>
      <c r="AA246" s="270" t="n"/>
      <c r="AB246" s="242" t="n"/>
      <c r="AC246" s="242" t="n"/>
      <c r="AD246" s="256" t="n"/>
      <c r="AE246" s="161">
        <f>Y246-AC246</f>
        <v/>
      </c>
      <c r="AF246" s="256">
        <f>abs(Z246-AD246)</f>
        <v/>
      </c>
      <c r="AG246" s="243" t="n"/>
      <c r="AH246" s="146" t="n"/>
      <c r="AI246" s="52" t="n"/>
      <c r="AJ246" s="148" t="n"/>
      <c r="AK246" s="52" t="n"/>
    </row>
    <row r="247">
      <c r="A247" s="163">
        <f>A246</f>
        <v/>
      </c>
      <c r="B247" s="300" t="n"/>
      <c r="C247" s="151" t="inlineStr">
        <is>
          <t>SP AirtelTigo Send Money</t>
        </is>
      </c>
      <c r="D247" s="151" t="inlineStr">
        <is>
          <t>Airtel Online Send Money</t>
        </is>
      </c>
      <c r="E247" s="187" t="n">
        <v>27</v>
      </c>
      <c r="F247" s="188" t="n">
        <v>3012.5</v>
      </c>
      <c r="G247" s="187" t="n">
        <v>27</v>
      </c>
      <c r="H247" s="188" t="n">
        <v>3012.5</v>
      </c>
      <c r="I247" s="154">
        <f>minus(E247,G247)</f>
        <v/>
      </c>
      <c r="J247" s="155">
        <f>ABS(minus(F247,H247))</f>
        <v/>
      </c>
      <c r="K247" s="170" t="n"/>
      <c r="L247" s="170" t="n"/>
      <c r="M247" s="248" t="n"/>
      <c r="N247" s="248" t="n"/>
      <c r="O247" s="248" t="n"/>
      <c r="P247" s="248" t="n"/>
      <c r="Q247" s="248" t="n"/>
      <c r="R247" s="248" t="n"/>
      <c r="S247" s="248" t="n"/>
      <c r="T247" s="248" t="n"/>
      <c r="U247" s="248" t="n"/>
      <c r="V247" s="248" t="n"/>
      <c r="W247" s="218">
        <f>SUM(K247,M247,O247,Q247,S247,U247)</f>
        <v/>
      </c>
      <c r="X247" s="249">
        <f>SUM(L247,N247,P247,R247,T247,V247)</f>
        <v/>
      </c>
      <c r="Y247" s="157">
        <f>minus(I247,W247)</f>
        <v/>
      </c>
      <c r="Z247" s="158">
        <f>ABS(minus(J247,X247))</f>
        <v/>
      </c>
      <c r="AA247" s="270" t="n"/>
      <c r="AB247" s="242" t="n"/>
      <c r="AC247" s="242" t="n"/>
      <c r="AD247" s="256" t="n"/>
      <c r="AE247" s="161">
        <f>Y247-AC247</f>
        <v/>
      </c>
      <c r="AF247" s="256">
        <f>abs(Z247-AD247)</f>
        <v/>
      </c>
      <c r="AG247" s="243" t="n"/>
      <c r="AH247" s="146" t="n"/>
      <c r="AI247" s="52" t="n"/>
      <c r="AJ247" s="148" t="n"/>
      <c r="AK247" s="52" t="n"/>
    </row>
    <row r="248">
      <c r="A248" s="163">
        <f>A247</f>
        <v/>
      </c>
      <c r="B248" s="300" t="n"/>
      <c r="C248" s="151" t="inlineStr">
        <is>
          <t>SP Vodafone Cash In</t>
        </is>
      </c>
      <c r="D248" s="151" t="inlineStr">
        <is>
          <t>Vodafone Cashin</t>
        </is>
      </c>
      <c r="E248" s="187" t="n">
        <v>44</v>
      </c>
      <c r="F248" s="188" t="n">
        <v>33403.01</v>
      </c>
      <c r="G248" s="187" t="n">
        <v>38</v>
      </c>
      <c r="H248" s="188" t="n">
        <v>15548.01</v>
      </c>
      <c r="I248" s="154">
        <f>minus(E248,G248)</f>
        <v/>
      </c>
      <c r="J248" s="155">
        <f>ABS(minus(F248,H248))</f>
        <v/>
      </c>
      <c r="K248" s="170" t="n"/>
      <c r="L248" s="170" t="n"/>
      <c r="M248" s="248" t="n"/>
      <c r="N248" s="248" t="n"/>
      <c r="O248" s="248" t="n"/>
      <c r="P248" s="248" t="n"/>
      <c r="Q248" s="248" t="n">
        <v>6</v>
      </c>
      <c r="R248" s="248" t="n">
        <v>17855</v>
      </c>
      <c r="S248" s="248" t="n"/>
      <c r="T248" s="248" t="n"/>
      <c r="U248" s="248" t="n"/>
      <c r="V248" s="248" t="n"/>
      <c r="W248" s="218">
        <f>SUM(K248,M248,O248,Q248,S248,U248)</f>
        <v/>
      </c>
      <c r="X248" s="218">
        <f>SUM(L248,N248,P248,R248,T248,V248)</f>
        <v/>
      </c>
      <c r="Y248" s="157">
        <f>minus(I248,W248)</f>
        <v/>
      </c>
      <c r="Z248" s="158">
        <f>ABS(minus(J248,X248))</f>
        <v/>
      </c>
      <c r="AA248" s="270" t="n"/>
      <c r="AB248" s="242" t="n"/>
      <c r="AC248" s="242" t="n"/>
      <c r="AD248" s="256" t="n"/>
      <c r="AE248" s="161">
        <f>Y248-AC248</f>
        <v/>
      </c>
      <c r="AF248" s="256">
        <f>abs(Z248-AD248)</f>
        <v/>
      </c>
      <c r="AG248" s="243" t="n"/>
      <c r="AH248" s="146" t="n"/>
      <c r="AI248" s="52" t="n"/>
      <c r="AJ248" s="148" t="n"/>
      <c r="AK248" s="52" t="n"/>
    </row>
    <row r="249">
      <c r="A249" s="163">
        <f>A248</f>
        <v/>
      </c>
      <c r="B249" s="300" t="n"/>
      <c r="C249" s="151" t="inlineStr">
        <is>
          <t>SP Vodafone Send Money</t>
        </is>
      </c>
      <c r="D249" s="151" t="inlineStr">
        <is>
          <t>Vodafone Cashout</t>
        </is>
      </c>
      <c r="E249" s="187" t="n">
        <v>196</v>
      </c>
      <c r="F249" s="188" t="n">
        <v>60210.4</v>
      </c>
      <c r="G249" s="187" t="n">
        <v>190</v>
      </c>
      <c r="H249" s="188" t="n">
        <v>42713.4</v>
      </c>
      <c r="I249" s="154">
        <f>minus(E249,G249)</f>
        <v/>
      </c>
      <c r="J249" s="155">
        <f>ABS(minus(F249,H249))</f>
        <v/>
      </c>
      <c r="K249" s="170" t="n"/>
      <c r="L249" s="170" t="n"/>
      <c r="M249" s="248" t="n"/>
      <c r="N249" s="248" t="n"/>
      <c r="O249" s="248" t="n"/>
      <c r="P249" s="248" t="n"/>
      <c r="Q249" s="248" t="n">
        <v>6</v>
      </c>
      <c r="R249" s="248" t="n">
        <v>17497</v>
      </c>
      <c r="S249" s="248" t="n"/>
      <c r="T249" s="248" t="n"/>
      <c r="U249" s="248" t="n"/>
      <c r="V249" s="248" t="n"/>
      <c r="W249" s="218">
        <f>SUM(K249,M249,O249,Q249,S249,U249)</f>
        <v/>
      </c>
      <c r="X249" s="218">
        <f>SUM(L249,N249,P249,R249,T249,V249)</f>
        <v/>
      </c>
      <c r="Y249" s="157">
        <f>minus(I249,W249)</f>
        <v/>
      </c>
      <c r="Z249" s="158">
        <f>ABS(minus(J249,X249))</f>
        <v/>
      </c>
      <c r="AA249" s="270" t="n"/>
      <c r="AB249" s="242" t="n"/>
      <c r="AC249" s="242" t="n"/>
      <c r="AD249" s="256" t="n"/>
      <c r="AE249" s="161">
        <f>Y249-AC249</f>
        <v/>
      </c>
      <c r="AF249" s="256">
        <f>abs(Z249-AD249)</f>
        <v/>
      </c>
      <c r="AG249" s="243" t="n"/>
      <c r="AH249" s="146" t="n"/>
      <c r="AI249" s="52" t="n"/>
      <c r="AJ249" s="148" t="n"/>
      <c r="AK249" s="52" t="n"/>
    </row>
    <row r="250">
      <c r="A250" s="163">
        <f>A249</f>
        <v/>
      </c>
      <c r="B250" s="300" t="n"/>
      <c r="C250" s="151" t="inlineStr">
        <is>
          <t>SP Stanbic</t>
        </is>
      </c>
      <c r="D250" s="151" t="inlineStr">
        <is>
          <t>Stanbic FI CR</t>
        </is>
      </c>
      <c r="E250" s="187" t="n">
        <v>0</v>
      </c>
      <c r="F250" s="188" t="n">
        <v>0</v>
      </c>
      <c r="G250" s="187" t="n">
        <v>0</v>
      </c>
      <c r="H250" s="188" t="n">
        <v>0</v>
      </c>
      <c r="I250" s="154">
        <f>minus(E250,G250)</f>
        <v/>
      </c>
      <c r="J250" s="155">
        <f>ABS(minus(F250,H250))</f>
        <v/>
      </c>
      <c r="K250" s="170" t="n"/>
      <c r="L250" s="170" t="n"/>
      <c r="M250" s="248" t="n"/>
      <c r="N250" s="248" t="n"/>
      <c r="O250" s="248" t="n"/>
      <c r="P250" s="248" t="n"/>
      <c r="Q250" s="248" t="n"/>
      <c r="R250" s="248" t="n"/>
      <c r="S250" s="248" t="n"/>
      <c r="T250" s="248" t="n"/>
      <c r="U250" s="248" t="n"/>
      <c r="V250" s="248" t="n"/>
      <c r="W250" s="218">
        <f>SUM(K250,M250,O250,Q250,S250,U250)</f>
        <v/>
      </c>
      <c r="X250" s="218">
        <f>SUM(L250,N250,P250,R250,T250,V250)</f>
        <v/>
      </c>
      <c r="Y250" s="157">
        <f>minus(I250,W250)</f>
        <v/>
      </c>
      <c r="Z250" s="158">
        <f>ABS(minus(J250,X250))</f>
        <v/>
      </c>
      <c r="AA250" s="263" t="n"/>
      <c r="AB250" s="242" t="n"/>
      <c r="AC250" s="242" t="n"/>
      <c r="AD250" s="256" t="n"/>
      <c r="AE250" s="161">
        <f>Y250-AC250</f>
        <v/>
      </c>
      <c r="AF250" s="256">
        <f>abs(Z250-AD250)</f>
        <v/>
      </c>
      <c r="AG250" s="243" t="n"/>
      <c r="AH250" s="146" t="n"/>
      <c r="AI250" s="52" t="n"/>
      <c r="AJ250" s="148" t="n"/>
      <c r="AK250" s="52" t="n"/>
    </row>
    <row r="251">
      <c r="A251" s="163">
        <f>A250</f>
        <v/>
      </c>
      <c r="B251" s="300" t="n"/>
      <c r="C251" s="151" t="inlineStr">
        <is>
          <t xml:space="preserve">SP Stanbic </t>
        </is>
      </c>
      <c r="D251" s="151" t="inlineStr">
        <is>
          <t>Stanbic FI DR</t>
        </is>
      </c>
      <c r="E251" s="187" t="n">
        <v>0</v>
      </c>
      <c r="F251" s="187" t="n">
        <v>0</v>
      </c>
      <c r="G251" s="187" t="n">
        <v>0</v>
      </c>
      <c r="H251" s="187" t="n">
        <v>0</v>
      </c>
      <c r="I251" s="154">
        <f>minus(E251,G251)</f>
        <v/>
      </c>
      <c r="J251" s="155">
        <f>ABS(minus(F251,H251))</f>
        <v/>
      </c>
      <c r="K251" s="248" t="n"/>
      <c r="L251" s="248" t="n"/>
      <c r="M251" s="248" t="n"/>
      <c r="N251" s="248" t="n"/>
      <c r="O251" s="248" t="n"/>
      <c r="P251" s="248" t="n"/>
      <c r="Q251" s="248" t="n"/>
      <c r="R251" s="248" t="n"/>
      <c r="S251" s="248" t="n"/>
      <c r="T251" s="248" t="n"/>
      <c r="U251" s="248" t="n"/>
      <c r="V251" s="248" t="n"/>
      <c r="W251" s="218">
        <f>SUM(K251,M251,O251,Q251,S251,U251)</f>
        <v/>
      </c>
      <c r="X251" s="218">
        <f>SUM(L251,N251,P251,R251,T251,V251)</f>
        <v/>
      </c>
      <c r="Y251" s="157">
        <f>minus(I251,W251)</f>
        <v/>
      </c>
      <c r="Z251" s="158">
        <f>ABS(minus(J251,X251))</f>
        <v/>
      </c>
      <c r="AA251" s="270" t="n"/>
      <c r="AB251" s="242" t="n"/>
      <c r="AC251" s="242" t="n"/>
      <c r="AD251" s="256" t="n"/>
      <c r="AE251" s="161">
        <f>Y251-AC251</f>
        <v/>
      </c>
      <c r="AF251" s="256">
        <f>abs(Z251-AD251)</f>
        <v/>
      </c>
      <c r="AG251" s="243" t="n"/>
      <c r="AH251" s="146" t="n"/>
      <c r="AI251" s="52" t="n"/>
      <c r="AJ251" s="148" t="n"/>
      <c r="AK251" s="52" t="n"/>
    </row>
    <row r="252">
      <c r="A252" s="163">
        <f>A251</f>
        <v/>
      </c>
      <c r="B252" s="300" t="n"/>
      <c r="C252" s="171" t="inlineStr">
        <is>
          <t xml:space="preserve">SP GIP </t>
        </is>
      </c>
      <c r="D252" s="171" t="inlineStr">
        <is>
          <t>GIP</t>
        </is>
      </c>
      <c r="E252" s="172" t="n">
        <v>68</v>
      </c>
      <c r="F252" s="173" t="n">
        <v>1014781.78</v>
      </c>
      <c r="G252" s="172" t="n">
        <v>68</v>
      </c>
      <c r="H252" s="173" t="n">
        <v>1014781.75</v>
      </c>
      <c r="I252" s="174">
        <f>minus(E252,G252)</f>
        <v/>
      </c>
      <c r="J252" s="175">
        <f>ABS(minus(F252,H252))</f>
        <v/>
      </c>
      <c r="K252" s="294" t="n"/>
      <c r="L252" s="294" t="n"/>
      <c r="M252" s="294" t="n"/>
      <c r="N252" s="294" t="n"/>
      <c r="O252" s="294" t="n"/>
      <c r="P252" s="294" t="n"/>
      <c r="Q252" s="294" t="n"/>
      <c r="R252" s="294" t="n"/>
      <c r="S252" s="294" t="n"/>
      <c r="T252" s="294" t="n"/>
      <c r="U252" s="294" t="n"/>
      <c r="V252" s="294" t="n">
        <v>0.03000000002793968</v>
      </c>
      <c r="W252" s="294">
        <f>SUM(K252,M252,O252,Q252,S252,U252)</f>
        <v/>
      </c>
      <c r="X252" s="294">
        <f>SUM(L252,N252,P252,R252,T252,V252)</f>
        <v/>
      </c>
      <c r="Y252" s="179">
        <f>minus(I252,W252)</f>
        <v/>
      </c>
      <c r="Z252" s="180">
        <f>ABS(minus(J252,X252))</f>
        <v/>
      </c>
      <c r="AA252" s="253" t="n"/>
      <c r="AB252" s="254" t="n"/>
      <c r="AC252" s="254" t="n"/>
      <c r="AD252" s="190" t="n"/>
      <c r="AE252" s="184">
        <f>Y252-AC252</f>
        <v/>
      </c>
      <c r="AF252" s="192">
        <f>abs(Z252-AD252)</f>
        <v/>
      </c>
      <c r="AG252" s="243" t="n"/>
      <c r="AH252" s="146" t="n"/>
      <c r="AI252" s="52" t="n"/>
      <c r="AJ252" s="148" t="n"/>
      <c r="AK252" s="52" t="n"/>
    </row>
    <row r="253">
      <c r="A253" s="163">
        <f>A252</f>
        <v/>
      </c>
      <c r="B253" s="300" t="n"/>
      <c r="C253" s="151" t="inlineStr">
        <is>
          <t>Card Payments</t>
        </is>
      </c>
      <c r="D253" s="151" t="inlineStr">
        <is>
          <t>BB MIGs (S03)</t>
        </is>
      </c>
      <c r="E253" s="170" t="n"/>
      <c r="F253" s="245" t="n"/>
      <c r="G253" s="170" t="n"/>
      <c r="H253" s="245" t="n"/>
      <c r="I253" s="154">
        <f>minus(E253,G253)</f>
        <v/>
      </c>
      <c r="J253" s="155">
        <f>ABS(minus(F253,H253))</f>
        <v/>
      </c>
      <c r="K253" s="248" t="n"/>
      <c r="L253" s="248" t="n"/>
      <c r="M253" s="248" t="n"/>
      <c r="N253" s="248" t="n"/>
      <c r="O253" s="248" t="n"/>
      <c r="P253" s="248" t="n"/>
      <c r="Q253" s="248" t="n"/>
      <c r="R253" s="248" t="n"/>
      <c r="S253" s="248" t="n"/>
      <c r="T253" s="248" t="n"/>
      <c r="U253" s="248" t="n"/>
      <c r="V253" s="248" t="n"/>
      <c r="W253" s="218" t="n"/>
      <c r="X253" s="218" t="n"/>
      <c r="Y253" s="157">
        <f>minus(I253,W253)</f>
        <v/>
      </c>
      <c r="Z253" s="158">
        <f>ABS(minus(J253,X253))</f>
        <v/>
      </c>
      <c r="AA253" s="263" t="n"/>
      <c r="AB253" s="242" t="n"/>
      <c r="AC253" s="242" t="n"/>
      <c r="AD253" s="256" t="n"/>
      <c r="AE253" s="161">
        <f>Y253-AC253</f>
        <v/>
      </c>
      <c r="AF253" s="256">
        <f>abs(Z253-AD253)</f>
        <v/>
      </c>
      <c r="AG253" s="243" t="n"/>
      <c r="AH253" s="146" t="n"/>
      <c r="AI253" s="52" t="n"/>
      <c r="AJ253" s="148" t="n"/>
      <c r="AK253" s="52" t="n"/>
    </row>
    <row r="254">
      <c r="A254" s="163">
        <f>A253</f>
        <v/>
      </c>
      <c r="B254" s="300" t="n"/>
      <c r="C254" s="151" t="inlineStr">
        <is>
          <t>Card Payments</t>
        </is>
      </c>
      <c r="D254" s="151" t="inlineStr">
        <is>
          <t>BB MIGs (S04)</t>
        </is>
      </c>
      <c r="E254" s="170" t="n"/>
      <c r="F254" s="245" t="n"/>
      <c r="G254" s="170" t="n"/>
      <c r="H254" s="245" t="n"/>
      <c r="I254" s="154">
        <f>minus(E254,G254)</f>
        <v/>
      </c>
      <c r="J254" s="155">
        <f>ABS(minus(F254,H254))</f>
        <v/>
      </c>
      <c r="K254" s="170" t="n"/>
      <c r="L254" s="170" t="n"/>
      <c r="M254" s="170" t="n"/>
      <c r="N254" s="170" t="n"/>
      <c r="O254" s="170" t="n"/>
      <c r="P254" s="170" t="n"/>
      <c r="Q254" s="170" t="n"/>
      <c r="R254" s="170" t="n"/>
      <c r="S254" s="170" t="n"/>
      <c r="T254" s="170" t="n"/>
      <c r="U254" s="170" t="n"/>
      <c r="V254" s="170" t="n"/>
      <c r="W254" s="218" t="n"/>
      <c r="X254" s="218" t="n"/>
      <c r="Y254" s="157">
        <f>minus(I254,W254)</f>
        <v/>
      </c>
      <c r="Z254" s="158">
        <f>ABS(minus(J254,X254))</f>
        <v/>
      </c>
      <c r="AA254" s="270" t="n"/>
      <c r="AB254" s="242" t="n"/>
      <c r="AC254" s="242" t="n"/>
      <c r="AD254" s="256" t="n"/>
      <c r="AE254" s="167">
        <f>Y254-AC254</f>
        <v/>
      </c>
      <c r="AF254" s="256">
        <f>abs(Z254-AD254)</f>
        <v/>
      </c>
      <c r="AG254" s="243" t="n"/>
      <c r="AH254" s="146" t="n"/>
      <c r="AI254" s="52" t="n"/>
      <c r="AJ254" s="148" t="n"/>
      <c r="AK254" s="52" t="n"/>
    </row>
    <row r="255">
      <c r="A255" s="163">
        <f>A254</f>
        <v/>
      </c>
      <c r="B255" s="300" t="n"/>
      <c r="C255" s="151" t="inlineStr">
        <is>
          <t>Card Payments</t>
        </is>
      </c>
      <c r="D255" s="151" t="inlineStr">
        <is>
          <t>BB MIGs (S05)</t>
        </is>
      </c>
      <c r="E255" s="170" t="n"/>
      <c r="F255" s="245" t="n"/>
      <c r="G255" s="170" t="n"/>
      <c r="H255" s="245" t="n"/>
      <c r="I255" s="154">
        <f>minus(E255,G255)</f>
        <v/>
      </c>
      <c r="J255" s="155">
        <f>ABS(minus(F255,H255))</f>
        <v/>
      </c>
      <c r="K255" s="170" t="n"/>
      <c r="L255" s="170" t="n"/>
      <c r="M255" s="170" t="n"/>
      <c r="N255" s="170" t="n"/>
      <c r="O255" s="170" t="n"/>
      <c r="P255" s="170" t="n"/>
      <c r="Q255" s="170" t="n"/>
      <c r="R255" s="170" t="n"/>
      <c r="S255" s="170" t="n"/>
      <c r="T255" s="170" t="n"/>
      <c r="U255" s="170" t="n"/>
      <c r="V255" s="170" t="n"/>
      <c r="W255" s="218" t="n"/>
      <c r="X255" s="218" t="n"/>
      <c r="Y255" s="157">
        <f>minus(I255,W255)</f>
        <v/>
      </c>
      <c r="Z255" s="158">
        <f>ABS(minus(J255,X255))</f>
        <v/>
      </c>
      <c r="AA255" s="270" t="n"/>
      <c r="AB255" s="242" t="n"/>
      <c r="AC255" s="242" t="n"/>
      <c r="AD255" s="256" t="n"/>
      <c r="AE255" s="167">
        <f>Y255-AC255</f>
        <v/>
      </c>
      <c r="AF255" s="256">
        <f>abs(Z255-AD255)</f>
        <v/>
      </c>
      <c r="AG255" s="243" t="n"/>
      <c r="AH255" s="146" t="n"/>
      <c r="AI255" s="52" t="n"/>
      <c r="AJ255" s="148" t="n"/>
      <c r="AK255" s="52" t="n"/>
    </row>
    <row r="256">
      <c r="A256" s="163">
        <f>A255</f>
        <v/>
      </c>
      <c r="B256" s="300" t="n"/>
      <c r="C256" s="151" t="inlineStr">
        <is>
          <t>Card Payments</t>
        </is>
      </c>
      <c r="D256" s="151" t="inlineStr">
        <is>
          <t>BB MIGs (S06)</t>
        </is>
      </c>
      <c r="E256" s="170" t="n"/>
      <c r="F256" s="245" t="n"/>
      <c r="G256" s="170" t="n"/>
      <c r="H256" s="245" t="n"/>
      <c r="I256" s="154">
        <f>minus(E256,G256)</f>
        <v/>
      </c>
      <c r="J256" s="155">
        <f>ABS(minus(F256,H256))</f>
        <v/>
      </c>
      <c r="K256" s="170" t="n"/>
      <c r="L256" s="170" t="n"/>
      <c r="M256" s="170" t="n"/>
      <c r="N256" s="170" t="n"/>
      <c r="O256" s="170" t="n"/>
      <c r="P256" s="170" t="n"/>
      <c r="Q256" s="170" t="n"/>
      <c r="R256" s="170" t="n"/>
      <c r="S256" s="170" t="n"/>
      <c r="T256" s="170" t="n"/>
      <c r="U256" s="170" t="n"/>
      <c r="V256" s="170" t="n"/>
      <c r="W256" s="218" t="n"/>
      <c r="X256" s="218" t="n"/>
      <c r="Y256" s="157">
        <f>minus(I256,W256)</f>
        <v/>
      </c>
      <c r="Z256" s="158">
        <f>ABS(minus(J256,X256))</f>
        <v/>
      </c>
      <c r="AA256" s="270" t="n"/>
      <c r="AB256" s="242" t="n"/>
      <c r="AC256" s="242" t="n"/>
      <c r="AD256" s="256" t="n"/>
      <c r="AE256" s="167">
        <f>Y256-AC256</f>
        <v/>
      </c>
      <c r="AF256" s="256">
        <f>abs(Z256-AD256)</f>
        <v/>
      </c>
      <c r="AG256" s="243" t="n"/>
      <c r="AH256" s="146" t="n"/>
      <c r="AI256" s="52" t="n"/>
      <c r="AJ256" s="148" t="n"/>
      <c r="AK256" s="52" t="n"/>
    </row>
    <row r="257">
      <c r="A257" s="163">
        <f>A256</f>
        <v/>
      </c>
      <c r="B257" s="300" t="n"/>
      <c r="C257" s="151" t="inlineStr">
        <is>
          <t>Card Payments</t>
        </is>
      </c>
      <c r="D257" s="151" t="inlineStr">
        <is>
          <t>BB MIGs (S07)</t>
        </is>
      </c>
      <c r="E257" s="170" t="n"/>
      <c r="F257" s="245" t="n"/>
      <c r="G257" s="170" t="n"/>
      <c r="H257" s="245" t="n"/>
      <c r="I257" s="154">
        <f>minus(E257,G257)</f>
        <v/>
      </c>
      <c r="J257" s="155">
        <f>ABS(minus(F257,H257))</f>
        <v/>
      </c>
      <c r="K257" s="170" t="n"/>
      <c r="L257" s="170" t="n"/>
      <c r="M257" s="170" t="n"/>
      <c r="N257" s="170" t="n"/>
      <c r="O257" s="170" t="n"/>
      <c r="P257" s="170" t="n"/>
      <c r="Q257" s="170" t="n"/>
      <c r="R257" s="170" t="n"/>
      <c r="S257" s="170" t="n"/>
      <c r="T257" s="170" t="n"/>
      <c r="U257" s="170" t="n"/>
      <c r="V257" s="170" t="n"/>
      <c r="W257" s="218" t="n"/>
      <c r="X257" s="218" t="n"/>
      <c r="Y257" s="157">
        <f>minus(I257,W257)</f>
        <v/>
      </c>
      <c r="Z257" s="158">
        <f>ABS(minus(J257,X257))</f>
        <v/>
      </c>
      <c r="AA257" s="270" t="n"/>
      <c r="AB257" s="242" t="n"/>
      <c r="AC257" s="242" t="n"/>
      <c r="AD257" s="256" t="n"/>
      <c r="AE257" s="167">
        <f>Y257-AC257</f>
        <v/>
      </c>
      <c r="AF257" s="256">
        <f>abs(Z257-AD257)</f>
        <v/>
      </c>
      <c r="AG257" s="243" t="n"/>
      <c r="AH257" s="146" t="n"/>
      <c r="AI257" s="52" t="n"/>
      <c r="AJ257" s="148" t="n"/>
      <c r="AK257" s="52" t="n"/>
    </row>
    <row r="258">
      <c r="A258" s="163">
        <f>A257</f>
        <v/>
      </c>
      <c r="B258" s="300" t="n"/>
      <c r="C258" s="151" t="inlineStr">
        <is>
          <t>Card Payments</t>
        </is>
      </c>
      <c r="D258" s="151" t="inlineStr">
        <is>
          <t>BB MIGs (S08)</t>
        </is>
      </c>
      <c r="E258" s="170" t="n"/>
      <c r="F258" s="245" t="n"/>
      <c r="G258" s="170" t="n"/>
      <c r="H258" s="245" t="n"/>
      <c r="I258" s="154">
        <f>minus(E258,G258)</f>
        <v/>
      </c>
      <c r="J258" s="155">
        <f>ABS(minus(F258,H258))</f>
        <v/>
      </c>
      <c r="K258" s="170" t="n"/>
      <c r="L258" s="170" t="n"/>
      <c r="M258" s="170" t="n"/>
      <c r="N258" s="170" t="n"/>
      <c r="O258" s="170" t="n"/>
      <c r="P258" s="170" t="n"/>
      <c r="Q258" s="170" t="n"/>
      <c r="R258" s="170" t="n"/>
      <c r="S258" s="170" t="n"/>
      <c r="T258" s="170" t="n"/>
      <c r="U258" s="170" t="n"/>
      <c r="V258" s="170" t="n"/>
      <c r="W258" s="218" t="n"/>
      <c r="X258" s="218" t="n"/>
      <c r="Y258" s="157">
        <f>minus(I258,W258)</f>
        <v/>
      </c>
      <c r="Z258" s="158">
        <f>ABS(minus(J258,X258))</f>
        <v/>
      </c>
      <c r="AA258" s="270" t="n"/>
      <c r="AB258" s="242" t="n"/>
      <c r="AC258" s="242" t="n"/>
      <c r="AD258" s="256" t="n"/>
      <c r="AE258" s="167">
        <f>Y258-AC258</f>
        <v/>
      </c>
      <c r="AF258" s="256">
        <f>abs(Z258-AD258)</f>
        <v/>
      </c>
      <c r="AG258" s="243" t="n"/>
      <c r="AH258" s="146" t="n"/>
      <c r="AI258" s="52" t="n"/>
      <c r="AJ258" s="148" t="n"/>
      <c r="AK258" s="52" t="n"/>
    </row>
    <row r="259">
      <c r="A259" s="163">
        <f>A258</f>
        <v/>
      </c>
      <c r="B259" s="300" t="n"/>
      <c r="C259" s="151" t="inlineStr">
        <is>
          <t>Card Payments</t>
        </is>
      </c>
      <c r="D259" s="151" t="inlineStr">
        <is>
          <t>BB MIGs (S09)</t>
        </is>
      </c>
      <c r="E259" s="170" t="n"/>
      <c r="F259" s="245" t="n"/>
      <c r="G259" s="170" t="n"/>
      <c r="H259" s="245" t="n"/>
      <c r="I259" s="154">
        <f>minus(E259,G259)</f>
        <v/>
      </c>
      <c r="J259" s="155">
        <f>ABS(minus(F259,H259))</f>
        <v/>
      </c>
      <c r="K259" s="170" t="n"/>
      <c r="L259" s="170" t="n"/>
      <c r="M259" s="170" t="n"/>
      <c r="N259" s="170" t="n"/>
      <c r="O259" s="170" t="n"/>
      <c r="P259" s="170" t="n"/>
      <c r="Q259" s="170" t="n"/>
      <c r="R259" s="170" t="n"/>
      <c r="S259" s="170" t="n"/>
      <c r="T259" s="170" t="n"/>
      <c r="U259" s="170" t="n"/>
      <c r="V259" s="170" t="n"/>
      <c r="W259" s="218" t="n"/>
      <c r="X259" s="218" t="n"/>
      <c r="Y259" s="157">
        <f>minus(I259,W259)</f>
        <v/>
      </c>
      <c r="Z259" s="158">
        <f>ABS(minus(J259,X259))</f>
        <v/>
      </c>
      <c r="AA259" s="270" t="n"/>
      <c r="AB259" s="242" t="n"/>
      <c r="AC259" s="242" t="n"/>
      <c r="AD259" s="256" t="n"/>
      <c r="AE259" s="167">
        <f>Y259-AC259</f>
        <v/>
      </c>
      <c r="AF259" s="256">
        <f>abs(Z259-AD259)</f>
        <v/>
      </c>
      <c r="AG259" s="243" t="n"/>
      <c r="AH259" s="146" t="n"/>
      <c r="AI259" s="52" t="n"/>
      <c r="AJ259" s="148" t="n"/>
      <c r="AK259" s="52" t="n"/>
    </row>
    <row r="260">
      <c r="A260" s="163">
        <f>A259</f>
        <v/>
      </c>
      <c r="B260" s="300" t="n"/>
      <c r="C260" s="151" t="inlineStr">
        <is>
          <t>Card Payments</t>
        </is>
      </c>
      <c r="D260" s="151" t="inlineStr">
        <is>
          <t>BB MIGs (S10)</t>
        </is>
      </c>
      <c r="E260" s="170" t="n"/>
      <c r="F260" s="245" t="n"/>
      <c r="G260" s="170" t="n"/>
      <c r="H260" s="245" t="n"/>
      <c r="I260" s="154">
        <f>minus(E260,G260)</f>
        <v/>
      </c>
      <c r="J260" s="155">
        <f>ABS(minus(F260,H260))</f>
        <v/>
      </c>
      <c r="K260" s="170" t="n"/>
      <c r="L260" s="170" t="n"/>
      <c r="M260" s="170" t="n"/>
      <c r="N260" s="170" t="n"/>
      <c r="O260" s="170" t="n"/>
      <c r="P260" s="170" t="n"/>
      <c r="Q260" s="170" t="n"/>
      <c r="R260" s="170" t="n"/>
      <c r="S260" s="170" t="n"/>
      <c r="T260" s="170" t="n"/>
      <c r="U260" s="170" t="n"/>
      <c r="V260" s="170" t="n"/>
      <c r="W260" s="218" t="n"/>
      <c r="X260" s="218" t="n"/>
      <c r="Y260" s="157">
        <f>minus(I260,W260)</f>
        <v/>
      </c>
      <c r="Z260" s="158">
        <f>ABS(minus(J260,X260))</f>
        <v/>
      </c>
      <c r="AA260" s="270" t="n"/>
      <c r="AB260" s="242" t="n"/>
      <c r="AC260" s="242" t="n"/>
      <c r="AD260" s="256" t="n"/>
      <c r="AE260" s="167">
        <f>Y260-AC260</f>
        <v/>
      </c>
      <c r="AF260" s="256">
        <f>abs(Z260-AD260)</f>
        <v/>
      </c>
      <c r="AG260" s="243" t="n"/>
      <c r="AH260" s="146" t="n"/>
      <c r="AI260" s="52" t="n"/>
      <c r="AJ260" s="148" t="n"/>
      <c r="AK260" s="52" t="n"/>
    </row>
    <row r="261">
      <c r="A261" s="163">
        <f>A260</f>
        <v/>
      </c>
      <c r="B261" s="300" t="n"/>
      <c r="C261" s="151" t="inlineStr">
        <is>
          <t>Card Payments</t>
        </is>
      </c>
      <c r="D261" s="151" t="inlineStr">
        <is>
          <t>BB MIGs (S11)</t>
        </is>
      </c>
      <c r="E261" s="170" t="n"/>
      <c r="F261" s="245" t="n"/>
      <c r="G261" s="170" t="n"/>
      <c r="H261" s="245" t="n"/>
      <c r="I261" s="154">
        <f>minus(E261,G261)</f>
        <v/>
      </c>
      <c r="J261" s="155">
        <f>ABS(minus(F261,H261))</f>
        <v/>
      </c>
      <c r="K261" s="170" t="n"/>
      <c r="L261" s="170" t="n"/>
      <c r="M261" s="170" t="n"/>
      <c r="N261" s="170" t="n"/>
      <c r="O261" s="170" t="n"/>
      <c r="P261" s="170" t="n"/>
      <c r="Q261" s="170" t="n"/>
      <c r="R261" s="170" t="n"/>
      <c r="S261" s="170" t="n"/>
      <c r="T261" s="170" t="n"/>
      <c r="U261" s="170" t="n"/>
      <c r="V261" s="170" t="n"/>
      <c r="W261" s="218" t="n"/>
      <c r="X261" s="218" t="n"/>
      <c r="Y261" s="157">
        <f>minus(I261,W261)</f>
        <v/>
      </c>
      <c r="Z261" s="158">
        <f>ABS(minus(J261,X261))</f>
        <v/>
      </c>
      <c r="AA261" s="270" t="n"/>
      <c r="AB261" s="242" t="n"/>
      <c r="AC261" s="242" t="n"/>
      <c r="AD261" s="256" t="n"/>
      <c r="AE261" s="167">
        <f>Y261-AC261</f>
        <v/>
      </c>
      <c r="AF261" s="256">
        <f>abs(Z261-AD261)</f>
        <v/>
      </c>
      <c r="AG261" s="243" t="n"/>
      <c r="AH261" s="146" t="n"/>
      <c r="AI261" s="52" t="n"/>
      <c r="AJ261" s="148" t="n"/>
      <c r="AK261" s="52" t="n"/>
    </row>
    <row r="262">
      <c r="A262" s="163">
        <f>A261</f>
        <v/>
      </c>
      <c r="B262" s="300" t="n"/>
      <c r="C262" s="171" t="inlineStr">
        <is>
          <t>Card Payments</t>
        </is>
      </c>
      <c r="D262" s="171" t="inlineStr">
        <is>
          <t>BB MIGs (S12)</t>
        </is>
      </c>
      <c r="E262" s="176" t="n"/>
      <c r="F262" s="85" t="n"/>
      <c r="G262" s="176" t="n"/>
      <c r="H262" s="85" t="n"/>
      <c r="I262" s="174">
        <f>minus(E262,G262)</f>
        <v/>
      </c>
      <c r="J262" s="175">
        <f>ABS(minus(F262,H262))</f>
        <v/>
      </c>
      <c r="K262" s="176" t="n"/>
      <c r="L262" s="176" t="n"/>
      <c r="M262" s="176" t="n"/>
      <c r="N262" s="176" t="n"/>
      <c r="O262" s="176" t="n"/>
      <c r="P262" s="176" t="n"/>
      <c r="Q262" s="176" t="n"/>
      <c r="R262" s="176" t="n"/>
      <c r="S262" s="176" t="n"/>
      <c r="T262" s="176" t="n"/>
      <c r="U262" s="176" t="n"/>
      <c r="V262" s="176" t="n"/>
      <c r="W262" s="294" t="n"/>
      <c r="X262" s="294" t="n"/>
      <c r="Y262" s="179">
        <f>minus(I262,W262)</f>
        <v/>
      </c>
      <c r="Z262" s="180">
        <f>ABS(minus(J262,X262))</f>
        <v/>
      </c>
      <c r="AA262" s="253" t="n"/>
      <c r="AB262" s="254" t="n"/>
      <c r="AC262" s="254" t="n"/>
      <c r="AD262" s="183" t="n"/>
      <c r="AE262" s="191">
        <f>Y262-AC262</f>
        <v/>
      </c>
      <c r="AF262" s="183">
        <f>abs(Z262-AD262)</f>
        <v/>
      </c>
      <c r="AG262" s="243" t="n"/>
      <c r="AH262" s="146" t="n"/>
      <c r="AI262" s="52" t="n"/>
      <c r="AJ262" s="148" t="n"/>
      <c r="AK262" s="52" t="n"/>
    </row>
    <row r="263">
      <c r="A263" s="163">
        <f>A262</f>
        <v/>
      </c>
      <c r="B263" s="303" t="n"/>
      <c r="C263" s="260" t="inlineStr">
        <is>
          <t>Card Payments Sum</t>
        </is>
      </c>
      <c r="D263" s="220" t="inlineStr">
        <is>
          <t>BB MIGs</t>
        </is>
      </c>
      <c r="E263" s="265" t="n">
        <v>0</v>
      </c>
      <c r="F263" s="222" t="n">
        <v>0</v>
      </c>
      <c r="G263" s="265" t="n">
        <v>0</v>
      </c>
      <c r="H263" s="222" t="n">
        <v>0</v>
      </c>
      <c r="I263" s="225">
        <f>minus(E263,G263)</f>
        <v/>
      </c>
      <c r="J263" s="226">
        <f>ABS(minus(F263,H263))</f>
        <v/>
      </c>
      <c r="K263" s="227" t="n"/>
      <c r="L263" s="227" t="n"/>
      <c r="M263" s="227" t="n"/>
      <c r="N263" s="227" t="n"/>
      <c r="O263" s="227" t="n"/>
      <c r="P263" s="227" t="n"/>
      <c r="Q263" s="227" t="n"/>
      <c r="R263" s="227" t="n"/>
      <c r="S263" s="227" t="n"/>
      <c r="T263" s="227" t="n"/>
      <c r="U263" s="227" t="n"/>
      <c r="V263" s="227" t="n"/>
      <c r="W263" s="229">
        <f>SUM(K263,M263,O263,Q263,S263,U263)</f>
        <v/>
      </c>
      <c r="X263" s="229">
        <f>SUM(L263,N263,P263,R263,T263,V263)</f>
        <v/>
      </c>
      <c r="Y263" s="231">
        <f>minus(I263,W263)</f>
        <v/>
      </c>
      <c r="Z263" s="232">
        <f>ABS(minus(J263,X263))</f>
        <v/>
      </c>
      <c r="AA263" s="261" t="n"/>
      <c r="AB263" s="234" t="n"/>
      <c r="AC263" s="247" t="n"/>
      <c r="AD263" s="235" t="n"/>
      <c r="AE263" s="236">
        <f>Y263-AC263</f>
        <v/>
      </c>
      <c r="AF263" s="262">
        <f>abs(Z263-AD263)</f>
        <v/>
      </c>
      <c r="AG263" s="243" t="n"/>
      <c r="AH263" s="146" t="n"/>
      <c r="AI263" s="52" t="n"/>
      <c r="AJ263" s="148" t="n"/>
      <c r="AK263" s="52" t="n"/>
    </row>
    <row r="264">
      <c r="A264" s="163" t="n"/>
      <c r="B264" s="310" t="inlineStr">
        <is>
          <t>KOWRI</t>
        </is>
      </c>
      <c r="C264" s="151" t="inlineStr">
        <is>
          <t>MPGS</t>
        </is>
      </c>
      <c r="D264" s="151" t="inlineStr">
        <is>
          <t>MPGS</t>
        </is>
      </c>
      <c r="E264" s="187" t="n">
        <v>10</v>
      </c>
      <c r="F264" s="188" t="n">
        <v>930.92</v>
      </c>
      <c r="G264" s="187" t="n">
        <v>10</v>
      </c>
      <c r="H264" s="188" t="n">
        <v>916</v>
      </c>
      <c r="I264" s="154">
        <f>minus(E264,G264)</f>
        <v/>
      </c>
      <c r="J264" s="155">
        <f>ABS(minus(F264,H264))</f>
        <v/>
      </c>
      <c r="K264" s="248" t="n"/>
      <c r="L264" s="248" t="n"/>
      <c r="M264" s="248" t="n"/>
      <c r="N264" s="248" t="n"/>
      <c r="O264" s="248" t="n"/>
      <c r="P264" s="248" t="n"/>
      <c r="Q264" s="248" t="n"/>
      <c r="R264" s="248" t="n"/>
      <c r="S264" s="248" t="n"/>
      <c r="T264" s="248" t="n"/>
      <c r="U264" s="248" t="n"/>
      <c r="V264" s="248" t="n"/>
      <c r="W264" s="218">
        <f>SUM(K264,M264,O264,Q264,S264,U264)</f>
        <v/>
      </c>
      <c r="X264" s="218">
        <f>SUM(L264,N264,P264,R264,T264,V264)</f>
        <v/>
      </c>
      <c r="Y264" s="157">
        <f>minus(I264,W264)</f>
        <v/>
      </c>
      <c r="Z264" s="158">
        <f>ABS(minus(J264,X264))</f>
        <v/>
      </c>
      <c r="AA264" s="270" t="n"/>
      <c r="AB264" s="242" t="n"/>
      <c r="AC264" s="242" t="n"/>
      <c r="AD264" s="256" t="n"/>
      <c r="AE264" s="167">
        <f>Y264-AC264</f>
        <v/>
      </c>
      <c r="AF264" s="256">
        <f>abs(Z264-AD264)</f>
        <v/>
      </c>
      <c r="AG264" s="243" t="inlineStr">
        <is>
          <t>Send money charges(14.92)</t>
        </is>
      </c>
      <c r="AH264" s="146" t="n"/>
      <c r="AI264" s="52" t="n"/>
      <c r="AJ264" s="148" t="n"/>
      <c r="AK264" s="52" t="n"/>
    </row>
    <row r="265">
      <c r="A265" s="163">
        <f>A263</f>
        <v/>
      </c>
      <c r="B265" s="300" t="n"/>
      <c r="C265" s="151" t="inlineStr">
        <is>
          <t>KR MTN Send Money</t>
        </is>
      </c>
      <c r="D265" s="151" t="inlineStr">
        <is>
          <t>KR MTN Credit</t>
        </is>
      </c>
      <c r="E265" s="187" t="n">
        <v>3563</v>
      </c>
      <c r="F265" s="188" t="n">
        <v>3832136.74</v>
      </c>
      <c r="G265" s="187" t="n">
        <v>3555</v>
      </c>
      <c r="H265" s="188" t="n">
        <v>3826169.21</v>
      </c>
      <c r="I265" s="154">
        <f>minus(E265,G265)</f>
        <v/>
      </c>
      <c r="J265" s="155">
        <f>ABS(minus(F265,H265))</f>
        <v/>
      </c>
      <c r="K265" s="248" t="n"/>
      <c r="L265" s="248" t="n"/>
      <c r="M265" s="248" t="n"/>
      <c r="N265" s="248" t="n"/>
      <c r="O265" s="248" t="n">
        <v>2</v>
      </c>
      <c r="P265" s="248" t="n">
        <v>681.8</v>
      </c>
      <c r="Q265" s="248" t="n"/>
      <c r="R265" s="248" t="n"/>
      <c r="S265" s="248" t="n"/>
      <c r="T265" s="248" t="n"/>
      <c r="U265" s="248" t="n">
        <v>6</v>
      </c>
      <c r="V265" s="248" t="n">
        <v>5285.730000000261</v>
      </c>
      <c r="W265" s="218">
        <f>SUM(K265,M265,O265,Q265,S265,U265)</f>
        <v/>
      </c>
      <c r="X265" s="218">
        <f>SUM(L265,N265,P265,R265,T265,V265)</f>
        <v/>
      </c>
      <c r="Y265" s="157">
        <f>minus(I265,W265)</f>
        <v/>
      </c>
      <c r="Z265" s="158">
        <f>ABS(minus(J265,X265))</f>
        <v/>
      </c>
      <c r="AA265" s="270" t="n"/>
      <c r="AB265" s="242" t="n"/>
      <c r="AC265" s="242" t="n"/>
      <c r="AD265" s="256" t="n"/>
      <c r="AE265" s="167">
        <f>Y265-AC265</f>
        <v/>
      </c>
      <c r="AF265" s="256">
        <f>abs(Z265-AD265)</f>
        <v/>
      </c>
      <c r="AG265" s="243" t="n"/>
      <c r="AH265" s="146" t="n"/>
      <c r="AI265" s="52" t="n"/>
      <c r="AJ265" s="148" t="n"/>
      <c r="AK265" s="52" t="n"/>
    </row>
    <row r="266">
      <c r="A266" s="163">
        <f>A265</f>
        <v/>
      </c>
      <c r="B266" s="300" t="n"/>
      <c r="C266" s="151" t="inlineStr">
        <is>
          <t>KR MTN Add funds/Payments</t>
        </is>
      </c>
      <c r="D266" s="151" t="inlineStr">
        <is>
          <t>KR MTN Debit</t>
        </is>
      </c>
      <c r="E266" s="187" t="n">
        <v>405</v>
      </c>
      <c r="F266" s="188" t="n">
        <v>229043.4</v>
      </c>
      <c r="G266" s="187" t="n">
        <v>408</v>
      </c>
      <c r="H266" s="188" t="n">
        <v>229614.09</v>
      </c>
      <c r="I266" s="154">
        <f>minus(E266,G266)</f>
        <v/>
      </c>
      <c r="J266" s="155">
        <f>ABS(minus(F266,H266))</f>
        <v/>
      </c>
      <c r="K266" s="248" t="n"/>
      <c r="L266" s="248" t="n"/>
      <c r="M266" s="248" t="n">
        <v>-3</v>
      </c>
      <c r="N266" s="248" t="n">
        <v>570.89</v>
      </c>
      <c r="O266" s="248" t="n"/>
      <c r="P266" s="248" t="n"/>
      <c r="Q266" s="248" t="n"/>
      <c r="R266" s="248" t="n"/>
      <c r="S266" s="248" t="n"/>
      <c r="T266" s="248" t="n"/>
      <c r="U266" s="248" t="n"/>
      <c r="V266" s="248" t="n">
        <v>-0.199999999997658</v>
      </c>
      <c r="W266" s="218">
        <f>SUM(K266,M266,O266,Q266,S266,U266)</f>
        <v/>
      </c>
      <c r="X266" s="218">
        <f>SUM(L266,N266,P266,R266,T266,V266)</f>
        <v/>
      </c>
      <c r="Y266" s="157">
        <f>minus(I266,W266)</f>
        <v/>
      </c>
      <c r="Z266" s="158">
        <f>ABS(minus(J266,X266))</f>
        <v/>
      </c>
      <c r="AA266" s="270" t="n"/>
      <c r="AB266" s="242" t="n"/>
      <c r="AC266" s="242" t="n"/>
      <c r="AD266" s="256" t="n"/>
      <c r="AE266" s="167">
        <f>Y266-AC266</f>
        <v/>
      </c>
      <c r="AF266" s="256">
        <f>abs(Z266-AD266)</f>
        <v/>
      </c>
      <c r="AG266" s="243" t="n"/>
      <c r="AH266" s="146" t="n"/>
      <c r="AI266" s="52" t="n"/>
      <c r="AJ266" s="148" t="n"/>
      <c r="AK266" s="52" t="n"/>
    </row>
    <row r="267">
      <c r="A267" s="163">
        <f>A266</f>
        <v/>
      </c>
      <c r="B267" s="300" t="n"/>
      <c r="C267" s="151" t="inlineStr">
        <is>
          <t>KR Airtel Add funds/Payments</t>
        </is>
      </c>
      <c r="D267" s="151" t="inlineStr">
        <is>
          <t>KR Airtel Cash In</t>
        </is>
      </c>
      <c r="E267" s="187" t="n">
        <v>1</v>
      </c>
      <c r="F267" s="188" t="n">
        <v>44.09</v>
      </c>
      <c r="G267" s="187" t="n">
        <v>1</v>
      </c>
      <c r="H267" s="188" t="n">
        <v>44.09</v>
      </c>
      <c r="I267" s="154">
        <f>minus(E267,G267)</f>
        <v/>
      </c>
      <c r="J267" s="155">
        <f>ABS(minus(F267,H267))</f>
        <v/>
      </c>
      <c r="K267" s="248" t="n"/>
      <c r="L267" s="248" t="n"/>
      <c r="M267" s="248" t="n"/>
      <c r="N267" s="248" t="n"/>
      <c r="O267" s="248" t="n"/>
      <c r="P267" s="248" t="n"/>
      <c r="Q267" s="248" t="n"/>
      <c r="R267" s="248" t="n"/>
      <c r="S267" s="248" t="n"/>
      <c r="T267" s="248" t="n"/>
      <c r="U267" s="248" t="n"/>
      <c r="V267" s="248" t="n"/>
      <c r="W267" s="218">
        <f>SUM(K267,M267,O267,Q267,S267,U267)</f>
        <v/>
      </c>
      <c r="X267" s="218">
        <f>SUM(L267,N267,P267,R267,T267,V267)</f>
        <v/>
      </c>
      <c r="Y267" s="157">
        <f>minus(I267,W267)</f>
        <v/>
      </c>
      <c r="Z267" s="158">
        <f>ABS(minus(J267,X267))</f>
        <v/>
      </c>
      <c r="AA267" s="270" t="n"/>
      <c r="AB267" s="242" t="n"/>
      <c r="AC267" s="242" t="n"/>
      <c r="AD267" s="256" t="n"/>
      <c r="AE267" s="167">
        <f>Y267-AC267</f>
        <v/>
      </c>
      <c r="AF267" s="256">
        <f>abs(Z267-AD267)</f>
        <v/>
      </c>
      <c r="AG267" s="243" t="n"/>
      <c r="AH267" s="146" t="n"/>
      <c r="AI267" s="52" t="n"/>
      <c r="AJ267" s="148" t="n"/>
      <c r="AK267" s="52" t="n"/>
    </row>
    <row r="268">
      <c r="A268" s="163">
        <f>A267</f>
        <v/>
      </c>
      <c r="B268" s="300" t="n"/>
      <c r="C268" s="151" t="inlineStr">
        <is>
          <t>KR Airtel Send Money</t>
        </is>
      </c>
      <c r="D268" s="151" t="inlineStr">
        <is>
          <t>KR Airtel Cash Out</t>
        </is>
      </c>
      <c r="E268" s="187" t="n">
        <v>0</v>
      </c>
      <c r="F268" s="188" t="n">
        <v>0</v>
      </c>
      <c r="G268" s="187" t="n">
        <v>0</v>
      </c>
      <c r="H268" s="188" t="n">
        <v>0</v>
      </c>
      <c r="I268" s="154">
        <f>minus(E268,G268)</f>
        <v/>
      </c>
      <c r="J268" s="155">
        <f>ABS(minus(F268,H268))</f>
        <v/>
      </c>
      <c r="K268" s="248" t="n"/>
      <c r="L268" s="248" t="n"/>
      <c r="M268" s="248" t="n"/>
      <c r="N268" s="248" t="n"/>
      <c r="O268" s="248" t="n"/>
      <c r="P268" s="248" t="n"/>
      <c r="Q268" s="248" t="n"/>
      <c r="R268" s="248" t="n"/>
      <c r="S268" s="248" t="n"/>
      <c r="T268" s="248" t="n"/>
      <c r="U268" s="248" t="n"/>
      <c r="V268" s="248" t="n"/>
      <c r="W268" s="218">
        <f>SUM(K268,M268,O268,Q268,S268,U268)</f>
        <v/>
      </c>
      <c r="X268" s="218">
        <f>SUM(L268,N268,P268,R268,T268,V268)</f>
        <v/>
      </c>
      <c r="Y268" s="157">
        <f>minus(I268,W268)</f>
        <v/>
      </c>
      <c r="Z268" s="158">
        <f>ABS(minus(J268,X268))</f>
        <v/>
      </c>
      <c r="AA268" s="270" t="n"/>
      <c r="AB268" s="242" t="n"/>
      <c r="AC268" s="242" t="n"/>
      <c r="AD268" s="256" t="n"/>
      <c r="AE268" s="167">
        <f>Y268-AC268</f>
        <v/>
      </c>
      <c r="AF268" s="256">
        <f>abs(Z268-AD268)</f>
        <v/>
      </c>
      <c r="AG268" s="243" t="n"/>
      <c r="AH268" s="146" t="n"/>
      <c r="AI268" s="52" t="n"/>
      <c r="AJ268" s="148" t="n"/>
      <c r="AK268" s="52" t="n"/>
    </row>
    <row r="269">
      <c r="A269" s="163">
        <f>A268</f>
        <v/>
      </c>
      <c r="B269" s="300" t="n"/>
      <c r="C269" s="151" t="inlineStr">
        <is>
          <t>KR Vodafone Add funds/Payments</t>
        </is>
      </c>
      <c r="D269" s="151" t="inlineStr">
        <is>
          <t xml:space="preserve">KR Vodafone Cash In </t>
        </is>
      </c>
      <c r="E269" s="187" t="n">
        <v>38</v>
      </c>
      <c r="F269" s="188" t="n">
        <v>17317.15</v>
      </c>
      <c r="G269" s="187" t="n">
        <v>37</v>
      </c>
      <c r="H269" s="188" t="n">
        <v>17149.15</v>
      </c>
      <c r="I269" s="154">
        <f>minus(E269,G269)</f>
        <v/>
      </c>
      <c r="J269" s="155">
        <f>ABS(minus(F269,H269))</f>
        <v/>
      </c>
      <c r="K269" s="248" t="n"/>
      <c r="L269" s="248" t="n"/>
      <c r="M269" s="248" t="n"/>
      <c r="N269" s="248" t="n"/>
      <c r="O269" s="248" t="n"/>
      <c r="P269" s="248" t="n"/>
      <c r="Q269" s="248" t="n"/>
      <c r="R269" s="248" t="n"/>
      <c r="S269" s="248" t="n"/>
      <c r="T269" s="248" t="n"/>
      <c r="U269" s="248" t="n"/>
      <c r="V269" s="248" t="n"/>
      <c r="W269" s="218">
        <f>SUM(K269,M269,O269,Q269,S269,U269)</f>
        <v/>
      </c>
      <c r="X269" s="218">
        <f>SUM(L269,N269,P269,R269,T269,V269)</f>
        <v/>
      </c>
      <c r="Y269" s="157">
        <f>minus(I269,W269)</f>
        <v/>
      </c>
      <c r="Z269" s="158">
        <f>ABS(minus(J269,X269))</f>
        <v/>
      </c>
      <c r="AA269" s="270" t="inlineStr">
        <is>
          <t>Pending Tonaton/Jiji transaction</t>
        </is>
      </c>
      <c r="AB269" s="242" t="inlineStr">
        <is>
          <t>Closed</t>
        </is>
      </c>
      <c r="AC269" s="242" t="n">
        <v>1</v>
      </c>
      <c r="AD269" s="256" t="n">
        <v>168</v>
      </c>
      <c r="AE269" s="167">
        <f>Y269-AC269</f>
        <v/>
      </c>
      <c r="AF269" s="256">
        <f>abs(Z269-AD269)</f>
        <v/>
      </c>
      <c r="AG269" s="243" t="inlineStr">
        <is>
          <t>Status updated manually on KB</t>
        </is>
      </c>
      <c r="AH269" s="146" t="n"/>
      <c r="AI269" s="52" t="n"/>
      <c r="AJ269" s="148" t="n"/>
      <c r="AK269" s="52" t="n"/>
    </row>
    <row r="270">
      <c r="A270" s="163">
        <f>A269</f>
        <v/>
      </c>
      <c r="B270" s="303" t="n"/>
      <c r="C270" s="151" t="inlineStr">
        <is>
          <t>KR Vodafone Send Money</t>
        </is>
      </c>
      <c r="D270" s="151" t="inlineStr">
        <is>
          <t>KR Vodafone Cash Out</t>
        </is>
      </c>
      <c r="E270" s="187" t="n">
        <v>0</v>
      </c>
      <c r="F270" s="188" t="n">
        <v>0</v>
      </c>
      <c r="G270" s="187" t="n">
        <v>0</v>
      </c>
      <c r="H270" s="188" t="n">
        <v>0</v>
      </c>
      <c r="I270" s="154">
        <f>minus(E270,G270)</f>
        <v/>
      </c>
      <c r="J270" s="155">
        <f>ABS(minus(F270,H270))</f>
        <v/>
      </c>
      <c r="K270" s="248" t="n"/>
      <c r="L270" s="248" t="n"/>
      <c r="M270" s="248" t="n"/>
      <c r="N270" s="248" t="n"/>
      <c r="O270" s="248" t="n"/>
      <c r="P270" s="248" t="n"/>
      <c r="Q270" s="248" t="n"/>
      <c r="R270" s="248" t="n"/>
      <c r="S270" s="248" t="n"/>
      <c r="T270" s="248" t="n"/>
      <c r="U270" s="248" t="n"/>
      <c r="V270" s="248" t="n"/>
      <c r="W270" s="218">
        <f>SUM(K270,M270,O270,Q270,S270,U270)</f>
        <v/>
      </c>
      <c r="X270" s="218">
        <f>SUM(L270,N270,P270,R270,T270,V270)</f>
        <v/>
      </c>
      <c r="Y270" s="157">
        <f>minus(I270,W270)</f>
        <v/>
      </c>
      <c r="Z270" s="158">
        <f>ABS(minus(J270,X270))</f>
        <v/>
      </c>
      <c r="AA270" s="270" t="n"/>
      <c r="AB270" s="242" t="n"/>
      <c r="AC270" s="242" t="n"/>
      <c r="AD270" s="256" t="n"/>
      <c r="AE270" s="167">
        <f>Y270-AC270</f>
        <v/>
      </c>
      <c r="AF270" s="256">
        <f>abs(Z270-AD270)</f>
        <v/>
      </c>
      <c r="AG270" s="243" t="n"/>
      <c r="AH270" s="146" t="n"/>
      <c r="AI270" s="52" t="n"/>
      <c r="AJ270" s="148" t="n"/>
      <c r="AK270" s="52" t="n"/>
    </row>
    <row r="271">
      <c r="A271" s="206" t="n"/>
      <c r="B271" s="207" t="n"/>
      <c r="C271" s="206" t="n"/>
      <c r="D271" s="206" t="n"/>
      <c r="E271" s="271" t="n"/>
      <c r="F271" s="208" t="n"/>
      <c r="G271" s="271" t="n"/>
      <c r="H271" s="208" t="n"/>
      <c r="I271" s="206" t="n"/>
      <c r="J271" s="208" t="n"/>
      <c r="K271" s="271" t="n"/>
      <c r="L271" s="271" t="n"/>
      <c r="M271" s="271" t="n"/>
      <c r="N271" s="271" t="n"/>
      <c r="O271" s="271" t="n"/>
      <c r="P271" s="271" t="n"/>
      <c r="Q271" s="271" t="n"/>
      <c r="R271" s="271" t="n"/>
      <c r="S271" s="271" t="n"/>
      <c r="T271" s="271" t="n"/>
      <c r="U271" s="271" t="n"/>
      <c r="V271" s="271" t="n"/>
      <c r="W271" s="210" t="n"/>
      <c r="X271" s="210" t="n"/>
      <c r="Y271" s="271" t="n"/>
      <c r="Z271" s="271" t="n"/>
      <c r="AA271" s="211" t="n"/>
      <c r="AB271" s="212" t="n"/>
      <c r="AC271" s="212" t="n"/>
      <c r="AD271" s="213" t="n"/>
      <c r="AE271" s="214" t="n"/>
      <c r="AF271" s="215" t="n"/>
      <c r="AG271" s="243" t="n"/>
      <c r="AH271" s="146" t="n"/>
      <c r="AI271" s="52" t="n"/>
      <c r="AJ271" s="148" t="n"/>
      <c r="AK271" s="52" t="n"/>
    </row>
    <row r="272">
      <c r="A272" s="239" t="n">
        <v>44936</v>
      </c>
      <c r="B272" s="309" t="inlineStr">
        <is>
          <t>SlydePay</t>
        </is>
      </c>
      <c r="C272" s="151" t="inlineStr">
        <is>
          <t>SP MIGs (MCC 1)</t>
        </is>
      </c>
      <c r="D272" s="151" t="inlineStr">
        <is>
          <t>MIGS (Slydepay01)</t>
        </is>
      </c>
      <c r="E272" s="187" t="n">
        <v>7</v>
      </c>
      <c r="F272" s="187" t="n">
        <v>6905</v>
      </c>
      <c r="G272" s="187" t="n">
        <v>7</v>
      </c>
      <c r="H272" s="187" t="n">
        <v>6904</v>
      </c>
      <c r="I272" s="154">
        <f>minus(E272,G272)</f>
        <v/>
      </c>
      <c r="J272" s="155">
        <f>ABS(minus(F272,H272))</f>
        <v/>
      </c>
      <c r="K272" s="248" t="n"/>
      <c r="L272" s="248" t="n"/>
      <c r="M272" s="170" t="n"/>
      <c r="N272" s="248" t="n"/>
      <c r="O272" s="248" t="n"/>
      <c r="P272" s="248" t="n"/>
      <c r="Q272" s="248" t="n"/>
      <c r="R272" s="248" t="n"/>
      <c r="S272" s="248" t="n"/>
      <c r="T272" s="248" t="n"/>
      <c r="U272" s="248" t="n"/>
      <c r="V272" s="248" t="n"/>
      <c r="W272" s="218">
        <f>SUM(K272,M272,O272,Q272,S272,U272)</f>
        <v/>
      </c>
      <c r="X272" s="218">
        <f>SUM(L272,N272,P272,R272,T272,V272)</f>
        <v/>
      </c>
      <c r="Y272" s="157">
        <f>minus(I272,W272)</f>
        <v/>
      </c>
      <c r="Z272" s="158">
        <f>ABS(minus(J272,X272))</f>
        <v/>
      </c>
      <c r="AA272" s="263" t="n"/>
      <c r="AB272" s="242" t="n"/>
      <c r="AC272" s="242" t="n"/>
      <c r="AD272" s="252" t="n"/>
      <c r="AE272" s="161">
        <f>Y272-AC272</f>
        <v/>
      </c>
      <c r="AF272" s="256">
        <f>abs(Z272-AD272)</f>
        <v/>
      </c>
      <c r="AG272" s="243" t="inlineStr">
        <is>
          <t>MIGS Charges(1.00)</t>
        </is>
      </c>
      <c r="AH272" s="146" t="n"/>
      <c r="AI272" s="52" t="n"/>
      <c r="AJ272" s="148" t="n"/>
      <c r="AK272" s="52" t="n"/>
    </row>
    <row r="273">
      <c r="A273" s="163">
        <f>A272</f>
        <v/>
      </c>
      <c r="B273" s="300" t="n"/>
      <c r="C273" s="151" t="inlineStr">
        <is>
          <t>SP MTN Cash In (Prompt)</t>
        </is>
      </c>
      <c r="D273" s="151" t="inlineStr">
        <is>
          <t>MTN - Slydepull (Prompts)</t>
        </is>
      </c>
      <c r="E273" s="187" t="n">
        <v>554</v>
      </c>
      <c r="F273" s="188" t="n">
        <v>572203.91</v>
      </c>
      <c r="G273" s="187" t="n">
        <v>554</v>
      </c>
      <c r="H273" s="188" t="n">
        <v>572203.72</v>
      </c>
      <c r="I273" s="154">
        <f>minus(E273,G273)</f>
        <v/>
      </c>
      <c r="J273" s="155">
        <f>ABS(minus(F273,H273))</f>
        <v/>
      </c>
      <c r="K273" s="248" t="n"/>
      <c r="L273" s="248" t="n"/>
      <c r="M273" s="170" t="n"/>
      <c r="N273" s="248" t="n"/>
      <c r="O273" s="248" t="n"/>
      <c r="P273" s="248" t="n"/>
      <c r="Q273" s="248" t="n"/>
      <c r="R273" s="248" t="n"/>
      <c r="S273" s="248" t="n"/>
      <c r="T273" s="248" t="n"/>
      <c r="U273" s="248" t="n"/>
      <c r="V273" s="248" t="n">
        <v>0.190000000060536</v>
      </c>
      <c r="W273" s="218">
        <f>SUM(K273,M273,O273,Q273,S273,U273)</f>
        <v/>
      </c>
      <c r="X273" s="218">
        <f>SUM(L273,N273,P273,R273,T273,V273)</f>
        <v/>
      </c>
      <c r="Y273" s="157">
        <f>minus(I273,W273)</f>
        <v/>
      </c>
      <c r="Z273" s="158">
        <f>ABS(minus(J273,X273))</f>
        <v/>
      </c>
      <c r="AA273" s="270" t="n"/>
      <c r="AB273" s="242" t="n"/>
      <c r="AC273" s="242" t="n"/>
      <c r="AD273" s="256" t="n"/>
      <c r="AE273" s="167">
        <f>Y273-AC273</f>
        <v/>
      </c>
      <c r="AF273" s="256">
        <f>abs(Z273-AD273)</f>
        <v/>
      </c>
      <c r="AG273" s="243" t="n"/>
      <c r="AH273" s="146" t="n"/>
      <c r="AI273" s="52" t="n"/>
      <c r="AJ273" s="148" t="n"/>
      <c r="AK273" s="52" t="n"/>
    </row>
    <row r="274">
      <c r="A274" s="163">
        <f>A273</f>
        <v/>
      </c>
      <c r="B274" s="300" t="n"/>
      <c r="C274" s="151" t="inlineStr">
        <is>
          <t>SP MTN Cash In (Approval)</t>
        </is>
      </c>
      <c r="D274" s="151" t="inlineStr">
        <is>
          <t>MTN - Sydepush( Approvals)</t>
        </is>
      </c>
      <c r="E274" s="187" t="n">
        <v>0</v>
      </c>
      <c r="F274" s="188" t="n">
        <v>0</v>
      </c>
      <c r="G274" s="187" t="n">
        <v>0</v>
      </c>
      <c r="H274" s="188" t="n">
        <v>0</v>
      </c>
      <c r="I274" s="154">
        <f>minus(E274,G274)</f>
        <v/>
      </c>
      <c r="J274" s="155">
        <f>ABS(minus(F274,H274))</f>
        <v/>
      </c>
      <c r="K274" s="170" t="n"/>
      <c r="L274" s="170" t="n"/>
      <c r="M274" s="170" t="n"/>
      <c r="N274" s="248" t="n"/>
      <c r="O274" s="248" t="n"/>
      <c r="P274" s="248" t="n"/>
      <c r="Q274" s="248" t="n"/>
      <c r="R274" s="248" t="n"/>
      <c r="S274" s="248" t="n"/>
      <c r="T274" s="248" t="n"/>
      <c r="U274" s="248" t="n"/>
      <c r="V274" s="248" t="n"/>
      <c r="W274" s="218">
        <f>SUM(K274,M274,O274,Q274,S274,U274)</f>
        <v/>
      </c>
      <c r="X274" s="218">
        <f>SUM(L274,N274,P274,R274,T274,V274)</f>
        <v/>
      </c>
      <c r="Y274" s="157">
        <f>minus(I274,W274)</f>
        <v/>
      </c>
      <c r="Z274" s="158">
        <f>ABS(minus(J274,X274))</f>
        <v/>
      </c>
      <c r="AA274" s="270" t="n"/>
      <c r="AB274" s="242" t="n"/>
      <c r="AC274" s="242" t="n"/>
      <c r="AD274" s="256" t="n"/>
      <c r="AE274" s="161">
        <f>Y274-AC274</f>
        <v/>
      </c>
      <c r="AF274" s="256">
        <f>abs(Z274-AD274)</f>
        <v/>
      </c>
      <c r="AG274" s="243" t="n"/>
      <c r="AH274" s="146" t="n"/>
      <c r="AI274" s="52" t="n"/>
      <c r="AJ274" s="148" t="n"/>
      <c r="AK274" s="52" t="n"/>
    </row>
    <row r="275">
      <c r="A275" s="163">
        <f>A274</f>
        <v/>
      </c>
      <c r="B275" s="300" t="n"/>
      <c r="C275" s="151" t="inlineStr">
        <is>
          <t>SP MTN Send Money</t>
        </is>
      </c>
      <c r="D275" s="151" t="inlineStr">
        <is>
          <t>MTN - Portal</t>
        </is>
      </c>
      <c r="E275" s="187" t="n">
        <v>1081</v>
      </c>
      <c r="F275" s="188" t="n">
        <v>421730.92</v>
      </c>
      <c r="G275" s="187" t="n">
        <v>1080</v>
      </c>
      <c r="H275" s="188" t="n">
        <v>421689.9</v>
      </c>
      <c r="I275" s="154">
        <f>minus(E275,G275)</f>
        <v/>
      </c>
      <c r="J275" s="155">
        <f>ABS(minus(F275,H275))</f>
        <v/>
      </c>
      <c r="K275" s="170" t="n"/>
      <c r="L275" s="170" t="n"/>
      <c r="M275" s="170" t="n"/>
      <c r="N275" s="248" t="n"/>
      <c r="O275" s="248" t="n">
        <v>1</v>
      </c>
      <c r="P275" s="248" t="n">
        <v>41</v>
      </c>
      <c r="Q275" s="248" t="n"/>
      <c r="R275" s="248" t="n"/>
      <c r="S275" s="248" t="n"/>
      <c r="T275" s="248" t="n"/>
      <c r="U275" s="248" t="n"/>
      <c r="V275" s="248" t="n">
        <v>0.01999999996041879</v>
      </c>
      <c r="W275" s="218">
        <f>SUM(K275,M275,O275,Q275,S275,U275)</f>
        <v/>
      </c>
      <c r="X275" s="218">
        <f>SUM(L275,N275,P275,R275,T275,V275)</f>
        <v/>
      </c>
      <c r="Y275" s="157">
        <f>minus(I275,W275)</f>
        <v/>
      </c>
      <c r="Z275" s="158">
        <f>ABS(minus(J275,X275))</f>
        <v/>
      </c>
      <c r="AA275" s="270" t="n"/>
      <c r="AB275" s="242" t="n"/>
      <c r="AC275" s="242" t="n"/>
      <c r="AD275" s="256" t="n"/>
      <c r="AE275" s="161">
        <f>Y275-AC275</f>
        <v/>
      </c>
      <c r="AF275" s="256">
        <f>abs(Z275-AD275)</f>
        <v/>
      </c>
      <c r="AG275" s="243" t="n"/>
      <c r="AH275" s="146" t="n"/>
      <c r="AI275" s="52" t="n"/>
      <c r="AJ275" s="148" t="n"/>
      <c r="AK275" s="52" t="n"/>
    </row>
    <row r="276">
      <c r="A276" s="163">
        <f>A275</f>
        <v/>
      </c>
      <c r="B276" s="300" t="n"/>
      <c r="C276" s="151" t="inlineStr">
        <is>
          <t>SP AirtelTigo Cash In</t>
        </is>
      </c>
      <c r="D276" s="151" t="inlineStr">
        <is>
          <t>Airtel Top Up (Cash In)</t>
        </is>
      </c>
      <c r="E276" s="187" t="n">
        <v>0</v>
      </c>
      <c r="F276" s="188" t="n">
        <v>0</v>
      </c>
      <c r="G276" s="187" t="n">
        <v>0</v>
      </c>
      <c r="H276" s="188" t="n">
        <v>0</v>
      </c>
      <c r="I276" s="154">
        <f>minus(E276,G276)</f>
        <v/>
      </c>
      <c r="J276" s="155">
        <f>ABS(minus(F276,H276))</f>
        <v/>
      </c>
      <c r="K276" s="170" t="n"/>
      <c r="L276" s="170" t="n"/>
      <c r="M276" s="170" t="n"/>
      <c r="N276" s="248" t="n"/>
      <c r="O276" s="248" t="n"/>
      <c r="P276" s="248" t="n"/>
      <c r="Q276" s="248" t="n"/>
      <c r="R276" s="248" t="n"/>
      <c r="S276" s="248" t="n"/>
      <c r="T276" s="248" t="n"/>
      <c r="U276" s="248" t="n"/>
      <c r="V276" s="248" t="n"/>
      <c r="W276" s="218">
        <f>SUM(K276,M276,O276,Q276,S276,U276)</f>
        <v/>
      </c>
      <c r="X276" s="218">
        <f>SUM(L276,N276,P276,R276,T276,V276)</f>
        <v/>
      </c>
      <c r="Y276" s="157">
        <f>minus(I276,W276)</f>
        <v/>
      </c>
      <c r="Z276" s="158">
        <f>ABS(minus(J276,X276))</f>
        <v/>
      </c>
      <c r="AA276" s="270" t="n"/>
      <c r="AB276" s="242" t="n"/>
      <c r="AC276" s="242" t="n"/>
      <c r="AD276" s="256" t="n"/>
      <c r="AE276" s="161">
        <f>Y276-AC276</f>
        <v/>
      </c>
      <c r="AF276" s="256">
        <f>abs(Z276-AD276)</f>
        <v/>
      </c>
      <c r="AG276" s="243" t="n"/>
      <c r="AH276" s="146" t="n"/>
      <c r="AI276" s="52" t="n"/>
      <c r="AJ276" s="148" t="n"/>
      <c r="AK276" s="52" t="n"/>
    </row>
    <row r="277">
      <c r="A277" s="163">
        <f>A276</f>
        <v/>
      </c>
      <c r="B277" s="300" t="n"/>
      <c r="C277" s="151" t="inlineStr">
        <is>
          <t>SP AirtelTigo Send Money</t>
        </is>
      </c>
      <c r="D277" s="151" t="inlineStr">
        <is>
          <t>Airtel Online Send Money</t>
        </is>
      </c>
      <c r="E277" s="187" t="n">
        <v>33</v>
      </c>
      <c r="F277" s="188" t="n">
        <v>2714.4</v>
      </c>
      <c r="G277" s="187" t="n">
        <v>33</v>
      </c>
      <c r="H277" s="188" t="n">
        <v>2714.4</v>
      </c>
      <c r="I277" s="154">
        <f>minus(E277,G277)</f>
        <v/>
      </c>
      <c r="J277" s="155">
        <f>ABS(minus(F277,H277))</f>
        <v/>
      </c>
      <c r="K277" s="170" t="n"/>
      <c r="L277" s="170" t="n"/>
      <c r="M277" s="170" t="n"/>
      <c r="N277" s="248" t="n"/>
      <c r="O277" s="248" t="n"/>
      <c r="P277" s="248" t="n"/>
      <c r="Q277" s="248" t="n"/>
      <c r="R277" s="248" t="n"/>
      <c r="S277" s="248" t="n"/>
      <c r="T277" s="248" t="n"/>
      <c r="U277" s="248" t="n"/>
      <c r="V277" s="248" t="n"/>
      <c r="W277" s="218">
        <f>SUM(K277,M277,O277,Q277,S277,U277)</f>
        <v/>
      </c>
      <c r="X277" s="249">
        <f>SUM(L277,N277,P277,R277,T277,V277)</f>
        <v/>
      </c>
      <c r="Y277" s="157">
        <f>minus(I277,W277)</f>
        <v/>
      </c>
      <c r="Z277" s="158">
        <f>ABS(minus(J277,X277))</f>
        <v/>
      </c>
      <c r="AA277" s="270" t="n"/>
      <c r="AB277" s="242" t="n"/>
      <c r="AC277" s="242" t="n"/>
      <c r="AD277" s="256" t="n"/>
      <c r="AE277" s="161">
        <f>Y277-AC277</f>
        <v/>
      </c>
      <c r="AF277" s="256">
        <f>abs(Z277-AD277)</f>
        <v/>
      </c>
      <c r="AG277" s="243" t="n"/>
      <c r="AH277" s="146" t="n"/>
      <c r="AI277" s="52" t="n"/>
      <c r="AJ277" s="148" t="n"/>
      <c r="AK277" s="52" t="n"/>
    </row>
    <row r="278">
      <c r="A278" s="163">
        <f>A277</f>
        <v/>
      </c>
      <c r="B278" s="300" t="n"/>
      <c r="C278" s="151" t="inlineStr">
        <is>
          <t>SP Vodafone Cash In</t>
        </is>
      </c>
      <c r="D278" s="151" t="inlineStr">
        <is>
          <t>Vodafone Cashin</t>
        </is>
      </c>
      <c r="E278" s="187" t="n">
        <v>6</v>
      </c>
      <c r="F278" s="188" t="n">
        <v>826.5</v>
      </c>
      <c r="G278" s="187" t="n">
        <v>3</v>
      </c>
      <c r="H278" s="188" t="n">
        <v>506.5</v>
      </c>
      <c r="I278" s="154">
        <f>minus(E278,G278)</f>
        <v/>
      </c>
      <c r="J278" s="155">
        <f>ABS(minus(F278,H278))</f>
        <v/>
      </c>
      <c r="K278" s="170" t="n"/>
      <c r="L278" s="170" t="n"/>
      <c r="M278" s="170" t="n"/>
      <c r="N278" s="248" t="n"/>
      <c r="O278" s="248" t="n"/>
      <c r="P278" s="248" t="n"/>
      <c r="Q278" s="248" t="n">
        <v>2</v>
      </c>
      <c r="R278" s="248" t="n">
        <v>300</v>
      </c>
      <c r="S278" s="248" t="n"/>
      <c r="T278" s="248" t="n"/>
      <c r="U278" s="248" t="n"/>
      <c r="V278" s="248" t="n"/>
      <c r="W278" s="218">
        <f>SUM(K278,M278,O278,Q278,S278,U278)</f>
        <v/>
      </c>
      <c r="X278" s="218">
        <f>SUM(L278,N278,P278,R278,T278,V278)</f>
        <v/>
      </c>
      <c r="Y278" s="157">
        <f>minus(I278,W278)</f>
        <v/>
      </c>
      <c r="Z278" s="158">
        <f>ABS(minus(J278,X278))</f>
        <v/>
      </c>
      <c r="AA278" s="270" t="inlineStr">
        <is>
          <t>Pending transaction</t>
        </is>
      </c>
      <c r="AB278" s="242" t="inlineStr">
        <is>
          <t>Closed</t>
        </is>
      </c>
      <c r="AC278" s="242" t="n">
        <v>1</v>
      </c>
      <c r="AD278" s="256" t="n">
        <v>20</v>
      </c>
      <c r="AE278" s="161">
        <f>Y278-AC278</f>
        <v/>
      </c>
      <c r="AF278" s="256">
        <f>abs(Z278-AD278)</f>
        <v/>
      </c>
      <c r="AG278" s="243" t="inlineStr">
        <is>
          <t>Status updated using Kb recons app</t>
        </is>
      </c>
      <c r="AH278" s="146" t="n"/>
      <c r="AI278" s="52" t="n"/>
      <c r="AJ278" s="148" t="n"/>
      <c r="AK278" s="52" t="n"/>
    </row>
    <row r="279">
      <c r="A279" s="163">
        <f>A278</f>
        <v/>
      </c>
      <c r="B279" s="300" t="n"/>
      <c r="C279" s="151" t="inlineStr">
        <is>
          <t>SP Vodafone Send Money</t>
        </is>
      </c>
      <c r="D279" s="151" t="inlineStr">
        <is>
          <t>Vodafone Cashout</t>
        </is>
      </c>
      <c r="E279" s="187" t="n">
        <v>22</v>
      </c>
      <c r="F279" s="188" t="n">
        <v>1479.38</v>
      </c>
      <c r="G279" s="187" t="n">
        <v>19</v>
      </c>
      <c r="H279" s="188" t="n">
        <v>1178.38</v>
      </c>
      <c r="I279" s="154">
        <f>minus(E279,G279)</f>
        <v/>
      </c>
      <c r="J279" s="155">
        <f>ABS(minus(F279,H279))</f>
        <v/>
      </c>
      <c r="K279" s="170" t="n"/>
      <c r="L279" s="170" t="n"/>
      <c r="M279" s="170" t="n"/>
      <c r="N279" s="248" t="n"/>
      <c r="O279" s="248" t="n"/>
      <c r="P279" s="248" t="n"/>
      <c r="Q279" s="248" t="n">
        <v>2</v>
      </c>
      <c r="R279" s="248" t="n">
        <v>300</v>
      </c>
      <c r="S279" s="248" t="n"/>
      <c r="T279" s="248" t="n"/>
      <c r="U279" s="248" t="n"/>
      <c r="V279" s="248" t="n"/>
      <c r="W279" s="218">
        <f>SUM(K279,M279,O279,Q279,S279,U279)</f>
        <v/>
      </c>
      <c r="X279" s="218">
        <f>SUM(L279,N279,P279,R279,T279,V279)</f>
        <v/>
      </c>
      <c r="Y279" s="157">
        <f>minus(I279,W279)</f>
        <v/>
      </c>
      <c r="Z279" s="158">
        <f>ABS(minus(J279,X279))</f>
        <v/>
      </c>
      <c r="AA279" s="270" t="inlineStr">
        <is>
          <t>Pending send money transaction</t>
        </is>
      </c>
      <c r="AB279" s="242" t="inlineStr">
        <is>
          <t>Closed</t>
        </is>
      </c>
      <c r="AC279" s="242" t="n">
        <v>1</v>
      </c>
      <c r="AD279" s="256" t="n">
        <v>1</v>
      </c>
      <c r="AE279" s="161">
        <f>Y279-AC279</f>
        <v/>
      </c>
      <c r="AF279" s="256">
        <f>abs(Z279-AD279)</f>
        <v/>
      </c>
      <c r="AG279" s="243" t="inlineStr">
        <is>
          <t>Status updated using Kb recons app</t>
        </is>
      </c>
      <c r="AH279" s="146" t="n"/>
      <c r="AI279" s="52" t="n"/>
      <c r="AJ279" s="148" t="n"/>
      <c r="AK279" s="52" t="n"/>
    </row>
    <row r="280">
      <c r="A280" s="163">
        <f>A279</f>
        <v/>
      </c>
      <c r="B280" s="300" t="n"/>
      <c r="C280" s="151" t="inlineStr">
        <is>
          <t>SP Stanbic</t>
        </is>
      </c>
      <c r="D280" s="151" t="inlineStr">
        <is>
          <t>Stanbic FI CR</t>
        </is>
      </c>
      <c r="E280" s="187" t="n">
        <v>949</v>
      </c>
      <c r="F280" s="188" t="n">
        <v>460018.62</v>
      </c>
      <c r="G280" s="187" t="n">
        <v>948</v>
      </c>
      <c r="H280" s="188" t="n">
        <v>460013.62</v>
      </c>
      <c r="I280" s="154">
        <f>minus(E280,G280)</f>
        <v/>
      </c>
      <c r="J280" s="155">
        <f>ABS(minus(F280,H280))</f>
        <v/>
      </c>
      <c r="K280" s="170" t="n"/>
      <c r="L280" s="170" t="n"/>
      <c r="M280" s="170" t="n"/>
      <c r="N280" s="248" t="n"/>
      <c r="O280" s="248" t="n"/>
      <c r="P280" s="248" t="n"/>
      <c r="Q280" s="248" t="n"/>
      <c r="R280" s="248" t="n"/>
      <c r="S280" s="248" t="n"/>
      <c r="T280" s="248" t="n"/>
      <c r="U280" s="248" t="n"/>
      <c r="V280" s="248" t="n"/>
      <c r="W280" s="218">
        <f>SUM(K280,M280,O280,Q280,S280,U280)</f>
        <v/>
      </c>
      <c r="X280" s="218">
        <f>SUM(L280,N280,P280,R280,T280,V280)</f>
        <v/>
      </c>
      <c r="Y280" s="157">
        <f>minus(I280,W280)</f>
        <v/>
      </c>
      <c r="Z280" s="158">
        <f>ABS(minus(J280,X280))</f>
        <v/>
      </c>
      <c r="AA280" s="263" t="inlineStr">
        <is>
          <t>Customer's Slydepay account was not credited with funds</t>
        </is>
      </c>
      <c r="AB280" s="242" t="inlineStr">
        <is>
          <t>Closed</t>
        </is>
      </c>
      <c r="AC280" s="242" t="n">
        <v>1</v>
      </c>
      <c r="AD280" s="256" t="n">
        <v>5</v>
      </c>
      <c r="AE280" s="161">
        <f>Y280-AC280</f>
        <v/>
      </c>
      <c r="AF280" s="256">
        <f>abs(Z280-AD280)</f>
        <v/>
      </c>
      <c r="AG280" s="243" t="inlineStr">
        <is>
          <t>Details sent to Stanbic to initiate reversal process</t>
        </is>
      </c>
      <c r="AH280" s="146" t="n"/>
      <c r="AI280" s="52" t="n"/>
      <c r="AJ280" s="148" t="n"/>
      <c r="AK280" s="52" t="n"/>
    </row>
    <row r="281">
      <c r="A281" s="163">
        <f>A280</f>
        <v/>
      </c>
      <c r="B281" s="300" t="n"/>
      <c r="C281" s="151" t="inlineStr">
        <is>
          <t xml:space="preserve">SP Stanbic </t>
        </is>
      </c>
      <c r="D281" s="151" t="inlineStr">
        <is>
          <t>Stanbic FI DR</t>
        </is>
      </c>
      <c r="E281" s="187" t="n">
        <v>0</v>
      </c>
      <c r="F281" s="187" t="n">
        <v>0</v>
      </c>
      <c r="G281" s="187" t="n">
        <v>0</v>
      </c>
      <c r="H281" s="187" t="n">
        <v>0</v>
      </c>
      <c r="I281" s="154">
        <f>minus(E281,G281)</f>
        <v/>
      </c>
      <c r="J281" s="155">
        <f>ABS(minus(F281,H281))</f>
        <v/>
      </c>
      <c r="K281" s="248" t="n"/>
      <c r="L281" s="248" t="n"/>
      <c r="M281" s="248" t="n"/>
      <c r="N281" s="248" t="n"/>
      <c r="O281" s="248" t="n"/>
      <c r="P281" s="248" t="n"/>
      <c r="Q281" s="248" t="n"/>
      <c r="R281" s="248" t="n"/>
      <c r="S281" s="248" t="n"/>
      <c r="T281" s="248" t="n"/>
      <c r="U281" s="248" t="n"/>
      <c r="V281" s="248" t="n"/>
      <c r="W281" s="218">
        <f>SUM(K281,M281,O281,Q281,S281,U281)</f>
        <v/>
      </c>
      <c r="X281" s="218">
        <f>SUM(L281,N281,P281,R281,T281,V281)</f>
        <v/>
      </c>
      <c r="Y281" s="157">
        <f>minus(I281,W281)</f>
        <v/>
      </c>
      <c r="Z281" s="158">
        <f>ABS(minus(J281,X281))</f>
        <v/>
      </c>
      <c r="AA281" s="270" t="n"/>
      <c r="AB281" s="242" t="n"/>
      <c r="AC281" s="242" t="n"/>
      <c r="AD281" s="256" t="n"/>
      <c r="AE281" s="161">
        <f>Y281-AC281</f>
        <v/>
      </c>
      <c r="AF281" s="256">
        <f>abs(Z281-AD281)</f>
        <v/>
      </c>
      <c r="AG281" s="243" t="n"/>
      <c r="AH281" s="146" t="n"/>
      <c r="AI281" s="52" t="n"/>
      <c r="AJ281" s="148" t="n"/>
      <c r="AK281" s="52" t="n"/>
    </row>
    <row r="282">
      <c r="A282" s="163">
        <f>A281</f>
        <v/>
      </c>
      <c r="B282" s="300" t="n"/>
      <c r="C282" s="171" t="inlineStr">
        <is>
          <t xml:space="preserve">SP GIP </t>
        </is>
      </c>
      <c r="D282" s="171" t="inlineStr">
        <is>
          <t>GIP</t>
        </is>
      </c>
      <c r="E282" s="172" t="n">
        <v>70</v>
      </c>
      <c r="F282" s="173" t="n">
        <v>314579.4</v>
      </c>
      <c r="G282" s="172" t="n">
        <v>70</v>
      </c>
      <c r="H282" s="173" t="n">
        <v>314579.41</v>
      </c>
      <c r="I282" s="174">
        <f>minus(E282,G282)</f>
        <v/>
      </c>
      <c r="J282" s="175">
        <f>ABS(minus(F282,H282))</f>
        <v/>
      </c>
      <c r="K282" s="176" t="n"/>
      <c r="L282" s="176" t="n"/>
      <c r="M282" s="176" t="n"/>
      <c r="N282" s="176" t="n"/>
      <c r="O282" s="176" t="n"/>
      <c r="P282" s="176" t="n"/>
      <c r="Q282" s="176" t="n"/>
      <c r="R282" s="176" t="n"/>
      <c r="S282" s="176" t="n"/>
      <c r="T282" s="176" t="n"/>
      <c r="U282" s="176" t="n"/>
      <c r="V282" s="293" t="n">
        <v>0.009999999951105565</v>
      </c>
      <c r="W282" s="294">
        <f>SUM(K282,M282,O282,Q282,S282,U282)</f>
        <v/>
      </c>
      <c r="X282" s="294">
        <f>SUM(L282,N282,P282,R282,T282,V282)</f>
        <v/>
      </c>
      <c r="Y282" s="179">
        <f>minus(I282,W282)</f>
        <v/>
      </c>
      <c r="Z282" s="180">
        <f>ABS(minus(J282,X282))</f>
        <v/>
      </c>
      <c r="AA282" s="253" t="n"/>
      <c r="AB282" s="254" t="n"/>
      <c r="AC282" s="254" t="n"/>
      <c r="AD282" s="190" t="n"/>
      <c r="AE282" s="184">
        <f>Y282-AC282</f>
        <v/>
      </c>
      <c r="AF282" s="192">
        <f>abs(Z282-AD282)</f>
        <v/>
      </c>
      <c r="AG282" s="243" t="n"/>
      <c r="AH282" s="146" t="n"/>
      <c r="AI282" s="52" t="n"/>
      <c r="AJ282" s="148" t="n"/>
      <c r="AK282" s="52" t="n"/>
    </row>
    <row r="283">
      <c r="A283" s="163">
        <f>A282</f>
        <v/>
      </c>
      <c r="B283" s="300" t="n"/>
      <c r="C283" s="151" t="inlineStr">
        <is>
          <t>Card Payments</t>
        </is>
      </c>
      <c r="D283" s="151" t="inlineStr">
        <is>
          <t>BB MIGs (S03)</t>
        </is>
      </c>
      <c r="E283" s="170" t="n"/>
      <c r="F283" s="245" t="n"/>
      <c r="G283" s="170" t="n"/>
      <c r="H283" s="245" t="n"/>
      <c r="I283" s="154">
        <f>minus(E283,G283)</f>
        <v/>
      </c>
      <c r="J283" s="155">
        <f>ABS(minus(F283,H283))</f>
        <v/>
      </c>
      <c r="K283" s="248" t="n"/>
      <c r="L283" s="248" t="n"/>
      <c r="M283" s="248" t="n"/>
      <c r="N283" s="248" t="n"/>
      <c r="O283" s="248" t="n"/>
      <c r="P283" s="248" t="n"/>
      <c r="Q283" s="248" t="n"/>
      <c r="R283" s="248" t="n"/>
      <c r="S283" s="248" t="n"/>
      <c r="T283" s="248" t="n"/>
      <c r="U283" s="248" t="n"/>
      <c r="V283" s="248" t="n"/>
      <c r="W283" s="218" t="n"/>
      <c r="X283" s="218" t="n"/>
      <c r="Y283" s="157">
        <f>minus(I283,W283)</f>
        <v/>
      </c>
      <c r="Z283" s="158">
        <f>ABS(minus(J283,X283))</f>
        <v/>
      </c>
      <c r="AA283" s="263" t="n"/>
      <c r="AB283" s="242" t="n"/>
      <c r="AC283" s="242" t="n"/>
      <c r="AD283" s="256" t="n"/>
      <c r="AE283" s="161">
        <f>Y283-AC283</f>
        <v/>
      </c>
      <c r="AF283" s="256">
        <f>abs(Z283-AD283)</f>
        <v/>
      </c>
      <c r="AG283" s="243" t="n"/>
      <c r="AH283" s="146" t="n"/>
      <c r="AI283" s="52" t="n"/>
      <c r="AJ283" s="148" t="n"/>
      <c r="AK283" s="52" t="n"/>
    </row>
    <row r="284">
      <c r="A284" s="163">
        <f>A283</f>
        <v/>
      </c>
      <c r="B284" s="300" t="n"/>
      <c r="C284" s="151" t="inlineStr">
        <is>
          <t>Card Payments</t>
        </is>
      </c>
      <c r="D284" s="151" t="inlineStr">
        <is>
          <t>BB MIGs (S04)</t>
        </is>
      </c>
      <c r="E284" s="170" t="n"/>
      <c r="F284" s="245" t="n"/>
      <c r="G284" s="170" t="n"/>
      <c r="H284" s="245" t="n"/>
      <c r="I284" s="154">
        <f>minus(E284,G284)</f>
        <v/>
      </c>
      <c r="J284" s="155">
        <f>ABS(minus(F284,H284))</f>
        <v/>
      </c>
      <c r="K284" s="248" t="n"/>
      <c r="L284" s="248" t="n"/>
      <c r="M284" s="248" t="n"/>
      <c r="N284" s="248" t="n"/>
      <c r="O284" s="248" t="n"/>
      <c r="P284" s="248" t="n"/>
      <c r="Q284" s="248" t="n"/>
      <c r="R284" s="248" t="n"/>
      <c r="S284" s="248" t="n"/>
      <c r="T284" s="248" t="n"/>
      <c r="U284" s="248" t="n"/>
      <c r="V284" s="248" t="n"/>
      <c r="W284" s="218" t="n"/>
      <c r="X284" s="218" t="n"/>
      <c r="Y284" s="157">
        <f>minus(I284,W284)</f>
        <v/>
      </c>
      <c r="Z284" s="158">
        <f>ABS(minus(J284,X284))</f>
        <v/>
      </c>
      <c r="AA284" s="270" t="n"/>
      <c r="AB284" s="242" t="n"/>
      <c r="AC284" s="242" t="n"/>
      <c r="AD284" s="256" t="n"/>
      <c r="AE284" s="167">
        <f>Y284-AC284</f>
        <v/>
      </c>
      <c r="AF284" s="256">
        <f>abs(Z284-AD284)</f>
        <v/>
      </c>
      <c r="AG284" s="243" t="n"/>
      <c r="AH284" s="146" t="n"/>
      <c r="AI284" s="52" t="n"/>
      <c r="AJ284" s="148" t="n"/>
      <c r="AK284" s="52" t="n"/>
    </row>
    <row r="285">
      <c r="A285" s="163">
        <f>A284</f>
        <v/>
      </c>
      <c r="B285" s="300" t="n"/>
      <c r="C285" s="151" t="inlineStr">
        <is>
          <t>Card Payments</t>
        </is>
      </c>
      <c r="D285" s="151" t="inlineStr">
        <is>
          <t>BB MIGs (S05)</t>
        </is>
      </c>
      <c r="E285" s="170" t="n"/>
      <c r="F285" s="245" t="n"/>
      <c r="G285" s="170" t="n"/>
      <c r="H285" s="245" t="n"/>
      <c r="I285" s="154">
        <f>minus(E285,G285)</f>
        <v/>
      </c>
      <c r="J285" s="155">
        <f>ABS(minus(F285,H285))</f>
        <v/>
      </c>
      <c r="K285" s="248" t="n"/>
      <c r="L285" s="248" t="n"/>
      <c r="M285" s="248" t="n"/>
      <c r="N285" s="248" t="n"/>
      <c r="O285" s="248" t="n"/>
      <c r="P285" s="248" t="n"/>
      <c r="Q285" s="248" t="n"/>
      <c r="R285" s="248" t="n"/>
      <c r="S285" s="248" t="n"/>
      <c r="T285" s="248" t="n"/>
      <c r="U285" s="248" t="n"/>
      <c r="V285" s="248" t="n"/>
      <c r="W285" s="218" t="n"/>
      <c r="X285" s="218" t="n"/>
      <c r="Y285" s="157">
        <f>minus(I285,W285)</f>
        <v/>
      </c>
      <c r="Z285" s="158">
        <f>ABS(minus(J285,X285))</f>
        <v/>
      </c>
      <c r="AA285" s="270" t="n"/>
      <c r="AB285" s="242" t="n"/>
      <c r="AC285" s="242" t="n"/>
      <c r="AD285" s="256" t="n"/>
      <c r="AE285" s="167">
        <f>Y285-AC285</f>
        <v/>
      </c>
      <c r="AF285" s="256">
        <f>abs(Z285-AD285)</f>
        <v/>
      </c>
      <c r="AG285" s="243" t="n"/>
      <c r="AH285" s="146" t="n"/>
      <c r="AI285" s="52" t="n"/>
      <c r="AJ285" s="148" t="n"/>
      <c r="AK285" s="52" t="n"/>
    </row>
    <row r="286">
      <c r="A286" s="163">
        <f>A285</f>
        <v/>
      </c>
      <c r="B286" s="300" t="n"/>
      <c r="C286" s="151" t="inlineStr">
        <is>
          <t>Card Payments</t>
        </is>
      </c>
      <c r="D286" s="151" t="inlineStr">
        <is>
          <t>BB MIGs (S06)</t>
        </is>
      </c>
      <c r="E286" s="170" t="n"/>
      <c r="F286" s="245" t="n"/>
      <c r="G286" s="170" t="n"/>
      <c r="H286" s="245" t="n"/>
      <c r="I286" s="154">
        <f>minus(E286,G286)</f>
        <v/>
      </c>
      <c r="J286" s="155">
        <f>ABS(minus(F286,H286))</f>
        <v/>
      </c>
      <c r="K286" s="248" t="n"/>
      <c r="L286" s="248" t="n"/>
      <c r="M286" s="248" t="n"/>
      <c r="N286" s="248" t="n"/>
      <c r="O286" s="248" t="n"/>
      <c r="P286" s="248" t="n"/>
      <c r="Q286" s="248" t="n"/>
      <c r="R286" s="248" t="n"/>
      <c r="S286" s="248" t="n"/>
      <c r="T286" s="248" t="n"/>
      <c r="U286" s="248" t="n"/>
      <c r="V286" s="248" t="n"/>
      <c r="W286" s="218" t="n"/>
      <c r="X286" s="218" t="n"/>
      <c r="Y286" s="157">
        <f>minus(I286,W286)</f>
        <v/>
      </c>
      <c r="Z286" s="158">
        <f>ABS(minus(J286,X286))</f>
        <v/>
      </c>
      <c r="AA286" s="270" t="n"/>
      <c r="AB286" s="242" t="n"/>
      <c r="AC286" s="242" t="n"/>
      <c r="AD286" s="256" t="n"/>
      <c r="AE286" s="167">
        <f>Y286-AC286</f>
        <v/>
      </c>
      <c r="AF286" s="256">
        <f>abs(Z286-AD286)</f>
        <v/>
      </c>
      <c r="AG286" s="243" t="n"/>
      <c r="AH286" s="146" t="n"/>
      <c r="AI286" s="52" t="n"/>
      <c r="AJ286" s="148" t="n"/>
      <c r="AK286" s="52" t="n"/>
    </row>
    <row r="287">
      <c r="A287" s="163">
        <f>A286</f>
        <v/>
      </c>
      <c r="B287" s="300" t="n"/>
      <c r="C287" s="151" t="inlineStr">
        <is>
          <t>Card Payments</t>
        </is>
      </c>
      <c r="D287" s="151" t="inlineStr">
        <is>
          <t>BB MIGs (S07)</t>
        </is>
      </c>
      <c r="E287" s="170" t="n"/>
      <c r="F287" s="245" t="n"/>
      <c r="G287" s="170" t="n"/>
      <c r="H287" s="245" t="n"/>
      <c r="I287" s="154">
        <f>minus(E287,G287)</f>
        <v/>
      </c>
      <c r="J287" s="155">
        <f>ABS(minus(F287,H287))</f>
        <v/>
      </c>
      <c r="K287" s="248" t="n"/>
      <c r="L287" s="248" t="n"/>
      <c r="M287" s="248" t="n"/>
      <c r="N287" s="248" t="n"/>
      <c r="O287" s="248" t="n"/>
      <c r="P287" s="248" t="n"/>
      <c r="Q287" s="248" t="n"/>
      <c r="R287" s="248" t="n"/>
      <c r="S287" s="248" t="n"/>
      <c r="T287" s="248" t="n"/>
      <c r="U287" s="248" t="n"/>
      <c r="V287" s="248" t="n"/>
      <c r="W287" s="218" t="n"/>
      <c r="X287" s="218" t="n"/>
      <c r="Y287" s="157">
        <f>minus(I287,W287)</f>
        <v/>
      </c>
      <c r="Z287" s="158">
        <f>ABS(minus(J287,X287))</f>
        <v/>
      </c>
      <c r="AA287" s="270" t="n"/>
      <c r="AB287" s="242" t="n"/>
      <c r="AC287" s="242" t="n"/>
      <c r="AD287" s="256" t="n"/>
      <c r="AE287" s="167">
        <f>Y287-AC287</f>
        <v/>
      </c>
      <c r="AF287" s="256">
        <f>abs(Z287-AD287)</f>
        <v/>
      </c>
      <c r="AG287" s="243" t="n"/>
      <c r="AH287" s="146" t="n"/>
      <c r="AI287" s="52" t="n"/>
      <c r="AJ287" s="148" t="n"/>
      <c r="AK287" s="52" t="n"/>
    </row>
    <row r="288">
      <c r="A288" s="163">
        <f>A287</f>
        <v/>
      </c>
      <c r="B288" s="300" t="n"/>
      <c r="C288" s="151" t="inlineStr">
        <is>
          <t>Card Payments</t>
        </is>
      </c>
      <c r="D288" s="151" t="inlineStr">
        <is>
          <t>BB MIGs (S08)</t>
        </is>
      </c>
      <c r="E288" s="170" t="n"/>
      <c r="F288" s="245" t="n"/>
      <c r="G288" s="170" t="n"/>
      <c r="H288" s="245" t="n"/>
      <c r="I288" s="154">
        <f>minus(E288,G288)</f>
        <v/>
      </c>
      <c r="J288" s="155">
        <f>ABS(minus(F288,H288))</f>
        <v/>
      </c>
      <c r="K288" s="170" t="n"/>
      <c r="L288" s="170" t="n"/>
      <c r="M288" s="170" t="n"/>
      <c r="N288" s="170" t="n"/>
      <c r="O288" s="170" t="n"/>
      <c r="P288" s="170" t="n"/>
      <c r="Q288" s="170" t="n"/>
      <c r="R288" s="170" t="n"/>
      <c r="S288" s="170" t="n"/>
      <c r="T288" s="170" t="n"/>
      <c r="U288" s="170" t="n"/>
      <c r="V288" s="170" t="n"/>
      <c r="W288" s="218" t="n"/>
      <c r="X288" s="218" t="n"/>
      <c r="Y288" s="157">
        <f>minus(I288,W288)</f>
        <v/>
      </c>
      <c r="Z288" s="158">
        <f>ABS(minus(J288,X288))</f>
        <v/>
      </c>
      <c r="AA288" s="270" t="n"/>
      <c r="AB288" s="242" t="n"/>
      <c r="AC288" s="242" t="n"/>
      <c r="AD288" s="256" t="n"/>
      <c r="AE288" s="167">
        <f>Y288-AC288</f>
        <v/>
      </c>
      <c r="AF288" s="256">
        <f>abs(Z288-AD288)</f>
        <v/>
      </c>
      <c r="AG288" s="243" t="n"/>
      <c r="AH288" s="146" t="n"/>
      <c r="AI288" s="52" t="n"/>
      <c r="AJ288" s="148" t="n"/>
      <c r="AK288" s="52" t="n"/>
    </row>
    <row r="289">
      <c r="A289" s="163">
        <f>A288</f>
        <v/>
      </c>
      <c r="B289" s="300" t="n"/>
      <c r="C289" s="151" t="inlineStr">
        <is>
          <t>Card Payments</t>
        </is>
      </c>
      <c r="D289" s="151" t="inlineStr">
        <is>
          <t>BB MIGs (S09)</t>
        </is>
      </c>
      <c r="E289" s="170" t="n"/>
      <c r="F289" s="245" t="n"/>
      <c r="G289" s="170" t="n"/>
      <c r="H289" s="245" t="n"/>
      <c r="I289" s="154">
        <f>minus(E289,G289)</f>
        <v/>
      </c>
      <c r="J289" s="155">
        <f>ABS(minus(F289,H289))</f>
        <v/>
      </c>
      <c r="K289" s="248" t="n"/>
      <c r="L289" s="248" t="n"/>
      <c r="M289" s="248" t="n"/>
      <c r="N289" s="248" t="n"/>
      <c r="O289" s="248" t="n"/>
      <c r="P289" s="248" t="n"/>
      <c r="Q289" s="248" t="n"/>
      <c r="R289" s="248" t="n"/>
      <c r="S289" s="248" t="n"/>
      <c r="T289" s="248" t="n"/>
      <c r="U289" s="248" t="n"/>
      <c r="V289" s="248" t="n"/>
      <c r="W289" s="218" t="n"/>
      <c r="X289" s="218" t="n"/>
      <c r="Y289" s="157">
        <f>minus(I289,W289)</f>
        <v/>
      </c>
      <c r="Z289" s="158">
        <f>ABS(minus(J289,X289))</f>
        <v/>
      </c>
      <c r="AA289" s="270" t="n"/>
      <c r="AB289" s="242" t="n"/>
      <c r="AC289" s="242" t="n"/>
      <c r="AD289" s="256" t="n"/>
      <c r="AE289" s="167">
        <f>Y289-AC289</f>
        <v/>
      </c>
      <c r="AF289" s="256">
        <f>abs(Z289-AD289)</f>
        <v/>
      </c>
      <c r="AG289" s="243" t="n"/>
      <c r="AH289" s="146" t="n"/>
      <c r="AI289" s="52" t="n"/>
      <c r="AJ289" s="148" t="n"/>
      <c r="AK289" s="52" t="n"/>
    </row>
    <row r="290">
      <c r="A290" s="163">
        <f>A289</f>
        <v/>
      </c>
      <c r="B290" s="300" t="n"/>
      <c r="C290" s="151" t="inlineStr">
        <is>
          <t>Card Payments</t>
        </is>
      </c>
      <c r="D290" s="151" t="inlineStr">
        <is>
          <t>BB MIGs (S10)</t>
        </is>
      </c>
      <c r="E290" s="170" t="n"/>
      <c r="F290" s="245" t="n"/>
      <c r="G290" s="170" t="n"/>
      <c r="H290" s="245" t="n"/>
      <c r="I290" s="154">
        <f>minus(E290,G290)</f>
        <v/>
      </c>
      <c r="J290" s="155">
        <f>ABS(minus(F290,H290))</f>
        <v/>
      </c>
      <c r="K290" s="248" t="n"/>
      <c r="L290" s="248" t="n"/>
      <c r="M290" s="248" t="n"/>
      <c r="N290" s="248" t="n"/>
      <c r="O290" s="248" t="n"/>
      <c r="P290" s="248" t="n"/>
      <c r="Q290" s="248" t="n"/>
      <c r="R290" s="248" t="n"/>
      <c r="S290" s="248" t="n"/>
      <c r="T290" s="248" t="n"/>
      <c r="U290" s="248" t="n"/>
      <c r="V290" s="248" t="n"/>
      <c r="W290" s="218" t="n"/>
      <c r="X290" s="218" t="n"/>
      <c r="Y290" s="157">
        <f>minus(I290,W290)</f>
        <v/>
      </c>
      <c r="Z290" s="158">
        <f>ABS(minus(J290,X290))</f>
        <v/>
      </c>
      <c r="AA290" s="270" t="n"/>
      <c r="AB290" s="242" t="n"/>
      <c r="AC290" s="242" t="n"/>
      <c r="AD290" s="256" t="n"/>
      <c r="AE290" s="167">
        <f>Y290-AC290</f>
        <v/>
      </c>
      <c r="AF290" s="256">
        <f>abs(Z290-AD290)</f>
        <v/>
      </c>
      <c r="AG290" s="243" t="n"/>
      <c r="AH290" s="146" t="n"/>
      <c r="AI290" s="52" t="n"/>
      <c r="AJ290" s="148" t="n"/>
      <c r="AK290" s="52" t="n"/>
    </row>
    <row r="291">
      <c r="A291" s="163">
        <f>A290</f>
        <v/>
      </c>
      <c r="B291" s="300" t="n"/>
      <c r="C291" s="151" t="inlineStr">
        <is>
          <t>Card Payments</t>
        </is>
      </c>
      <c r="D291" s="151" t="inlineStr">
        <is>
          <t>BB MIGs (S11)</t>
        </is>
      </c>
      <c r="E291" s="170" t="n"/>
      <c r="F291" s="245" t="n"/>
      <c r="G291" s="170" t="n"/>
      <c r="H291" s="245" t="n"/>
      <c r="I291" s="154">
        <f>minus(E291,G291)</f>
        <v/>
      </c>
      <c r="J291" s="155">
        <f>ABS(minus(F291,H291))</f>
        <v/>
      </c>
      <c r="K291" s="248" t="n"/>
      <c r="L291" s="248" t="n"/>
      <c r="M291" s="248" t="n"/>
      <c r="N291" s="248" t="n"/>
      <c r="O291" s="248" t="n"/>
      <c r="P291" s="248" t="n"/>
      <c r="Q291" s="248" t="n"/>
      <c r="R291" s="248" t="n"/>
      <c r="S291" s="248" t="n"/>
      <c r="T291" s="248" t="n"/>
      <c r="U291" s="248" t="n"/>
      <c r="V291" s="248" t="n"/>
      <c r="W291" s="218" t="n"/>
      <c r="X291" s="218" t="n"/>
      <c r="Y291" s="157">
        <f>minus(I291,W291)</f>
        <v/>
      </c>
      <c r="Z291" s="158">
        <f>ABS(minus(J291,X291))</f>
        <v/>
      </c>
      <c r="AA291" s="270" t="n"/>
      <c r="AB291" s="242" t="n"/>
      <c r="AC291" s="242" t="n"/>
      <c r="AD291" s="256" t="n"/>
      <c r="AE291" s="167">
        <f>Y291-AC291</f>
        <v/>
      </c>
      <c r="AF291" s="256">
        <f>abs(Z291-AD291)</f>
        <v/>
      </c>
      <c r="AG291" s="243" t="n"/>
      <c r="AH291" s="146" t="n"/>
      <c r="AI291" s="52" t="n"/>
      <c r="AJ291" s="148" t="n"/>
      <c r="AK291" s="52" t="n"/>
    </row>
    <row r="292">
      <c r="A292" s="163">
        <f>A291</f>
        <v/>
      </c>
      <c r="B292" s="300" t="n"/>
      <c r="C292" s="171" t="inlineStr">
        <is>
          <t>Card Payments</t>
        </is>
      </c>
      <c r="D292" s="171" t="inlineStr">
        <is>
          <t>BB MIGs (S12)</t>
        </is>
      </c>
      <c r="E292" s="176" t="n"/>
      <c r="F292" s="85" t="n"/>
      <c r="G292" s="176" t="n"/>
      <c r="H292" s="85" t="n"/>
      <c r="I292" s="174">
        <f>minus(E292,G292)</f>
        <v/>
      </c>
      <c r="J292" s="175">
        <f>ABS(minus(F292,H292))</f>
        <v/>
      </c>
      <c r="K292" s="293" t="n"/>
      <c r="L292" s="293" t="n"/>
      <c r="M292" s="293" t="n"/>
      <c r="N292" s="293" t="n"/>
      <c r="O292" s="293" t="n"/>
      <c r="P292" s="293" t="n"/>
      <c r="Q292" s="293" t="n"/>
      <c r="R292" s="293" t="n"/>
      <c r="S292" s="293" t="n"/>
      <c r="T292" s="293" t="n"/>
      <c r="U292" s="293" t="n"/>
      <c r="V292" s="293" t="n"/>
      <c r="W292" s="294" t="n"/>
      <c r="X292" s="294" t="n"/>
      <c r="Y292" s="179">
        <f>minus(I292,W292)</f>
        <v/>
      </c>
      <c r="Z292" s="180">
        <f>ABS(minus(J292,X292))</f>
        <v/>
      </c>
      <c r="AA292" s="253" t="n"/>
      <c r="AB292" s="254" t="n"/>
      <c r="AC292" s="254" t="n"/>
      <c r="AD292" s="183" t="n"/>
      <c r="AE292" s="191">
        <f>Y292-AC292</f>
        <v/>
      </c>
      <c r="AF292" s="183">
        <f>abs(Z292-AD292)</f>
        <v/>
      </c>
      <c r="AG292" s="243" t="n"/>
      <c r="AH292" s="146" t="n"/>
      <c r="AI292" s="52" t="n"/>
      <c r="AJ292" s="148" t="n"/>
      <c r="AK292" s="52" t="n"/>
    </row>
    <row r="293">
      <c r="A293" s="163">
        <f>A292</f>
        <v/>
      </c>
      <c r="B293" s="303" t="n"/>
      <c r="C293" s="258" t="inlineStr">
        <is>
          <t>Card Payments Sum</t>
        </is>
      </c>
      <c r="D293" s="258" t="inlineStr">
        <is>
          <t>BB MIGs</t>
        </is>
      </c>
      <c r="E293" s="172" t="n">
        <v>0</v>
      </c>
      <c r="F293" s="173" t="n">
        <v>0</v>
      </c>
      <c r="G293" s="172" t="n">
        <v>0</v>
      </c>
      <c r="H293" s="173" t="n">
        <v>0</v>
      </c>
      <c r="I293" s="174" t="n">
        <v>0</v>
      </c>
      <c r="J293" s="175">
        <f>ABS(minus(F293,H293))</f>
        <v/>
      </c>
      <c r="K293" s="176" t="n"/>
      <c r="L293" s="176" t="n"/>
      <c r="M293" s="176" t="n"/>
      <c r="N293" s="176" t="n"/>
      <c r="O293" s="176" t="n"/>
      <c r="P293" s="176" t="n"/>
      <c r="Q293" s="176" t="n"/>
      <c r="R293" s="176" t="n"/>
      <c r="S293" s="176" t="n"/>
      <c r="T293" s="176" t="n"/>
      <c r="U293" s="176" t="n"/>
      <c r="V293" s="176" t="n"/>
      <c r="W293" s="294">
        <f>SUM(K293,M293,O293,Q293,S293,U293)</f>
        <v/>
      </c>
      <c r="X293" s="294">
        <f>SUM(L293,N293,P293,R293,T293,V293)</f>
        <v/>
      </c>
      <c r="Y293" s="179">
        <f>minus(I293,W293)</f>
        <v/>
      </c>
      <c r="Z293" s="180">
        <f>ABS(minus(J293,X293))</f>
        <v/>
      </c>
      <c r="AA293" s="253" t="n"/>
      <c r="AB293" s="254" t="n"/>
      <c r="AC293" s="254" t="n"/>
      <c r="AD293" s="190" t="n"/>
      <c r="AE293" s="191">
        <f>Y293-AC293</f>
        <v/>
      </c>
      <c r="AF293" s="192">
        <f>abs(Z293-AD293)</f>
        <v/>
      </c>
      <c r="AG293" s="243" t="n"/>
      <c r="AH293" s="146" t="n"/>
      <c r="AI293" s="52" t="n"/>
      <c r="AJ293" s="148" t="n"/>
      <c r="AK293" s="52" t="n"/>
    </row>
    <row r="294">
      <c r="A294" s="163" t="n"/>
      <c r="B294" s="310" t="inlineStr">
        <is>
          <t>KOWRI</t>
        </is>
      </c>
      <c r="C294" s="151" t="inlineStr">
        <is>
          <t>MPGS</t>
        </is>
      </c>
      <c r="D294" s="151" t="inlineStr">
        <is>
          <t>MPGS</t>
        </is>
      </c>
      <c r="E294" s="187" t="n">
        <v>4</v>
      </c>
      <c r="F294" s="188" t="n">
        <v>47.77</v>
      </c>
      <c r="G294" s="187" t="n">
        <v>4</v>
      </c>
      <c r="H294" s="188" t="n">
        <v>47.15</v>
      </c>
      <c r="I294" s="154">
        <f>minus(E294,G294)</f>
        <v/>
      </c>
      <c r="J294" s="155">
        <f>ABS(minus(F294,H294))</f>
        <v/>
      </c>
      <c r="K294" s="248" t="n"/>
      <c r="L294" s="248" t="n"/>
      <c r="M294" s="248" t="n"/>
      <c r="N294" s="248" t="n"/>
      <c r="O294" s="248" t="n"/>
      <c r="P294" s="248" t="n"/>
      <c r="Q294" s="248" t="n"/>
      <c r="R294" s="248" t="n"/>
      <c r="S294" s="248" t="n"/>
      <c r="T294" s="248" t="n"/>
      <c r="U294" s="248" t="n"/>
      <c r="V294" s="248" t="n"/>
      <c r="W294" s="218">
        <f>SUM(K294,M294,O294,Q294,S294,U294)</f>
        <v/>
      </c>
      <c r="X294" s="218">
        <f>SUM(L294,N294,P294,R294,T294,V294)</f>
        <v/>
      </c>
      <c r="Y294" s="157">
        <f>minus(I294,W294)</f>
        <v/>
      </c>
      <c r="Z294" s="158">
        <f>ABS(minus(J294,X294))</f>
        <v/>
      </c>
      <c r="AA294" s="270" t="n"/>
      <c r="AB294" s="242" t="n"/>
      <c r="AC294" s="242" t="n"/>
      <c r="AD294" s="256" t="n"/>
      <c r="AE294" s="167">
        <f>Y294-AC294</f>
        <v/>
      </c>
      <c r="AF294" s="256">
        <f>abs(Z294-AD294)</f>
        <v/>
      </c>
      <c r="AG294" s="243" t="inlineStr">
        <is>
          <t>Send money charges</t>
        </is>
      </c>
      <c r="AH294" s="146" t="n"/>
      <c r="AI294" s="52" t="n"/>
      <c r="AJ294" s="148" t="n"/>
      <c r="AK294" s="52" t="n"/>
    </row>
    <row r="295">
      <c r="A295" s="163">
        <f>A293</f>
        <v/>
      </c>
      <c r="B295" s="300" t="n"/>
      <c r="C295" s="151" t="inlineStr">
        <is>
          <t>KR MTN Send Money</t>
        </is>
      </c>
      <c r="D295" s="151" t="inlineStr">
        <is>
          <t>KR MTN Credit</t>
        </is>
      </c>
      <c r="E295" s="187" t="n">
        <v>7807</v>
      </c>
      <c r="F295" s="188" t="n">
        <v>12036843.87</v>
      </c>
      <c r="G295" s="187" t="n">
        <v>7792</v>
      </c>
      <c r="H295" s="188" t="n">
        <v>10028962.91</v>
      </c>
      <c r="I295" s="154">
        <f>minus(E295,G295)</f>
        <v/>
      </c>
      <c r="J295" s="155">
        <f>ABS(minus(F295,H295))</f>
        <v/>
      </c>
      <c r="K295" s="248" t="n"/>
      <c r="L295" s="248" t="n"/>
      <c r="M295" s="248" t="n"/>
      <c r="N295" s="248" t="n"/>
      <c r="O295" s="248" t="n">
        <v>10</v>
      </c>
      <c r="P295" s="248" t="n">
        <v>5863.97</v>
      </c>
      <c r="Q295" s="248" t="n">
        <v>1</v>
      </c>
      <c r="R295" s="248" t="n">
        <v>2000000</v>
      </c>
      <c r="S295" s="248" t="n"/>
      <c r="T295" s="248" t="n"/>
      <c r="U295" s="248" t="n">
        <v>4</v>
      </c>
      <c r="V295" s="248" t="n">
        <v>2016.989999999059</v>
      </c>
      <c r="W295" s="218">
        <f>SUM(K295,M295,O295,Q295,S295,U295)</f>
        <v/>
      </c>
      <c r="X295" s="218">
        <f>SUM(L295,N295,P295,R295,T295,V295)</f>
        <v/>
      </c>
      <c r="Y295" s="157">
        <f>minus(I295,W295)</f>
        <v/>
      </c>
      <c r="Z295" s="158">
        <f>ABS(minus(J295,X295))</f>
        <v/>
      </c>
      <c r="AA295" s="270" t="n"/>
      <c r="AB295" s="242" t="n"/>
      <c r="AC295" s="242" t="n"/>
      <c r="AD295" s="256" t="n"/>
      <c r="AE295" s="167">
        <f>Y295-AC295</f>
        <v/>
      </c>
      <c r="AF295" s="256">
        <f>abs(Z295-AD295)</f>
        <v/>
      </c>
      <c r="AG295" s="243" t="n"/>
      <c r="AH295" s="146" t="n"/>
      <c r="AI295" s="52" t="n"/>
      <c r="AJ295" s="148" t="n"/>
      <c r="AK295" s="52" t="n"/>
    </row>
    <row r="296">
      <c r="A296" s="163">
        <f>A295</f>
        <v/>
      </c>
      <c r="B296" s="300" t="n"/>
      <c r="C296" s="151" t="inlineStr">
        <is>
          <t>KR MTN Add funds/Payments</t>
        </is>
      </c>
      <c r="D296" s="151" t="inlineStr">
        <is>
          <t>KR MTN Debit</t>
        </is>
      </c>
      <c r="E296" s="187" t="n">
        <v>462</v>
      </c>
      <c r="F296" s="188" t="n">
        <v>1365143.47</v>
      </c>
      <c r="G296" s="187" t="n">
        <v>467</v>
      </c>
      <c r="H296" s="188" t="n">
        <v>328475.52</v>
      </c>
      <c r="I296" s="154">
        <f>minus(E296,G296)</f>
        <v/>
      </c>
      <c r="J296" s="155">
        <f>ABS(minus(F296,H296))</f>
        <v/>
      </c>
      <c r="K296" s="248" t="n"/>
      <c r="L296" s="248" t="n"/>
      <c r="M296" s="248" t="n">
        <v>-7</v>
      </c>
      <c r="N296" s="248" t="n">
        <v>-2026.94</v>
      </c>
      <c r="O296" s="248" t="n"/>
      <c r="P296" s="248" t="n"/>
      <c r="Q296" s="248" t="n"/>
      <c r="R296" s="248" t="n"/>
      <c r="S296" s="248" t="n">
        <v>1</v>
      </c>
      <c r="T296" s="248" t="n">
        <v>1038550.11</v>
      </c>
      <c r="U296" s="248" t="n"/>
      <c r="V296" s="248" t="n">
        <v>0.19</v>
      </c>
      <c r="W296" s="218">
        <f>SUM(K296,M296,O296,Q296,S296,U296)</f>
        <v/>
      </c>
      <c r="X296" s="218">
        <f>SUM(L296,N296,P296,R296,T296,V296)</f>
        <v/>
      </c>
      <c r="Y296" s="157">
        <f>minus(I296,W296)</f>
        <v/>
      </c>
      <c r="Z296" s="158">
        <f>ABS(minus(J296,X296))</f>
        <v/>
      </c>
      <c r="AA296" s="270" t="inlineStr">
        <is>
          <t>Pending Jumia transaction</t>
        </is>
      </c>
      <c r="AB296" s="242" t="inlineStr">
        <is>
          <t>Closed</t>
        </is>
      </c>
      <c r="AC296" s="242" t="n">
        <v>1</v>
      </c>
      <c r="AD296" s="256" t="n">
        <v>144.5899999999674</v>
      </c>
      <c r="AE296" s="167">
        <f>Y296-AC296</f>
        <v/>
      </c>
      <c r="AF296" s="256">
        <f>abs(Z296-AD296)</f>
        <v/>
      </c>
      <c r="AG296" s="243" t="inlineStr">
        <is>
          <t>Status updated manually on KB</t>
        </is>
      </c>
      <c r="AH296" s="146" t="n"/>
      <c r="AI296" s="52" t="n"/>
      <c r="AJ296" s="148" t="n"/>
      <c r="AK296" s="52" t="n"/>
    </row>
    <row r="297">
      <c r="A297" s="163">
        <f>A296</f>
        <v/>
      </c>
      <c r="B297" s="300" t="n"/>
      <c r="C297" s="151" t="inlineStr">
        <is>
          <t>KR Airtel Add funds/Payments</t>
        </is>
      </c>
      <c r="D297" s="151" t="inlineStr">
        <is>
          <t>KR Airtel Cash In</t>
        </is>
      </c>
      <c r="E297" s="187" t="n">
        <v>3</v>
      </c>
      <c r="F297" s="188" t="n">
        <v>335</v>
      </c>
      <c r="G297" s="187" t="n">
        <v>3</v>
      </c>
      <c r="H297" s="188" t="n">
        <v>335</v>
      </c>
      <c r="I297" s="154">
        <f>minus(E297,G297)</f>
        <v/>
      </c>
      <c r="J297" s="155">
        <f>ABS(minus(F297,H297))</f>
        <v/>
      </c>
      <c r="K297" s="248" t="n"/>
      <c r="L297" s="248" t="n"/>
      <c r="M297" s="248" t="n"/>
      <c r="N297" s="248" t="n"/>
      <c r="O297" s="248" t="n"/>
      <c r="P297" s="248" t="n"/>
      <c r="Q297" s="248" t="n"/>
      <c r="R297" s="248" t="n"/>
      <c r="S297" s="248" t="n"/>
      <c r="T297" s="248" t="n"/>
      <c r="U297" s="248" t="n"/>
      <c r="V297" s="248" t="n"/>
      <c r="W297" s="218">
        <f>SUM(K297,M297,O297,Q297,S297,U297)</f>
        <v/>
      </c>
      <c r="X297" s="218">
        <f>SUM(L297,N297,P297,R297,T297,V297)</f>
        <v/>
      </c>
      <c r="Y297" s="157">
        <f>minus(I297,W297)</f>
        <v/>
      </c>
      <c r="Z297" s="158">
        <f>ABS(minus(J297,X297))</f>
        <v/>
      </c>
      <c r="AA297" s="270" t="n"/>
      <c r="AB297" s="242" t="n"/>
      <c r="AC297" s="242" t="n"/>
      <c r="AD297" s="256" t="n"/>
      <c r="AE297" s="167">
        <f>Y297-AC297</f>
        <v/>
      </c>
      <c r="AF297" s="256">
        <f>abs(Z297-AD297)</f>
        <v/>
      </c>
      <c r="AG297" s="243" t="n"/>
      <c r="AH297" s="146" t="n"/>
      <c r="AI297" s="52" t="n"/>
      <c r="AJ297" s="148" t="n"/>
      <c r="AK297" s="52" t="n"/>
    </row>
    <row r="298">
      <c r="A298" s="163">
        <f>A297</f>
        <v/>
      </c>
      <c r="B298" s="300" t="n"/>
      <c r="C298" s="151" t="inlineStr">
        <is>
          <t>KR Airtel Send Money</t>
        </is>
      </c>
      <c r="D298" s="151" t="inlineStr">
        <is>
          <t>KR Airtel Cash Out</t>
        </is>
      </c>
      <c r="E298" s="187" t="n">
        <v>0</v>
      </c>
      <c r="F298" s="188" t="n">
        <v>0</v>
      </c>
      <c r="G298" s="187" t="n">
        <v>0</v>
      </c>
      <c r="H298" s="188" t="n">
        <v>0</v>
      </c>
      <c r="I298" s="154">
        <f>minus(E298,G298)</f>
        <v/>
      </c>
      <c r="J298" s="155">
        <f>ABS(minus(F298,H298))</f>
        <v/>
      </c>
      <c r="K298" s="248" t="n"/>
      <c r="L298" s="248" t="n"/>
      <c r="M298" s="248" t="n"/>
      <c r="N298" s="248" t="n"/>
      <c r="O298" s="248" t="n"/>
      <c r="P298" s="248" t="n"/>
      <c r="Q298" s="248" t="n"/>
      <c r="R298" s="248" t="n"/>
      <c r="S298" s="248" t="n"/>
      <c r="T298" s="248" t="n"/>
      <c r="U298" s="248" t="n"/>
      <c r="V298" s="248" t="n"/>
      <c r="W298" s="218">
        <f>SUM(K298,M298,O298,Q298,S298,U298)</f>
        <v/>
      </c>
      <c r="X298" s="218">
        <f>SUM(L298,N298,P298,R298,T298,V298)</f>
        <v/>
      </c>
      <c r="Y298" s="157">
        <f>minus(I298,W298)</f>
        <v/>
      </c>
      <c r="Z298" s="158">
        <f>ABS(minus(J298,X298))</f>
        <v/>
      </c>
      <c r="AA298" s="270" t="n"/>
      <c r="AB298" s="242" t="n"/>
      <c r="AC298" s="242" t="n"/>
      <c r="AD298" s="256" t="n"/>
      <c r="AE298" s="167">
        <f>Y298-AC298</f>
        <v/>
      </c>
      <c r="AF298" s="256">
        <f>abs(Z298-AD298)</f>
        <v/>
      </c>
      <c r="AG298" s="243" t="n"/>
      <c r="AH298" s="146" t="n"/>
      <c r="AI298" s="52" t="n"/>
      <c r="AJ298" s="148" t="n"/>
      <c r="AK298" s="52" t="n"/>
    </row>
    <row r="299">
      <c r="A299" s="163">
        <f>A298</f>
        <v/>
      </c>
      <c r="B299" s="300" t="n"/>
      <c r="C299" s="151" t="inlineStr">
        <is>
          <t>KR Vodafone Add funds/Payments</t>
        </is>
      </c>
      <c r="D299" s="151" t="inlineStr">
        <is>
          <t xml:space="preserve">KR Vodafone Cash In </t>
        </is>
      </c>
      <c r="E299" s="187" t="n">
        <v>33</v>
      </c>
      <c r="F299" s="188" t="n">
        <v>17010.04</v>
      </c>
      <c r="G299" s="187" t="n">
        <v>29</v>
      </c>
      <c r="H299" s="188" t="n">
        <v>15816.34</v>
      </c>
      <c r="I299" s="154">
        <f>minus(E299,G299)</f>
        <v/>
      </c>
      <c r="J299" s="155">
        <f>ABS(minus(F299,H299))</f>
        <v/>
      </c>
      <c r="K299" s="248" t="n"/>
      <c r="L299" s="248" t="n"/>
      <c r="M299" s="248" t="n"/>
      <c r="N299" s="248" t="n"/>
      <c r="O299" s="248" t="n"/>
      <c r="P299" s="248" t="n"/>
      <c r="Q299" s="248" t="n"/>
      <c r="R299" s="248" t="n"/>
      <c r="S299" s="248" t="n"/>
      <c r="T299" s="248" t="n"/>
      <c r="U299" s="248" t="n"/>
      <c r="V299" s="248" t="n"/>
      <c r="W299" s="218">
        <f>SUM(K299,M299,O299,Q299,S299,U299)</f>
        <v/>
      </c>
      <c r="X299" s="218">
        <f>SUM(L299,N299,P299,R299,T299,V299)</f>
        <v/>
      </c>
      <c r="Y299" s="157">
        <f>minus(I299,W299)</f>
        <v/>
      </c>
      <c r="Z299" s="158">
        <f>ABS(minus(J299,X299))</f>
        <v/>
      </c>
      <c r="AA299" s="270" t="inlineStr">
        <is>
          <t>Pending transactions</t>
        </is>
      </c>
      <c r="AB299" s="242" t="inlineStr">
        <is>
          <t>Closed</t>
        </is>
      </c>
      <c r="AC299" s="242" t="n">
        <v>4</v>
      </c>
      <c r="AD299" s="256" t="n">
        <v>1193.700000000001</v>
      </c>
      <c r="AE299" s="167">
        <f>Y299-AC299</f>
        <v/>
      </c>
      <c r="AF299" s="256">
        <f>abs(Z299-AD299)</f>
        <v/>
      </c>
      <c r="AG299" s="243" t="inlineStr">
        <is>
          <t>Status updated using KB recons app</t>
        </is>
      </c>
      <c r="AH299" s="146" t="n"/>
      <c r="AI299" s="52" t="n"/>
      <c r="AJ299" s="148" t="n"/>
      <c r="AK299" s="52" t="n"/>
    </row>
    <row r="300">
      <c r="A300" s="163">
        <f>A299</f>
        <v/>
      </c>
      <c r="B300" s="303" t="n"/>
      <c r="C300" s="151" t="inlineStr">
        <is>
          <t>KR Vodafone Send Money</t>
        </is>
      </c>
      <c r="D300" s="151" t="inlineStr">
        <is>
          <t>KR Vodafone Cash Out</t>
        </is>
      </c>
      <c r="E300" s="187" t="n">
        <v>2</v>
      </c>
      <c r="F300" s="188" t="n">
        <v>31</v>
      </c>
      <c r="G300" s="187" t="n">
        <v>2</v>
      </c>
      <c r="H300" s="188" t="n">
        <v>31</v>
      </c>
      <c r="I300" s="154">
        <f>minus(E300,G300)</f>
        <v/>
      </c>
      <c r="J300" s="155">
        <f>ABS(minus(F300,H300))</f>
        <v/>
      </c>
      <c r="K300" s="248" t="n"/>
      <c r="L300" s="248" t="n"/>
      <c r="M300" s="248" t="n"/>
      <c r="N300" s="248" t="n"/>
      <c r="O300" s="248" t="n"/>
      <c r="P300" s="248" t="n"/>
      <c r="Q300" s="248" t="n"/>
      <c r="R300" s="248" t="n"/>
      <c r="S300" s="248" t="n"/>
      <c r="T300" s="248" t="n"/>
      <c r="U300" s="248" t="n"/>
      <c r="V300" s="248" t="n"/>
      <c r="W300" s="218">
        <f>SUM(K300,M300,O300,Q300,S300,U300)</f>
        <v/>
      </c>
      <c r="X300" s="218">
        <f>SUM(L300,N300,P300,R300,T300,V300)</f>
        <v/>
      </c>
      <c r="Y300" s="157">
        <f>minus(I300,W300)</f>
        <v/>
      </c>
      <c r="Z300" s="158">
        <f>ABS(minus(J300,X300))</f>
        <v/>
      </c>
      <c r="AA300" s="270" t="n"/>
      <c r="AB300" s="242" t="n"/>
      <c r="AC300" s="242" t="n"/>
      <c r="AD300" s="256" t="n"/>
      <c r="AE300" s="167">
        <f>Y300-AC300</f>
        <v/>
      </c>
      <c r="AF300" s="256">
        <f>abs(Z300-AD300)</f>
        <v/>
      </c>
      <c r="AG300" s="243" t="n"/>
      <c r="AH300" s="146" t="n"/>
      <c r="AI300" s="52" t="n"/>
      <c r="AJ300" s="148" t="n"/>
      <c r="AK300" s="52" t="n"/>
    </row>
    <row r="301">
      <c r="A301" s="206" t="n"/>
      <c r="B301" s="207" t="n"/>
      <c r="C301" s="206" t="n"/>
      <c r="D301" s="206" t="n"/>
      <c r="E301" s="271" t="n"/>
      <c r="F301" s="208" t="n"/>
      <c r="G301" s="271" t="n"/>
      <c r="H301" s="208" t="n"/>
      <c r="I301" s="206" t="n"/>
      <c r="J301" s="208" t="n"/>
      <c r="K301" s="271" t="n"/>
      <c r="L301" s="271" t="n"/>
      <c r="M301" s="271" t="n"/>
      <c r="N301" s="271" t="n"/>
      <c r="O301" s="271" t="n"/>
      <c r="P301" s="271" t="n"/>
      <c r="Q301" s="271" t="n"/>
      <c r="R301" s="271" t="n"/>
      <c r="S301" s="271" t="n"/>
      <c r="T301" s="271" t="n"/>
      <c r="U301" s="271" t="n"/>
      <c r="V301" s="271" t="n"/>
      <c r="W301" s="210" t="n"/>
      <c r="X301" s="210" t="n"/>
      <c r="Y301" s="271" t="n"/>
      <c r="Z301" s="271" t="n"/>
      <c r="AA301" s="211" t="n"/>
      <c r="AB301" s="212" t="n"/>
      <c r="AC301" s="212" t="n"/>
      <c r="AD301" s="213" t="n"/>
      <c r="AE301" s="214" t="n"/>
      <c r="AF301" s="215" t="n"/>
      <c r="AG301" s="243" t="n"/>
      <c r="AH301" s="146" t="n"/>
      <c r="AI301" s="52" t="n"/>
      <c r="AJ301" s="148" t="n"/>
      <c r="AK301" s="52" t="n"/>
    </row>
    <row r="302">
      <c r="A302" s="239" t="n">
        <v>44937</v>
      </c>
      <c r="B302" s="309" t="inlineStr">
        <is>
          <t>SlydePay</t>
        </is>
      </c>
      <c r="C302" s="151" t="inlineStr">
        <is>
          <t>SP MIGs (MCC 1)</t>
        </is>
      </c>
      <c r="D302" s="151" t="inlineStr">
        <is>
          <t>MIGS (Slydepay01)</t>
        </is>
      </c>
      <c r="E302" s="187" t="n">
        <v>8</v>
      </c>
      <c r="F302" s="188" t="n">
        <v>1776.54</v>
      </c>
      <c r="G302" s="187" t="n">
        <v>8</v>
      </c>
      <c r="H302" s="188" t="n">
        <v>1774.89</v>
      </c>
      <c r="I302" s="154">
        <f>minus(E302,G302)</f>
        <v/>
      </c>
      <c r="J302" s="155">
        <f>ABS(minus(F302,H302))</f>
        <v/>
      </c>
      <c r="K302" s="248" t="n"/>
      <c r="L302" s="248" t="n"/>
      <c r="M302" s="248" t="n"/>
      <c r="N302" s="248" t="n"/>
      <c r="O302" s="248" t="n"/>
      <c r="P302" s="248" t="n"/>
      <c r="Q302" s="248" t="n"/>
      <c r="R302" s="248" t="n"/>
      <c r="S302" s="248" t="n"/>
      <c r="T302" s="248" t="n"/>
      <c r="U302" s="248" t="n"/>
      <c r="V302" s="248" t="n"/>
      <c r="W302" s="218">
        <f>SUM(K302,M302,O302,Q302,S302,U302)</f>
        <v/>
      </c>
      <c r="X302" s="218">
        <f>SUM(L302,N302,P302,R302,T302,V302)</f>
        <v/>
      </c>
      <c r="Y302" s="157">
        <f>minus(I302,W302)</f>
        <v/>
      </c>
      <c r="Z302" s="158">
        <f>ABS(minus(J302,X302))</f>
        <v/>
      </c>
      <c r="AA302" s="263" t="n"/>
      <c r="AB302" s="242" t="n"/>
      <c r="AC302" s="242" t="n"/>
      <c r="AD302" s="252" t="n"/>
      <c r="AE302" s="161">
        <f>Y302-AC302</f>
        <v/>
      </c>
      <c r="AF302" s="256">
        <f>abs(Z302-AD302)</f>
        <v/>
      </c>
      <c r="AG302" s="243" t="inlineStr">
        <is>
          <t>MIGS Charges(1.65)</t>
        </is>
      </c>
      <c r="AH302" s="146" t="n"/>
      <c r="AI302" s="52" t="n"/>
      <c r="AJ302" s="148" t="n"/>
      <c r="AK302" s="52" t="n"/>
    </row>
    <row r="303">
      <c r="A303" s="163">
        <f>A302</f>
        <v/>
      </c>
      <c r="B303" s="300" t="n"/>
      <c r="C303" s="151" t="inlineStr">
        <is>
          <t>SP MTN Cash In (Prompt)</t>
        </is>
      </c>
      <c r="D303" s="151" t="inlineStr">
        <is>
          <t>MTN - Slydepull (Prompts)</t>
        </is>
      </c>
      <c r="E303" s="187" t="n">
        <v>553</v>
      </c>
      <c r="F303" s="188" t="n">
        <v>673263.28</v>
      </c>
      <c r="G303" s="187" t="n">
        <v>553</v>
      </c>
      <c r="H303" s="188" t="n">
        <v>673263.05</v>
      </c>
      <c r="I303" s="154">
        <f>minus(E303,G303)</f>
        <v/>
      </c>
      <c r="J303" s="155">
        <f>ABS(minus(F303,H303))</f>
        <v/>
      </c>
      <c r="K303" s="248" t="n"/>
      <c r="L303" s="248" t="n"/>
      <c r="M303" s="248" t="n"/>
      <c r="N303" s="248" t="n"/>
      <c r="O303" s="248" t="n"/>
      <c r="P303" s="248" t="n"/>
      <c r="Q303" s="248" t="n"/>
      <c r="R303" s="248" t="n"/>
      <c r="S303" s="248" t="n"/>
      <c r="T303" s="248" t="n"/>
      <c r="U303" s="248" t="n"/>
      <c r="V303" s="248" t="n">
        <v>0.2299999999813735</v>
      </c>
      <c r="W303" s="218">
        <f>SUM(K303,M303,O303,Q303,S303,U303)</f>
        <v/>
      </c>
      <c r="X303" s="218">
        <f>SUM(L303,N303,P303,R303,T303,V303)</f>
        <v/>
      </c>
      <c r="Y303" s="157">
        <f>minus(I303,W303)</f>
        <v/>
      </c>
      <c r="Z303" s="158">
        <f>ABS(minus(J303,X303))</f>
        <v/>
      </c>
      <c r="AA303" s="270" t="n"/>
      <c r="AB303" s="242" t="n"/>
      <c r="AC303" s="242" t="n"/>
      <c r="AD303" s="256" t="n"/>
      <c r="AE303" s="167">
        <f>Y303-AC303</f>
        <v/>
      </c>
      <c r="AF303" s="256">
        <f>abs(Z303-AD303)</f>
        <v/>
      </c>
      <c r="AG303" s="243" t="n"/>
      <c r="AH303" s="146" t="n"/>
      <c r="AI303" s="52" t="n"/>
      <c r="AJ303" s="148" t="n"/>
      <c r="AK303" s="52" t="n"/>
    </row>
    <row r="304">
      <c r="A304" s="163">
        <f>A303</f>
        <v/>
      </c>
      <c r="B304" s="300" t="n"/>
      <c r="C304" s="151" t="inlineStr">
        <is>
          <t>SP MTN Cash In (Approval)</t>
        </is>
      </c>
      <c r="D304" s="151" t="inlineStr">
        <is>
          <t>MTN - Sydepush( Approvals)</t>
        </is>
      </c>
      <c r="E304" s="187" t="n">
        <v>0</v>
      </c>
      <c r="F304" s="188" t="n">
        <v>0</v>
      </c>
      <c r="G304" s="187" t="n">
        <v>0</v>
      </c>
      <c r="H304" s="188" t="n">
        <v>0</v>
      </c>
      <c r="I304" s="154">
        <f>minus(E304,G304)</f>
        <v/>
      </c>
      <c r="J304" s="155">
        <f>ABS(minus(F304,H304))</f>
        <v/>
      </c>
      <c r="K304" s="248" t="n"/>
      <c r="L304" s="248" t="n"/>
      <c r="M304" s="248" t="n"/>
      <c r="N304" s="248" t="n"/>
      <c r="O304" s="248" t="n"/>
      <c r="P304" s="248" t="n"/>
      <c r="Q304" s="248" t="n"/>
      <c r="R304" s="248" t="n"/>
      <c r="S304" s="248" t="n"/>
      <c r="T304" s="248" t="n"/>
      <c r="U304" s="248" t="n"/>
      <c r="V304" s="248" t="n"/>
      <c r="W304" s="218">
        <f>SUM(K304,M304,O304,Q304,S304,U304)</f>
        <v/>
      </c>
      <c r="X304" s="218">
        <f>SUM(L304,N304,P304,R304,T304,V304)</f>
        <v/>
      </c>
      <c r="Y304" s="157">
        <f>minus(I304,W304)</f>
        <v/>
      </c>
      <c r="Z304" s="158">
        <f>ABS(minus(J304,X304))</f>
        <v/>
      </c>
      <c r="AA304" s="270" t="n"/>
      <c r="AB304" s="242" t="n"/>
      <c r="AC304" s="242" t="n"/>
      <c r="AD304" s="256" t="n"/>
      <c r="AE304" s="161">
        <f>Y304-AC304</f>
        <v/>
      </c>
      <c r="AF304" s="256">
        <f>abs(Z304-AD304)</f>
        <v/>
      </c>
      <c r="AG304" s="243" t="n"/>
      <c r="AH304" s="146" t="n"/>
      <c r="AI304" s="52" t="n"/>
      <c r="AJ304" s="148" t="n"/>
      <c r="AK304" s="52" t="n"/>
    </row>
    <row r="305">
      <c r="A305" s="163">
        <f>A304</f>
        <v/>
      </c>
      <c r="B305" s="300" t="n"/>
      <c r="C305" s="151" t="inlineStr">
        <is>
          <t>SP MTN Send Money</t>
        </is>
      </c>
      <c r="D305" s="151" t="inlineStr">
        <is>
          <t>MTN - Portal</t>
        </is>
      </c>
      <c r="E305" s="187" t="n">
        <v>987</v>
      </c>
      <c r="F305" s="188" t="n">
        <v>358087.16</v>
      </c>
      <c r="G305" s="187" t="n">
        <v>986</v>
      </c>
      <c r="H305" s="188" t="n">
        <v>357887.14</v>
      </c>
      <c r="I305" s="154">
        <f>minus(E305,G305)</f>
        <v/>
      </c>
      <c r="J305" s="155">
        <f>ABS(minus(F305,H305))</f>
        <v/>
      </c>
      <c r="K305" s="248" t="n"/>
      <c r="L305" s="248" t="n"/>
      <c r="M305" s="248" t="n"/>
      <c r="N305" s="248" t="n"/>
      <c r="O305" s="248" t="n">
        <v>1</v>
      </c>
      <c r="P305" s="248" t="n">
        <v>200</v>
      </c>
      <c r="Q305" s="248" t="n"/>
      <c r="R305" s="248" t="n"/>
      <c r="S305" s="248" t="n"/>
      <c r="T305" s="248" t="n"/>
      <c r="U305" s="248" t="n"/>
      <c r="V305" s="248" t="n">
        <v>0.01999999996041879</v>
      </c>
      <c r="W305" s="218">
        <f>SUM(K305,M305,O305,Q305,S305,U305)</f>
        <v/>
      </c>
      <c r="X305" s="218">
        <f>SUM(L305,N305,P305,R305,T305,V305)</f>
        <v/>
      </c>
      <c r="Y305" s="157">
        <f>minus(I305,W305)</f>
        <v/>
      </c>
      <c r="Z305" s="158">
        <f>ABS(minus(J305,X305))</f>
        <v/>
      </c>
      <c r="AA305" s="270" t="n"/>
      <c r="AB305" s="242" t="n"/>
      <c r="AC305" s="242" t="n"/>
      <c r="AD305" s="256" t="n"/>
      <c r="AE305" s="161">
        <f>Y305-AC305</f>
        <v/>
      </c>
      <c r="AF305" s="256">
        <f>abs(Z305-AD305)</f>
        <v/>
      </c>
      <c r="AG305" s="243" t="n"/>
      <c r="AH305" s="146" t="n"/>
      <c r="AI305" s="52" t="n"/>
      <c r="AJ305" s="148" t="n"/>
      <c r="AK305" s="52" t="n"/>
    </row>
    <row r="306">
      <c r="A306" s="163">
        <f>A305</f>
        <v/>
      </c>
      <c r="B306" s="300" t="n"/>
      <c r="C306" s="151" t="inlineStr">
        <is>
          <t>SP AirtelTigo Cash In</t>
        </is>
      </c>
      <c r="D306" s="151" t="inlineStr">
        <is>
          <t>Airtel Top Up (Cash In)</t>
        </is>
      </c>
      <c r="E306" s="187" t="n">
        <v>0</v>
      </c>
      <c r="F306" s="188" t="n">
        <v>0</v>
      </c>
      <c r="G306" s="187" t="n">
        <v>0</v>
      </c>
      <c r="H306" s="188" t="n">
        <v>0</v>
      </c>
      <c r="I306" s="154">
        <f>minus(E306,G306)</f>
        <v/>
      </c>
      <c r="J306" s="155">
        <f>ABS(minus(F306,H306))</f>
        <v/>
      </c>
      <c r="K306" s="248" t="n"/>
      <c r="L306" s="248" t="n"/>
      <c r="M306" s="248" t="n"/>
      <c r="N306" s="248" t="n"/>
      <c r="O306" s="248" t="n"/>
      <c r="P306" s="248" t="n"/>
      <c r="Q306" s="248" t="n"/>
      <c r="R306" s="248" t="n"/>
      <c r="S306" s="248" t="n"/>
      <c r="T306" s="248" t="n"/>
      <c r="U306" s="248" t="n"/>
      <c r="V306" s="248" t="n"/>
      <c r="W306" s="218">
        <f>SUM(K306,M306,O306,Q306,S306,U306)</f>
        <v/>
      </c>
      <c r="X306" s="218">
        <f>SUM(L306,N306,P306,R306,T306,V306)</f>
        <v/>
      </c>
      <c r="Y306" s="157">
        <f>minus(I306,W306)</f>
        <v/>
      </c>
      <c r="Z306" s="158">
        <f>ABS(minus(J306,X306))</f>
        <v/>
      </c>
      <c r="AA306" s="270" t="n"/>
      <c r="AB306" s="242" t="n"/>
      <c r="AC306" s="242" t="n"/>
      <c r="AD306" s="256" t="n"/>
      <c r="AE306" s="161">
        <f>Y306-AC306</f>
        <v/>
      </c>
      <c r="AF306" s="256">
        <f>abs(Z306-AD306)</f>
        <v/>
      </c>
      <c r="AG306" s="243" t="n"/>
      <c r="AH306" s="146" t="n"/>
      <c r="AI306" s="52" t="n"/>
      <c r="AJ306" s="148" t="n"/>
      <c r="AK306" s="52" t="n"/>
    </row>
    <row r="307">
      <c r="A307" s="163">
        <f>A306</f>
        <v/>
      </c>
      <c r="B307" s="300" t="n"/>
      <c r="C307" s="151" t="inlineStr">
        <is>
          <t>SP AirtelTigo Send Money</t>
        </is>
      </c>
      <c r="D307" s="151" t="inlineStr">
        <is>
          <t>Airtel Online Send Money</t>
        </is>
      </c>
      <c r="E307" s="187" t="n">
        <v>32</v>
      </c>
      <c r="F307" s="188" t="n">
        <v>2635</v>
      </c>
      <c r="G307" s="187" t="n">
        <v>32</v>
      </c>
      <c r="H307" s="188" t="n">
        <v>2635</v>
      </c>
      <c r="I307" s="154">
        <f>minus(E307,G307)</f>
        <v/>
      </c>
      <c r="J307" s="155">
        <f>ABS(minus(F307,H307))</f>
        <v/>
      </c>
      <c r="K307" s="248" t="n"/>
      <c r="L307" s="248" t="n"/>
      <c r="M307" s="248" t="n"/>
      <c r="N307" s="248" t="n"/>
      <c r="O307" s="248" t="n"/>
      <c r="P307" s="248" t="n"/>
      <c r="Q307" s="248" t="n"/>
      <c r="R307" s="248" t="n"/>
      <c r="S307" s="248" t="n"/>
      <c r="T307" s="248" t="n"/>
      <c r="U307" s="248" t="n"/>
      <c r="V307" s="248" t="n"/>
      <c r="W307" s="218">
        <f>SUM(K307,M307,O307,Q307,S307,U307)</f>
        <v/>
      </c>
      <c r="X307" s="249">
        <f>SUM(L307,N307,P307,R307,T307,V307)</f>
        <v/>
      </c>
      <c r="Y307" s="157">
        <f>minus(I307,W307)</f>
        <v/>
      </c>
      <c r="Z307" s="158">
        <f>ABS(minus(J307,X307))</f>
        <v/>
      </c>
      <c r="AA307" s="270" t="n"/>
      <c r="AB307" s="242" t="n"/>
      <c r="AC307" s="242" t="n"/>
      <c r="AD307" s="256" t="n"/>
      <c r="AE307" s="161">
        <f>Y307-AC307</f>
        <v/>
      </c>
      <c r="AF307" s="256">
        <f>abs(Z307-AD307)</f>
        <v/>
      </c>
      <c r="AG307" s="243" t="n"/>
      <c r="AH307" s="146" t="n"/>
      <c r="AI307" s="52" t="n"/>
      <c r="AJ307" s="148" t="n"/>
      <c r="AK307" s="52" t="n"/>
    </row>
    <row r="308">
      <c r="A308" s="163">
        <f>A307</f>
        <v/>
      </c>
      <c r="B308" s="300" t="n"/>
      <c r="C308" s="151" t="inlineStr">
        <is>
          <t>SP Vodafone Cash In</t>
        </is>
      </c>
      <c r="D308" s="151" t="inlineStr">
        <is>
          <t>Vodafone Cashin</t>
        </is>
      </c>
      <c r="E308" s="187" t="n">
        <v>9</v>
      </c>
      <c r="F308" s="188" t="n">
        <v>602427</v>
      </c>
      <c r="G308" s="187" t="n">
        <v>6</v>
      </c>
      <c r="H308" s="188" t="n">
        <v>2427</v>
      </c>
      <c r="I308" s="154">
        <f>minus(E308,G308)</f>
        <v/>
      </c>
      <c r="J308" s="155">
        <f>ABS(minus(F308,H308))</f>
        <v/>
      </c>
      <c r="K308" s="248" t="n"/>
      <c r="L308" s="248" t="n"/>
      <c r="M308" s="248" t="n"/>
      <c r="N308" s="248" t="n"/>
      <c r="O308" s="248" t="n"/>
      <c r="P308" s="248" t="n"/>
      <c r="Q308" s="248" t="n">
        <v>3</v>
      </c>
      <c r="R308" s="248" t="n">
        <v>600000</v>
      </c>
      <c r="S308" s="248" t="n"/>
      <c r="T308" s="248" t="n"/>
      <c r="U308" s="248" t="n"/>
      <c r="V308" s="248" t="n"/>
      <c r="W308" s="218">
        <f>SUM(K308,M308,O308,Q308,S308,U308)</f>
        <v/>
      </c>
      <c r="X308" s="218">
        <f>SUM(L308,N308,P308,R308,T308,V308)</f>
        <v/>
      </c>
      <c r="Y308" s="157">
        <f>minus(I308,W308)</f>
        <v/>
      </c>
      <c r="Z308" s="158">
        <f>ABS(minus(J308,X308))</f>
        <v/>
      </c>
      <c r="AA308" s="270" t="n"/>
      <c r="AB308" s="242" t="n"/>
      <c r="AC308" s="242" t="n"/>
      <c r="AD308" s="256" t="n"/>
      <c r="AE308" s="161">
        <f>Y308-AC308</f>
        <v/>
      </c>
      <c r="AF308" s="256">
        <f>abs(Z308-AD308)</f>
        <v/>
      </c>
      <c r="AG308" s="243" t="n"/>
      <c r="AH308" s="146" t="n"/>
      <c r="AI308" s="52" t="n"/>
      <c r="AJ308" s="148" t="n"/>
      <c r="AK308" s="52" t="n"/>
    </row>
    <row r="309">
      <c r="A309" s="163">
        <f>A308</f>
        <v/>
      </c>
      <c r="B309" s="300" t="n"/>
      <c r="C309" s="151" t="inlineStr">
        <is>
          <t>SP Vodafone Send Money</t>
        </is>
      </c>
      <c r="D309" s="151" t="inlineStr">
        <is>
          <t>Vodafone Cashout</t>
        </is>
      </c>
      <c r="E309" s="187" t="n">
        <v>179</v>
      </c>
      <c r="F309" s="188" t="n">
        <v>43686.46</v>
      </c>
      <c r="G309" s="187" t="n">
        <v>178</v>
      </c>
      <c r="H309" s="188" t="n">
        <v>43086.46</v>
      </c>
      <c r="I309" s="154">
        <f>minus(E309,G309)</f>
        <v/>
      </c>
      <c r="J309" s="155">
        <f>ABS(minus(F309,H309))</f>
        <v/>
      </c>
      <c r="K309" s="248" t="n"/>
      <c r="L309" s="248" t="n"/>
      <c r="M309" s="248" t="n"/>
      <c r="N309" s="248" t="n"/>
      <c r="O309" s="248" t="n"/>
      <c r="P309" s="248" t="n"/>
      <c r="Q309" s="248" t="n"/>
      <c r="R309" s="248" t="n"/>
      <c r="S309" s="248" t="n"/>
      <c r="T309" s="248" t="n"/>
      <c r="U309" s="248" t="n"/>
      <c r="V309" s="248" t="n"/>
      <c r="W309" s="218">
        <f>SUM(K309,M309,O309,Q309,S309,U309)</f>
        <v/>
      </c>
      <c r="X309" s="218">
        <f>SUM(L309,N309,P309,R309,T309,V309)</f>
        <v/>
      </c>
      <c r="Y309" s="157">
        <f>minus(I309,W309)</f>
        <v/>
      </c>
      <c r="Z309" s="158">
        <f>ABS(minus(J309,X309))</f>
        <v/>
      </c>
      <c r="AA309" s="270" t="inlineStr">
        <is>
          <t>Pending send money transaction</t>
        </is>
      </c>
      <c r="AB309" s="242" t="inlineStr">
        <is>
          <t>Closed</t>
        </is>
      </c>
      <c r="AC309" s="242" t="n">
        <v>1</v>
      </c>
      <c r="AD309" s="256" t="n">
        <v>600</v>
      </c>
      <c r="AE309" s="161">
        <f>Y309-AC309</f>
        <v/>
      </c>
      <c r="AF309" s="256">
        <f>abs(Z309-AD309)</f>
        <v/>
      </c>
      <c r="AG309" s="243" t="inlineStr">
        <is>
          <t>Status updated using KB recons app</t>
        </is>
      </c>
      <c r="AH309" s="146" t="n"/>
      <c r="AI309" s="52" t="n"/>
      <c r="AJ309" s="148" t="n"/>
      <c r="AK309" s="52" t="n"/>
    </row>
    <row r="310">
      <c r="A310" s="163">
        <f>A309</f>
        <v/>
      </c>
      <c r="B310" s="300" t="n"/>
      <c r="C310" s="151" t="inlineStr">
        <is>
          <t>SP Stanbic</t>
        </is>
      </c>
      <c r="D310" s="151" t="inlineStr">
        <is>
          <t>Stanbic FI CR</t>
        </is>
      </c>
      <c r="E310" s="187" t="n">
        <v>890</v>
      </c>
      <c r="F310" s="188" t="n">
        <v>437348.08</v>
      </c>
      <c r="G310" s="187" t="n">
        <v>887</v>
      </c>
      <c r="H310" s="188" t="n">
        <v>436708.03</v>
      </c>
      <c r="I310" s="154">
        <f>minus(E310,G310)</f>
        <v/>
      </c>
      <c r="J310" s="155">
        <f>ABS(minus(F310,H310))</f>
        <v/>
      </c>
      <c r="K310" s="248" t="n"/>
      <c r="L310" s="248" t="n"/>
      <c r="M310" s="248" t="n"/>
      <c r="N310" s="248" t="n"/>
      <c r="O310" s="248" t="n"/>
      <c r="P310" s="248" t="n"/>
      <c r="Q310" s="248" t="n"/>
      <c r="R310" s="248" t="n"/>
      <c r="S310" s="248" t="n"/>
      <c r="T310" s="248" t="n"/>
      <c r="U310" s="248" t="n"/>
      <c r="V310" s="248" t="n"/>
      <c r="W310" s="218">
        <f>SUM(K310,M310,O310,Q310,S310,U310)</f>
        <v/>
      </c>
      <c r="X310" s="218">
        <f>SUM(L310,N310,P310,R310,T310,V310)</f>
        <v/>
      </c>
      <c r="Y310" s="157">
        <f>minus(I310,W310)</f>
        <v/>
      </c>
      <c r="Z310" s="158">
        <f>ABS(minus(J310,X310))</f>
        <v/>
      </c>
      <c r="AA310" s="263" t="inlineStr">
        <is>
          <t>Customer's Slydepay account was not credited with funds</t>
        </is>
      </c>
      <c r="AB310" s="242" t="inlineStr">
        <is>
          <t>Closed</t>
        </is>
      </c>
      <c r="AC310" s="242" t="n">
        <v>3</v>
      </c>
      <c r="AD310" s="256" t="n">
        <v>640.0499999999884</v>
      </c>
      <c r="AE310" s="161">
        <f>Y310-AC310</f>
        <v/>
      </c>
      <c r="AF310" s="256">
        <f>abs(Z310-AD310)</f>
        <v/>
      </c>
      <c r="AG310" s="243" t="inlineStr">
        <is>
          <t>Details shared with Stanbic to initiate reversal process</t>
        </is>
      </c>
      <c r="AH310" s="146" t="n"/>
      <c r="AI310" s="52" t="n"/>
      <c r="AJ310" s="148" t="n"/>
      <c r="AK310" s="52" t="n"/>
    </row>
    <row r="311">
      <c r="A311" s="163">
        <f>A310</f>
        <v/>
      </c>
      <c r="B311" s="300" t="n"/>
      <c r="C311" s="151" t="inlineStr">
        <is>
          <t xml:space="preserve">SP Stanbic </t>
        </is>
      </c>
      <c r="D311" s="151" t="inlineStr">
        <is>
          <t>Stanbic FI DR</t>
        </is>
      </c>
      <c r="E311" s="187" t="n">
        <v>0</v>
      </c>
      <c r="F311" s="187" t="n">
        <v>0</v>
      </c>
      <c r="G311" s="187" t="n">
        <v>0</v>
      </c>
      <c r="H311" s="187" t="n">
        <v>0</v>
      </c>
      <c r="I311" s="154">
        <f>minus(E311,G311)</f>
        <v/>
      </c>
      <c r="J311" s="155">
        <f>ABS(minus(F311,H311))</f>
        <v/>
      </c>
      <c r="K311" s="248" t="n"/>
      <c r="L311" s="248" t="n"/>
      <c r="M311" s="248" t="n"/>
      <c r="N311" s="248" t="n"/>
      <c r="O311" s="248" t="n"/>
      <c r="P311" s="248" t="n"/>
      <c r="Q311" s="248" t="n"/>
      <c r="R311" s="248" t="n"/>
      <c r="S311" s="248" t="n"/>
      <c r="T311" s="248" t="n"/>
      <c r="U311" s="248" t="n"/>
      <c r="V311" s="248" t="n"/>
      <c r="W311" s="218">
        <f>SUM(K311,M311,O311,Q311,S311,U311)</f>
        <v/>
      </c>
      <c r="X311" s="218">
        <f>SUM(L311,N311,P311,R311,T311,V311)</f>
        <v/>
      </c>
      <c r="Y311" s="157">
        <f>minus(I311,W311)</f>
        <v/>
      </c>
      <c r="Z311" s="158">
        <f>ABS(minus(J311,X311))</f>
        <v/>
      </c>
      <c r="AA311" s="270" t="n"/>
      <c r="AB311" s="242" t="n"/>
      <c r="AC311" s="242" t="n"/>
      <c r="AD311" s="256" t="n"/>
      <c r="AE311" s="161">
        <f>Y311-AC311</f>
        <v/>
      </c>
      <c r="AF311" s="256">
        <f>abs(Z311-AD311)</f>
        <v/>
      </c>
      <c r="AG311" s="243" t="n"/>
      <c r="AH311" s="146" t="n"/>
      <c r="AI311" s="52" t="n"/>
      <c r="AJ311" s="148" t="n"/>
      <c r="AK311" s="52" t="n"/>
    </row>
    <row r="312">
      <c r="A312" s="163">
        <f>A311</f>
        <v/>
      </c>
      <c r="B312" s="300" t="n"/>
      <c r="C312" s="171" t="inlineStr">
        <is>
          <t xml:space="preserve">SP GIP </t>
        </is>
      </c>
      <c r="D312" s="171" t="inlineStr">
        <is>
          <t>GIP</t>
        </is>
      </c>
      <c r="E312" s="172" t="n">
        <v>70</v>
      </c>
      <c r="F312" s="173" t="n">
        <v>470235.41</v>
      </c>
      <c r="G312" s="172" t="n">
        <v>70</v>
      </c>
      <c r="H312" s="173" t="n">
        <v>470235.41</v>
      </c>
      <c r="I312" s="174">
        <f>minus(E312,G312)</f>
        <v/>
      </c>
      <c r="J312" s="175">
        <f>ABS(minus(F312,H312))</f>
        <v/>
      </c>
      <c r="K312" s="294" t="n"/>
      <c r="L312" s="294" t="n"/>
      <c r="M312" s="294" t="n"/>
      <c r="N312" s="294" t="n"/>
      <c r="O312" s="294" t="n"/>
      <c r="P312" s="294" t="n"/>
      <c r="Q312" s="294" t="n"/>
      <c r="R312" s="294" t="n"/>
      <c r="S312" s="294" t="n"/>
      <c r="T312" s="294" t="n"/>
      <c r="U312" s="294" t="n"/>
      <c r="V312" s="294" t="n"/>
      <c r="W312" s="294">
        <f>SUM(K312,M312,O312,Q312,S312,U312)</f>
        <v/>
      </c>
      <c r="X312" s="294">
        <f>SUM(L312,N312,P312,R312,T312,V312)</f>
        <v/>
      </c>
      <c r="Y312" s="179">
        <f>minus(I312,W312)</f>
        <v/>
      </c>
      <c r="Z312" s="180">
        <f>ABS(minus(J312,X312))</f>
        <v/>
      </c>
      <c r="AA312" s="253" t="n"/>
      <c r="AB312" s="254" t="n"/>
      <c r="AC312" s="254" t="n"/>
      <c r="AD312" s="190" t="n"/>
      <c r="AE312" s="184">
        <f>Y312-AC312</f>
        <v/>
      </c>
      <c r="AF312" s="192">
        <f>abs(Z312-AD312)</f>
        <v/>
      </c>
      <c r="AG312" s="243" t="n"/>
      <c r="AH312" s="146" t="n"/>
      <c r="AI312" s="52" t="n"/>
      <c r="AJ312" s="148" t="n"/>
      <c r="AK312" s="52" t="n"/>
    </row>
    <row r="313">
      <c r="A313" s="163">
        <f>A312</f>
        <v/>
      </c>
      <c r="B313" s="300" t="n"/>
      <c r="C313" s="151" t="inlineStr">
        <is>
          <t>Card Payments</t>
        </is>
      </c>
      <c r="D313" s="151" t="inlineStr">
        <is>
          <t>BB MIGs (S03)</t>
        </is>
      </c>
      <c r="E313" s="170" t="n"/>
      <c r="F313" s="245" t="n"/>
      <c r="G313" s="170" t="n"/>
      <c r="H313" s="245" t="n"/>
      <c r="I313" s="154">
        <f>minus(E313,G313)</f>
        <v/>
      </c>
      <c r="J313" s="155">
        <f>ABS(minus(F313,H313))</f>
        <v/>
      </c>
      <c r="K313" s="248" t="n"/>
      <c r="L313" s="248" t="n"/>
      <c r="M313" s="248" t="n"/>
      <c r="N313" s="248" t="n"/>
      <c r="O313" s="248" t="n"/>
      <c r="P313" s="248" t="n"/>
      <c r="Q313" s="248" t="n"/>
      <c r="R313" s="248" t="n"/>
      <c r="S313" s="248" t="n"/>
      <c r="T313" s="248" t="n"/>
      <c r="U313" s="248" t="n"/>
      <c r="V313" s="218" t="n"/>
      <c r="W313" s="218" t="n"/>
      <c r="X313" s="218" t="n"/>
      <c r="Y313" s="157">
        <f>minus(I313,W313)</f>
        <v/>
      </c>
      <c r="Z313" s="158">
        <f>ABS(minus(J313,X313))</f>
        <v/>
      </c>
      <c r="AA313" s="263" t="n"/>
      <c r="AB313" s="242" t="n"/>
      <c r="AC313" s="242" t="n"/>
      <c r="AD313" s="256" t="n"/>
      <c r="AE313" s="161">
        <f>Y313-AC313</f>
        <v/>
      </c>
      <c r="AF313" s="256">
        <f>abs(Z313-AD313)</f>
        <v/>
      </c>
      <c r="AG313" s="243" t="n"/>
      <c r="AH313" s="146" t="n"/>
      <c r="AI313" s="52" t="n"/>
      <c r="AJ313" s="148" t="n"/>
      <c r="AK313" s="52" t="n"/>
    </row>
    <row r="314">
      <c r="A314" s="163">
        <f>A313</f>
        <v/>
      </c>
      <c r="B314" s="300" t="n"/>
      <c r="C314" s="151" t="inlineStr">
        <is>
          <t>Card Payments</t>
        </is>
      </c>
      <c r="D314" s="151" t="inlineStr">
        <is>
          <t>BB MIGs (S04)</t>
        </is>
      </c>
      <c r="E314" s="170" t="n"/>
      <c r="F314" s="245" t="n"/>
      <c r="G314" s="170" t="n"/>
      <c r="H314" s="245" t="n"/>
      <c r="I314" s="154">
        <f>minus(E314,G314)</f>
        <v/>
      </c>
      <c r="J314" s="155">
        <f>ABS(minus(F314,H314))</f>
        <v/>
      </c>
      <c r="K314" s="170" t="n"/>
      <c r="L314" s="170" t="n"/>
      <c r="M314" s="170" t="n"/>
      <c r="N314" s="170" t="n"/>
      <c r="O314" s="170" t="n"/>
      <c r="P314" s="170" t="n"/>
      <c r="Q314" s="170" t="n"/>
      <c r="R314" s="170" t="n"/>
      <c r="S314" s="170" t="n"/>
      <c r="T314" s="170" t="n"/>
      <c r="U314" s="170" t="n"/>
      <c r="V314" s="170" t="n"/>
      <c r="W314" s="218" t="n"/>
      <c r="X314" s="218" t="n"/>
      <c r="Y314" s="157">
        <f>minus(I314,W314)</f>
        <v/>
      </c>
      <c r="Z314" s="158">
        <f>ABS(minus(J314,X314))</f>
        <v/>
      </c>
      <c r="AA314" s="270" t="n"/>
      <c r="AB314" s="242" t="n"/>
      <c r="AC314" s="242" t="n"/>
      <c r="AD314" s="256" t="n"/>
      <c r="AE314" s="167">
        <f>Y314-AC314</f>
        <v/>
      </c>
      <c r="AF314" s="256">
        <f>abs(Z314-AD314)</f>
        <v/>
      </c>
      <c r="AG314" s="243" t="n"/>
      <c r="AH314" s="146" t="n"/>
      <c r="AI314" s="52" t="n"/>
      <c r="AJ314" s="148" t="n"/>
      <c r="AK314" s="52" t="n"/>
    </row>
    <row r="315">
      <c r="A315" s="163">
        <f>A314</f>
        <v/>
      </c>
      <c r="B315" s="300" t="n"/>
      <c r="C315" s="151" t="inlineStr">
        <is>
          <t>Card Payments</t>
        </is>
      </c>
      <c r="D315" s="151" t="inlineStr">
        <is>
          <t>BB MIGs (S05)</t>
        </is>
      </c>
      <c r="E315" s="170" t="n"/>
      <c r="F315" s="245" t="n"/>
      <c r="G315" s="170" t="n"/>
      <c r="H315" s="245" t="n"/>
      <c r="I315" s="154">
        <f>minus(E315,G315)</f>
        <v/>
      </c>
      <c r="J315" s="155">
        <f>ABS(minus(F315,H315))</f>
        <v/>
      </c>
      <c r="K315" s="170" t="n"/>
      <c r="L315" s="170" t="n"/>
      <c r="M315" s="170" t="n"/>
      <c r="N315" s="170" t="n"/>
      <c r="O315" s="170" t="n"/>
      <c r="P315" s="170" t="n"/>
      <c r="Q315" s="170" t="n"/>
      <c r="R315" s="170" t="n"/>
      <c r="S315" s="170" t="n"/>
      <c r="T315" s="170" t="n"/>
      <c r="U315" s="170" t="n"/>
      <c r="V315" s="170" t="n"/>
      <c r="W315" s="218" t="n"/>
      <c r="X315" s="218" t="n"/>
      <c r="Y315" s="157">
        <f>minus(I315,W315)</f>
        <v/>
      </c>
      <c r="Z315" s="158">
        <f>ABS(minus(J315,X315))</f>
        <v/>
      </c>
      <c r="AA315" s="270" t="n"/>
      <c r="AB315" s="242" t="n"/>
      <c r="AC315" s="242" t="n"/>
      <c r="AD315" s="256" t="n"/>
      <c r="AE315" s="167">
        <f>Y315-AC315</f>
        <v/>
      </c>
      <c r="AF315" s="256">
        <f>abs(Z315-AD315)</f>
        <v/>
      </c>
      <c r="AG315" s="243" t="n"/>
      <c r="AH315" s="146" t="n"/>
      <c r="AI315" s="52" t="n"/>
      <c r="AJ315" s="148" t="n"/>
      <c r="AK315" s="52" t="n"/>
    </row>
    <row r="316">
      <c r="A316" s="163">
        <f>A315</f>
        <v/>
      </c>
      <c r="B316" s="300" t="n"/>
      <c r="C316" s="151" t="inlineStr">
        <is>
          <t>Card Payments</t>
        </is>
      </c>
      <c r="D316" s="151" t="inlineStr">
        <is>
          <t>BB MIGs (S06)</t>
        </is>
      </c>
      <c r="E316" s="170" t="n"/>
      <c r="F316" s="245" t="n"/>
      <c r="G316" s="170" t="n"/>
      <c r="H316" s="245" t="n"/>
      <c r="I316" s="154">
        <f>minus(E316,G316)</f>
        <v/>
      </c>
      <c r="J316" s="155">
        <f>ABS(minus(F316,H316))</f>
        <v/>
      </c>
      <c r="K316" s="170" t="n"/>
      <c r="L316" s="170" t="n"/>
      <c r="M316" s="170" t="n"/>
      <c r="N316" s="170" t="n"/>
      <c r="O316" s="170" t="n"/>
      <c r="P316" s="170" t="n"/>
      <c r="Q316" s="170" t="n"/>
      <c r="R316" s="170" t="n"/>
      <c r="S316" s="170" t="n"/>
      <c r="T316" s="170" t="n"/>
      <c r="U316" s="170" t="n"/>
      <c r="V316" s="170" t="n"/>
      <c r="W316" s="218" t="n"/>
      <c r="X316" s="218" t="n"/>
      <c r="Y316" s="157">
        <f>minus(I316,W316)</f>
        <v/>
      </c>
      <c r="Z316" s="158">
        <f>ABS(minus(J316,X316))</f>
        <v/>
      </c>
      <c r="AA316" s="270" t="n"/>
      <c r="AB316" s="242" t="n"/>
      <c r="AC316" s="242" t="n"/>
      <c r="AD316" s="256" t="n"/>
      <c r="AE316" s="167">
        <f>Y316-AC316</f>
        <v/>
      </c>
      <c r="AF316" s="256">
        <f>abs(Z316-AD316)</f>
        <v/>
      </c>
      <c r="AG316" s="243" t="n"/>
      <c r="AH316" s="146" t="n"/>
      <c r="AI316" s="52" t="n"/>
      <c r="AJ316" s="148" t="n"/>
      <c r="AK316" s="52" t="n"/>
    </row>
    <row r="317">
      <c r="A317" s="163">
        <f>A316</f>
        <v/>
      </c>
      <c r="B317" s="300" t="n"/>
      <c r="C317" s="151" t="inlineStr">
        <is>
          <t>Card Payments</t>
        </is>
      </c>
      <c r="D317" s="151" t="inlineStr">
        <is>
          <t>BB MIGs (S07)</t>
        </is>
      </c>
      <c r="E317" s="170" t="n"/>
      <c r="F317" s="245" t="n"/>
      <c r="G317" s="170" t="n"/>
      <c r="H317" s="245" t="n"/>
      <c r="I317" s="154">
        <f>minus(E317,G317)</f>
        <v/>
      </c>
      <c r="J317" s="155">
        <f>ABS(minus(F317,H317))</f>
        <v/>
      </c>
      <c r="K317" s="170" t="n"/>
      <c r="L317" s="170" t="n"/>
      <c r="M317" s="170" t="n"/>
      <c r="N317" s="170" t="n"/>
      <c r="O317" s="170" t="n"/>
      <c r="P317" s="170" t="n"/>
      <c r="Q317" s="170" t="n"/>
      <c r="R317" s="170" t="n"/>
      <c r="S317" s="170" t="n"/>
      <c r="T317" s="170" t="n"/>
      <c r="U317" s="170" t="n"/>
      <c r="V317" s="170" t="n"/>
      <c r="W317" s="218" t="n"/>
      <c r="X317" s="218" t="n"/>
      <c r="Y317" s="157">
        <f>minus(I317,W317)</f>
        <v/>
      </c>
      <c r="Z317" s="158">
        <f>ABS(minus(J317,X317))</f>
        <v/>
      </c>
      <c r="AA317" s="270" t="n"/>
      <c r="AB317" s="242" t="n"/>
      <c r="AC317" s="242" t="n"/>
      <c r="AD317" s="256" t="n"/>
      <c r="AE317" s="167">
        <f>Y317-AC317</f>
        <v/>
      </c>
      <c r="AF317" s="256">
        <f>abs(Z317-AD317)</f>
        <v/>
      </c>
      <c r="AG317" s="243" t="n"/>
      <c r="AH317" s="146" t="n"/>
      <c r="AI317" s="52" t="n"/>
      <c r="AJ317" s="148" t="n"/>
      <c r="AK317" s="52" t="n"/>
    </row>
    <row r="318">
      <c r="A318" s="163">
        <f>A317</f>
        <v/>
      </c>
      <c r="B318" s="300" t="n"/>
      <c r="C318" s="151" t="inlineStr">
        <is>
          <t>Card Payments</t>
        </is>
      </c>
      <c r="D318" s="151" t="inlineStr">
        <is>
          <t>BB MIGs (S08)</t>
        </is>
      </c>
      <c r="E318" s="170" t="n"/>
      <c r="F318" s="245" t="n"/>
      <c r="G318" s="170" t="n"/>
      <c r="H318" s="245" t="n"/>
      <c r="I318" s="154">
        <f>minus(E318,G318)</f>
        <v/>
      </c>
      <c r="J318" s="155">
        <f>ABS(minus(F318,H318))</f>
        <v/>
      </c>
      <c r="K318" s="170" t="n"/>
      <c r="L318" s="170" t="n"/>
      <c r="M318" s="170" t="n"/>
      <c r="N318" s="170" t="n"/>
      <c r="O318" s="170" t="n"/>
      <c r="P318" s="170" t="n"/>
      <c r="Q318" s="170" t="n"/>
      <c r="R318" s="170" t="n"/>
      <c r="S318" s="170" t="n"/>
      <c r="T318" s="170" t="n"/>
      <c r="U318" s="170" t="n"/>
      <c r="V318" s="170" t="n"/>
      <c r="W318" s="218" t="n"/>
      <c r="X318" s="218" t="n"/>
      <c r="Y318" s="157">
        <f>minus(I318,W318)</f>
        <v/>
      </c>
      <c r="Z318" s="158">
        <f>ABS(minus(J318,X318))</f>
        <v/>
      </c>
      <c r="AA318" s="263" t="n"/>
      <c r="AB318" s="242" t="n"/>
      <c r="AC318" s="242" t="n"/>
      <c r="AD318" s="256" t="n"/>
      <c r="AE318" s="167">
        <f>Y318-AC318</f>
        <v/>
      </c>
      <c r="AF318" s="256">
        <f>abs(Z318-AD318)</f>
        <v/>
      </c>
      <c r="AG318" s="243" t="n"/>
      <c r="AH318" s="146" t="n"/>
      <c r="AI318" s="52" t="n"/>
      <c r="AJ318" s="148" t="n"/>
      <c r="AK318" s="52" t="n"/>
    </row>
    <row r="319">
      <c r="A319" s="163">
        <f>A318</f>
        <v/>
      </c>
      <c r="B319" s="300" t="n"/>
      <c r="C319" s="151" t="inlineStr">
        <is>
          <t>Card Payments</t>
        </is>
      </c>
      <c r="D319" s="151" t="inlineStr">
        <is>
          <t>BB MIGs (S09)</t>
        </is>
      </c>
      <c r="E319" s="170" t="n"/>
      <c r="F319" s="245" t="n"/>
      <c r="G319" s="170" t="n"/>
      <c r="H319" s="245" t="n"/>
      <c r="I319" s="154">
        <f>minus(E319,G319)</f>
        <v/>
      </c>
      <c r="J319" s="155">
        <f>ABS(minus(F319,H319))</f>
        <v/>
      </c>
      <c r="K319" s="170" t="n"/>
      <c r="L319" s="170" t="n"/>
      <c r="M319" s="170" t="n"/>
      <c r="N319" s="170" t="n"/>
      <c r="O319" s="170" t="n"/>
      <c r="P319" s="170" t="n"/>
      <c r="Q319" s="170" t="n"/>
      <c r="R319" s="170" t="n"/>
      <c r="S319" s="170" t="n"/>
      <c r="T319" s="170" t="n"/>
      <c r="U319" s="170" t="n"/>
      <c r="V319" s="170" t="n"/>
      <c r="W319" s="218" t="n"/>
      <c r="X319" s="218" t="n"/>
      <c r="Y319" s="157">
        <f>minus(I319,W319)</f>
        <v/>
      </c>
      <c r="Z319" s="158">
        <f>ABS(minus(J319,X319))</f>
        <v/>
      </c>
      <c r="AA319" s="270" t="n"/>
      <c r="AB319" s="242" t="n"/>
      <c r="AC319" s="242" t="n"/>
      <c r="AD319" s="256" t="n"/>
      <c r="AE319" s="167">
        <f>Y319-AC319</f>
        <v/>
      </c>
      <c r="AF319" s="256">
        <f>abs(Z319-AD319)</f>
        <v/>
      </c>
      <c r="AG319" s="243" t="n"/>
      <c r="AH319" s="146" t="n"/>
      <c r="AI319" s="52" t="n"/>
      <c r="AJ319" s="148" t="n"/>
      <c r="AK319" s="52" t="n"/>
    </row>
    <row r="320">
      <c r="A320" s="163">
        <f>A319</f>
        <v/>
      </c>
      <c r="B320" s="300" t="n"/>
      <c r="C320" s="151" t="inlineStr">
        <is>
          <t>Card Payments</t>
        </is>
      </c>
      <c r="D320" s="151" t="inlineStr">
        <is>
          <t>BB MIGs (S10)</t>
        </is>
      </c>
      <c r="E320" s="170" t="n"/>
      <c r="F320" s="245" t="n"/>
      <c r="G320" s="170" t="n"/>
      <c r="H320" s="245" t="n"/>
      <c r="I320" s="154">
        <f>minus(E320,G320)</f>
        <v/>
      </c>
      <c r="J320" s="155">
        <f>ABS(minus(F320,H320))</f>
        <v/>
      </c>
      <c r="K320" s="170" t="n"/>
      <c r="L320" s="170" t="n"/>
      <c r="M320" s="170" t="n"/>
      <c r="N320" s="170" t="n"/>
      <c r="O320" s="170" t="n"/>
      <c r="P320" s="170" t="n"/>
      <c r="Q320" s="170" t="n"/>
      <c r="R320" s="170" t="n"/>
      <c r="S320" s="170" t="n"/>
      <c r="T320" s="170" t="n"/>
      <c r="U320" s="170" t="n"/>
      <c r="V320" s="170" t="n"/>
      <c r="W320" s="218" t="n"/>
      <c r="X320" s="218" t="n"/>
      <c r="Y320" s="157">
        <f>minus(I320,W320)</f>
        <v/>
      </c>
      <c r="Z320" s="158">
        <f>ABS(minus(J320,X320))</f>
        <v/>
      </c>
      <c r="AA320" s="270" t="n"/>
      <c r="AB320" s="242" t="n"/>
      <c r="AC320" s="242" t="n"/>
      <c r="AD320" s="256" t="n"/>
      <c r="AE320" s="167">
        <f>Y320-AC320</f>
        <v/>
      </c>
      <c r="AF320" s="256">
        <f>abs(Z320-AD320)</f>
        <v/>
      </c>
      <c r="AG320" s="243" t="n"/>
      <c r="AH320" s="146" t="n"/>
      <c r="AI320" s="52" t="n"/>
      <c r="AJ320" s="148" t="n"/>
      <c r="AK320" s="52" t="n"/>
    </row>
    <row r="321">
      <c r="A321" s="163">
        <f>A320</f>
        <v/>
      </c>
      <c r="B321" s="300" t="n"/>
      <c r="C321" s="151" t="inlineStr">
        <is>
          <t>Card Payments</t>
        </is>
      </c>
      <c r="D321" s="151" t="inlineStr">
        <is>
          <t>BB MIGs (S11)</t>
        </is>
      </c>
      <c r="E321" s="170" t="n"/>
      <c r="F321" s="245" t="n"/>
      <c r="G321" s="170" t="n"/>
      <c r="H321" s="245" t="n"/>
      <c r="I321" s="154">
        <f>minus(E321,G321)</f>
        <v/>
      </c>
      <c r="J321" s="155">
        <f>ABS(minus(F321,H321))</f>
        <v/>
      </c>
      <c r="K321" s="170" t="n"/>
      <c r="L321" s="170" t="n"/>
      <c r="M321" s="170" t="n"/>
      <c r="N321" s="170" t="n"/>
      <c r="O321" s="170" t="n"/>
      <c r="P321" s="170" t="n"/>
      <c r="Q321" s="170" t="n"/>
      <c r="R321" s="170" t="n"/>
      <c r="S321" s="170" t="n"/>
      <c r="T321" s="170" t="n"/>
      <c r="U321" s="170" t="n"/>
      <c r="V321" s="170" t="n"/>
      <c r="W321" s="218" t="n"/>
      <c r="X321" s="218" t="n"/>
      <c r="Y321" s="157">
        <f>minus(I321,W321)</f>
        <v/>
      </c>
      <c r="Z321" s="158">
        <f>ABS(minus(J321,X321))</f>
        <v/>
      </c>
      <c r="AA321" s="270" t="n"/>
      <c r="AB321" s="242" t="n"/>
      <c r="AC321" s="242" t="n"/>
      <c r="AD321" s="256" t="n"/>
      <c r="AE321" s="167">
        <f>Y321-AC321</f>
        <v/>
      </c>
      <c r="AF321" s="256">
        <f>abs(Z321-AD321)</f>
        <v/>
      </c>
      <c r="AG321" s="243" t="n"/>
      <c r="AH321" s="146" t="n"/>
      <c r="AI321" s="52" t="n"/>
      <c r="AJ321" s="148" t="n"/>
      <c r="AK321" s="52" t="n"/>
    </row>
    <row r="322">
      <c r="A322" s="163">
        <f>A321</f>
        <v/>
      </c>
      <c r="B322" s="300" t="n"/>
      <c r="C322" s="171" t="inlineStr">
        <is>
          <t>Card Payments</t>
        </is>
      </c>
      <c r="D322" s="171" t="inlineStr">
        <is>
          <t>BB MIGs (S12)</t>
        </is>
      </c>
      <c r="E322" s="176" t="n"/>
      <c r="F322" s="85" t="n"/>
      <c r="G322" s="176" t="n"/>
      <c r="H322" s="85" t="n"/>
      <c r="I322" s="174">
        <f>minus(E322,G322)</f>
        <v/>
      </c>
      <c r="J322" s="175">
        <f>ABS(minus(F322,H322))</f>
        <v/>
      </c>
      <c r="K322" s="176" t="n"/>
      <c r="L322" s="176" t="n"/>
      <c r="M322" s="176" t="n"/>
      <c r="N322" s="176" t="n"/>
      <c r="O322" s="176" t="n"/>
      <c r="P322" s="176" t="n"/>
      <c r="Q322" s="176" t="n"/>
      <c r="R322" s="176" t="n"/>
      <c r="S322" s="176" t="n"/>
      <c r="T322" s="176" t="n"/>
      <c r="U322" s="176" t="n"/>
      <c r="V322" s="176" t="n"/>
      <c r="W322" s="294" t="n"/>
      <c r="X322" s="294" t="n"/>
      <c r="Y322" s="179">
        <f>minus(I322,W322)</f>
        <v/>
      </c>
      <c r="Z322" s="180">
        <f>ABS(minus(J322,X322))</f>
        <v/>
      </c>
      <c r="AA322" s="253" t="n"/>
      <c r="AB322" s="254" t="n"/>
      <c r="AC322" s="254" t="n"/>
      <c r="AD322" s="183" t="n"/>
      <c r="AE322" s="191">
        <f>Y322-AC322</f>
        <v/>
      </c>
      <c r="AF322" s="183">
        <f>abs(Z322-AD322)</f>
        <v/>
      </c>
      <c r="AG322" s="243" t="n"/>
      <c r="AH322" s="146" t="n"/>
      <c r="AI322" s="52" t="n"/>
      <c r="AJ322" s="148" t="n"/>
      <c r="AK322" s="52" t="n"/>
    </row>
    <row r="323">
      <c r="A323" s="163">
        <f>A322</f>
        <v/>
      </c>
      <c r="B323" s="303" t="n"/>
      <c r="C323" s="220" t="inlineStr">
        <is>
          <t>Card Payments Sum</t>
        </is>
      </c>
      <c r="D323" s="220" t="inlineStr">
        <is>
          <t>BB MIGs</t>
        </is>
      </c>
      <c r="E323" s="265" t="n">
        <v>1</v>
      </c>
      <c r="F323" s="222" t="n">
        <v>3120.04</v>
      </c>
      <c r="G323" s="265" t="n">
        <v>1</v>
      </c>
      <c r="H323" s="222" t="n">
        <v>3120.04</v>
      </c>
      <c r="I323" s="225">
        <f>minus(E323,G323)</f>
        <v/>
      </c>
      <c r="J323" s="226">
        <f>ABS(minus(F323,H323))</f>
        <v/>
      </c>
      <c r="K323" s="227" t="n"/>
      <c r="L323" s="227" t="n"/>
      <c r="M323" s="227" t="n"/>
      <c r="N323" s="227" t="n"/>
      <c r="O323" s="227" t="n"/>
      <c r="P323" s="227" t="n"/>
      <c r="Q323" s="227" t="n"/>
      <c r="R323" s="227" t="n"/>
      <c r="S323" s="227" t="n"/>
      <c r="T323" s="227" t="n"/>
      <c r="U323" s="227" t="n"/>
      <c r="V323" s="227" t="n"/>
      <c r="W323" s="229">
        <f>SUM(K323,M323,O323,Q323,S323,U323)</f>
        <v/>
      </c>
      <c r="X323" s="229">
        <f>SUM(L323,N323,P323,R323,T323,V323)</f>
        <v/>
      </c>
      <c r="Y323" s="231">
        <f>minus(I323,W323)</f>
        <v/>
      </c>
      <c r="Z323" s="232">
        <f>ABS(minus(J323,X323))</f>
        <v/>
      </c>
      <c r="AA323" s="233" t="n"/>
      <c r="AB323" s="234" t="n"/>
      <c r="AC323" s="247" t="n"/>
      <c r="AD323" s="235" t="n"/>
      <c r="AE323" s="236">
        <f>Y323-AC323</f>
        <v/>
      </c>
      <c r="AF323" s="237">
        <f>abs(Z323-AD323)</f>
        <v/>
      </c>
      <c r="AG323" s="238" t="n"/>
      <c r="AH323" s="146" t="n"/>
      <c r="AI323" s="52" t="n"/>
      <c r="AJ323" s="148" t="n"/>
      <c r="AK323" s="52" t="n"/>
    </row>
    <row r="324">
      <c r="A324" s="163" t="n"/>
      <c r="B324" s="310" t="inlineStr">
        <is>
          <t>KOWRI</t>
        </is>
      </c>
      <c r="C324" s="151" t="inlineStr">
        <is>
          <t>MPGS</t>
        </is>
      </c>
      <c r="D324" s="151" t="inlineStr">
        <is>
          <t>MPGS</t>
        </is>
      </c>
      <c r="E324" s="187" t="n">
        <v>7</v>
      </c>
      <c r="F324" s="188" t="n">
        <v>1401.98</v>
      </c>
      <c r="G324" s="187" t="n">
        <v>6</v>
      </c>
      <c r="H324" s="188" t="n">
        <v>1240.92</v>
      </c>
      <c r="I324" s="154">
        <f>minus(E324,G324)</f>
        <v/>
      </c>
      <c r="J324" s="155">
        <f>ABS(minus(F324,H324))</f>
        <v/>
      </c>
      <c r="K324" s="248" t="n"/>
      <c r="L324" s="248" t="n"/>
      <c r="M324" s="248" t="n"/>
      <c r="N324" s="248" t="n"/>
      <c r="O324" s="248" t="n"/>
      <c r="P324" s="248" t="n"/>
      <c r="Q324" s="248" t="n"/>
      <c r="R324" s="248" t="n"/>
      <c r="S324" s="248" t="n"/>
      <c r="T324" s="248" t="n"/>
      <c r="U324" s="248" t="n"/>
      <c r="V324" s="248" t="n"/>
      <c r="W324" s="218">
        <f>SUM(K324,M324,O324,Q324,S324,U324)</f>
        <v/>
      </c>
      <c r="X324" s="218">
        <f>SUM(L324,N324,P324,R324,T324,V324)</f>
        <v/>
      </c>
      <c r="Y324" s="157">
        <f>minus(I324,W324)</f>
        <v/>
      </c>
      <c r="Z324" s="251">
        <f>ABS(minus(J324,X324))</f>
        <v/>
      </c>
      <c r="AA324" s="270" t="inlineStr">
        <is>
          <t>Failed card transaction</t>
        </is>
      </c>
      <c r="AB324" s="242" t="inlineStr">
        <is>
          <t>Closed</t>
        </is>
      </c>
      <c r="AC324" s="242" t="n">
        <v>1</v>
      </c>
      <c r="AD324" s="256" t="n">
        <v>153</v>
      </c>
      <c r="AE324" s="167">
        <f>Y324-AC324</f>
        <v/>
      </c>
      <c r="AF324" s="256">
        <f>abs(Z324-AD324)</f>
        <v/>
      </c>
      <c r="AG324" s="243" t="inlineStr">
        <is>
          <t>Send money charges</t>
        </is>
      </c>
      <c r="AH324" s="146" t="n"/>
      <c r="AI324" s="52" t="n"/>
      <c r="AJ324" s="148" t="n"/>
      <c r="AK324" s="52" t="n"/>
    </row>
    <row r="325">
      <c r="A325" s="163">
        <f>A323</f>
        <v/>
      </c>
      <c r="B325" s="300" t="n"/>
      <c r="C325" s="151" t="inlineStr">
        <is>
          <t>KR MTN Send Money</t>
        </is>
      </c>
      <c r="D325" s="151" t="inlineStr">
        <is>
          <t>KR MTN Credit</t>
        </is>
      </c>
      <c r="E325" s="187" t="n">
        <v>3505</v>
      </c>
      <c r="F325" s="188" t="n">
        <v>7812125.06</v>
      </c>
      <c r="G325" s="187" t="n">
        <v>3493</v>
      </c>
      <c r="H325" s="188" t="n">
        <v>3806175.03</v>
      </c>
      <c r="I325" s="154">
        <f>minus(E325,G325)</f>
        <v/>
      </c>
      <c r="J325" s="155">
        <f>ABS(minus(F325,H325))</f>
        <v/>
      </c>
      <c r="K325" s="248" t="n"/>
      <c r="L325" s="248" t="n"/>
      <c r="M325" s="248" t="n"/>
      <c r="N325" s="248" t="n"/>
      <c r="O325" s="248" t="n">
        <v>7</v>
      </c>
      <c r="P325" s="248" t="n">
        <v>4700.39</v>
      </c>
      <c r="Q325" s="248" t="n">
        <v>2</v>
      </c>
      <c r="R325" s="248" t="n">
        <v>4000000</v>
      </c>
      <c r="S325" s="248" t="n"/>
      <c r="T325" s="248" t="n"/>
      <c r="U325" s="248" t="n">
        <v>3</v>
      </c>
      <c r="V325" s="248" t="n">
        <v>1249.639999999665</v>
      </c>
      <c r="W325" s="218">
        <f>SUM(K325,M325,O325,Q325,S325,U325)</f>
        <v/>
      </c>
      <c r="X325" s="218">
        <f>SUM(L325,N325,P325,R325,T325,V325)</f>
        <v/>
      </c>
      <c r="Y325" s="157">
        <f>minus(I325,W325)</f>
        <v/>
      </c>
      <c r="Z325" s="158">
        <f>ABS(minus(J325,X325))</f>
        <v/>
      </c>
      <c r="AA325" s="270" t="n"/>
      <c r="AB325" s="242" t="n"/>
      <c r="AC325" s="242" t="n"/>
      <c r="AD325" s="256" t="n"/>
      <c r="AE325" s="167">
        <f>Y325-AC325</f>
        <v/>
      </c>
      <c r="AF325" s="256">
        <f>abs(Z325-AD325)</f>
        <v/>
      </c>
      <c r="AG325" s="243" t="n"/>
      <c r="AH325" s="146" t="n"/>
      <c r="AI325" s="52" t="n"/>
      <c r="AJ325" s="148" t="n"/>
      <c r="AK325" s="52" t="n"/>
    </row>
    <row r="326">
      <c r="A326" s="163">
        <f>A325</f>
        <v/>
      </c>
      <c r="B326" s="300" t="n"/>
      <c r="C326" s="151" t="inlineStr">
        <is>
          <t>KR MTN Add funds/Payments</t>
        </is>
      </c>
      <c r="D326" s="151" t="inlineStr">
        <is>
          <t>KR MTN Debit</t>
        </is>
      </c>
      <c r="E326" s="187" t="n">
        <v>482</v>
      </c>
      <c r="F326" s="188" t="n">
        <v>768563.42</v>
      </c>
      <c r="G326" s="187" t="n">
        <v>485</v>
      </c>
      <c r="H326" s="188" t="n">
        <v>441642.72</v>
      </c>
      <c r="I326" s="154">
        <f>minus(E326,G326)</f>
        <v/>
      </c>
      <c r="J326" s="155">
        <f>ABS(minus(F326,H326))</f>
        <v/>
      </c>
      <c r="K326" s="248" t="n"/>
      <c r="L326" s="248" t="n"/>
      <c r="M326" s="248" t="n">
        <v>-4</v>
      </c>
      <c r="N326" s="248" t="n">
        <v>-2699.68</v>
      </c>
      <c r="O326" s="248" t="n"/>
      <c r="P326" s="248" t="n"/>
      <c r="Q326" s="248" t="n"/>
      <c r="R326" s="248" t="n"/>
      <c r="S326" s="248" t="n">
        <v>1</v>
      </c>
      <c r="T326" s="248" t="n">
        <v>329620.16</v>
      </c>
      <c r="U326" s="248" t="n"/>
      <c r="V326" s="248" t="n">
        <v>0.2200000000884756</v>
      </c>
      <c r="W326" s="218">
        <f>SUM(K326,M326,O326,Q326,S326,U326)</f>
        <v/>
      </c>
      <c r="X326" s="218">
        <f>SUM(L326,N326,P326,R326,T326,V326)</f>
        <v/>
      </c>
      <c r="Y326" s="157">
        <f>minus(I326,W326)</f>
        <v/>
      </c>
      <c r="Z326" s="158">
        <f>ABS(minus(J326,X326))</f>
        <v/>
      </c>
      <c r="AA326" s="270" t="n"/>
      <c r="AB326" s="242" t="n"/>
      <c r="AC326" s="242" t="n"/>
      <c r="AD326" s="256" t="n"/>
      <c r="AE326" s="167">
        <f>Y326-AC326</f>
        <v/>
      </c>
      <c r="AF326" s="256">
        <f>abs(Z326-AD326)</f>
        <v/>
      </c>
      <c r="AG326" s="243" t="n"/>
      <c r="AH326" s="146" t="n"/>
      <c r="AI326" s="52" t="n"/>
      <c r="AJ326" s="148" t="n"/>
      <c r="AK326" s="52" t="n"/>
    </row>
    <row r="327">
      <c r="A327" s="163">
        <f>A326</f>
        <v/>
      </c>
      <c r="B327" s="300" t="n"/>
      <c r="C327" s="151" t="inlineStr">
        <is>
          <t>KR Airtel Add funds/Payments</t>
        </is>
      </c>
      <c r="D327" s="151" t="inlineStr">
        <is>
          <t>KR Airtel Cash In</t>
        </is>
      </c>
      <c r="E327" s="187" t="n">
        <v>6</v>
      </c>
      <c r="F327" s="188" t="n">
        <v>5402.01</v>
      </c>
      <c r="G327" s="187" t="n">
        <v>6</v>
      </c>
      <c r="H327" s="188" t="n">
        <v>5402.01</v>
      </c>
      <c r="I327" s="154">
        <f>minus(E327,G327)</f>
        <v/>
      </c>
      <c r="J327" s="155">
        <f>ABS(minus(F327,H327))</f>
        <v/>
      </c>
      <c r="K327" s="248" t="n"/>
      <c r="L327" s="248" t="n"/>
      <c r="M327" s="248" t="n"/>
      <c r="N327" s="248" t="n"/>
      <c r="O327" s="248" t="n"/>
      <c r="P327" s="248" t="n"/>
      <c r="Q327" s="248" t="n"/>
      <c r="R327" s="248" t="n"/>
      <c r="S327" s="248" t="n"/>
      <c r="T327" s="248" t="n"/>
      <c r="U327" s="248" t="n"/>
      <c r="V327" s="248" t="n"/>
      <c r="W327" s="218">
        <f>SUM(K327,M327,O327,Q327,S327,U327)</f>
        <v/>
      </c>
      <c r="X327" s="218">
        <f>SUM(L327,N327,P327,R327,T327,V327)</f>
        <v/>
      </c>
      <c r="Y327" s="157">
        <f>minus(I327,W327)</f>
        <v/>
      </c>
      <c r="Z327" s="158">
        <f>ABS(minus(J327,X327))</f>
        <v/>
      </c>
      <c r="AA327" s="270" t="n"/>
      <c r="AB327" s="242" t="n"/>
      <c r="AC327" s="242" t="n"/>
      <c r="AD327" s="256" t="n"/>
      <c r="AE327" s="167">
        <f>Y327-AC327</f>
        <v/>
      </c>
      <c r="AF327" s="256">
        <f>abs(Z327-AD327)</f>
        <v/>
      </c>
      <c r="AG327" s="243" t="n"/>
      <c r="AH327" s="146" t="n"/>
      <c r="AI327" s="52" t="n"/>
      <c r="AJ327" s="148" t="n"/>
      <c r="AK327" s="52" t="n"/>
    </row>
    <row r="328">
      <c r="A328" s="163">
        <f>A327</f>
        <v/>
      </c>
      <c r="B328" s="300" t="n"/>
      <c r="C328" s="151" t="inlineStr">
        <is>
          <t>KR Airtel Send Money</t>
        </is>
      </c>
      <c r="D328" s="151" t="inlineStr">
        <is>
          <t>KR Airtel Cash Out</t>
        </is>
      </c>
      <c r="E328" s="187" t="n">
        <v>0</v>
      </c>
      <c r="F328" s="188" t="n">
        <v>0</v>
      </c>
      <c r="G328" s="187" t="n">
        <v>0</v>
      </c>
      <c r="H328" s="188" t="n">
        <v>0</v>
      </c>
      <c r="I328" s="154">
        <f>minus(E328,G328)</f>
        <v/>
      </c>
      <c r="J328" s="155">
        <f>ABS(minus(F328,H328))</f>
        <v/>
      </c>
      <c r="K328" s="248" t="n"/>
      <c r="L328" s="248" t="n"/>
      <c r="M328" s="248" t="n"/>
      <c r="N328" s="248" t="n"/>
      <c r="O328" s="248" t="n"/>
      <c r="P328" s="248" t="n"/>
      <c r="Q328" s="248" t="n"/>
      <c r="R328" s="248" t="n"/>
      <c r="S328" s="248" t="n"/>
      <c r="T328" s="248" t="n"/>
      <c r="U328" s="248" t="n"/>
      <c r="V328" s="248" t="n"/>
      <c r="W328" s="218">
        <f>SUM(K328,M328,O328,Q328,S328,U328)</f>
        <v/>
      </c>
      <c r="X328" s="218">
        <f>SUM(L328,N328,P328,R328,T328,V328)</f>
        <v/>
      </c>
      <c r="Y328" s="157">
        <f>minus(I328,W328)</f>
        <v/>
      </c>
      <c r="Z328" s="158">
        <f>ABS(minus(J328,X328))</f>
        <v/>
      </c>
      <c r="AA328" s="270" t="n"/>
      <c r="AB328" s="242" t="n"/>
      <c r="AC328" s="242" t="n"/>
      <c r="AD328" s="256" t="n"/>
      <c r="AE328" s="167">
        <f>Y328-AC328</f>
        <v/>
      </c>
      <c r="AF328" s="256">
        <f>abs(Z328-AD328)</f>
        <v/>
      </c>
      <c r="AG328" s="243" t="n"/>
      <c r="AH328" s="146" t="n"/>
      <c r="AI328" s="52" t="n"/>
      <c r="AJ328" s="148" t="n"/>
      <c r="AK328" s="52" t="n"/>
    </row>
    <row r="329">
      <c r="A329" s="163">
        <f>A328</f>
        <v/>
      </c>
      <c r="B329" s="300" t="n"/>
      <c r="C329" s="151" t="inlineStr">
        <is>
          <t>KR Vodafone Add funds/Payments</t>
        </is>
      </c>
      <c r="D329" s="151" t="inlineStr">
        <is>
          <t xml:space="preserve">KR Vodafone Cash In </t>
        </is>
      </c>
      <c r="E329" s="187" t="n">
        <v>38</v>
      </c>
      <c r="F329" s="188" t="n">
        <v>223876.76</v>
      </c>
      <c r="G329" s="187" t="n">
        <v>36</v>
      </c>
      <c r="H329" s="188" t="n">
        <v>23874.76</v>
      </c>
      <c r="I329" s="154">
        <f>minus(E329,G329)</f>
        <v/>
      </c>
      <c r="J329" s="155">
        <f>ABS(minus(F329,H329))</f>
        <v/>
      </c>
      <c r="K329" s="248" t="n"/>
      <c r="L329" s="248" t="n"/>
      <c r="M329" s="248" t="n"/>
      <c r="N329" s="248" t="n"/>
      <c r="O329" s="248" t="n"/>
      <c r="P329" s="248" t="n"/>
      <c r="Q329" s="248" t="n"/>
      <c r="R329" s="248" t="n"/>
      <c r="S329" s="248" t="n">
        <v>1</v>
      </c>
      <c r="T329" s="248" t="n">
        <v>200000</v>
      </c>
      <c r="U329" s="248" t="n"/>
      <c r="V329" s="248" t="n"/>
      <c r="W329" s="218">
        <f>SUM(K329,M329,O329,Q329,S329,U329)</f>
        <v/>
      </c>
      <c r="X329" s="218">
        <f>SUM(L329,N329,P329,R329,T329,V329)</f>
        <v/>
      </c>
      <c r="Y329" s="157">
        <f>minus(I329,W329)</f>
        <v/>
      </c>
      <c r="Z329" s="158">
        <f>ABS(minus(J329,X329))</f>
        <v/>
      </c>
      <c r="AA329" s="270" t="inlineStr">
        <is>
          <t>Pending Tonaton/Jiji transaction</t>
        </is>
      </c>
      <c r="AB329" s="242" t="inlineStr">
        <is>
          <t>Closed</t>
        </is>
      </c>
      <c r="AC329" s="242" t="n">
        <v>1</v>
      </c>
      <c r="AD329" s="256" t="n">
        <v>2</v>
      </c>
      <c r="AE329" s="167">
        <f>Y329-AC329</f>
        <v/>
      </c>
      <c r="AF329" s="256">
        <f>abs(Z329-AD329)</f>
        <v/>
      </c>
      <c r="AG329" s="243" t="inlineStr">
        <is>
          <t>Status updated using KB recons app</t>
        </is>
      </c>
      <c r="AH329" s="146" t="n"/>
      <c r="AI329" s="52" t="n"/>
      <c r="AJ329" s="148" t="n"/>
      <c r="AK329" s="52" t="n"/>
    </row>
    <row r="330">
      <c r="A330" s="163">
        <f>A329</f>
        <v/>
      </c>
      <c r="B330" s="303" t="n"/>
      <c r="C330" s="151" t="inlineStr">
        <is>
          <t>KR Vodafone Send Money</t>
        </is>
      </c>
      <c r="D330" s="151" t="inlineStr">
        <is>
          <t>KR Vodafone Cash Out</t>
        </is>
      </c>
      <c r="E330" s="187" t="n">
        <v>7</v>
      </c>
      <c r="F330" s="188" t="n">
        <v>802677.21</v>
      </c>
      <c r="G330" s="187" t="n">
        <v>3</v>
      </c>
      <c r="H330" s="188" t="n">
        <v>2677.21</v>
      </c>
      <c r="I330" s="154">
        <f>minus(E330,G330)</f>
        <v/>
      </c>
      <c r="J330" s="155">
        <f>ABS(minus(F330,H330))</f>
        <v/>
      </c>
      <c r="K330" s="248" t="n"/>
      <c r="L330" s="248" t="n"/>
      <c r="M330" s="248" t="n"/>
      <c r="N330" s="248" t="n"/>
      <c r="O330" s="248" t="n"/>
      <c r="P330" s="248" t="n"/>
      <c r="Q330" s="248" t="n"/>
      <c r="R330" s="248" t="n"/>
      <c r="S330" s="248" t="n">
        <v>4</v>
      </c>
      <c r="T330" s="248" t="n">
        <v>800000</v>
      </c>
      <c r="U330" s="248" t="n"/>
      <c r="V330" s="248" t="n"/>
      <c r="W330" s="218">
        <f>SUM(K330,M330,O330,Q330,S330,U330)</f>
        <v/>
      </c>
      <c r="X330" s="218">
        <f>SUM(L330,N330,P330,R330,T330,V330)</f>
        <v/>
      </c>
      <c r="Y330" s="157">
        <f>minus(I330,W330)</f>
        <v/>
      </c>
      <c r="Z330" s="158">
        <f>ABS(minus(J330,X330))</f>
        <v/>
      </c>
      <c r="AA330" s="270" t="n"/>
      <c r="AB330" s="242" t="n"/>
      <c r="AC330" s="242" t="n"/>
      <c r="AD330" s="256" t="n"/>
      <c r="AE330" s="167">
        <f>Y330-AC330</f>
        <v/>
      </c>
      <c r="AF330" s="256">
        <f>abs(Z330-AD330)</f>
        <v/>
      </c>
      <c r="AG330" s="243" t="n"/>
      <c r="AH330" s="146" t="n"/>
      <c r="AI330" s="52" t="n"/>
      <c r="AJ330" s="148" t="n"/>
      <c r="AK330" s="52" t="n"/>
    </row>
    <row r="331">
      <c r="A331" s="206" t="n"/>
      <c r="B331" s="207" t="n"/>
      <c r="C331" s="206" t="n"/>
      <c r="D331" s="206" t="n"/>
      <c r="E331" s="271" t="n"/>
      <c r="F331" s="208" t="n"/>
      <c r="G331" s="271" t="n"/>
      <c r="H331" s="208" t="n"/>
      <c r="I331" s="206" t="n"/>
      <c r="J331" s="208" t="n"/>
      <c r="K331" s="271" t="n"/>
      <c r="L331" s="271" t="n"/>
      <c r="M331" s="271" t="n"/>
      <c r="N331" s="271" t="n"/>
      <c r="O331" s="271" t="n"/>
      <c r="P331" s="271" t="n"/>
      <c r="Q331" s="271" t="n"/>
      <c r="R331" s="271" t="n"/>
      <c r="S331" s="271" t="n"/>
      <c r="T331" s="271" t="n"/>
      <c r="U331" s="271" t="n"/>
      <c r="V331" s="271" t="n"/>
      <c r="W331" s="210" t="n"/>
      <c r="X331" s="210" t="n"/>
      <c r="Y331" s="271" t="n"/>
      <c r="Z331" s="271" t="n"/>
      <c r="AA331" s="211" t="n"/>
      <c r="AB331" s="212" t="n"/>
      <c r="AC331" s="212" t="n"/>
      <c r="AD331" s="213" t="n"/>
      <c r="AE331" s="214" t="n"/>
      <c r="AF331" s="215" t="n"/>
      <c r="AG331" s="243" t="n"/>
      <c r="AH331" s="146" t="n"/>
      <c r="AI331" s="52" t="n"/>
      <c r="AJ331" s="148" t="n"/>
      <c r="AK331" s="52" t="n"/>
    </row>
    <row r="332">
      <c r="A332" s="239" t="n">
        <v>44938</v>
      </c>
      <c r="B332" s="309" t="inlineStr">
        <is>
          <t>SlydePay</t>
        </is>
      </c>
      <c r="C332" s="151" t="inlineStr">
        <is>
          <t>SP MIGs (MCC 1)</t>
        </is>
      </c>
      <c r="D332" s="151" t="inlineStr">
        <is>
          <t>MIGS (Slydepay01)</t>
        </is>
      </c>
      <c r="E332" s="187" t="n">
        <v>12</v>
      </c>
      <c r="F332" s="188" t="n">
        <v>6934.49</v>
      </c>
      <c r="G332" s="187" t="n">
        <v>12</v>
      </c>
      <c r="H332" s="188" t="n">
        <v>6917.23</v>
      </c>
      <c r="I332" s="154">
        <f>minus(E332,G332)</f>
        <v/>
      </c>
      <c r="J332" s="155">
        <f>ABS(minus(F332,H332))</f>
        <v/>
      </c>
      <c r="K332" s="248" t="n"/>
      <c r="L332" s="248" t="n"/>
      <c r="M332" s="248" t="n"/>
      <c r="N332" s="248" t="n"/>
      <c r="O332" s="248" t="n"/>
      <c r="P332" s="248" t="n"/>
      <c r="Q332" s="248" t="n"/>
      <c r="R332" s="248" t="n"/>
      <c r="S332" s="248" t="n"/>
      <c r="T332" s="248" t="n"/>
      <c r="U332" s="248" t="n"/>
      <c r="V332" s="248" t="n"/>
      <c r="W332" s="218">
        <f>SUM(K332,M332,O332,Q332,S332,U332)</f>
        <v/>
      </c>
      <c r="X332" s="218">
        <f>SUM(L332,N332,P332,R332,T332,V332)</f>
        <v/>
      </c>
      <c r="Y332" s="157">
        <f>minus(I332,W332)</f>
        <v/>
      </c>
      <c r="Z332" s="158">
        <f>ABS(minus(J332,X332))</f>
        <v/>
      </c>
      <c r="AA332" s="263" t="n"/>
      <c r="AB332" s="242" t="n"/>
      <c r="AC332" s="242" t="n"/>
      <c r="AD332" s="252" t="n"/>
      <c r="AE332" s="161">
        <f>Y332-AC332</f>
        <v/>
      </c>
      <c r="AF332" s="256">
        <f>abs(Z332-AD332)</f>
        <v/>
      </c>
      <c r="AG332" s="243" t="inlineStr">
        <is>
          <t>MIGS Charges(17.26)</t>
        </is>
      </c>
      <c r="AH332" s="146" t="n"/>
      <c r="AI332" s="52" t="n"/>
      <c r="AJ332" s="148" t="n"/>
      <c r="AK332" s="52" t="n"/>
    </row>
    <row r="333">
      <c r="A333" s="163">
        <f>A332</f>
        <v/>
      </c>
      <c r="B333" s="300" t="n"/>
      <c r="C333" s="151" t="inlineStr">
        <is>
          <t>SP MTN Cash In (Prompt)</t>
        </is>
      </c>
      <c r="D333" s="151" t="inlineStr">
        <is>
          <t>MTN - Slydepull (Prompts)</t>
        </is>
      </c>
      <c r="E333" s="187" t="n">
        <v>479</v>
      </c>
      <c r="F333" s="188" t="n">
        <v>555065.0600000001</v>
      </c>
      <c r="G333" s="187" t="n">
        <v>479</v>
      </c>
      <c r="H333" s="188" t="n">
        <v>555064.85</v>
      </c>
      <c r="I333" s="154">
        <f>minus(E333,G333)</f>
        <v/>
      </c>
      <c r="J333" s="155">
        <f>ABS(minus(F333,H333))</f>
        <v/>
      </c>
      <c r="K333" s="248" t="n"/>
      <c r="L333" s="248" t="n"/>
      <c r="M333" s="248" t="n"/>
      <c r="N333" s="248" t="n"/>
      <c r="O333" s="248" t="n"/>
      <c r="P333" s="248" t="n"/>
      <c r="Q333" s="248" t="n"/>
      <c r="R333" s="248" t="n"/>
      <c r="S333" s="248" t="n"/>
      <c r="T333" s="248" t="n"/>
      <c r="U333" s="248" t="n"/>
      <c r="V333" s="248" t="n">
        <v>0.2100000000791624</v>
      </c>
      <c r="W333" s="218">
        <f>SUM(K333,M333,O333,Q333,S333,U333)</f>
        <v/>
      </c>
      <c r="X333" s="218">
        <f>SUM(L333,N333,P333,R333,T333,V333)</f>
        <v/>
      </c>
      <c r="Y333" s="157">
        <f>minus(I333,W333)</f>
        <v/>
      </c>
      <c r="Z333" s="158">
        <f>ABS(minus(J333,X333))</f>
        <v/>
      </c>
      <c r="AA333" s="270" t="n"/>
      <c r="AB333" s="242" t="n"/>
      <c r="AC333" s="242" t="n"/>
      <c r="AD333" s="256" t="n"/>
      <c r="AE333" s="167">
        <f>Y333-AC333</f>
        <v/>
      </c>
      <c r="AF333" s="256">
        <f>abs(Z333-AD333)</f>
        <v/>
      </c>
      <c r="AG333" s="243" t="n"/>
      <c r="AH333" s="146" t="n"/>
      <c r="AI333" s="52" t="n"/>
      <c r="AJ333" s="148" t="n"/>
      <c r="AK333" s="52" t="n"/>
    </row>
    <row r="334">
      <c r="A334" s="163">
        <f>A333</f>
        <v/>
      </c>
      <c r="B334" s="300" t="n"/>
      <c r="C334" s="151" t="inlineStr">
        <is>
          <t>SP MTN Cash In (Approval)</t>
        </is>
      </c>
      <c r="D334" s="151" t="inlineStr">
        <is>
          <t>MTN - Sydepush( Approvals)</t>
        </is>
      </c>
      <c r="E334" s="187" t="n">
        <v>0</v>
      </c>
      <c r="F334" s="188" t="n">
        <v>0</v>
      </c>
      <c r="G334" s="187" t="n">
        <v>0</v>
      </c>
      <c r="H334" s="188" t="n">
        <v>0</v>
      </c>
      <c r="I334" s="154">
        <f>minus(E334,G334)</f>
        <v/>
      </c>
      <c r="J334" s="155">
        <f>ABS(minus(F334,H334))</f>
        <v/>
      </c>
      <c r="K334" s="248" t="n"/>
      <c r="L334" s="248" t="n"/>
      <c r="M334" s="248" t="n"/>
      <c r="N334" s="248" t="n"/>
      <c r="O334" s="248" t="n"/>
      <c r="P334" s="248" t="n"/>
      <c r="Q334" s="248" t="n"/>
      <c r="R334" s="248" t="n"/>
      <c r="S334" s="248" t="n"/>
      <c r="T334" s="248" t="n"/>
      <c r="U334" s="248" t="n"/>
      <c r="V334" s="248" t="n"/>
      <c r="W334" s="218">
        <f>SUM(K334,M334,O334,Q334,S334,U334)</f>
        <v/>
      </c>
      <c r="X334" s="218">
        <f>SUM(L334,N334,P334,R334,T334,V334)</f>
        <v/>
      </c>
      <c r="Y334" s="157">
        <f>minus(I334,W334)</f>
        <v/>
      </c>
      <c r="Z334" s="158">
        <f>ABS(minus(J334,X334))</f>
        <v/>
      </c>
      <c r="AA334" s="270" t="n"/>
      <c r="AB334" s="242" t="n"/>
      <c r="AC334" s="242" t="n"/>
      <c r="AD334" s="256" t="n"/>
      <c r="AE334" s="161">
        <f>Y334-AC334</f>
        <v/>
      </c>
      <c r="AF334" s="256">
        <f>abs(Z334-AD334)</f>
        <v/>
      </c>
      <c r="AG334" s="243" t="n"/>
      <c r="AH334" s="146" t="n"/>
      <c r="AI334" s="52" t="n"/>
      <c r="AJ334" s="148" t="n"/>
      <c r="AK334" s="52" t="n"/>
    </row>
    <row r="335">
      <c r="A335" s="163">
        <f>A334</f>
        <v/>
      </c>
      <c r="B335" s="300" t="n"/>
      <c r="C335" s="151" t="inlineStr">
        <is>
          <t>SP MTN Send Money</t>
        </is>
      </c>
      <c r="D335" s="151" t="inlineStr">
        <is>
          <t>MTN - Portal</t>
        </is>
      </c>
      <c r="E335" s="187" t="n">
        <v>1097</v>
      </c>
      <c r="F335" s="188" t="n">
        <v>5387791.84</v>
      </c>
      <c r="G335" s="187" t="n">
        <v>1096</v>
      </c>
      <c r="H335" s="188" t="n">
        <v>387791.83</v>
      </c>
      <c r="I335" s="154">
        <f>minus(E335,G335)</f>
        <v/>
      </c>
      <c r="J335" s="155">
        <f>ABS(minus(F335,H335))</f>
        <v/>
      </c>
      <c r="K335" s="248" t="n"/>
      <c r="L335" s="248" t="n"/>
      <c r="M335" s="248" t="n"/>
      <c r="N335" s="248" t="n"/>
      <c r="O335" s="248" t="n"/>
      <c r="P335" s="248" t="n"/>
      <c r="Q335" s="248" t="n"/>
      <c r="R335" s="248" t="n"/>
      <c r="S335" s="248" t="n">
        <v>1</v>
      </c>
      <c r="T335" s="248" t="n">
        <v>5000000</v>
      </c>
      <c r="U335" s="248" t="n"/>
      <c r="V335" s="248" t="n">
        <v>0.009999999776482582</v>
      </c>
      <c r="W335" s="218">
        <f>SUM(K335,M335,O335,Q335,S335,U335)</f>
        <v/>
      </c>
      <c r="X335" s="218">
        <f>SUM(L335,N335,P335,R335,T335,V335)</f>
        <v/>
      </c>
      <c r="Y335" s="157">
        <f>minus(I335,W335)</f>
        <v/>
      </c>
      <c r="Z335" s="158">
        <f>ABS(minus(J335,X335))</f>
        <v/>
      </c>
      <c r="AA335" s="270" t="n"/>
      <c r="AB335" s="242" t="n"/>
      <c r="AC335" s="242" t="n"/>
      <c r="AD335" s="256" t="n"/>
      <c r="AE335" s="161">
        <f>Y335-AC335</f>
        <v/>
      </c>
      <c r="AF335" s="256">
        <f>abs(Z335-AD335)</f>
        <v/>
      </c>
      <c r="AG335" s="243" t="n"/>
      <c r="AH335" s="146" t="n"/>
      <c r="AI335" s="52" t="n"/>
      <c r="AJ335" s="148" t="n"/>
      <c r="AK335" s="52" t="n"/>
    </row>
    <row r="336">
      <c r="A336" s="163">
        <f>A335</f>
        <v/>
      </c>
      <c r="B336" s="300" t="n"/>
      <c r="C336" s="151" t="inlineStr">
        <is>
          <t>SP AirtelTigo Cash In</t>
        </is>
      </c>
      <c r="D336" s="151" t="inlineStr">
        <is>
          <t>Airtel Top Up (Cash In)</t>
        </is>
      </c>
      <c r="E336" s="187" t="n">
        <v>0</v>
      </c>
      <c r="F336" s="188" t="n">
        <v>0</v>
      </c>
      <c r="G336" s="187" t="n">
        <v>0</v>
      </c>
      <c r="H336" s="188" t="n">
        <v>0</v>
      </c>
      <c r="I336" s="154">
        <f>minus(E336,G336)</f>
        <v/>
      </c>
      <c r="J336" s="155">
        <f>ABS(minus(F336,H336))</f>
        <v/>
      </c>
      <c r="K336" s="248" t="n"/>
      <c r="L336" s="248" t="n"/>
      <c r="M336" s="248" t="n"/>
      <c r="N336" s="248" t="n"/>
      <c r="O336" s="248" t="n"/>
      <c r="P336" s="248" t="n"/>
      <c r="Q336" s="248" t="n"/>
      <c r="R336" s="248" t="n"/>
      <c r="S336" s="248" t="n"/>
      <c r="T336" s="248" t="n"/>
      <c r="U336" s="248" t="n"/>
      <c r="V336" s="248" t="n"/>
      <c r="W336" s="218">
        <f>SUM(K336,M336,O336,Q336,S336,U336)</f>
        <v/>
      </c>
      <c r="X336" s="218">
        <f>SUM(L336,N336,P336,R336,T336,V336)</f>
        <v/>
      </c>
      <c r="Y336" s="157">
        <f>minus(I336,W336)</f>
        <v/>
      </c>
      <c r="Z336" s="158">
        <f>ABS(minus(J336,X336))</f>
        <v/>
      </c>
      <c r="AA336" s="270" t="n"/>
      <c r="AB336" s="242" t="n"/>
      <c r="AC336" s="242" t="n"/>
      <c r="AD336" s="256" t="n"/>
      <c r="AE336" s="161">
        <f>Y336-AC336</f>
        <v/>
      </c>
      <c r="AF336" s="256">
        <f>abs(Z336-AD336)</f>
        <v/>
      </c>
      <c r="AG336" s="243" t="n"/>
      <c r="AH336" s="146" t="n"/>
      <c r="AI336" s="52" t="n"/>
      <c r="AJ336" s="148" t="n"/>
      <c r="AK336" s="52" t="n"/>
    </row>
    <row r="337">
      <c r="A337" s="163">
        <f>A336</f>
        <v/>
      </c>
      <c r="B337" s="300" t="n"/>
      <c r="C337" s="151" t="inlineStr">
        <is>
          <t>SP AirtelTigo Send Money</t>
        </is>
      </c>
      <c r="D337" s="151" t="inlineStr">
        <is>
          <t>Airtel Online Send Money</t>
        </is>
      </c>
      <c r="E337" s="187" t="n">
        <v>24</v>
      </c>
      <c r="F337" s="188" t="n">
        <v>10300.33</v>
      </c>
      <c r="G337" s="187" t="n">
        <v>24</v>
      </c>
      <c r="H337" s="188" t="n">
        <v>10300.33</v>
      </c>
      <c r="I337" s="154">
        <f>minus(E337,G337)</f>
        <v/>
      </c>
      <c r="J337" s="155">
        <f>ABS(minus(F337,H337))</f>
        <v/>
      </c>
      <c r="K337" s="248" t="n"/>
      <c r="L337" s="248" t="n"/>
      <c r="M337" s="248" t="n"/>
      <c r="N337" s="248" t="n"/>
      <c r="O337" s="248" t="n"/>
      <c r="P337" s="248" t="n"/>
      <c r="Q337" s="248" t="n"/>
      <c r="R337" s="248" t="n"/>
      <c r="S337" s="248" t="n"/>
      <c r="T337" s="248" t="n"/>
      <c r="U337" s="248" t="n"/>
      <c r="V337" s="248" t="n"/>
      <c r="W337" s="218">
        <f>SUM(K337,M337,O337,Q337,S337,U337)</f>
        <v/>
      </c>
      <c r="X337" s="249">
        <f>SUM(L337,N337,P337,R337,T337,V337)</f>
        <v/>
      </c>
      <c r="Y337" s="157">
        <f>minus(I337,W337)</f>
        <v/>
      </c>
      <c r="Z337" s="158">
        <f>ABS(minus(J337,X337))</f>
        <v/>
      </c>
      <c r="AA337" s="270" t="n"/>
      <c r="AB337" s="242" t="n"/>
      <c r="AC337" s="242" t="n"/>
      <c r="AD337" s="256" t="n"/>
      <c r="AE337" s="161">
        <f>Y337-AC337</f>
        <v/>
      </c>
      <c r="AF337" s="256">
        <f>abs(Z337-AD337)</f>
        <v/>
      </c>
      <c r="AG337" s="243" t="n"/>
      <c r="AH337" s="146" t="n"/>
      <c r="AI337" s="52" t="n"/>
      <c r="AJ337" s="148" t="n"/>
      <c r="AK337" s="52" t="n"/>
    </row>
    <row r="338">
      <c r="A338" s="163">
        <f>A337</f>
        <v/>
      </c>
      <c r="B338" s="300" t="n"/>
      <c r="C338" s="151" t="inlineStr">
        <is>
          <t>SP Vodafone Cash In</t>
        </is>
      </c>
      <c r="D338" s="151" t="inlineStr">
        <is>
          <t>Vodafone Cashin</t>
        </is>
      </c>
      <c r="E338" s="187" t="n">
        <v>20</v>
      </c>
      <c r="F338" s="188" t="n">
        <v>19897</v>
      </c>
      <c r="G338" s="187" t="n">
        <v>20</v>
      </c>
      <c r="H338" s="188" t="n">
        <v>19897</v>
      </c>
      <c r="I338" s="154">
        <f>minus(E338,G338)</f>
        <v/>
      </c>
      <c r="J338" s="155">
        <f>ABS(minus(F338,H338))</f>
        <v/>
      </c>
      <c r="K338" s="248" t="n"/>
      <c r="L338" s="248" t="n"/>
      <c r="M338" s="248" t="n"/>
      <c r="N338" s="248" t="n"/>
      <c r="O338" s="248" t="n"/>
      <c r="P338" s="248" t="n"/>
      <c r="Q338" s="248" t="n"/>
      <c r="R338" s="248" t="n"/>
      <c r="S338" s="248" t="n"/>
      <c r="T338" s="248" t="n"/>
      <c r="U338" s="248" t="n"/>
      <c r="V338" s="248" t="n"/>
      <c r="W338" s="218">
        <f>SUM(K338,M338,O338,Q338,S338,U338)</f>
        <v/>
      </c>
      <c r="X338" s="218">
        <f>SUM(L338,N338,P338,R338,T338,V338)</f>
        <v/>
      </c>
      <c r="Y338" s="157">
        <f>minus(I338,W338)</f>
        <v/>
      </c>
      <c r="Z338" s="158">
        <f>ABS(minus(J338,X338))</f>
        <v/>
      </c>
      <c r="AA338" s="270" t="n"/>
      <c r="AB338" s="242" t="n"/>
      <c r="AC338" s="242" t="n"/>
      <c r="AD338" s="256" t="n"/>
      <c r="AE338" s="161">
        <f>Y338-AC338</f>
        <v/>
      </c>
      <c r="AF338" s="256">
        <f>abs(Z338-AD338)</f>
        <v/>
      </c>
      <c r="AG338" s="243" t="n"/>
      <c r="AH338" s="146" t="n"/>
      <c r="AI338" s="52" t="n"/>
      <c r="AJ338" s="148" t="n"/>
      <c r="AK338" s="52" t="n"/>
    </row>
    <row r="339">
      <c r="A339" s="163">
        <f>A338</f>
        <v/>
      </c>
      <c r="B339" s="300" t="n"/>
      <c r="C339" s="151" t="inlineStr">
        <is>
          <t>SP Vodafone Send Money</t>
        </is>
      </c>
      <c r="D339" s="151" t="inlineStr">
        <is>
          <t>Vodafone Cashout</t>
        </is>
      </c>
      <c r="E339" s="187" t="n">
        <v>182</v>
      </c>
      <c r="F339" s="188" t="n">
        <v>52316.39</v>
      </c>
      <c r="G339" s="187" t="n">
        <v>182</v>
      </c>
      <c r="H339" s="188" t="n">
        <v>52316.39</v>
      </c>
      <c r="I339" s="154">
        <f>minus(E339,G339)</f>
        <v/>
      </c>
      <c r="J339" s="155">
        <f>ABS(minus(F339,H339))</f>
        <v/>
      </c>
      <c r="K339" s="248" t="n"/>
      <c r="L339" s="248" t="n"/>
      <c r="M339" s="248" t="n"/>
      <c r="N339" s="248" t="n"/>
      <c r="O339" s="248" t="n"/>
      <c r="P339" s="248" t="n"/>
      <c r="Q339" s="248" t="n"/>
      <c r="R339" s="248" t="n"/>
      <c r="S339" s="248" t="n"/>
      <c r="T339" s="248" t="n"/>
      <c r="U339" s="248" t="n"/>
      <c r="V339" s="248" t="n"/>
      <c r="W339" s="218">
        <f>SUM(K339,M339,O339,Q339,S339,U339)</f>
        <v/>
      </c>
      <c r="X339" s="218">
        <f>SUM(L339,N339,P339,R339,T339,V339)</f>
        <v/>
      </c>
      <c r="Y339" s="157">
        <f>minus(I339,W339)</f>
        <v/>
      </c>
      <c r="Z339" s="158">
        <f>ABS(minus(J339,X339))</f>
        <v/>
      </c>
      <c r="AA339" s="270" t="n"/>
      <c r="AB339" s="242" t="n"/>
      <c r="AC339" s="242" t="n"/>
      <c r="AD339" s="256" t="n"/>
      <c r="AE339" s="161">
        <f>Y339-AC339</f>
        <v/>
      </c>
      <c r="AF339" s="256">
        <f>abs(Z339-AD339)</f>
        <v/>
      </c>
      <c r="AG339" s="243" t="n"/>
      <c r="AH339" s="146" t="n"/>
      <c r="AI339" s="52" t="n"/>
      <c r="AJ339" s="148" t="n"/>
      <c r="AK339" s="52" t="n"/>
    </row>
    <row r="340">
      <c r="A340" s="163">
        <f>A339</f>
        <v/>
      </c>
      <c r="B340" s="300" t="n"/>
      <c r="C340" s="151" t="inlineStr">
        <is>
          <t>SP Stanbic</t>
        </is>
      </c>
      <c r="D340" s="151" t="inlineStr">
        <is>
          <t>Stanbic FI CR</t>
        </is>
      </c>
      <c r="E340" s="187" t="n">
        <v>887</v>
      </c>
      <c r="F340" s="188" t="n">
        <v>419614.3</v>
      </c>
      <c r="G340" s="187" t="n">
        <v>886</v>
      </c>
      <c r="H340" s="188" t="n">
        <v>418545.32</v>
      </c>
      <c r="I340" s="154">
        <f>minus(E340,G340)</f>
        <v/>
      </c>
      <c r="J340" s="155">
        <f>ABS(minus(F340,H340))</f>
        <v/>
      </c>
      <c r="K340" s="248" t="n"/>
      <c r="L340" s="248" t="n"/>
      <c r="M340" s="248" t="n"/>
      <c r="N340" s="248" t="n"/>
      <c r="O340" s="248" t="n"/>
      <c r="P340" s="248" t="n"/>
      <c r="Q340" s="248" t="n"/>
      <c r="R340" s="248" t="n"/>
      <c r="S340" s="248" t="n"/>
      <c r="T340" s="248" t="n"/>
      <c r="U340" s="248" t="n"/>
      <c r="V340" s="248" t="n"/>
      <c r="W340" s="218">
        <f>SUM(K340,M340,O340,Q340,S340,U340)</f>
        <v/>
      </c>
      <c r="X340" s="218">
        <f>SUM(L340,N340,P340,R340,T340,V340)</f>
        <v/>
      </c>
      <c r="Y340" s="157">
        <f>minus(I340,W340)</f>
        <v/>
      </c>
      <c r="Z340" s="158">
        <f>ABS(minus(J340,X340))</f>
        <v/>
      </c>
      <c r="AA340" s="263" t="inlineStr">
        <is>
          <t>Customer's Slydepay account was not credited with funds</t>
        </is>
      </c>
      <c r="AB340" s="242" t="inlineStr">
        <is>
          <t>Closed</t>
        </is>
      </c>
      <c r="AC340" s="242" t="n">
        <v>1</v>
      </c>
      <c r="AD340" s="256" t="n">
        <v>1068.979999999981</v>
      </c>
      <c r="AE340" s="161">
        <f>Y340-AC340</f>
        <v/>
      </c>
      <c r="AF340" s="256">
        <f>abs(Z340-AD340)</f>
        <v/>
      </c>
      <c r="AG340" s="243" t="inlineStr">
        <is>
          <t>Details shared with Stanbic to initiate reversal process</t>
        </is>
      </c>
      <c r="AH340" s="146" t="n"/>
      <c r="AI340" s="52" t="n"/>
      <c r="AJ340" s="148" t="n"/>
      <c r="AK340" s="52" t="n"/>
    </row>
    <row r="341">
      <c r="A341" s="163">
        <f>A340</f>
        <v/>
      </c>
      <c r="B341" s="300" t="n"/>
      <c r="C341" s="151" t="inlineStr">
        <is>
          <t xml:space="preserve">SP Stanbic </t>
        </is>
      </c>
      <c r="D341" s="151" t="inlineStr">
        <is>
          <t>Stanbic FI DR</t>
        </is>
      </c>
      <c r="E341" s="187" t="n">
        <v>0</v>
      </c>
      <c r="F341" s="187" t="n">
        <v>0</v>
      </c>
      <c r="G341" s="187" t="n">
        <v>0</v>
      </c>
      <c r="H341" s="187" t="n">
        <v>0</v>
      </c>
      <c r="I341" s="154">
        <f>minus(E341,G341)</f>
        <v/>
      </c>
      <c r="J341" s="155">
        <f>ABS(minus(F341,H341))</f>
        <v/>
      </c>
      <c r="K341" s="248" t="n"/>
      <c r="L341" s="248" t="n"/>
      <c r="M341" s="248" t="n"/>
      <c r="N341" s="248" t="n"/>
      <c r="O341" s="248" t="n"/>
      <c r="P341" s="248" t="n"/>
      <c r="Q341" s="248" t="n"/>
      <c r="R341" s="248" t="n"/>
      <c r="S341" s="248" t="n"/>
      <c r="T341" s="248" t="n"/>
      <c r="U341" s="248" t="n"/>
      <c r="V341" s="248" t="n"/>
      <c r="W341" s="218">
        <f>SUM(K341,M341,O341,Q341,S341,U341)</f>
        <v/>
      </c>
      <c r="X341" s="218">
        <f>SUM(L341,N341,P341,R341,T341,V341)</f>
        <v/>
      </c>
      <c r="Y341" s="157">
        <f>minus(I341,W341)</f>
        <v/>
      </c>
      <c r="Z341" s="158">
        <f>ABS(minus(J341,X341))</f>
        <v/>
      </c>
      <c r="AA341" s="270" t="n"/>
      <c r="AB341" s="242" t="n"/>
      <c r="AC341" s="242" t="n"/>
      <c r="AD341" s="256" t="n"/>
      <c r="AE341" s="161">
        <f>Y341-AC341</f>
        <v/>
      </c>
      <c r="AF341" s="256">
        <f>abs(Z341-AD341)</f>
        <v/>
      </c>
      <c r="AG341" s="243" t="n"/>
      <c r="AH341" s="146" t="n"/>
      <c r="AI341" s="52" t="n"/>
      <c r="AJ341" s="148" t="n"/>
      <c r="AK341" s="52" t="n"/>
    </row>
    <row r="342">
      <c r="A342" s="163">
        <f>A341</f>
        <v/>
      </c>
      <c r="B342" s="300" t="n"/>
      <c r="C342" s="171" t="inlineStr">
        <is>
          <t xml:space="preserve">SP GIP </t>
        </is>
      </c>
      <c r="D342" s="171" t="inlineStr">
        <is>
          <t>GIP</t>
        </is>
      </c>
      <c r="E342" s="172" t="n">
        <v>64</v>
      </c>
      <c r="F342" s="173" t="n">
        <v>501534.13</v>
      </c>
      <c r="G342" s="172" t="n">
        <v>64</v>
      </c>
      <c r="H342" s="173" t="n">
        <v>501534.14</v>
      </c>
      <c r="I342" s="174">
        <f>minus(E342,G342)</f>
        <v/>
      </c>
      <c r="J342" s="175">
        <f>ABS(minus(F342,H342))</f>
        <v/>
      </c>
      <c r="K342" s="294" t="n"/>
      <c r="L342" s="294" t="n"/>
      <c r="M342" s="294" t="n"/>
      <c r="N342" s="294" t="n"/>
      <c r="O342" s="294" t="n"/>
      <c r="P342" s="294" t="n"/>
      <c r="Q342" s="294" t="n"/>
      <c r="R342" s="294" t="n"/>
      <c r="S342" s="294" t="n"/>
      <c r="T342" s="294" t="n"/>
      <c r="U342" s="294" t="n"/>
      <c r="V342" s="294" t="n">
        <v>0.01000000000931323</v>
      </c>
      <c r="W342" s="294">
        <f>SUM(K342,M342,O342,Q342,S342,U342)</f>
        <v/>
      </c>
      <c r="X342" s="294">
        <f>SUM(L342,N342,P342,R342,T342,V342)</f>
        <v/>
      </c>
      <c r="Y342" s="179">
        <f>minus(I342,W342)</f>
        <v/>
      </c>
      <c r="Z342" s="180">
        <f>ABS(minus(J342,X342))</f>
        <v/>
      </c>
      <c r="AA342" s="253" t="n"/>
      <c r="AB342" s="254" t="n"/>
      <c r="AC342" s="254" t="n"/>
      <c r="AD342" s="190" t="n"/>
      <c r="AE342" s="184">
        <f>Y342-AC342</f>
        <v/>
      </c>
      <c r="AF342" s="192">
        <f>abs(Z342-AD342)</f>
        <v/>
      </c>
      <c r="AG342" s="243" t="n"/>
      <c r="AH342" s="146" t="n"/>
      <c r="AI342" s="52" t="n"/>
      <c r="AJ342" s="148" t="n"/>
      <c r="AK342" s="52" t="n"/>
    </row>
    <row r="343">
      <c r="A343" s="163">
        <f>A342</f>
        <v/>
      </c>
      <c r="B343" s="300" t="n"/>
      <c r="C343" s="151" t="inlineStr">
        <is>
          <t>Card Payments</t>
        </is>
      </c>
      <c r="D343" s="151" t="inlineStr">
        <is>
          <t>BB MIGs (S03)</t>
        </is>
      </c>
      <c r="E343" s="170" t="n"/>
      <c r="F343" s="245" t="n"/>
      <c r="G343" s="170" t="n"/>
      <c r="H343" s="245" t="n"/>
      <c r="I343" s="154">
        <f>minus(E343,G343)</f>
        <v/>
      </c>
      <c r="J343" s="155">
        <f>ABS(minus(F343,H343))</f>
        <v/>
      </c>
      <c r="K343" s="248" t="n"/>
      <c r="L343" s="248" t="n"/>
      <c r="M343" s="248" t="n"/>
      <c r="N343" s="248" t="n"/>
      <c r="O343" s="248" t="n"/>
      <c r="P343" s="248" t="n"/>
      <c r="Q343" s="248" t="n"/>
      <c r="R343" s="248" t="n"/>
      <c r="S343" s="248" t="n"/>
      <c r="T343" s="248" t="n"/>
      <c r="U343" s="248" t="n"/>
      <c r="V343" s="248" t="n"/>
      <c r="W343" s="218" t="n"/>
      <c r="X343" s="218" t="n"/>
      <c r="Y343" s="157">
        <f>minus(I343,W343)</f>
        <v/>
      </c>
      <c r="Z343" s="158">
        <f>ABS(minus(J343,X343))</f>
        <v/>
      </c>
      <c r="AA343" s="263" t="n"/>
      <c r="AB343" s="242" t="n"/>
      <c r="AC343" s="242" t="n"/>
      <c r="AD343" s="256" t="n"/>
      <c r="AE343" s="161">
        <f>Y343-AC343</f>
        <v/>
      </c>
      <c r="AF343" s="256">
        <f>abs(Z343-AD343)</f>
        <v/>
      </c>
      <c r="AG343" s="243" t="n"/>
      <c r="AH343" s="146" t="n"/>
      <c r="AI343" s="52" t="n"/>
      <c r="AJ343" s="148" t="n"/>
      <c r="AK343" s="52" t="n"/>
    </row>
    <row r="344">
      <c r="A344" s="163">
        <f>A343</f>
        <v/>
      </c>
      <c r="B344" s="300" t="n"/>
      <c r="C344" s="151" t="inlineStr">
        <is>
          <t>Card Payments</t>
        </is>
      </c>
      <c r="D344" s="151" t="inlineStr">
        <is>
          <t>BB MIGs (S04)</t>
        </is>
      </c>
      <c r="E344" s="170" t="n"/>
      <c r="F344" s="245" t="n"/>
      <c r="G344" s="170" t="n"/>
      <c r="H344" s="245" t="n"/>
      <c r="I344" s="154">
        <f>minus(E344,G344)</f>
        <v/>
      </c>
      <c r="J344" s="155">
        <f>ABS(minus(F344,H344))</f>
        <v/>
      </c>
      <c r="K344" s="248" t="n"/>
      <c r="L344" s="248" t="n"/>
      <c r="M344" s="248" t="n"/>
      <c r="N344" s="248" t="n"/>
      <c r="O344" s="248" t="n"/>
      <c r="P344" s="248" t="n"/>
      <c r="Q344" s="248" t="n"/>
      <c r="R344" s="248" t="n"/>
      <c r="S344" s="248" t="n"/>
      <c r="T344" s="248" t="n"/>
      <c r="U344" s="248" t="n"/>
      <c r="V344" s="248" t="n"/>
      <c r="W344" s="218" t="n"/>
      <c r="X344" s="218" t="n"/>
      <c r="Y344" s="157">
        <f>minus(I344,W344)</f>
        <v/>
      </c>
      <c r="Z344" s="158">
        <f>ABS(minus(J344,X344))</f>
        <v/>
      </c>
      <c r="AA344" s="270" t="n"/>
      <c r="AB344" s="242" t="n"/>
      <c r="AC344" s="242" t="n"/>
      <c r="AD344" s="256" t="n"/>
      <c r="AE344" s="167">
        <f>Y344-AC344</f>
        <v/>
      </c>
      <c r="AF344" s="256">
        <f>abs(Z344-AD344)</f>
        <v/>
      </c>
      <c r="AG344" s="243" t="n"/>
      <c r="AH344" s="146" t="n"/>
      <c r="AI344" s="52" t="n"/>
      <c r="AJ344" s="148" t="n"/>
      <c r="AK344" s="52" t="n"/>
    </row>
    <row r="345">
      <c r="A345" s="163">
        <f>A344</f>
        <v/>
      </c>
      <c r="B345" s="300" t="n"/>
      <c r="C345" s="151" t="inlineStr">
        <is>
          <t>Card Payments</t>
        </is>
      </c>
      <c r="D345" s="151" t="inlineStr">
        <is>
          <t>BB MIGs (S05)</t>
        </is>
      </c>
      <c r="E345" s="170" t="n"/>
      <c r="F345" s="245" t="n"/>
      <c r="G345" s="170" t="n"/>
      <c r="H345" s="245" t="n"/>
      <c r="I345" s="154">
        <f>minus(E345,G345)</f>
        <v/>
      </c>
      <c r="J345" s="155">
        <f>ABS(minus(F345,H345))</f>
        <v/>
      </c>
      <c r="K345" s="248" t="n"/>
      <c r="L345" s="248" t="n"/>
      <c r="M345" s="248" t="n"/>
      <c r="N345" s="248" t="n"/>
      <c r="O345" s="248" t="n"/>
      <c r="P345" s="248" t="n"/>
      <c r="Q345" s="248" t="n"/>
      <c r="R345" s="248" t="n"/>
      <c r="S345" s="248" t="n"/>
      <c r="T345" s="248" t="n"/>
      <c r="U345" s="248" t="n"/>
      <c r="V345" s="248" t="n"/>
      <c r="W345" s="218" t="n"/>
      <c r="X345" s="218" t="n"/>
      <c r="Y345" s="157">
        <f>minus(I345,W345)</f>
        <v/>
      </c>
      <c r="Z345" s="158">
        <f>ABS(minus(J345,X345))</f>
        <v/>
      </c>
      <c r="AA345" s="270" t="n"/>
      <c r="AB345" s="242" t="n"/>
      <c r="AC345" s="242" t="n"/>
      <c r="AD345" s="256" t="n"/>
      <c r="AE345" s="167">
        <f>Y345-AC345</f>
        <v/>
      </c>
      <c r="AF345" s="256">
        <f>abs(Z345-AD345)</f>
        <v/>
      </c>
      <c r="AG345" s="243" t="n"/>
      <c r="AH345" s="146" t="n"/>
      <c r="AI345" s="52" t="n"/>
      <c r="AJ345" s="148" t="n"/>
      <c r="AK345" s="52" t="n"/>
    </row>
    <row r="346">
      <c r="A346" s="163">
        <f>A345</f>
        <v/>
      </c>
      <c r="B346" s="300" t="n"/>
      <c r="C346" s="151" t="inlineStr">
        <is>
          <t>Card Payments</t>
        </is>
      </c>
      <c r="D346" s="151" t="inlineStr">
        <is>
          <t>BB MIGs (S06)</t>
        </is>
      </c>
      <c r="E346" s="170" t="n"/>
      <c r="F346" s="245" t="n"/>
      <c r="G346" s="170" t="n"/>
      <c r="H346" s="245" t="n"/>
      <c r="I346" s="154">
        <f>minus(E346,G346)</f>
        <v/>
      </c>
      <c r="J346" s="155">
        <f>ABS(minus(F346,H346))</f>
        <v/>
      </c>
      <c r="K346" s="248" t="n"/>
      <c r="L346" s="248" t="n"/>
      <c r="M346" s="248" t="n"/>
      <c r="N346" s="248" t="n"/>
      <c r="O346" s="248" t="n"/>
      <c r="P346" s="248" t="n"/>
      <c r="Q346" s="248" t="n"/>
      <c r="R346" s="248" t="n"/>
      <c r="S346" s="248" t="n"/>
      <c r="T346" s="248" t="n"/>
      <c r="U346" s="248" t="n"/>
      <c r="V346" s="248" t="n"/>
      <c r="W346" s="218" t="n"/>
      <c r="X346" s="218" t="n"/>
      <c r="Y346" s="157">
        <f>minus(I346,W346)</f>
        <v/>
      </c>
      <c r="Z346" s="158">
        <f>ABS(minus(J346,X346))</f>
        <v/>
      </c>
      <c r="AA346" s="270" t="n"/>
      <c r="AB346" s="242" t="n"/>
      <c r="AC346" s="242" t="n"/>
      <c r="AD346" s="256" t="n"/>
      <c r="AE346" s="167">
        <f>Y346-AC346</f>
        <v/>
      </c>
      <c r="AF346" s="256">
        <f>abs(Z346-AD346)</f>
        <v/>
      </c>
      <c r="AG346" s="243" t="n"/>
      <c r="AH346" s="146" t="n"/>
      <c r="AI346" s="52" t="n"/>
      <c r="AJ346" s="148" t="n"/>
      <c r="AK346" s="52" t="n"/>
    </row>
    <row r="347">
      <c r="A347" s="163">
        <f>A346</f>
        <v/>
      </c>
      <c r="B347" s="300" t="n"/>
      <c r="C347" s="151" t="inlineStr">
        <is>
          <t>Card Payments</t>
        </is>
      </c>
      <c r="D347" s="151" t="inlineStr">
        <is>
          <t>BB MIGs (S07)</t>
        </is>
      </c>
      <c r="E347" s="170" t="n"/>
      <c r="F347" s="245" t="n"/>
      <c r="G347" s="170" t="n"/>
      <c r="H347" s="245" t="n"/>
      <c r="I347" s="154">
        <f>minus(E347,G347)</f>
        <v/>
      </c>
      <c r="J347" s="155">
        <f>ABS(minus(F347,H347))</f>
        <v/>
      </c>
      <c r="K347" s="248" t="n"/>
      <c r="L347" s="248" t="n"/>
      <c r="M347" s="248" t="n"/>
      <c r="N347" s="248" t="n"/>
      <c r="O347" s="248" t="n"/>
      <c r="P347" s="248" t="n"/>
      <c r="Q347" s="248" t="n"/>
      <c r="R347" s="248" t="n"/>
      <c r="S347" s="248" t="n"/>
      <c r="T347" s="248" t="n"/>
      <c r="U347" s="248" t="n"/>
      <c r="V347" s="248" t="n"/>
      <c r="W347" s="218" t="n"/>
      <c r="X347" s="218" t="n"/>
      <c r="Y347" s="157">
        <f>minus(I347,W347)</f>
        <v/>
      </c>
      <c r="Z347" s="158">
        <f>ABS(minus(J347,X347))</f>
        <v/>
      </c>
      <c r="AA347" s="270" t="n"/>
      <c r="AB347" s="242" t="n"/>
      <c r="AC347" s="242" t="n"/>
      <c r="AD347" s="256" t="n"/>
      <c r="AE347" s="167">
        <f>Y347-AC347</f>
        <v/>
      </c>
      <c r="AF347" s="256">
        <f>abs(Z347-AD347)</f>
        <v/>
      </c>
      <c r="AG347" s="243" t="n"/>
      <c r="AH347" s="146" t="n"/>
      <c r="AI347" s="52" t="n"/>
      <c r="AJ347" s="148" t="n"/>
      <c r="AK347" s="52" t="n"/>
    </row>
    <row r="348">
      <c r="A348" s="163">
        <f>A347</f>
        <v/>
      </c>
      <c r="B348" s="300" t="n"/>
      <c r="C348" s="151" t="inlineStr">
        <is>
          <t>Card Payments</t>
        </is>
      </c>
      <c r="D348" s="151" t="inlineStr">
        <is>
          <t>BB MIGs (S08)</t>
        </is>
      </c>
      <c r="E348" s="170" t="n"/>
      <c r="F348" s="245" t="n"/>
      <c r="G348" s="170" t="n"/>
      <c r="H348" s="245" t="n"/>
      <c r="I348" s="154">
        <f>minus(E348,G348)</f>
        <v/>
      </c>
      <c r="J348" s="155">
        <f>ABS(minus(F348,H348))</f>
        <v/>
      </c>
      <c r="K348" s="248" t="n"/>
      <c r="L348" s="248" t="n"/>
      <c r="M348" s="248" t="n"/>
      <c r="N348" s="248" t="n"/>
      <c r="O348" s="248" t="n"/>
      <c r="P348" s="248" t="n"/>
      <c r="Q348" s="248" t="n"/>
      <c r="R348" s="248" t="n"/>
      <c r="S348" s="248" t="n"/>
      <c r="T348" s="248" t="n"/>
      <c r="U348" s="248" t="n"/>
      <c r="V348" s="248" t="n"/>
      <c r="W348" s="218" t="n"/>
      <c r="X348" s="218" t="n"/>
      <c r="Y348" s="157">
        <f>minus(I348,W348)</f>
        <v/>
      </c>
      <c r="Z348" s="158">
        <f>ABS(minus(J348,X348))</f>
        <v/>
      </c>
      <c r="AA348" s="270" t="n"/>
      <c r="AB348" s="242" t="n"/>
      <c r="AC348" s="242" t="n"/>
      <c r="AD348" s="256" t="n"/>
      <c r="AE348" s="167">
        <f>Y348-AC348</f>
        <v/>
      </c>
      <c r="AF348" s="256">
        <f>abs(Z348-AD348)</f>
        <v/>
      </c>
      <c r="AG348" s="243" t="n"/>
      <c r="AH348" s="146" t="n"/>
      <c r="AI348" s="52" t="n"/>
      <c r="AJ348" s="148" t="n"/>
      <c r="AK348" s="52" t="n"/>
    </row>
    <row r="349">
      <c r="A349" s="163">
        <f>A348</f>
        <v/>
      </c>
      <c r="B349" s="300" t="n"/>
      <c r="C349" s="151" t="inlineStr">
        <is>
          <t>Card Payments</t>
        </is>
      </c>
      <c r="D349" s="151" t="inlineStr">
        <is>
          <t>BB MIGs (S09)</t>
        </is>
      </c>
      <c r="E349" s="170" t="n"/>
      <c r="F349" s="245" t="n"/>
      <c r="G349" s="170" t="n"/>
      <c r="H349" s="245" t="n"/>
      <c r="I349" s="154">
        <f>minus(E349,G349)</f>
        <v/>
      </c>
      <c r="J349" s="155">
        <f>ABS(minus(F349,H349))</f>
        <v/>
      </c>
      <c r="K349" s="248" t="n"/>
      <c r="L349" s="248" t="n"/>
      <c r="M349" s="248" t="n"/>
      <c r="N349" s="248" t="n"/>
      <c r="O349" s="248" t="n"/>
      <c r="P349" s="248" t="n"/>
      <c r="Q349" s="248" t="n"/>
      <c r="R349" s="248" t="n"/>
      <c r="S349" s="248" t="n"/>
      <c r="T349" s="248" t="n"/>
      <c r="U349" s="248" t="n"/>
      <c r="V349" s="248" t="n"/>
      <c r="W349" s="218" t="n"/>
      <c r="X349" s="218" t="n"/>
      <c r="Y349" s="157">
        <f>minus(I349,W349)</f>
        <v/>
      </c>
      <c r="Z349" s="158">
        <f>ABS(minus(J349,X349))</f>
        <v/>
      </c>
      <c r="AA349" s="270" t="n"/>
      <c r="AB349" s="242" t="n"/>
      <c r="AC349" s="242" t="n"/>
      <c r="AD349" s="256" t="n"/>
      <c r="AE349" s="167">
        <f>Y349-AC349</f>
        <v/>
      </c>
      <c r="AF349" s="256">
        <f>abs(Z349-AD349)</f>
        <v/>
      </c>
      <c r="AG349" s="243" t="n"/>
      <c r="AH349" s="146" t="n"/>
      <c r="AI349" s="52" t="n"/>
      <c r="AJ349" s="148" t="n"/>
      <c r="AK349" s="52" t="n"/>
    </row>
    <row r="350">
      <c r="A350" s="163">
        <f>A349</f>
        <v/>
      </c>
      <c r="B350" s="300" t="n"/>
      <c r="C350" s="151" t="inlineStr">
        <is>
          <t>Card Payments</t>
        </is>
      </c>
      <c r="D350" s="151" t="inlineStr">
        <is>
          <t>BB MIGs (S10)</t>
        </is>
      </c>
      <c r="E350" s="170" t="n"/>
      <c r="F350" s="245" t="n"/>
      <c r="G350" s="170" t="n"/>
      <c r="H350" s="245" t="n"/>
      <c r="I350" s="154">
        <f>minus(E350,G350)</f>
        <v/>
      </c>
      <c r="J350" s="155">
        <f>ABS(minus(F350,H350))</f>
        <v/>
      </c>
      <c r="K350" s="248" t="n"/>
      <c r="L350" s="248" t="n"/>
      <c r="M350" s="248" t="n"/>
      <c r="N350" s="248" t="n"/>
      <c r="O350" s="248" t="n"/>
      <c r="P350" s="248" t="n"/>
      <c r="Q350" s="248" t="n"/>
      <c r="R350" s="248" t="n"/>
      <c r="S350" s="248" t="n"/>
      <c r="T350" s="248" t="n"/>
      <c r="U350" s="248" t="n"/>
      <c r="V350" s="248" t="n"/>
      <c r="W350" s="218" t="n"/>
      <c r="X350" s="218" t="n"/>
      <c r="Y350" s="157">
        <f>minus(I350,W350)</f>
        <v/>
      </c>
      <c r="Z350" s="158">
        <f>ABS(minus(J350,X350))</f>
        <v/>
      </c>
      <c r="AA350" s="270" t="n"/>
      <c r="AB350" s="242" t="n"/>
      <c r="AC350" s="242" t="n"/>
      <c r="AD350" s="256" t="n"/>
      <c r="AE350" s="167">
        <f>Y350-AC350</f>
        <v/>
      </c>
      <c r="AF350" s="256">
        <f>abs(Z350-AD350)</f>
        <v/>
      </c>
      <c r="AG350" s="243" t="n"/>
      <c r="AH350" s="146" t="n"/>
      <c r="AI350" s="52" t="n"/>
      <c r="AJ350" s="148" t="n"/>
      <c r="AK350" s="52" t="n"/>
    </row>
    <row r="351">
      <c r="A351" s="163">
        <f>A350</f>
        <v/>
      </c>
      <c r="B351" s="300" t="n"/>
      <c r="C351" s="151" t="inlineStr">
        <is>
          <t>Card Payments</t>
        </is>
      </c>
      <c r="D351" s="151" t="inlineStr">
        <is>
          <t>BB MIGs (S11)</t>
        </is>
      </c>
      <c r="E351" s="170" t="n"/>
      <c r="F351" s="245" t="n"/>
      <c r="G351" s="170" t="n"/>
      <c r="H351" s="245" t="n"/>
      <c r="I351" s="154">
        <f>minus(E351,G351)</f>
        <v/>
      </c>
      <c r="J351" s="155">
        <f>ABS(minus(F351,H351))</f>
        <v/>
      </c>
      <c r="K351" s="248" t="n"/>
      <c r="L351" s="248" t="n"/>
      <c r="M351" s="248" t="n"/>
      <c r="N351" s="248" t="n"/>
      <c r="O351" s="248" t="n"/>
      <c r="P351" s="248" t="n"/>
      <c r="Q351" s="248" t="n"/>
      <c r="R351" s="248" t="n"/>
      <c r="S351" s="248" t="n"/>
      <c r="T351" s="248" t="n"/>
      <c r="U351" s="248" t="n"/>
      <c r="V351" s="248" t="n"/>
      <c r="W351" s="218" t="n"/>
      <c r="X351" s="218" t="n"/>
      <c r="Y351" s="157">
        <f>minus(I351,W351)</f>
        <v/>
      </c>
      <c r="Z351" s="158">
        <f>ABS(minus(J351,X351))</f>
        <v/>
      </c>
      <c r="AA351" s="270" t="n"/>
      <c r="AB351" s="242" t="n"/>
      <c r="AC351" s="242" t="n"/>
      <c r="AD351" s="256" t="n"/>
      <c r="AE351" s="167">
        <f>Y351-AC351</f>
        <v/>
      </c>
      <c r="AF351" s="256">
        <f>abs(Z351-AD351)</f>
        <v/>
      </c>
      <c r="AG351" s="243" t="n"/>
      <c r="AH351" s="146" t="n"/>
      <c r="AI351" s="52" t="n"/>
      <c r="AJ351" s="148" t="n"/>
      <c r="AK351" s="52" t="n"/>
    </row>
    <row r="352">
      <c r="A352" s="163">
        <f>A351</f>
        <v/>
      </c>
      <c r="B352" s="300" t="n"/>
      <c r="C352" s="171" t="inlineStr">
        <is>
          <t>Card Payments</t>
        </is>
      </c>
      <c r="D352" s="171" t="inlineStr">
        <is>
          <t>BB MIGs (S12)</t>
        </is>
      </c>
      <c r="E352" s="176" t="n"/>
      <c r="F352" s="85" t="n"/>
      <c r="G352" s="176" t="n"/>
      <c r="H352" s="85" t="n"/>
      <c r="I352" s="174">
        <f>minus(E352,G352)</f>
        <v/>
      </c>
      <c r="J352" s="175">
        <f>ABS(minus(F352,H352))</f>
        <v/>
      </c>
      <c r="K352" s="293" t="n"/>
      <c r="L352" s="293" t="n"/>
      <c r="M352" s="293" t="n"/>
      <c r="N352" s="293" t="n"/>
      <c r="O352" s="293" t="n"/>
      <c r="P352" s="293" t="n"/>
      <c r="Q352" s="293" t="n"/>
      <c r="R352" s="293" t="n"/>
      <c r="S352" s="293" t="n"/>
      <c r="T352" s="293" t="n"/>
      <c r="U352" s="293" t="n"/>
      <c r="V352" s="293" t="n"/>
      <c r="W352" s="294" t="n"/>
      <c r="X352" s="294" t="n"/>
      <c r="Y352" s="179">
        <f>minus(I352,W352)</f>
        <v/>
      </c>
      <c r="Z352" s="180">
        <f>ABS(minus(J352,X352))</f>
        <v/>
      </c>
      <c r="AA352" s="253" t="n"/>
      <c r="AB352" s="254" t="n"/>
      <c r="AC352" s="254" t="n"/>
      <c r="AD352" s="183" t="n"/>
      <c r="AE352" s="191">
        <f>Y352-AC352</f>
        <v/>
      </c>
      <c r="AF352" s="183">
        <f>abs(Z352-AD352)</f>
        <v/>
      </c>
      <c r="AG352" s="243" t="n"/>
      <c r="AH352" s="146" t="n"/>
      <c r="AI352" s="52" t="n"/>
      <c r="AJ352" s="148" t="n"/>
      <c r="AK352" s="52" t="n"/>
    </row>
    <row r="353">
      <c r="A353" s="163">
        <f>A352</f>
        <v/>
      </c>
      <c r="B353" s="303" t="n"/>
      <c r="C353" s="220" t="inlineStr">
        <is>
          <t>Card Payments Sum</t>
        </is>
      </c>
      <c r="D353" s="220" t="inlineStr">
        <is>
          <t>BB MIGs</t>
        </is>
      </c>
      <c r="E353" s="265" t="n">
        <v>3</v>
      </c>
      <c r="F353" s="222" t="n">
        <v>9748.629999999999</v>
      </c>
      <c r="G353" s="265" t="n">
        <v>3</v>
      </c>
      <c r="H353" s="222" t="n">
        <v>9748.629999999999</v>
      </c>
      <c r="I353" s="225">
        <f>minus(E353,G353)</f>
        <v/>
      </c>
      <c r="J353" s="226">
        <f>ABS(minus(F353,H353))</f>
        <v/>
      </c>
      <c r="K353" s="227" t="n"/>
      <c r="L353" s="227" t="n"/>
      <c r="M353" s="227" t="n"/>
      <c r="N353" s="227" t="n"/>
      <c r="O353" s="227" t="n"/>
      <c r="P353" s="227" t="n"/>
      <c r="Q353" s="227" t="n"/>
      <c r="R353" s="227" t="n"/>
      <c r="S353" s="227" t="n"/>
      <c r="T353" s="227" t="n"/>
      <c r="U353" s="227" t="n"/>
      <c r="V353" s="227" t="n"/>
      <c r="W353" s="229">
        <f>SUM(K353,M353,O353,Q353,S353,U353)</f>
        <v/>
      </c>
      <c r="X353" s="229">
        <f>SUM(L353,N353,P353,R353,T353,V353)</f>
        <v/>
      </c>
      <c r="Y353" s="231">
        <f>minus(I353,W353)</f>
        <v/>
      </c>
      <c r="Z353" s="232">
        <f>ABS(minus(J353,X353))</f>
        <v/>
      </c>
      <c r="AA353" s="233" t="n"/>
      <c r="AB353" s="234" t="n"/>
      <c r="AC353" s="247" t="n"/>
      <c r="AD353" s="235" t="n"/>
      <c r="AE353" s="236">
        <f>Y353-AC353</f>
        <v/>
      </c>
      <c r="AF353" s="237">
        <f>abs(Z353-AD353)</f>
        <v/>
      </c>
      <c r="AG353" s="238" t="n"/>
      <c r="AH353" s="146" t="n"/>
      <c r="AI353" s="52" t="n"/>
      <c r="AJ353" s="148" t="n"/>
      <c r="AK353" s="52" t="n"/>
    </row>
    <row r="354">
      <c r="A354" s="163" t="n"/>
      <c r="B354" s="310" t="inlineStr">
        <is>
          <t>KOWRI</t>
        </is>
      </c>
      <c r="C354" s="151" t="inlineStr">
        <is>
          <t>MPGS</t>
        </is>
      </c>
      <c r="D354" s="151" t="inlineStr">
        <is>
          <t>MPGS</t>
        </is>
      </c>
      <c r="E354" s="187" t="n">
        <v>6</v>
      </c>
      <c r="F354" s="188" t="n">
        <v>731.38</v>
      </c>
      <c r="G354" s="187" t="n">
        <v>6</v>
      </c>
      <c r="H354" s="188" t="n">
        <v>719</v>
      </c>
      <c r="I354" s="154">
        <f>minus(E354,G354)</f>
        <v/>
      </c>
      <c r="J354" s="155">
        <f>ABS(minus(F354,H354))</f>
        <v/>
      </c>
      <c r="K354" s="248" t="n"/>
      <c r="L354" s="248" t="n"/>
      <c r="M354" s="248" t="n"/>
      <c r="N354" s="248" t="n"/>
      <c r="O354" s="248" t="n"/>
      <c r="P354" s="248" t="n"/>
      <c r="Q354" s="248" t="n"/>
      <c r="R354" s="248" t="n"/>
      <c r="S354" s="248" t="n"/>
      <c r="T354" s="248" t="n"/>
      <c r="U354" s="248" t="n"/>
      <c r="V354" s="248" t="n"/>
      <c r="W354" s="218">
        <f>SUM(K354,M354,O354,Q354,S354,U354)</f>
        <v/>
      </c>
      <c r="X354" s="218">
        <f>SUM(L354,N354,P354,R354,T354,V354)</f>
        <v/>
      </c>
      <c r="Y354" s="157">
        <f>minus(I354,W354)</f>
        <v/>
      </c>
      <c r="Z354" s="158">
        <f>ABS(minus(J354,X354))</f>
        <v/>
      </c>
      <c r="AA354" s="270" t="n"/>
      <c r="AB354" s="242" t="n"/>
      <c r="AC354" s="242" t="n"/>
      <c r="AD354" s="256" t="n"/>
      <c r="AE354" s="167">
        <f>Y354-AC354</f>
        <v/>
      </c>
      <c r="AF354" s="256">
        <f>abs(Z354-AD354)</f>
        <v/>
      </c>
      <c r="AG354" s="243" t="inlineStr">
        <is>
          <t>Send money charges</t>
        </is>
      </c>
      <c r="AH354" s="146" t="n"/>
      <c r="AI354" s="52" t="n"/>
      <c r="AJ354" s="148" t="n"/>
      <c r="AK354" s="52" t="n"/>
    </row>
    <row r="355">
      <c r="A355" s="163">
        <f>A353</f>
        <v/>
      </c>
      <c r="B355" s="300" t="n"/>
      <c r="C355" s="151" t="inlineStr">
        <is>
          <t>KR MTN Send Money</t>
        </is>
      </c>
      <c r="D355" s="151" t="inlineStr">
        <is>
          <t>KR MTN Credit</t>
        </is>
      </c>
      <c r="E355" s="187" t="n">
        <v>4060</v>
      </c>
      <c r="F355" s="188" t="n">
        <v>8933549.25</v>
      </c>
      <c r="G355" s="187" t="n">
        <v>4047</v>
      </c>
      <c r="H355" s="188" t="n">
        <v>4930961.1</v>
      </c>
      <c r="I355" s="154">
        <f>minus(E355,G355)</f>
        <v/>
      </c>
      <c r="J355" s="155">
        <f>ABS(minus(F355,H355))</f>
        <v/>
      </c>
      <c r="K355" s="248" t="n"/>
      <c r="L355" s="248" t="n"/>
      <c r="M355" s="248" t="n"/>
      <c r="N355" s="248" t="n"/>
      <c r="O355" s="248" t="n">
        <v>6</v>
      </c>
      <c r="P355" s="248" t="n">
        <v>1938.35</v>
      </c>
      <c r="Q355" s="248" t="n">
        <v>2</v>
      </c>
      <c r="R355" s="248" t="n">
        <v>4000000</v>
      </c>
      <c r="S355" s="248" t="n"/>
      <c r="T355" s="248" t="n"/>
      <c r="U355" s="248" t="n">
        <v>5</v>
      </c>
      <c r="V355" s="248" t="n">
        <v>649.8000000002794</v>
      </c>
      <c r="W355" s="218">
        <f>SUM(K355,M355,O355,Q355,S355,U355)</f>
        <v/>
      </c>
      <c r="X355" s="218">
        <f>SUM(L355,N355,P355,R355,T355,V355)</f>
        <v/>
      </c>
      <c r="Y355" s="157">
        <f>minus(I355,W355)</f>
        <v/>
      </c>
      <c r="Z355" s="158">
        <f>ABS(minus(J355,X355))</f>
        <v/>
      </c>
      <c r="AA355" s="270" t="n"/>
      <c r="AB355" s="242" t="n"/>
      <c r="AC355" s="242" t="n"/>
      <c r="AD355" s="256" t="n"/>
      <c r="AE355" s="167">
        <f>Y355-AC355</f>
        <v/>
      </c>
      <c r="AF355" s="256">
        <f>abs(Z355-AD355)</f>
        <v/>
      </c>
      <c r="AG355" s="243" t="n"/>
      <c r="AH355" s="146" t="n"/>
      <c r="AI355" s="52" t="n"/>
      <c r="AJ355" s="148" t="n"/>
      <c r="AK355" s="52" t="n"/>
    </row>
    <row r="356">
      <c r="A356" s="163">
        <f>A355</f>
        <v/>
      </c>
      <c r="B356" s="300" t="n"/>
      <c r="C356" s="151" t="inlineStr">
        <is>
          <t>KR MTN Add funds/Payments</t>
        </is>
      </c>
      <c r="D356" s="151" t="inlineStr">
        <is>
          <t>KR MTN Debit</t>
        </is>
      </c>
      <c r="E356" s="187" t="n">
        <v>417</v>
      </c>
      <c r="F356" s="188" t="n">
        <v>871904.91</v>
      </c>
      <c r="G356" s="187" t="n">
        <v>419</v>
      </c>
      <c r="H356" s="188" t="n">
        <v>412902.2</v>
      </c>
      <c r="I356" s="154">
        <f>minus(E356,G356)</f>
        <v/>
      </c>
      <c r="J356" s="155">
        <f>ABS(minus(F356,H356))</f>
        <v/>
      </c>
      <c r="K356" s="248" t="n"/>
      <c r="L356" s="248" t="n"/>
      <c r="M356" s="248" t="n"/>
      <c r="N356" s="248" t="n"/>
      <c r="O356" s="248" t="n">
        <v>-3</v>
      </c>
      <c r="P356" s="248" t="n">
        <v>-2552.39</v>
      </c>
      <c r="Q356" s="248" t="n"/>
      <c r="R356" s="248" t="n"/>
      <c r="S356" s="248" t="n">
        <v>1</v>
      </c>
      <c r="T356" s="248" t="n">
        <v>461554.95</v>
      </c>
      <c r="U356" s="248" t="n"/>
      <c r="V356" s="248" t="n">
        <v>0.1500000000232831</v>
      </c>
      <c r="W356" s="218">
        <f>SUM(K356,M356,O356,Q356,S356,U356)</f>
        <v/>
      </c>
      <c r="X356" s="218">
        <f>SUM(L356,N356,P356,R356,T356,V356)</f>
        <v/>
      </c>
      <c r="Y356" s="157">
        <f>minus(I356,W356)</f>
        <v/>
      </c>
      <c r="Z356" s="158">
        <f>ABS(minus(J356,X356))</f>
        <v/>
      </c>
      <c r="AA356" s="270" t="n"/>
      <c r="AB356" s="242" t="n"/>
      <c r="AC356" s="242" t="n"/>
      <c r="AD356" s="256" t="n"/>
      <c r="AE356" s="167">
        <f>Y356-AC356</f>
        <v/>
      </c>
      <c r="AF356" s="256">
        <f>abs(Z356-AD356)</f>
        <v/>
      </c>
      <c r="AG356" s="243" t="n"/>
      <c r="AH356" s="146" t="n"/>
      <c r="AI356" s="52" t="n"/>
      <c r="AJ356" s="148" t="n"/>
      <c r="AK356" s="52" t="n"/>
    </row>
    <row r="357">
      <c r="A357" s="163">
        <f>A356</f>
        <v/>
      </c>
      <c r="B357" s="300" t="n"/>
      <c r="C357" s="151" t="inlineStr">
        <is>
          <t>KR Airtel Add funds/Payments</t>
        </is>
      </c>
      <c r="D357" s="151" t="inlineStr">
        <is>
          <t>KR Airtel Cash In</t>
        </is>
      </c>
      <c r="E357" s="187" t="n">
        <v>3</v>
      </c>
      <c r="F357" s="187" t="n">
        <v>1798.41</v>
      </c>
      <c r="G357" s="187" t="n">
        <v>3</v>
      </c>
      <c r="H357" s="187" t="n">
        <v>1798.41</v>
      </c>
      <c r="I357" s="154">
        <f>minus(E357,G357)</f>
        <v/>
      </c>
      <c r="J357" s="155">
        <f>ABS(minus(F357,H357))</f>
        <v/>
      </c>
      <c r="K357" s="248" t="n"/>
      <c r="L357" s="248" t="n"/>
      <c r="M357" s="248" t="n"/>
      <c r="N357" s="248" t="n"/>
      <c r="O357" s="248" t="n"/>
      <c r="P357" s="248" t="n"/>
      <c r="Q357" s="248" t="n"/>
      <c r="R357" s="248" t="n"/>
      <c r="S357" s="248" t="n"/>
      <c r="T357" s="248" t="n"/>
      <c r="U357" s="248" t="n"/>
      <c r="V357" s="248" t="n"/>
      <c r="W357" s="218">
        <f>SUM(K357,M357,O357,Q357,S357,U357)</f>
        <v/>
      </c>
      <c r="X357" s="218">
        <f>SUM(L357,N357,P357,R357,T357,V357)</f>
        <v/>
      </c>
      <c r="Y357" s="157">
        <f>minus(I357,W357)</f>
        <v/>
      </c>
      <c r="Z357" s="158">
        <f>ABS(minus(J357,X357))</f>
        <v/>
      </c>
      <c r="AA357" s="270" t="n"/>
      <c r="AB357" s="242" t="n"/>
      <c r="AC357" s="242" t="n"/>
      <c r="AD357" s="256" t="n"/>
      <c r="AE357" s="167">
        <f>Y357-AC357</f>
        <v/>
      </c>
      <c r="AF357" s="256">
        <f>abs(Z357-AD357)</f>
        <v/>
      </c>
      <c r="AG357" s="243" t="n"/>
      <c r="AH357" s="146" t="n"/>
      <c r="AI357" s="52" t="n"/>
      <c r="AJ357" s="148" t="n"/>
      <c r="AK357" s="52" t="n"/>
    </row>
    <row r="358">
      <c r="A358" s="163">
        <f>A357</f>
        <v/>
      </c>
      <c r="B358" s="300" t="n"/>
      <c r="C358" s="151" t="inlineStr">
        <is>
          <t>KR Airtel Send Money</t>
        </is>
      </c>
      <c r="D358" s="151" t="inlineStr">
        <is>
          <t>KR Airtel Cash Out</t>
        </is>
      </c>
      <c r="E358" s="187" t="n">
        <v>0</v>
      </c>
      <c r="F358" s="187" t="n">
        <v>0</v>
      </c>
      <c r="G358" s="187" t="n">
        <v>0</v>
      </c>
      <c r="H358" s="187" t="n">
        <v>0</v>
      </c>
      <c r="I358" s="154">
        <f>minus(E358,G358)</f>
        <v/>
      </c>
      <c r="J358" s="155">
        <f>ABS(minus(F358,H358))</f>
        <v/>
      </c>
      <c r="K358" s="248" t="n"/>
      <c r="L358" s="248" t="n"/>
      <c r="M358" s="248" t="n"/>
      <c r="N358" s="248" t="n"/>
      <c r="O358" s="248" t="n"/>
      <c r="P358" s="248" t="n"/>
      <c r="Q358" s="248" t="n"/>
      <c r="R358" s="248" t="n"/>
      <c r="S358" s="248" t="n"/>
      <c r="T358" s="248" t="n"/>
      <c r="U358" s="248" t="n"/>
      <c r="V358" s="248" t="n"/>
      <c r="W358" s="218">
        <f>SUM(K358,M358,O358,Q358,S358,U358)</f>
        <v/>
      </c>
      <c r="X358" s="218">
        <f>SUM(L358,N358,P358,R358,T358,V358)</f>
        <v/>
      </c>
      <c r="Y358" s="157">
        <f>minus(I358,W358)</f>
        <v/>
      </c>
      <c r="Z358" s="158">
        <f>ABS(minus(J358,X358))</f>
        <v/>
      </c>
      <c r="AA358" s="270" t="n"/>
      <c r="AB358" s="242" t="n"/>
      <c r="AC358" s="242" t="n"/>
      <c r="AD358" s="256" t="n"/>
      <c r="AE358" s="167">
        <f>Y358-AC358</f>
        <v/>
      </c>
      <c r="AF358" s="256">
        <f>abs(Z358-AD358)</f>
        <v/>
      </c>
      <c r="AG358" s="243" t="n"/>
      <c r="AH358" s="146" t="n"/>
      <c r="AI358" s="52" t="n"/>
      <c r="AJ358" s="148" t="n"/>
      <c r="AK358" s="52" t="n"/>
    </row>
    <row r="359">
      <c r="A359" s="163">
        <f>A358</f>
        <v/>
      </c>
      <c r="B359" s="300" t="n"/>
      <c r="C359" s="151" t="inlineStr">
        <is>
          <t>KR Vodafone Add funds/Payments</t>
        </is>
      </c>
      <c r="D359" s="151" t="inlineStr">
        <is>
          <t xml:space="preserve">KR Vodafone Cash In </t>
        </is>
      </c>
      <c r="E359" s="187" t="n">
        <v>60</v>
      </c>
      <c r="F359" s="188" t="n">
        <v>27024</v>
      </c>
      <c r="G359" s="187" t="n">
        <v>60</v>
      </c>
      <c r="H359" s="188" t="n">
        <v>27024</v>
      </c>
      <c r="I359" s="154">
        <f>minus(E359,G359)</f>
        <v/>
      </c>
      <c r="J359" s="155">
        <f>ABS(minus(F359,H359))</f>
        <v/>
      </c>
      <c r="K359" s="248" t="n"/>
      <c r="L359" s="248" t="n"/>
      <c r="M359" s="248" t="n"/>
      <c r="N359" s="248" t="n"/>
      <c r="O359" s="248" t="n"/>
      <c r="P359" s="248" t="n"/>
      <c r="Q359" s="248" t="n"/>
      <c r="R359" s="248" t="n"/>
      <c r="S359" s="248" t="n"/>
      <c r="T359" s="248" t="n"/>
      <c r="U359" s="248" t="n"/>
      <c r="V359" s="248" t="n"/>
      <c r="W359" s="218">
        <f>SUM(K359,M359,O359,Q359,S359,U359)</f>
        <v/>
      </c>
      <c r="X359" s="218">
        <f>SUM(L359,N359,P359,R359,T359,V359)</f>
        <v/>
      </c>
      <c r="Y359" s="157">
        <f>minus(I359,W359)</f>
        <v/>
      </c>
      <c r="Z359" s="158">
        <f>ABS(minus(J359,X359))</f>
        <v/>
      </c>
      <c r="AA359" s="270" t="n"/>
      <c r="AB359" s="242" t="n"/>
      <c r="AC359" s="242" t="n"/>
      <c r="AD359" s="256" t="n"/>
      <c r="AE359" s="167">
        <f>Y359-AC359</f>
        <v/>
      </c>
      <c r="AF359" s="256">
        <f>abs(Z359-AD359)</f>
        <v/>
      </c>
      <c r="AG359" s="243" t="n"/>
      <c r="AH359" s="146" t="n"/>
      <c r="AI359" s="52" t="n"/>
      <c r="AJ359" s="148" t="n"/>
      <c r="AK359" s="52" t="n"/>
    </row>
    <row r="360">
      <c r="A360" s="163">
        <f>A359</f>
        <v/>
      </c>
      <c r="B360" s="303" t="n"/>
      <c r="C360" s="151" t="inlineStr">
        <is>
          <t>KR Vodafone Send Money</t>
        </is>
      </c>
      <c r="D360" s="151" t="inlineStr">
        <is>
          <t>KR Vodafone Cash Out</t>
        </is>
      </c>
      <c r="E360" s="187" t="n">
        <v>3</v>
      </c>
      <c r="F360" s="188" t="n">
        <v>687</v>
      </c>
      <c r="G360" s="187" t="n">
        <v>3</v>
      </c>
      <c r="H360" s="188" t="n">
        <v>687</v>
      </c>
      <c r="I360" s="154">
        <f>minus(E360,G360)</f>
        <v/>
      </c>
      <c r="J360" s="155">
        <f>ABS(minus(F360,H360))</f>
        <v/>
      </c>
      <c r="K360" s="248" t="n"/>
      <c r="L360" s="248" t="n"/>
      <c r="M360" s="248" t="n"/>
      <c r="N360" s="248" t="n"/>
      <c r="O360" s="248" t="n"/>
      <c r="P360" s="248" t="n"/>
      <c r="Q360" s="248" t="n"/>
      <c r="R360" s="248" t="n"/>
      <c r="S360" s="248" t="n"/>
      <c r="T360" s="248" t="n"/>
      <c r="U360" s="248" t="n"/>
      <c r="V360" s="248" t="n"/>
      <c r="W360" s="218">
        <f>SUM(K360,M360,O360,Q360,S360,U360)</f>
        <v/>
      </c>
      <c r="X360" s="218">
        <f>SUM(L360,N360,P360,R360,T360,V360)</f>
        <v/>
      </c>
      <c r="Y360" s="157">
        <f>minus(I360,W360)</f>
        <v/>
      </c>
      <c r="Z360" s="158">
        <f>ABS(minus(J360,X360))</f>
        <v/>
      </c>
      <c r="AA360" s="270" t="n"/>
      <c r="AB360" s="242" t="n"/>
      <c r="AC360" s="242" t="n"/>
      <c r="AD360" s="256" t="n"/>
      <c r="AE360" s="167">
        <f>Y360-AC360</f>
        <v/>
      </c>
      <c r="AF360" s="256">
        <f>abs(Z360-AD360)</f>
        <v/>
      </c>
      <c r="AG360" s="243" t="n"/>
      <c r="AH360" s="146" t="n"/>
      <c r="AI360" s="52" t="n"/>
      <c r="AJ360" s="148" t="n"/>
      <c r="AK360" s="52" t="n"/>
    </row>
    <row r="361">
      <c r="A361" s="206" t="n"/>
      <c r="B361" s="207" t="n"/>
      <c r="C361" s="206" t="n"/>
      <c r="D361" s="206" t="n"/>
      <c r="E361" s="271" t="n"/>
      <c r="F361" s="208" t="n"/>
      <c r="G361" s="271" t="n"/>
      <c r="H361" s="208" t="n"/>
      <c r="I361" s="206" t="n"/>
      <c r="J361" s="208" t="n"/>
      <c r="K361" s="271" t="n"/>
      <c r="L361" s="271" t="n"/>
      <c r="M361" s="271" t="n"/>
      <c r="N361" s="271" t="n"/>
      <c r="O361" s="271" t="n"/>
      <c r="P361" s="271" t="n"/>
      <c r="Q361" s="271" t="n"/>
      <c r="R361" s="271" t="n"/>
      <c r="S361" s="271" t="n"/>
      <c r="T361" s="271" t="n"/>
      <c r="U361" s="271" t="n"/>
      <c r="V361" s="271" t="n"/>
      <c r="W361" s="210" t="n"/>
      <c r="X361" s="210" t="n"/>
      <c r="Y361" s="271" t="n"/>
      <c r="Z361" s="271" t="n"/>
      <c r="AA361" s="211" t="n"/>
      <c r="AB361" s="212" t="n"/>
      <c r="AC361" s="212" t="n"/>
      <c r="AD361" s="213" t="n"/>
      <c r="AE361" s="214" t="n"/>
      <c r="AF361" s="215" t="n"/>
      <c r="AG361" s="243" t="n"/>
      <c r="AH361" s="146" t="n"/>
      <c r="AI361" s="52" t="n"/>
      <c r="AJ361" s="148" t="n"/>
      <c r="AK361" s="52" t="n"/>
    </row>
    <row r="362">
      <c r="A362" s="239" t="n">
        <v>44939</v>
      </c>
      <c r="B362" s="309" t="inlineStr">
        <is>
          <t>SlydePay</t>
        </is>
      </c>
      <c r="C362" s="151" t="inlineStr">
        <is>
          <t>SP MIGs (MCC 1)</t>
        </is>
      </c>
      <c r="D362" s="151" t="inlineStr">
        <is>
          <t>MIGS (Slydepay01)</t>
        </is>
      </c>
      <c r="E362" s="187" t="n">
        <v>9</v>
      </c>
      <c r="F362" s="188" t="n">
        <v>2854.08</v>
      </c>
      <c r="G362" s="187" t="n">
        <v>9</v>
      </c>
      <c r="H362" s="188" t="n">
        <v>2837.07</v>
      </c>
      <c r="I362" s="154">
        <f>minus(E362,G362)</f>
        <v/>
      </c>
      <c r="J362" s="155">
        <f>ABS(minus(F362,H362))</f>
        <v/>
      </c>
      <c r="K362" s="248" t="n"/>
      <c r="L362" s="248" t="n"/>
      <c r="M362" s="248" t="n"/>
      <c r="N362" s="248" t="n"/>
      <c r="O362" s="248" t="n"/>
      <c r="P362" s="248" t="n"/>
      <c r="Q362" s="248" t="n"/>
      <c r="R362" s="248" t="n"/>
      <c r="S362" s="248" t="n"/>
      <c r="T362" s="248" t="n"/>
      <c r="U362" s="248" t="n"/>
      <c r="V362" s="248" t="n"/>
      <c r="W362" s="218">
        <f>SUM(K362,M362,O362,Q362,S362,U362)</f>
        <v/>
      </c>
      <c r="X362" s="218">
        <f>SUM(L362,N362,P362,R362,T362,V362)</f>
        <v/>
      </c>
      <c r="Y362" s="157">
        <f>minus(I362,W362)</f>
        <v/>
      </c>
      <c r="Z362" s="158">
        <f>ABS(minus(J362,X362))</f>
        <v/>
      </c>
      <c r="AA362" s="263" t="n"/>
      <c r="AB362" s="242" t="n"/>
      <c r="AC362" s="242" t="n"/>
      <c r="AD362" s="256" t="n"/>
      <c r="AE362" s="161">
        <f>Y362-AC362</f>
        <v/>
      </c>
      <c r="AF362" s="256">
        <f>abs(Z362-AD362)</f>
        <v/>
      </c>
      <c r="AG362" s="243" t="inlineStr">
        <is>
          <t>MIGS Charges(17.01)</t>
        </is>
      </c>
      <c r="AH362" s="146" t="n"/>
      <c r="AI362" s="52" t="n"/>
      <c r="AJ362" s="148" t="n"/>
      <c r="AK362" s="52" t="n"/>
    </row>
    <row r="363">
      <c r="A363" s="163">
        <f>A362</f>
        <v/>
      </c>
      <c r="B363" s="300" t="n"/>
      <c r="C363" s="151" t="inlineStr">
        <is>
          <t>SP MTN Cash In (Prompt)</t>
        </is>
      </c>
      <c r="D363" s="151" t="inlineStr">
        <is>
          <t>MTN - Slydepull (Prompts)</t>
        </is>
      </c>
      <c r="E363" s="187" t="n">
        <v>521</v>
      </c>
      <c r="F363" s="188" t="n">
        <v>609693.29</v>
      </c>
      <c r="G363" s="187" t="n">
        <v>521</v>
      </c>
      <c r="H363" s="188" t="n">
        <v>609693.13</v>
      </c>
      <c r="I363" s="154">
        <f>minus(E363,G363)</f>
        <v/>
      </c>
      <c r="J363" s="155">
        <f>ABS(minus(F363,H363))</f>
        <v/>
      </c>
      <c r="K363" s="170" t="n"/>
      <c r="L363" s="170" t="n"/>
      <c r="M363" s="170" t="n"/>
      <c r="N363" s="170" t="n"/>
      <c r="O363" s="170" t="n"/>
      <c r="P363" s="170" t="n"/>
      <c r="Q363" s="170" t="n"/>
      <c r="R363" s="170" t="n"/>
      <c r="S363" s="170" t="n"/>
      <c r="T363" s="170" t="n"/>
      <c r="U363" s="170" t="n"/>
      <c r="V363" s="248" t="n">
        <v>0.1600000000325963</v>
      </c>
      <c r="W363" s="218">
        <f>SUM(K363,M363,O363,Q363,S363,U363)</f>
        <v/>
      </c>
      <c r="X363" s="218">
        <f>SUM(L363,N363,P363,R363,T363,V363)</f>
        <v/>
      </c>
      <c r="Y363" s="157">
        <f>minus(I363,W363)</f>
        <v/>
      </c>
      <c r="Z363" s="158">
        <f>ABS(minus(J363,X363))</f>
        <v/>
      </c>
      <c r="AA363" s="270" t="n"/>
      <c r="AB363" s="242" t="n"/>
      <c r="AC363" s="242" t="n"/>
      <c r="AD363" s="256" t="n"/>
      <c r="AE363" s="167">
        <f>Y363-AC363</f>
        <v/>
      </c>
      <c r="AF363" s="256">
        <f>abs(Z363-AD363)</f>
        <v/>
      </c>
      <c r="AG363" s="264" t="n"/>
      <c r="AH363" s="146" t="n"/>
      <c r="AI363" s="52" t="n"/>
      <c r="AJ363" s="148" t="n"/>
      <c r="AK363" s="52" t="n"/>
    </row>
    <row r="364">
      <c r="A364" s="163">
        <f>A363</f>
        <v/>
      </c>
      <c r="B364" s="300" t="n"/>
      <c r="C364" s="151" t="inlineStr">
        <is>
          <t>SP MTN Cash In (Approval)</t>
        </is>
      </c>
      <c r="D364" s="151" t="inlineStr">
        <is>
          <t>MTN - Sydepush( Approvals)</t>
        </is>
      </c>
      <c r="E364" s="187" t="n">
        <v>0</v>
      </c>
      <c r="F364" s="188" t="n">
        <v>0</v>
      </c>
      <c r="G364" s="187" t="n">
        <v>0</v>
      </c>
      <c r="H364" s="188" t="n">
        <v>0</v>
      </c>
      <c r="I364" s="154">
        <f>minus(E364,G364)</f>
        <v/>
      </c>
      <c r="J364" s="155">
        <f>ABS(minus(F364,H364))</f>
        <v/>
      </c>
      <c r="K364" s="170" t="n"/>
      <c r="L364" s="170" t="n"/>
      <c r="M364" s="170" t="n"/>
      <c r="N364" s="170" t="n"/>
      <c r="O364" s="170" t="n"/>
      <c r="P364" s="170" t="n"/>
      <c r="Q364" s="170" t="n"/>
      <c r="R364" s="170" t="n"/>
      <c r="S364" s="170" t="n"/>
      <c r="T364" s="170" t="n"/>
      <c r="U364" s="170" t="n"/>
      <c r="V364" s="170" t="n"/>
      <c r="W364" s="218">
        <f>SUM(K364,M364,O364,Q364,S364,U364)</f>
        <v/>
      </c>
      <c r="X364" s="218">
        <f>SUM(L364,N364,P364,R364,T364,V364)</f>
        <v/>
      </c>
      <c r="Y364" s="157">
        <f>minus(I364,W364)</f>
        <v/>
      </c>
      <c r="Z364" s="158">
        <f>ABS(minus(J364,X364))</f>
        <v/>
      </c>
      <c r="AA364" s="270" t="n"/>
      <c r="AB364" s="242" t="n"/>
      <c r="AC364" s="242" t="n"/>
      <c r="AD364" s="256" t="n"/>
      <c r="AE364" s="161">
        <f>Y364-AC364</f>
        <v/>
      </c>
      <c r="AF364" s="256">
        <f>abs(Z364-AD364)</f>
        <v/>
      </c>
      <c r="AG364" s="243" t="n"/>
      <c r="AH364" s="146" t="n"/>
      <c r="AI364" s="52" t="n"/>
      <c r="AJ364" s="148" t="n"/>
      <c r="AK364" s="52" t="n"/>
    </row>
    <row r="365">
      <c r="A365" s="163">
        <f>A364</f>
        <v/>
      </c>
      <c r="B365" s="300" t="n"/>
      <c r="C365" s="151" t="inlineStr">
        <is>
          <t>SP MTN Send Money</t>
        </is>
      </c>
      <c r="D365" s="151" t="inlineStr">
        <is>
          <t>MTN - Portal</t>
        </is>
      </c>
      <c r="E365" s="187" t="n">
        <v>1006</v>
      </c>
      <c r="F365" s="188" t="n">
        <v>321404.93</v>
      </c>
      <c r="G365" s="187" t="n">
        <v>1006</v>
      </c>
      <c r="H365" s="188" t="n">
        <v>323066.9</v>
      </c>
      <c r="I365" s="154">
        <f>minus(E365,G365)</f>
        <v/>
      </c>
      <c r="J365" s="155">
        <f>ABS(minus(F365,H365))</f>
        <v/>
      </c>
      <c r="K365" s="170" t="n"/>
      <c r="L365" s="170" t="n"/>
      <c r="M365" s="248" t="n"/>
      <c r="N365" s="248" t="n"/>
      <c r="O365" s="248" t="n">
        <v>1</v>
      </c>
      <c r="P365" s="248" t="n">
        <v>30</v>
      </c>
      <c r="Q365" s="248" t="n"/>
      <c r="R365" s="248" t="n"/>
      <c r="S365" s="248" t="n"/>
      <c r="T365" s="248" t="n"/>
      <c r="U365" s="170" t="n">
        <v>-1</v>
      </c>
      <c r="V365" s="248" t="n">
        <v>1631.97000000003</v>
      </c>
      <c r="W365" s="218">
        <f>SUM(K365,M365,O365,Q365,S365,U365)</f>
        <v/>
      </c>
      <c r="X365" s="218">
        <f>SUM(L365,N365,P365,R365,T365,V365)</f>
        <v/>
      </c>
      <c r="Y365" s="157">
        <f>minus(I365,W365)</f>
        <v/>
      </c>
      <c r="Z365" s="158">
        <f>ABS(minus(J365,X365))</f>
        <v/>
      </c>
      <c r="AA365" s="270" t="inlineStr">
        <is>
          <t>Transaction found in 12th report</t>
        </is>
      </c>
      <c r="AB365" s="242" t="n"/>
      <c r="AC365" s="242" t="n"/>
      <c r="AD365" s="256" t="n"/>
      <c r="AE365" s="161">
        <f>Y365-AC365</f>
        <v/>
      </c>
      <c r="AF365" s="256">
        <f>abs(Z365-AD365)</f>
        <v/>
      </c>
      <c r="AG365" s="243" t="n"/>
      <c r="AH365" s="146" t="n"/>
      <c r="AI365" s="52" t="n"/>
      <c r="AJ365" s="148" t="n"/>
      <c r="AK365" s="52" t="n"/>
    </row>
    <row r="366">
      <c r="A366" s="163">
        <f>A365</f>
        <v/>
      </c>
      <c r="B366" s="300" t="n"/>
      <c r="C366" s="151" t="inlineStr">
        <is>
          <t>SP AirtelTigo Cash In</t>
        </is>
      </c>
      <c r="D366" s="151" t="inlineStr">
        <is>
          <t>Airtel Top Up (Cash In)</t>
        </is>
      </c>
      <c r="E366" s="187" t="n">
        <v>0</v>
      </c>
      <c r="F366" s="188" t="n">
        <v>0</v>
      </c>
      <c r="G366" s="187" t="n">
        <v>0</v>
      </c>
      <c r="H366" s="188" t="n">
        <v>0</v>
      </c>
      <c r="I366" s="154">
        <f>minus(E366,G366)</f>
        <v/>
      </c>
      <c r="J366" s="155">
        <f>ABS(minus(F366,H366))</f>
        <v/>
      </c>
      <c r="K366" s="170" t="n"/>
      <c r="L366" s="170" t="n"/>
      <c r="M366" s="248" t="n"/>
      <c r="N366" s="248" t="n"/>
      <c r="O366" s="248" t="n"/>
      <c r="P366" s="248" t="n"/>
      <c r="Q366" s="248" t="n"/>
      <c r="R366" s="248" t="n"/>
      <c r="S366" s="248" t="n"/>
      <c r="T366" s="248" t="n"/>
      <c r="U366" s="248" t="n"/>
      <c r="V366" s="248" t="n"/>
      <c r="W366" s="218">
        <f>SUM(K366,M366,O366,Q366,S366,U366)</f>
        <v/>
      </c>
      <c r="X366" s="218">
        <f>SUM(L366,N366,P366,R366,T366,V366)</f>
        <v/>
      </c>
      <c r="Y366" s="157">
        <f>minus(I366,W366)</f>
        <v/>
      </c>
      <c r="Z366" s="158">
        <f>ABS(minus(J366,X366))</f>
        <v/>
      </c>
      <c r="AA366" s="270" t="n"/>
      <c r="AB366" s="242" t="n"/>
      <c r="AC366" s="242" t="n"/>
      <c r="AD366" s="256" t="n"/>
      <c r="AE366" s="161">
        <f>Y366-AC366</f>
        <v/>
      </c>
      <c r="AF366" s="256">
        <f>abs(Z366-AD366)</f>
        <v/>
      </c>
      <c r="AG366" s="243" t="n"/>
      <c r="AH366" s="146" t="n"/>
      <c r="AI366" s="52" t="n"/>
      <c r="AJ366" s="148" t="n"/>
      <c r="AK366" s="52" t="n"/>
    </row>
    <row r="367">
      <c r="A367" s="163">
        <f>A366</f>
        <v/>
      </c>
      <c r="B367" s="300" t="n"/>
      <c r="C367" s="151" t="inlineStr">
        <is>
          <t>SP AirtelTigo Send Money</t>
        </is>
      </c>
      <c r="D367" s="151" t="inlineStr">
        <is>
          <t>Airtel Online Send Money</t>
        </is>
      </c>
      <c r="E367" s="187" t="n">
        <v>22</v>
      </c>
      <c r="F367" s="188" t="n">
        <v>2881.5</v>
      </c>
      <c r="G367" s="187" t="n">
        <v>22</v>
      </c>
      <c r="H367" s="188" t="n">
        <v>2881.5</v>
      </c>
      <c r="I367" s="154">
        <f>minus(E367,G367)</f>
        <v/>
      </c>
      <c r="J367" s="155">
        <f>ABS(minus(F367,H367))</f>
        <v/>
      </c>
      <c r="K367" s="248" t="n"/>
      <c r="L367" s="248" t="n"/>
      <c r="M367" s="248" t="n"/>
      <c r="N367" s="248" t="n"/>
      <c r="O367" s="248" t="n"/>
      <c r="P367" s="248" t="n"/>
      <c r="Q367" s="248" t="n"/>
      <c r="R367" s="248" t="n"/>
      <c r="S367" s="248" t="n"/>
      <c r="T367" s="248" t="n"/>
      <c r="U367" s="248" t="n"/>
      <c r="V367" s="248" t="n"/>
      <c r="W367" s="218">
        <f>SUM(K367,M367,O367,Q367,S367,U367)</f>
        <v/>
      </c>
      <c r="X367" s="249">
        <f>SUM(L367,N367,P367,R367,T367,V367)</f>
        <v/>
      </c>
      <c r="Y367" s="157">
        <f>minus(I367,W367)</f>
        <v/>
      </c>
      <c r="Z367" s="158">
        <f>ABS(minus(J367,X367))</f>
        <v/>
      </c>
      <c r="AA367" s="270" t="n"/>
      <c r="AB367" s="242" t="n"/>
      <c r="AC367" s="242" t="n"/>
      <c r="AD367" s="256" t="n"/>
      <c r="AE367" s="161">
        <f>Y367-AC367</f>
        <v/>
      </c>
      <c r="AF367" s="256">
        <f>abs(Z367-AD367)</f>
        <v/>
      </c>
      <c r="AG367" s="243" t="n"/>
      <c r="AH367" s="146" t="n"/>
      <c r="AI367" s="52" t="n"/>
      <c r="AJ367" s="148" t="n"/>
      <c r="AK367" s="52" t="n"/>
    </row>
    <row r="368">
      <c r="A368" s="163">
        <f>A367</f>
        <v/>
      </c>
      <c r="B368" s="300" t="n"/>
      <c r="C368" s="151" t="inlineStr">
        <is>
          <t>SP Vodafone Cash In</t>
        </is>
      </c>
      <c r="D368" s="151" t="inlineStr">
        <is>
          <t>Vodafone Cashin</t>
        </is>
      </c>
      <c r="E368" s="187" t="n">
        <v>12</v>
      </c>
      <c r="F368" s="188" t="n">
        <v>5863.3</v>
      </c>
      <c r="G368" s="187" t="n">
        <v>12</v>
      </c>
      <c r="H368" s="188" t="n">
        <v>5863.3</v>
      </c>
      <c r="I368" s="154">
        <f>minus(E368,G368)</f>
        <v/>
      </c>
      <c r="J368" s="155">
        <f>ABS(minus(F368,H368))</f>
        <v/>
      </c>
      <c r="K368" s="170" t="n"/>
      <c r="L368" s="170" t="n"/>
      <c r="M368" s="170" t="n"/>
      <c r="N368" s="170" t="n"/>
      <c r="O368" s="170" t="n"/>
      <c r="P368" s="170" t="n"/>
      <c r="Q368" s="170" t="n"/>
      <c r="R368" s="170" t="n"/>
      <c r="S368" s="170" t="n"/>
      <c r="T368" s="170" t="n"/>
      <c r="U368" s="170" t="n"/>
      <c r="V368" s="170" t="n"/>
      <c r="W368" s="218">
        <f>SUM(K368,M368,O368,Q368,S368,U368)</f>
        <v/>
      </c>
      <c r="X368" s="218">
        <f>SUM(L368,N368,P368,R368,T368,V368)</f>
        <v/>
      </c>
      <c r="Y368" s="157">
        <f>minus(I368,W368)</f>
        <v/>
      </c>
      <c r="Z368" s="158">
        <f>ABS(minus(J368,X368))</f>
        <v/>
      </c>
      <c r="AA368" s="270" t="n"/>
      <c r="AB368" s="242" t="n"/>
      <c r="AC368" s="242" t="n"/>
      <c r="AD368" s="256" t="n"/>
      <c r="AE368" s="161">
        <f>Y368-AC368</f>
        <v/>
      </c>
      <c r="AF368" s="256">
        <f>abs(Z368-AD368)</f>
        <v/>
      </c>
      <c r="AG368" s="264" t="n"/>
      <c r="AH368" s="146" t="n"/>
      <c r="AI368" s="52" t="n"/>
      <c r="AJ368" s="148" t="n"/>
      <c r="AK368" s="52" t="n"/>
    </row>
    <row r="369">
      <c r="A369" s="163">
        <f>A368</f>
        <v/>
      </c>
      <c r="B369" s="300" t="n"/>
      <c r="C369" s="151" t="inlineStr">
        <is>
          <t>SP Vodafone Send Money</t>
        </is>
      </c>
      <c r="D369" s="151" t="inlineStr">
        <is>
          <t>Vodafone Cashout</t>
        </is>
      </c>
      <c r="E369" s="187" t="n">
        <v>170</v>
      </c>
      <c r="F369" s="188" t="n">
        <v>48905.63</v>
      </c>
      <c r="G369" s="187" t="n">
        <v>169</v>
      </c>
      <c r="H369" s="188" t="n">
        <v>48805.63</v>
      </c>
      <c r="I369" s="154">
        <f>minus(E369,G369)</f>
        <v/>
      </c>
      <c r="J369" s="155">
        <f>ABS(minus(F369,H369))</f>
        <v/>
      </c>
      <c r="K369" s="248" t="n"/>
      <c r="L369" s="248" t="n"/>
      <c r="M369" s="248" t="n"/>
      <c r="N369" s="248" t="n"/>
      <c r="O369" s="170" t="n"/>
      <c r="P369" s="170" t="n"/>
      <c r="Q369" s="248" t="n"/>
      <c r="R369" s="248" t="n"/>
      <c r="S369" s="248" t="n"/>
      <c r="T369" s="248" t="n"/>
      <c r="U369" s="248" t="n"/>
      <c r="V369" s="248" t="n"/>
      <c r="W369" s="218">
        <f>SUM(K369,M369,O369,Q369,S369,U369)</f>
        <v/>
      </c>
      <c r="X369" s="218">
        <f>SUM(L369,N369,P369,R369,T369,V369)</f>
        <v/>
      </c>
      <c r="Y369" s="157">
        <f>minus(I369,W369)</f>
        <v/>
      </c>
      <c r="Z369" s="158">
        <f>ABS(minus(J369,X369))</f>
        <v/>
      </c>
      <c r="AA369" s="270" t="inlineStr">
        <is>
          <t>Transaction succesful</t>
        </is>
      </c>
      <c r="AB369" s="242" t="inlineStr">
        <is>
          <t>Closed</t>
        </is>
      </c>
      <c r="AC369" s="242" t="n">
        <v>1</v>
      </c>
      <c r="AD369" s="256" t="n">
        <v>100</v>
      </c>
      <c r="AE369" s="161">
        <f>Y369-AC369</f>
        <v/>
      </c>
      <c r="AF369" s="256">
        <f>abs(Z369-AD369)</f>
        <v/>
      </c>
      <c r="AG369" s="243" t="n"/>
      <c r="AH369" s="146" t="n"/>
      <c r="AI369" s="52" t="n"/>
      <c r="AJ369" s="148" t="n"/>
      <c r="AK369" s="52" t="n"/>
    </row>
    <row r="370">
      <c r="A370" s="163">
        <f>A369</f>
        <v/>
      </c>
      <c r="B370" s="300" t="n"/>
      <c r="C370" s="151" t="inlineStr">
        <is>
          <t>SP Stanbic</t>
        </is>
      </c>
      <c r="D370" s="151" t="inlineStr">
        <is>
          <t>Stanbic FI CR</t>
        </is>
      </c>
      <c r="E370" s="187" t="n">
        <v>896</v>
      </c>
      <c r="F370" s="188" t="n">
        <v>458370.25</v>
      </c>
      <c r="G370" s="187" t="n">
        <v>895</v>
      </c>
      <c r="H370" s="188" t="n">
        <v>458268.44</v>
      </c>
      <c r="I370" s="154">
        <f>minus(E370,G370)</f>
        <v/>
      </c>
      <c r="J370" s="155">
        <f>ABS(minus(F370,H370))</f>
        <v/>
      </c>
      <c r="K370" s="170" t="n"/>
      <c r="L370" s="170" t="n"/>
      <c r="M370" s="170" t="n"/>
      <c r="N370" s="170" t="n"/>
      <c r="O370" s="170" t="n"/>
      <c r="P370" s="170" t="n"/>
      <c r="Q370" s="170" t="n"/>
      <c r="R370" s="170" t="n"/>
      <c r="S370" s="170" t="n"/>
      <c r="T370" s="170" t="n"/>
      <c r="U370" s="248" t="n"/>
      <c r="V370" s="248" t="n"/>
      <c r="W370" s="218">
        <f>SUM(K370,M370,O370,Q370,S370,U370)</f>
        <v/>
      </c>
      <c r="X370" s="218">
        <f>SUM(L370,N370,P370,R370,T370,V370)</f>
        <v/>
      </c>
      <c r="Y370" s="157">
        <f>minus(I370,W370)</f>
        <v/>
      </c>
      <c r="Z370" s="158">
        <f>ABS(minus(J370,X370))</f>
        <v/>
      </c>
      <c r="AA370" s="263" t="inlineStr">
        <is>
          <t>Customer's Slydepay account was not credited with funds</t>
        </is>
      </c>
      <c r="AB370" s="242" t="inlineStr">
        <is>
          <t>Closed</t>
        </is>
      </c>
      <c r="AC370" s="242" t="n">
        <v>1</v>
      </c>
      <c r="AD370" s="256" t="n">
        <v>101.8099999999977</v>
      </c>
      <c r="AE370" s="161">
        <f>Y370-AC370</f>
        <v/>
      </c>
      <c r="AF370" s="256">
        <f>abs(Z370-AD370)</f>
        <v/>
      </c>
      <c r="AG370" s="243" t="inlineStr">
        <is>
          <t>Details shared with Stanbic to initiate reversal process</t>
        </is>
      </c>
      <c r="AH370" s="146" t="n"/>
      <c r="AI370" s="52" t="n"/>
      <c r="AJ370" s="148" t="n"/>
      <c r="AK370" s="52" t="n"/>
    </row>
    <row r="371">
      <c r="A371" s="163">
        <f>A370</f>
        <v/>
      </c>
      <c r="B371" s="300" t="n"/>
      <c r="C371" s="151" t="inlineStr">
        <is>
          <t xml:space="preserve">SP Stanbic </t>
        </is>
      </c>
      <c r="D371" s="151" t="inlineStr">
        <is>
          <t>Stanbic FI DR</t>
        </is>
      </c>
      <c r="E371" s="187" t="n">
        <v>0</v>
      </c>
      <c r="F371" s="187" t="n">
        <v>0</v>
      </c>
      <c r="G371" s="187" t="n">
        <v>0</v>
      </c>
      <c r="H371" s="187" t="n">
        <v>0</v>
      </c>
      <c r="I371" s="154">
        <f>minus(E371,G371)</f>
        <v/>
      </c>
      <c r="J371" s="155">
        <f>ABS(minus(F371,H371))</f>
        <v/>
      </c>
      <c r="K371" s="248" t="n"/>
      <c r="L371" s="248" t="n"/>
      <c r="M371" s="248" t="n"/>
      <c r="N371" s="248" t="n"/>
      <c r="O371" s="248" t="n"/>
      <c r="P371" s="248" t="n"/>
      <c r="Q371" s="248" t="n"/>
      <c r="R371" s="248" t="n"/>
      <c r="S371" s="248" t="n"/>
      <c r="T371" s="248" t="n"/>
      <c r="U371" s="248" t="n"/>
      <c r="V371" s="248" t="n"/>
      <c r="W371" s="218">
        <f>SUM(K371,M371,O371,Q371,S371,U371)</f>
        <v/>
      </c>
      <c r="X371" s="218">
        <f>SUM(L371,N371,P371,R371,T371,V371)</f>
        <v/>
      </c>
      <c r="Y371" s="157">
        <f>minus(I371,W371)</f>
        <v/>
      </c>
      <c r="Z371" s="158">
        <f>ABS(minus(J371,X371))</f>
        <v/>
      </c>
      <c r="AA371" s="270" t="n"/>
      <c r="AB371" s="242" t="n"/>
      <c r="AC371" s="242" t="n"/>
      <c r="AD371" s="256" t="n"/>
      <c r="AE371" s="161">
        <f>Y371-AC371</f>
        <v/>
      </c>
      <c r="AF371" s="256">
        <f>abs(Z371-AD371)</f>
        <v/>
      </c>
      <c r="AG371" s="243" t="n"/>
      <c r="AH371" s="146" t="n"/>
      <c r="AI371" s="52" t="n"/>
      <c r="AJ371" s="148" t="n"/>
      <c r="AK371" s="52" t="n"/>
    </row>
    <row r="372">
      <c r="A372" s="163">
        <f>A371</f>
        <v/>
      </c>
      <c r="B372" s="300" t="n"/>
      <c r="C372" s="171" t="inlineStr">
        <is>
          <t xml:space="preserve">SP GIP </t>
        </is>
      </c>
      <c r="D372" s="171" t="inlineStr">
        <is>
          <t>GIP</t>
        </is>
      </c>
      <c r="E372" s="172" t="n">
        <v>50</v>
      </c>
      <c r="F372" s="173" t="n">
        <v>541849.29</v>
      </c>
      <c r="G372" s="172" t="n">
        <v>50</v>
      </c>
      <c r="H372" s="173" t="n">
        <v>541849.29</v>
      </c>
      <c r="I372" s="174">
        <f>minus(E372,G372)</f>
        <v/>
      </c>
      <c r="J372" s="175">
        <f>ABS(minus(F372,H372))</f>
        <v/>
      </c>
      <c r="K372" s="176" t="n"/>
      <c r="L372" s="176" t="n"/>
      <c r="M372" s="176" t="n"/>
      <c r="N372" s="176" t="n"/>
      <c r="O372" s="176" t="n"/>
      <c r="P372" s="176" t="n"/>
      <c r="Q372" s="176" t="n"/>
      <c r="R372" s="176" t="n"/>
      <c r="S372" s="176" t="n"/>
      <c r="T372" s="176" t="n"/>
      <c r="U372" s="176" t="n"/>
      <c r="V372" s="176" t="n"/>
      <c r="W372" s="294">
        <f>SUM(K372,M372,O372,Q372,S372,U372)</f>
        <v/>
      </c>
      <c r="X372" s="294">
        <f>SUM(L372,N372,P372,R372,T372,V372)</f>
        <v/>
      </c>
      <c r="Y372" s="179">
        <f>minus(I372,W372)</f>
        <v/>
      </c>
      <c r="Z372" s="180">
        <f>ABS(minus(J372,X372))</f>
        <v/>
      </c>
      <c r="AA372" s="253" t="n"/>
      <c r="AB372" s="254" t="n"/>
      <c r="AC372" s="254" t="n"/>
      <c r="AD372" s="190" t="n"/>
      <c r="AE372" s="184">
        <f>Y372-AC372</f>
        <v/>
      </c>
      <c r="AF372" s="192">
        <f>abs(Z372-AD372)</f>
        <v/>
      </c>
      <c r="AG372" s="243" t="n"/>
      <c r="AH372" s="146" t="n"/>
      <c r="AI372" s="52" t="n"/>
      <c r="AJ372" s="148" t="n"/>
      <c r="AK372" s="52" t="n"/>
    </row>
    <row r="373">
      <c r="A373" s="163">
        <f>A372</f>
        <v/>
      </c>
      <c r="B373" s="300" t="n"/>
      <c r="C373" s="151" t="inlineStr">
        <is>
          <t>Card Payments</t>
        </is>
      </c>
      <c r="D373" s="151" t="inlineStr">
        <is>
          <t>BB MIGs (S03)</t>
        </is>
      </c>
      <c r="E373" s="170" t="n"/>
      <c r="F373" s="245" t="n"/>
      <c r="G373" s="170" t="n"/>
      <c r="H373" s="245" t="n"/>
      <c r="I373" s="154">
        <f>minus(E373,G373)</f>
        <v/>
      </c>
      <c r="J373" s="155">
        <f>ABS(minus(F373,H373))</f>
        <v/>
      </c>
      <c r="K373" s="248" t="n"/>
      <c r="L373" s="248" t="n"/>
      <c r="M373" s="248" t="n"/>
      <c r="N373" s="248" t="n"/>
      <c r="O373" s="248" t="n"/>
      <c r="P373" s="248" t="n"/>
      <c r="Q373" s="248" t="n"/>
      <c r="R373" s="248" t="n"/>
      <c r="S373" s="248" t="n"/>
      <c r="T373" s="248" t="n"/>
      <c r="U373" s="248" t="n"/>
      <c r="V373" s="248" t="n"/>
      <c r="W373" s="218" t="n"/>
      <c r="X373" s="218" t="n"/>
      <c r="Y373" s="157">
        <f>minus(I373,W373)</f>
        <v/>
      </c>
      <c r="Z373" s="158">
        <f>ABS(minus(J373,X373))</f>
        <v/>
      </c>
      <c r="AA373" s="263" t="n"/>
      <c r="AB373" s="242" t="n"/>
      <c r="AC373" s="242" t="n"/>
      <c r="AD373" s="256" t="n"/>
      <c r="AE373" s="161">
        <f>Y373-AC373</f>
        <v/>
      </c>
      <c r="AF373" s="256">
        <f>abs(Z373-AD373)</f>
        <v/>
      </c>
      <c r="AG373" s="243" t="n"/>
      <c r="AH373" s="146" t="n"/>
      <c r="AI373" s="52" t="n"/>
      <c r="AJ373" s="148" t="n"/>
      <c r="AK373" s="52" t="n"/>
    </row>
    <row r="374">
      <c r="A374" s="163">
        <f>A373</f>
        <v/>
      </c>
      <c r="B374" s="300" t="n"/>
      <c r="C374" s="151" t="inlineStr">
        <is>
          <t>Card Payments</t>
        </is>
      </c>
      <c r="D374" s="151" t="inlineStr">
        <is>
          <t>BB MIGs (S04)</t>
        </is>
      </c>
      <c r="E374" s="170" t="n"/>
      <c r="F374" s="245" t="n"/>
      <c r="G374" s="170" t="n"/>
      <c r="H374" s="245" t="n"/>
      <c r="I374" s="154">
        <f>minus(E374,G374)</f>
        <v/>
      </c>
      <c r="J374" s="155">
        <f>ABS(minus(F374,H374))</f>
        <v/>
      </c>
      <c r="K374" s="248" t="n"/>
      <c r="L374" s="248" t="n"/>
      <c r="M374" s="248" t="n"/>
      <c r="N374" s="248" t="n"/>
      <c r="O374" s="248" t="n"/>
      <c r="P374" s="248" t="n"/>
      <c r="Q374" s="248" t="n"/>
      <c r="R374" s="248" t="n"/>
      <c r="S374" s="248" t="n"/>
      <c r="T374" s="248" t="n"/>
      <c r="U374" s="248" t="n"/>
      <c r="V374" s="248" t="n"/>
      <c r="W374" s="218" t="n"/>
      <c r="X374" s="218" t="n"/>
      <c r="Y374" s="157">
        <f>minus(I374,W374)</f>
        <v/>
      </c>
      <c r="Z374" s="158">
        <f>ABS(minus(J374,X374))</f>
        <v/>
      </c>
      <c r="AA374" s="270" t="n"/>
      <c r="AB374" s="242" t="n"/>
      <c r="AC374" s="242" t="n"/>
      <c r="AD374" s="256" t="n"/>
      <c r="AE374" s="167">
        <f>Y374-AC374</f>
        <v/>
      </c>
      <c r="AF374" s="256">
        <f>abs(Z374-AD374)</f>
        <v/>
      </c>
      <c r="AG374" s="243" t="n"/>
      <c r="AH374" s="146" t="n"/>
      <c r="AI374" s="52" t="n"/>
      <c r="AJ374" s="148" t="n"/>
      <c r="AK374" s="52" t="n"/>
    </row>
    <row r="375">
      <c r="A375" s="163">
        <f>A374</f>
        <v/>
      </c>
      <c r="B375" s="300" t="n"/>
      <c r="C375" s="151" t="inlineStr">
        <is>
          <t>Card Payments</t>
        </is>
      </c>
      <c r="D375" s="151" t="inlineStr">
        <is>
          <t>BB MIGs (S05)</t>
        </is>
      </c>
      <c r="E375" s="170" t="n"/>
      <c r="F375" s="245" t="n"/>
      <c r="G375" s="170" t="n"/>
      <c r="H375" s="245" t="n"/>
      <c r="I375" s="154">
        <f>minus(E375,G375)</f>
        <v/>
      </c>
      <c r="J375" s="155">
        <f>ABS(minus(F375,H375))</f>
        <v/>
      </c>
      <c r="K375" s="248" t="n"/>
      <c r="L375" s="248" t="n"/>
      <c r="M375" s="248" t="n"/>
      <c r="N375" s="248" t="n"/>
      <c r="O375" s="248" t="n"/>
      <c r="P375" s="248" t="n"/>
      <c r="Q375" s="248" t="n"/>
      <c r="R375" s="248" t="n"/>
      <c r="S375" s="248" t="n"/>
      <c r="T375" s="248" t="n"/>
      <c r="U375" s="248" t="n"/>
      <c r="V375" s="248" t="n"/>
      <c r="W375" s="218" t="n"/>
      <c r="X375" s="218" t="n"/>
      <c r="Y375" s="157">
        <f>minus(I375,W375)</f>
        <v/>
      </c>
      <c r="Z375" s="158">
        <f>ABS(minus(J375,X375))</f>
        <v/>
      </c>
      <c r="AA375" s="270" t="n"/>
      <c r="AB375" s="242" t="n"/>
      <c r="AC375" s="242" t="n"/>
      <c r="AD375" s="256" t="n"/>
      <c r="AE375" s="167">
        <f>Y375-AC375</f>
        <v/>
      </c>
      <c r="AF375" s="256">
        <f>abs(Z375-AD375)</f>
        <v/>
      </c>
      <c r="AG375" s="243" t="n"/>
      <c r="AH375" s="146" t="n"/>
      <c r="AI375" s="52" t="n"/>
      <c r="AJ375" s="148" t="n"/>
      <c r="AK375" s="52" t="n"/>
    </row>
    <row r="376">
      <c r="A376" s="163">
        <f>A375</f>
        <v/>
      </c>
      <c r="B376" s="300" t="n"/>
      <c r="C376" s="151" t="inlineStr">
        <is>
          <t>Card Payments</t>
        </is>
      </c>
      <c r="D376" s="151" t="inlineStr">
        <is>
          <t>BB MIGs (S06)</t>
        </is>
      </c>
      <c r="E376" s="170" t="n"/>
      <c r="F376" s="245" t="n"/>
      <c r="G376" s="170" t="n"/>
      <c r="H376" s="245" t="n"/>
      <c r="I376" s="154">
        <f>minus(E376,G376)</f>
        <v/>
      </c>
      <c r="J376" s="155">
        <f>ABS(minus(F376,H376))</f>
        <v/>
      </c>
      <c r="K376" s="248" t="n"/>
      <c r="L376" s="248" t="n"/>
      <c r="M376" s="248" t="n"/>
      <c r="N376" s="248" t="n"/>
      <c r="O376" s="248" t="n"/>
      <c r="P376" s="248" t="n"/>
      <c r="Q376" s="248" t="n"/>
      <c r="R376" s="248" t="n"/>
      <c r="S376" s="248" t="n"/>
      <c r="T376" s="248" t="n"/>
      <c r="U376" s="248" t="n"/>
      <c r="V376" s="248" t="n"/>
      <c r="W376" s="218" t="n"/>
      <c r="X376" s="218" t="n"/>
      <c r="Y376" s="157">
        <f>minus(I376,W376)</f>
        <v/>
      </c>
      <c r="Z376" s="158">
        <f>ABS(minus(J376,X376))</f>
        <v/>
      </c>
      <c r="AA376" s="270" t="n"/>
      <c r="AB376" s="242" t="n"/>
      <c r="AC376" s="242" t="n"/>
      <c r="AD376" s="256" t="n"/>
      <c r="AE376" s="167">
        <f>Y376-AC376</f>
        <v/>
      </c>
      <c r="AF376" s="256">
        <f>abs(Z376-AD376)</f>
        <v/>
      </c>
      <c r="AG376" s="243" t="n"/>
      <c r="AH376" s="146" t="n"/>
      <c r="AI376" s="52" t="n"/>
      <c r="AJ376" s="148" t="n"/>
      <c r="AK376" s="52" t="n"/>
    </row>
    <row r="377">
      <c r="A377" s="163">
        <f>A376</f>
        <v/>
      </c>
      <c r="B377" s="300" t="n"/>
      <c r="C377" s="151" t="inlineStr">
        <is>
          <t>Card Payments</t>
        </is>
      </c>
      <c r="D377" s="151" t="inlineStr">
        <is>
          <t>BB MIGs (S07)</t>
        </is>
      </c>
      <c r="E377" s="170" t="n"/>
      <c r="F377" s="245" t="n"/>
      <c r="G377" s="170" t="n"/>
      <c r="H377" s="245" t="n"/>
      <c r="I377" s="154">
        <f>minus(E377,G377)</f>
        <v/>
      </c>
      <c r="J377" s="155">
        <f>ABS(minus(F377,H377))</f>
        <v/>
      </c>
      <c r="K377" s="248" t="n"/>
      <c r="L377" s="248" t="n"/>
      <c r="M377" s="248" t="n"/>
      <c r="N377" s="248" t="n"/>
      <c r="O377" s="248" t="n"/>
      <c r="P377" s="248" t="n"/>
      <c r="Q377" s="248" t="n"/>
      <c r="R377" s="248" t="n"/>
      <c r="S377" s="248" t="n"/>
      <c r="T377" s="248" t="n"/>
      <c r="U377" s="248" t="n"/>
      <c r="V377" s="248" t="n"/>
      <c r="W377" s="218" t="n"/>
      <c r="X377" s="218" t="n"/>
      <c r="Y377" s="157">
        <f>minus(I377,W377)</f>
        <v/>
      </c>
      <c r="Z377" s="158">
        <f>ABS(minus(J377,X377))</f>
        <v/>
      </c>
      <c r="AA377" s="270" t="n"/>
      <c r="AB377" s="242" t="n"/>
      <c r="AC377" s="242" t="n"/>
      <c r="AD377" s="256" t="n"/>
      <c r="AE377" s="167">
        <f>Y377-AC377</f>
        <v/>
      </c>
      <c r="AF377" s="256">
        <f>abs(Z377-AD377)</f>
        <v/>
      </c>
      <c r="AG377" s="243" t="n"/>
      <c r="AH377" s="146" t="n"/>
      <c r="AI377" s="52" t="n"/>
      <c r="AJ377" s="148" t="n"/>
      <c r="AK377" s="52" t="n"/>
    </row>
    <row r="378">
      <c r="A378" s="163">
        <f>A377</f>
        <v/>
      </c>
      <c r="B378" s="300" t="n"/>
      <c r="C378" s="151" t="inlineStr">
        <is>
          <t>Card Payments</t>
        </is>
      </c>
      <c r="D378" s="151" t="inlineStr">
        <is>
          <t>BB MIGs (S08)</t>
        </is>
      </c>
      <c r="E378" s="170" t="n"/>
      <c r="F378" s="245" t="n"/>
      <c r="G378" s="170" t="n"/>
      <c r="H378" s="245" t="n"/>
      <c r="I378" s="154">
        <f>minus(E378,G378)</f>
        <v/>
      </c>
      <c r="J378" s="155">
        <f>ABS(minus(F378,H378))</f>
        <v/>
      </c>
      <c r="K378" s="248" t="n"/>
      <c r="L378" s="248" t="n"/>
      <c r="M378" s="248" t="n"/>
      <c r="N378" s="248" t="n"/>
      <c r="O378" s="248" t="n"/>
      <c r="P378" s="248" t="n"/>
      <c r="Q378" s="248" t="n"/>
      <c r="R378" s="248" t="n"/>
      <c r="S378" s="248" t="n"/>
      <c r="T378" s="248" t="n"/>
      <c r="U378" s="248" t="n"/>
      <c r="V378" s="248" t="n"/>
      <c r="W378" s="218" t="n"/>
      <c r="X378" s="218" t="n"/>
      <c r="Y378" s="157">
        <f>minus(I378,W378)</f>
        <v/>
      </c>
      <c r="Z378" s="158">
        <f>ABS(minus(J378,X378))</f>
        <v/>
      </c>
      <c r="AA378" s="270" t="n"/>
      <c r="AB378" s="242" t="n"/>
      <c r="AC378" s="242" t="n"/>
      <c r="AD378" s="256" t="n"/>
      <c r="AE378" s="167">
        <f>Y378-AC378</f>
        <v/>
      </c>
      <c r="AF378" s="256">
        <f>abs(Z378-AD378)</f>
        <v/>
      </c>
      <c r="AG378" s="243" t="n"/>
      <c r="AH378" s="146" t="n"/>
      <c r="AI378" s="52" t="n"/>
      <c r="AJ378" s="148" t="n"/>
      <c r="AK378" s="52" t="n"/>
    </row>
    <row r="379">
      <c r="A379" s="163">
        <f>A378</f>
        <v/>
      </c>
      <c r="B379" s="300" t="n"/>
      <c r="C379" s="151" t="inlineStr">
        <is>
          <t>Card Payments</t>
        </is>
      </c>
      <c r="D379" s="151" t="inlineStr">
        <is>
          <t>BB MIGs (S09)</t>
        </is>
      </c>
      <c r="E379" s="170" t="n"/>
      <c r="F379" s="245" t="n"/>
      <c r="G379" s="170" t="n"/>
      <c r="H379" s="245" t="n"/>
      <c r="I379" s="154">
        <f>minus(E379,G379)</f>
        <v/>
      </c>
      <c r="J379" s="155">
        <f>ABS(minus(F379,H379))</f>
        <v/>
      </c>
      <c r="K379" s="248" t="n"/>
      <c r="L379" s="248" t="n"/>
      <c r="M379" s="248" t="n"/>
      <c r="N379" s="248" t="n"/>
      <c r="O379" s="248" t="n"/>
      <c r="P379" s="248" t="n"/>
      <c r="Q379" s="248" t="n"/>
      <c r="R379" s="248" t="n"/>
      <c r="S379" s="248" t="n"/>
      <c r="T379" s="248" t="n"/>
      <c r="U379" s="248" t="n"/>
      <c r="V379" s="248" t="n"/>
      <c r="W379" s="218" t="n"/>
      <c r="X379" s="218" t="n"/>
      <c r="Y379" s="157">
        <f>minus(I379,W379)</f>
        <v/>
      </c>
      <c r="Z379" s="158">
        <f>ABS(minus(J379,X379))</f>
        <v/>
      </c>
      <c r="AA379" s="270" t="n"/>
      <c r="AB379" s="242" t="n"/>
      <c r="AC379" s="242" t="n"/>
      <c r="AD379" s="256" t="n"/>
      <c r="AE379" s="167">
        <f>Y379-AC379</f>
        <v/>
      </c>
      <c r="AF379" s="256">
        <f>abs(Z379-AD379)</f>
        <v/>
      </c>
      <c r="AG379" s="243" t="n"/>
      <c r="AH379" s="146" t="n"/>
      <c r="AI379" s="52" t="n"/>
      <c r="AJ379" s="148" t="n"/>
      <c r="AK379" s="52" t="n"/>
    </row>
    <row r="380">
      <c r="A380" s="163">
        <f>A379</f>
        <v/>
      </c>
      <c r="B380" s="300" t="n"/>
      <c r="C380" s="151" t="inlineStr">
        <is>
          <t>Card Payments</t>
        </is>
      </c>
      <c r="D380" s="151" t="inlineStr">
        <is>
          <t>BB MIGs (S10)</t>
        </is>
      </c>
      <c r="E380" s="170" t="n"/>
      <c r="F380" s="245" t="n"/>
      <c r="G380" s="170" t="n"/>
      <c r="H380" s="245" t="n"/>
      <c r="I380" s="154">
        <f>minus(E380,G380)</f>
        <v/>
      </c>
      <c r="J380" s="155">
        <f>ABS(minus(F380,H380))</f>
        <v/>
      </c>
      <c r="K380" s="248" t="n"/>
      <c r="L380" s="248" t="n"/>
      <c r="M380" s="248" t="n"/>
      <c r="N380" s="248" t="n"/>
      <c r="O380" s="248" t="n"/>
      <c r="P380" s="248" t="n"/>
      <c r="Q380" s="248" t="n"/>
      <c r="R380" s="248" t="n"/>
      <c r="S380" s="248" t="n"/>
      <c r="T380" s="248" t="n"/>
      <c r="U380" s="248" t="n"/>
      <c r="V380" s="248" t="n"/>
      <c r="W380" s="218" t="n"/>
      <c r="X380" s="218" t="n"/>
      <c r="Y380" s="157">
        <f>minus(I380,W380)</f>
        <v/>
      </c>
      <c r="Z380" s="158">
        <f>ABS(minus(J380,X380))</f>
        <v/>
      </c>
      <c r="AA380" s="270" t="n"/>
      <c r="AB380" s="242" t="n"/>
      <c r="AC380" s="242" t="n"/>
      <c r="AD380" s="256" t="n"/>
      <c r="AE380" s="167">
        <f>Y380-AC380</f>
        <v/>
      </c>
      <c r="AF380" s="256">
        <f>abs(Z380-AD380)</f>
        <v/>
      </c>
      <c r="AG380" s="243" t="n"/>
      <c r="AH380" s="146" t="n"/>
      <c r="AI380" s="52" t="n"/>
      <c r="AJ380" s="148" t="n"/>
      <c r="AK380" s="52" t="n"/>
    </row>
    <row r="381">
      <c r="A381" s="163">
        <f>A380</f>
        <v/>
      </c>
      <c r="B381" s="300" t="n"/>
      <c r="C381" s="151" t="inlineStr">
        <is>
          <t>Card Payments</t>
        </is>
      </c>
      <c r="D381" s="151" t="inlineStr">
        <is>
          <t>BB MIGs (S11)</t>
        </is>
      </c>
      <c r="E381" s="170" t="n"/>
      <c r="F381" s="245" t="n"/>
      <c r="G381" s="170" t="n"/>
      <c r="H381" s="245" t="n"/>
      <c r="I381" s="154">
        <f>minus(E381,G381)</f>
        <v/>
      </c>
      <c r="J381" s="155">
        <f>ABS(minus(F381,H381))</f>
        <v/>
      </c>
      <c r="K381" s="248" t="n"/>
      <c r="L381" s="248" t="n"/>
      <c r="M381" s="248" t="n"/>
      <c r="N381" s="248" t="n"/>
      <c r="O381" s="248" t="n"/>
      <c r="P381" s="248" t="n"/>
      <c r="Q381" s="248" t="n"/>
      <c r="R381" s="248" t="n"/>
      <c r="S381" s="248" t="n"/>
      <c r="T381" s="248" t="n"/>
      <c r="U381" s="248" t="n"/>
      <c r="V381" s="248" t="n"/>
      <c r="W381" s="218" t="n"/>
      <c r="X381" s="218" t="n"/>
      <c r="Y381" s="157">
        <f>minus(I381,W381)</f>
        <v/>
      </c>
      <c r="Z381" s="158">
        <f>ABS(minus(J381,X381))</f>
        <v/>
      </c>
      <c r="AA381" s="270" t="n"/>
      <c r="AB381" s="242" t="n"/>
      <c r="AC381" s="242" t="n"/>
      <c r="AD381" s="256" t="n"/>
      <c r="AE381" s="167">
        <f>Y381-AC381</f>
        <v/>
      </c>
      <c r="AF381" s="256">
        <f>abs(Z381-AD381)</f>
        <v/>
      </c>
      <c r="AG381" s="243" t="n"/>
      <c r="AH381" s="146" t="n"/>
      <c r="AI381" s="52" t="n"/>
      <c r="AJ381" s="148" t="n"/>
      <c r="AK381" s="52" t="n"/>
    </row>
    <row r="382">
      <c r="A382" s="163">
        <f>A381</f>
        <v/>
      </c>
      <c r="B382" s="300" t="n"/>
      <c r="C382" s="171" t="inlineStr">
        <is>
          <t>Card Payments</t>
        </is>
      </c>
      <c r="D382" s="171" t="inlineStr">
        <is>
          <t>BB MIGs (S12)</t>
        </is>
      </c>
      <c r="E382" s="176" t="n"/>
      <c r="F382" s="85" t="n"/>
      <c r="G382" s="176" t="n"/>
      <c r="H382" s="85" t="n"/>
      <c r="I382" s="174">
        <f>minus(E382,G382)</f>
        <v/>
      </c>
      <c r="J382" s="175">
        <f>ABS(minus(F382,H382))</f>
        <v/>
      </c>
      <c r="K382" s="293" t="n"/>
      <c r="L382" s="293" t="n"/>
      <c r="M382" s="293" t="n"/>
      <c r="N382" s="293" t="n"/>
      <c r="O382" s="293" t="n"/>
      <c r="P382" s="293" t="n"/>
      <c r="Q382" s="293" t="n"/>
      <c r="R382" s="293" t="n"/>
      <c r="S382" s="293" t="n"/>
      <c r="T382" s="293" t="n"/>
      <c r="U382" s="293" t="n"/>
      <c r="V382" s="293" t="n"/>
      <c r="W382" s="294" t="n"/>
      <c r="X382" s="294" t="n"/>
      <c r="Y382" s="179">
        <f>minus(I382,W382)</f>
        <v/>
      </c>
      <c r="Z382" s="180">
        <f>ABS(minus(J382,X382))</f>
        <v/>
      </c>
      <c r="AA382" s="253" t="n"/>
      <c r="AB382" s="254" t="n"/>
      <c r="AC382" s="254" t="n"/>
      <c r="AD382" s="183" t="n"/>
      <c r="AE382" s="191">
        <f>Y382-AC382</f>
        <v/>
      </c>
      <c r="AF382" s="183">
        <f>abs(Z382-AD382)</f>
        <v/>
      </c>
      <c r="AG382" s="193" t="n"/>
      <c r="AH382" s="194" t="n"/>
      <c r="AI382" s="52" t="n"/>
      <c r="AJ382" s="195" t="n"/>
      <c r="AK382" s="82" t="n"/>
    </row>
    <row r="383">
      <c r="A383" s="246">
        <f>A382</f>
        <v/>
      </c>
      <c r="B383" s="303" t="n"/>
      <c r="C383" s="220" t="inlineStr">
        <is>
          <t>Card Payments Sum</t>
        </is>
      </c>
      <c r="D383" s="220" t="inlineStr">
        <is>
          <t>BB MIGs</t>
        </is>
      </c>
      <c r="E383" s="265" t="n">
        <v>5</v>
      </c>
      <c r="F383" s="265" t="n">
        <v>35518.27</v>
      </c>
      <c r="G383" s="265" t="n">
        <v>5</v>
      </c>
      <c r="H383" s="265" t="n">
        <v>35518</v>
      </c>
      <c r="I383" s="225">
        <f>minus(E383,G383)</f>
        <v/>
      </c>
      <c r="J383" s="226">
        <f>ABS(minus(F383,H383))</f>
        <v/>
      </c>
      <c r="K383" s="265" t="n"/>
      <c r="L383" s="265" t="n"/>
      <c r="M383" s="265" t="n"/>
      <c r="N383" s="265" t="n"/>
      <c r="O383" s="265" t="n"/>
      <c r="P383" s="265" t="n"/>
      <c r="Q383" s="265" t="n"/>
      <c r="R383" s="265" t="n"/>
      <c r="S383" s="265" t="n"/>
      <c r="T383" s="265" t="n"/>
      <c r="U383" s="265" t="n"/>
      <c r="V383" s="229" t="n">
        <v>0.2699999999967986</v>
      </c>
      <c r="W383" s="229">
        <f>SUM(K383,M383,O383,Q383,S383,U383)</f>
        <v/>
      </c>
      <c r="X383" s="229">
        <f>SUM(L383,N383,P383,R383,T383,V383)</f>
        <v/>
      </c>
      <c r="Y383" s="231">
        <f>minus(I383,W383)</f>
        <v/>
      </c>
      <c r="Z383" s="232">
        <f>ABS(minus(J383,X383))</f>
        <v/>
      </c>
      <c r="AA383" s="233" t="n"/>
      <c r="AB383" s="234" t="n"/>
      <c r="AC383" s="247" t="n"/>
      <c r="AD383" s="235" t="n"/>
      <c r="AE383" s="236">
        <f>Y383-AC383</f>
        <v/>
      </c>
      <c r="AF383" s="237">
        <f>abs(Z383-AD383)</f>
        <v/>
      </c>
      <c r="AG383" s="238" t="n"/>
      <c r="AH383" s="194" t="n"/>
      <c r="AI383" s="52" t="n"/>
      <c r="AJ383" s="195" t="n"/>
      <c r="AK383" s="201" t="n"/>
    </row>
    <row r="384">
      <c r="A384" s="246" t="n"/>
      <c r="B384" s="310" t="inlineStr">
        <is>
          <t>KOWRI</t>
        </is>
      </c>
      <c r="C384" s="151" t="inlineStr">
        <is>
          <t>MPGS</t>
        </is>
      </c>
      <c r="D384" s="151" t="inlineStr">
        <is>
          <t>MPGS</t>
        </is>
      </c>
      <c r="E384" s="187" t="n">
        <v>1</v>
      </c>
      <c r="F384" s="187" t="n">
        <v>300</v>
      </c>
      <c r="G384" s="187" t="n">
        <v>1</v>
      </c>
      <c r="H384" s="187" t="n">
        <v>300</v>
      </c>
      <c r="I384" s="154">
        <f>minus(E384,G384)</f>
        <v/>
      </c>
      <c r="J384" s="155">
        <f>ABS(minus(F384,H384))</f>
        <v/>
      </c>
      <c r="K384" s="218" t="n"/>
      <c r="L384" s="218" t="n"/>
      <c r="M384" s="218" t="n"/>
      <c r="N384" s="218" t="n"/>
      <c r="O384" s="218" t="n"/>
      <c r="P384" s="218" t="n"/>
      <c r="Q384" s="218" t="n"/>
      <c r="R384" s="218" t="n"/>
      <c r="S384" s="218" t="n"/>
      <c r="T384" s="218" t="n"/>
      <c r="U384" s="218" t="n"/>
      <c r="V384" s="218" t="n"/>
      <c r="W384" s="218">
        <f>SUM(K384,M384,O384,Q384,S384,U384)</f>
        <v/>
      </c>
      <c r="X384" s="218">
        <f>SUM(L384,N384,P384,R384,T384,V384)</f>
        <v/>
      </c>
      <c r="Y384" s="157">
        <f>minus(I384,W384)</f>
        <v/>
      </c>
      <c r="Z384" s="158">
        <f>ABS(minus(J384,X384))</f>
        <v/>
      </c>
      <c r="AA384" s="270" t="n"/>
      <c r="AB384" s="242" t="n"/>
      <c r="AC384" s="242" t="n"/>
      <c r="AD384" s="256" t="n"/>
      <c r="AE384" s="167">
        <f>Y384-AC384</f>
        <v/>
      </c>
      <c r="AF384" s="256">
        <f>abs(Z384-AD384)</f>
        <v/>
      </c>
      <c r="AG384" s="243" t="n"/>
      <c r="AH384" s="146" t="n"/>
      <c r="AI384" s="52" t="n"/>
      <c r="AJ384" s="148" t="n"/>
      <c r="AK384" s="52" t="n"/>
    </row>
    <row r="385">
      <c r="A385" s="163">
        <f>A383</f>
        <v/>
      </c>
      <c r="B385" s="300" t="n"/>
      <c r="C385" s="151" t="inlineStr">
        <is>
          <t>KR MTN Send Money</t>
        </is>
      </c>
      <c r="D385" s="151" t="inlineStr">
        <is>
          <t>KR MTN Credit</t>
        </is>
      </c>
      <c r="E385" s="187" t="n">
        <v>3486</v>
      </c>
      <c r="F385" s="187" t="n">
        <v>26597911</v>
      </c>
      <c r="G385" s="187" t="n">
        <v>3471</v>
      </c>
      <c r="H385" s="187" t="n">
        <v>3592447</v>
      </c>
      <c r="I385" s="154">
        <f>minus(E385,G385)</f>
        <v/>
      </c>
      <c r="J385" s="155">
        <f>ABS(minus(F385,H385))</f>
        <v/>
      </c>
      <c r="K385" s="218" t="n"/>
      <c r="L385" s="218" t="n"/>
      <c r="M385" s="218" t="n"/>
      <c r="N385" s="218" t="n"/>
      <c r="O385" s="218" t="n">
        <v>8</v>
      </c>
      <c r="P385" s="218" t="n">
        <v>4918.08</v>
      </c>
      <c r="Q385" s="218" t="n">
        <v>3</v>
      </c>
      <c r="R385" s="218" t="n">
        <v>23000000</v>
      </c>
      <c r="S385" s="218" t="n"/>
      <c r="T385" s="218" t="n"/>
      <c r="U385" s="218" t="n">
        <v>4</v>
      </c>
      <c r="V385" s="218" t="n">
        <v>545.9200000017881</v>
      </c>
      <c r="W385" s="218">
        <f>SUM(K385,M385,O385,Q385,S385,U385)</f>
        <v/>
      </c>
      <c r="X385" s="218">
        <f>SUM(L385,N385,P385,R385,T385,V385)</f>
        <v/>
      </c>
      <c r="Y385" s="157">
        <f>minus(I385,W385)</f>
        <v/>
      </c>
      <c r="Z385" s="158">
        <f>ABS(minus(J385,X385))</f>
        <v/>
      </c>
      <c r="AA385" s="270" t="n"/>
      <c r="AB385" s="242" t="n"/>
      <c r="AC385" s="242" t="n"/>
      <c r="AD385" s="252" t="n"/>
      <c r="AE385" s="167">
        <f>Y385-AC385</f>
        <v/>
      </c>
      <c r="AF385" s="256">
        <f>abs(Z385-AD385)</f>
        <v/>
      </c>
      <c r="AG385" s="243" t="n"/>
      <c r="AH385" s="146" t="n"/>
      <c r="AI385" s="52" t="n"/>
      <c r="AJ385" s="148" t="n"/>
      <c r="AK385" s="52" t="n"/>
    </row>
    <row r="386">
      <c r="A386" s="163">
        <f>A385</f>
        <v/>
      </c>
      <c r="B386" s="300" t="n"/>
      <c r="C386" s="151" t="inlineStr">
        <is>
          <t>KR MTN Add funds/Payments</t>
        </is>
      </c>
      <c r="D386" s="151" t="inlineStr">
        <is>
          <t>KR MTN Debit</t>
        </is>
      </c>
      <c r="E386" s="187" t="n">
        <v>405</v>
      </c>
      <c r="F386" s="187" t="n">
        <v>742928</v>
      </c>
      <c r="G386" s="187" t="n">
        <v>408</v>
      </c>
      <c r="H386" s="187" t="n">
        <v>359350</v>
      </c>
      <c r="I386" s="154">
        <f>minus(E386,G386)</f>
        <v/>
      </c>
      <c r="J386" s="155">
        <f>ABS(minus(F386,H386))</f>
        <v/>
      </c>
      <c r="K386" s="218" t="n"/>
      <c r="L386" s="218" t="n"/>
      <c r="M386" s="218" t="n">
        <v>-4</v>
      </c>
      <c r="N386" s="218" t="n">
        <v>-2082.63</v>
      </c>
      <c r="O386" s="218" t="n"/>
      <c r="P386" s="218" t="n"/>
      <c r="Q386" s="218" t="n"/>
      <c r="R386" s="218" t="n"/>
      <c r="S386" s="218" t="n">
        <v>1</v>
      </c>
      <c r="T386" s="218" t="n">
        <v>385660.33</v>
      </c>
      <c r="U386" s="218" t="n"/>
      <c r="V386" s="218" t="n">
        <v>0.2999999999883585</v>
      </c>
      <c r="W386" s="218">
        <f>SUM(K386,M386,O386,Q386,S386,U386)</f>
        <v/>
      </c>
      <c r="X386" s="218">
        <f>SUM(L386,N386,P386,R386,T386,V386)</f>
        <v/>
      </c>
      <c r="Y386" s="157">
        <f>minus(I386,W386)</f>
        <v/>
      </c>
      <c r="Z386" s="158">
        <f>ABS(minus(J386,X386))</f>
        <v/>
      </c>
      <c r="AA386" s="270" t="n"/>
      <c r="AB386" s="242" t="n"/>
      <c r="AC386" s="242" t="n"/>
      <c r="AD386" s="252" t="n"/>
      <c r="AE386" s="167">
        <f>Y386-AC386</f>
        <v/>
      </c>
      <c r="AF386" s="256">
        <f>abs(Z386-AD386)</f>
        <v/>
      </c>
      <c r="AG386" s="243" t="n"/>
      <c r="AH386" s="146" t="n"/>
      <c r="AI386" s="52" t="n"/>
      <c r="AJ386" s="148" t="n"/>
      <c r="AK386" s="52" t="n"/>
    </row>
    <row r="387">
      <c r="A387" s="163">
        <f>A386</f>
        <v/>
      </c>
      <c r="B387" s="300" t="n"/>
      <c r="C387" s="151" t="inlineStr">
        <is>
          <t>KR Airtel Add funds/Payments</t>
        </is>
      </c>
      <c r="D387" s="151" t="inlineStr">
        <is>
          <t>KR Airtel Cash In</t>
        </is>
      </c>
      <c r="E387" s="187" t="n">
        <v>5</v>
      </c>
      <c r="F387" s="187" t="n">
        <v>5297.68</v>
      </c>
      <c r="G387" s="187" t="n">
        <v>5</v>
      </c>
      <c r="H387" s="187" t="n">
        <v>5297.68</v>
      </c>
      <c r="I387" s="154">
        <f>minus(E387,G387)</f>
        <v/>
      </c>
      <c r="J387" s="155">
        <f>ABS(minus(F387,H387))</f>
        <v/>
      </c>
      <c r="K387" s="218" t="n"/>
      <c r="L387" s="218" t="n"/>
      <c r="M387" s="218" t="n"/>
      <c r="N387" s="218" t="n"/>
      <c r="O387" s="218" t="n"/>
      <c r="P387" s="218" t="n"/>
      <c r="Q387" s="218" t="n"/>
      <c r="R387" s="218" t="n"/>
      <c r="S387" s="218" t="n"/>
      <c r="T387" s="218" t="n"/>
      <c r="U387" s="218" t="n"/>
      <c r="V387" s="218" t="n"/>
      <c r="W387" s="218">
        <f>SUM(K387,M387,O387,Q387,S387,U387)</f>
        <v/>
      </c>
      <c r="X387" s="218">
        <f>SUM(L387,N387,P387,R387,T387,V387)</f>
        <v/>
      </c>
      <c r="Y387" s="157">
        <f>minus(I387,W387)</f>
        <v/>
      </c>
      <c r="Z387" s="158">
        <f>ABS(minus(J387,X387))</f>
        <v/>
      </c>
      <c r="AA387" s="270" t="n"/>
      <c r="AB387" s="242" t="n"/>
      <c r="AC387" s="242" t="n"/>
      <c r="AD387" s="256" t="n"/>
      <c r="AE387" s="167">
        <f>Y387-AC387</f>
        <v/>
      </c>
      <c r="AF387" s="256">
        <f>abs(Z387-AD387)</f>
        <v/>
      </c>
      <c r="AG387" s="243" t="n"/>
      <c r="AH387" s="146" t="n"/>
      <c r="AI387" s="52" t="n"/>
      <c r="AJ387" s="148" t="n"/>
      <c r="AK387" s="52" t="n"/>
    </row>
    <row r="388">
      <c r="A388" s="163">
        <f>A387</f>
        <v/>
      </c>
      <c r="B388" s="300" t="n"/>
      <c r="C388" s="151" t="inlineStr">
        <is>
          <t>KR Airtel Send Money</t>
        </is>
      </c>
      <c r="D388" s="151" t="inlineStr">
        <is>
          <t>KR Airtel Cash Out</t>
        </is>
      </c>
      <c r="E388" s="187" t="n">
        <v>1</v>
      </c>
      <c r="F388" s="187" t="n">
        <v>600</v>
      </c>
      <c r="G388" s="187" t="n">
        <v>1</v>
      </c>
      <c r="H388" s="187" t="n">
        <v>600</v>
      </c>
      <c r="I388" s="154">
        <f>minus(E388,G388)</f>
        <v/>
      </c>
      <c r="J388" s="155">
        <f>ABS(minus(F388,H388))</f>
        <v/>
      </c>
      <c r="K388" s="218" t="n"/>
      <c r="L388" s="218" t="n"/>
      <c r="M388" s="218" t="n"/>
      <c r="N388" s="218" t="n"/>
      <c r="O388" s="218" t="n"/>
      <c r="P388" s="218" t="n"/>
      <c r="Q388" s="218" t="n"/>
      <c r="R388" s="218" t="n"/>
      <c r="S388" s="218" t="n"/>
      <c r="T388" s="218" t="n"/>
      <c r="U388" s="218" t="n"/>
      <c r="V388" s="218" t="n"/>
      <c r="W388" s="218">
        <f>SUM(K388,M388,O388,Q388,S388,U388)</f>
        <v/>
      </c>
      <c r="X388" s="218">
        <f>SUM(L388,N388,P388,R388,T388,V388)</f>
        <v/>
      </c>
      <c r="Y388" s="157">
        <f>minus(I388,W388)</f>
        <v/>
      </c>
      <c r="Z388" s="158">
        <f>ABS(minus(J388,X388))</f>
        <v/>
      </c>
      <c r="AA388" s="270" t="n"/>
      <c r="AB388" s="242" t="n"/>
      <c r="AC388" s="242" t="n"/>
      <c r="AD388" s="256" t="n"/>
      <c r="AE388" s="167">
        <f>Y388-AC388</f>
        <v/>
      </c>
      <c r="AF388" s="256">
        <f>abs(Z388-AD388)</f>
        <v/>
      </c>
      <c r="AG388" s="243" t="n"/>
      <c r="AH388" s="146" t="n"/>
      <c r="AI388" s="52" t="n"/>
      <c r="AJ388" s="148" t="n"/>
      <c r="AK388" s="52" t="n"/>
    </row>
    <row r="389">
      <c r="A389" s="163">
        <f>A388</f>
        <v/>
      </c>
      <c r="B389" s="300" t="n"/>
      <c r="C389" s="151" t="inlineStr">
        <is>
          <t>KR Vodafone Add funds/Payments</t>
        </is>
      </c>
      <c r="D389" s="151" t="inlineStr">
        <is>
          <t xml:space="preserve">KR Vodafone Cash In </t>
        </is>
      </c>
      <c r="E389" s="187" t="n">
        <v>51</v>
      </c>
      <c r="F389" s="188" t="n">
        <v>27984.84</v>
      </c>
      <c r="G389" s="187" t="n">
        <v>53</v>
      </c>
      <c r="H389" s="188" t="n">
        <v>28229.98</v>
      </c>
      <c r="I389" s="154">
        <f>minus(E389,G389)</f>
        <v/>
      </c>
      <c r="J389" s="155">
        <f>ABS(minus(F389,H389))</f>
        <v/>
      </c>
      <c r="K389" s="218" t="n"/>
      <c r="L389" s="218" t="n"/>
      <c r="M389" s="218" t="n">
        <v>-2</v>
      </c>
      <c r="N389" s="218" t="n">
        <v>245.1399999999994</v>
      </c>
      <c r="O389" s="218" t="n"/>
      <c r="P389" s="218" t="n"/>
      <c r="Q389" s="218" t="n"/>
      <c r="R389" s="218" t="n"/>
      <c r="S389" s="218" t="n"/>
      <c r="T389" s="218" t="n"/>
      <c r="U389" s="218" t="n"/>
      <c r="V389" s="218" t="n"/>
      <c r="W389" s="218">
        <f>SUM(K389,M389,O389,Q389,S389,U389)</f>
        <v/>
      </c>
      <c r="X389" s="218">
        <f>SUM(L389,N389,P389,R389,T389,V389)</f>
        <v/>
      </c>
      <c r="Y389" s="157">
        <f>minus(I389,W389)</f>
        <v/>
      </c>
      <c r="Z389" s="158">
        <f>ABS(minus(J389,X389))</f>
        <v/>
      </c>
      <c r="AA389" s="270" t="n"/>
      <c r="AB389" s="242" t="n"/>
      <c r="AC389" s="242" t="n"/>
      <c r="AD389" s="256" t="n"/>
      <c r="AE389" s="167">
        <f>Y389-AC389</f>
        <v/>
      </c>
      <c r="AF389" s="256">
        <f>abs(Z389-AD389)</f>
        <v/>
      </c>
      <c r="AG389" s="243" t="n"/>
      <c r="AH389" s="146" t="n"/>
      <c r="AI389" s="52" t="n"/>
      <c r="AJ389" s="148" t="n"/>
      <c r="AK389" s="52" t="n"/>
    </row>
    <row r="390">
      <c r="A390" s="163">
        <f>A389</f>
        <v/>
      </c>
      <c r="B390" s="303" t="n"/>
      <c r="C390" s="151" t="inlineStr">
        <is>
          <t>KR Vodafone Send Money</t>
        </is>
      </c>
      <c r="D390" s="151" t="inlineStr">
        <is>
          <t>KR Vodafone Cash Out</t>
        </is>
      </c>
      <c r="E390" s="187" t="n">
        <v>5</v>
      </c>
      <c r="F390" s="188" t="n">
        <v>320.14</v>
      </c>
      <c r="G390" s="187" t="n">
        <v>2</v>
      </c>
      <c r="H390" s="188" t="n">
        <v>55</v>
      </c>
      <c r="I390" s="154">
        <f>minus(E390,G390)</f>
        <v/>
      </c>
      <c r="J390" s="155">
        <f>ABS(minus(F390,H390))</f>
        <v/>
      </c>
      <c r="K390" s="218" t="n"/>
      <c r="L390" s="218" t="n"/>
      <c r="M390" s="218" t="n">
        <v>2</v>
      </c>
      <c r="N390" s="218" t="n">
        <v>245.1399999999994</v>
      </c>
      <c r="O390" s="218" t="n"/>
      <c r="P390" s="218" t="n"/>
      <c r="Q390" s="218" t="n"/>
      <c r="R390" s="218" t="n"/>
      <c r="S390" s="218" t="n"/>
      <c r="T390" s="218" t="n"/>
      <c r="U390" s="218" t="n">
        <v>1</v>
      </c>
      <c r="V390" s="218" t="n">
        <v>20.00000000000057</v>
      </c>
      <c r="W390" s="218">
        <f>SUM(K390,M390,O390,Q390,S390,U390)</f>
        <v/>
      </c>
      <c r="X390" s="218">
        <f>SUM(L390,N390,P390,R390,T390,V390)</f>
        <v/>
      </c>
      <c r="Y390" s="157">
        <f>minus(I390,W390)</f>
        <v/>
      </c>
      <c r="Z390" s="158">
        <f>ABS(minus(J390,X390))</f>
        <v/>
      </c>
      <c r="AA390" s="270" t="n"/>
      <c r="AB390" s="242" t="n"/>
      <c r="AC390" s="242" t="n"/>
      <c r="AD390" s="256" t="n"/>
      <c r="AE390" s="167">
        <f>Y390-AC390</f>
        <v/>
      </c>
      <c r="AF390" s="256">
        <f>abs(Z390-AD390)</f>
        <v/>
      </c>
      <c r="AG390" s="243" t="n"/>
      <c r="AH390" s="146" t="n"/>
      <c r="AI390" s="52" t="n"/>
      <c r="AJ390" s="148" t="n"/>
      <c r="AK390" s="52" t="n"/>
    </row>
    <row r="391">
      <c r="A391" s="206" t="n"/>
      <c r="B391" s="207" t="n"/>
      <c r="C391" s="206" t="n"/>
      <c r="D391" s="206" t="n"/>
      <c r="E391" s="271" t="n"/>
      <c r="F391" s="208" t="n"/>
      <c r="G391" s="271" t="n"/>
      <c r="H391" s="208" t="n"/>
      <c r="I391" s="206" t="n"/>
      <c r="J391" s="208" t="n"/>
      <c r="K391" s="271" t="n"/>
      <c r="L391" s="271" t="n"/>
      <c r="M391" s="271" t="n"/>
      <c r="N391" s="271" t="n"/>
      <c r="O391" s="271" t="n"/>
      <c r="P391" s="271" t="n"/>
      <c r="Q391" s="271" t="n"/>
      <c r="R391" s="271" t="n"/>
      <c r="S391" s="271" t="n"/>
      <c r="T391" s="271" t="n"/>
      <c r="U391" s="271" t="n"/>
      <c r="V391" s="271" t="n"/>
      <c r="W391" s="210" t="n"/>
      <c r="X391" s="210" t="n"/>
      <c r="Y391" s="271" t="n"/>
      <c r="Z391" s="271" t="n"/>
      <c r="AA391" s="211" t="n"/>
      <c r="AB391" s="212" t="n"/>
      <c r="AC391" s="212" t="n"/>
      <c r="AD391" s="213" t="n"/>
      <c r="AE391" s="214" t="n"/>
      <c r="AF391" s="215" t="n"/>
      <c r="AG391" s="243" t="n"/>
      <c r="AH391" s="146" t="n"/>
      <c r="AI391" s="52" t="n"/>
      <c r="AJ391" s="148" t="n"/>
      <c r="AK391" s="52" t="n"/>
    </row>
    <row r="392">
      <c r="A392" s="239" t="n">
        <v>44940</v>
      </c>
      <c r="B392" s="309" t="inlineStr">
        <is>
          <t>SlydePay</t>
        </is>
      </c>
      <c r="C392" s="151" t="inlineStr">
        <is>
          <t>SP MIGs (MCC 1)</t>
        </is>
      </c>
      <c r="D392" s="151" t="inlineStr">
        <is>
          <t>MIGS (Slydepay01)</t>
        </is>
      </c>
      <c r="E392" s="187" t="n">
        <v>14</v>
      </c>
      <c r="F392" s="188" t="n">
        <v>4770.77</v>
      </c>
      <c r="G392" s="187" t="n">
        <v>14</v>
      </c>
      <c r="H392" s="188" t="n">
        <v>4765.95</v>
      </c>
      <c r="I392" s="154">
        <f>minus(E392,G392)</f>
        <v/>
      </c>
      <c r="J392" s="155">
        <f>ABS(minus(F392,H392))</f>
        <v/>
      </c>
      <c r="K392" s="170" t="n"/>
      <c r="L392" s="170" t="n"/>
      <c r="M392" s="170" t="n"/>
      <c r="N392" s="218" t="n"/>
      <c r="O392" s="218" t="n"/>
      <c r="P392" s="218" t="n"/>
      <c r="Q392" s="218" t="n"/>
      <c r="R392" s="218" t="n"/>
      <c r="S392" s="218" t="n"/>
      <c r="T392" s="218" t="n"/>
      <c r="U392" s="218" t="n"/>
      <c r="V392" s="218" t="n"/>
      <c r="W392" s="218">
        <f>SUM(K392,M392,O392,Q392,S392,U392)</f>
        <v/>
      </c>
      <c r="X392" s="218">
        <f>SUM(L392,N392,P392,R392,T392,V392)</f>
        <v/>
      </c>
      <c r="Y392" s="157">
        <f>minus(I392,W392)</f>
        <v/>
      </c>
      <c r="Z392" s="158">
        <f>ABS(minus(J392,X392))</f>
        <v/>
      </c>
      <c r="AA392" s="263" t="n"/>
      <c r="AB392" s="242" t="n"/>
      <c r="AC392" s="242" t="n"/>
      <c r="AD392" s="252" t="n"/>
      <c r="AE392" s="161">
        <f>Y392-AC392</f>
        <v/>
      </c>
      <c r="AF392" s="256">
        <f>abs(Z392-AD392)</f>
        <v/>
      </c>
      <c r="AG392" s="243" t="inlineStr">
        <is>
          <t>MIGS Charges(4.82)</t>
        </is>
      </c>
      <c r="AH392" s="146" t="n"/>
      <c r="AI392" s="266">
        <f>Z392-AD392</f>
        <v/>
      </c>
      <c r="AJ392" s="148" t="n"/>
      <c r="AK392" s="52" t="n"/>
    </row>
    <row r="393">
      <c r="A393" s="163">
        <f>A392</f>
        <v/>
      </c>
      <c r="B393" s="300" t="n"/>
      <c r="C393" s="151" t="inlineStr">
        <is>
          <t>SP MTN Cash In (Prompt)</t>
        </is>
      </c>
      <c r="D393" s="151" t="inlineStr">
        <is>
          <t>MTN - Slydepull (Prompts)</t>
        </is>
      </c>
      <c r="E393" s="187" t="n">
        <v>234</v>
      </c>
      <c r="F393" s="188" t="n">
        <v>138328.88</v>
      </c>
      <c r="G393" s="187" t="n">
        <v>234</v>
      </c>
      <c r="H393" s="188" t="n">
        <v>138328.87</v>
      </c>
      <c r="I393" s="154">
        <f>minus(E393,G393)</f>
        <v/>
      </c>
      <c r="J393" s="155">
        <f>ABS(minus(F393,H393))</f>
        <v/>
      </c>
      <c r="K393" s="170" t="n"/>
      <c r="L393" s="170" t="n"/>
      <c r="M393" s="170" t="n"/>
      <c r="N393" s="218" t="n"/>
      <c r="O393" s="218" t="n"/>
      <c r="P393" s="218" t="n"/>
      <c r="Q393" s="218" t="n"/>
      <c r="R393" s="218" t="n"/>
      <c r="S393" s="218" t="n"/>
      <c r="T393" s="218" t="n"/>
      <c r="U393" s="218" t="n"/>
      <c r="V393" s="218" t="n">
        <v>0.01000000000931323</v>
      </c>
      <c r="W393" s="218">
        <f>SUM(K393,M393,O393,Q393,S393,U393)</f>
        <v/>
      </c>
      <c r="X393" s="218">
        <f>SUM(L393,N393,P393,R393,T393,V393)</f>
        <v/>
      </c>
      <c r="Y393" s="157">
        <f>minus(I393,W393)</f>
        <v/>
      </c>
      <c r="Z393" s="158">
        <f>ABS(minus(J393,X393))</f>
        <v/>
      </c>
      <c r="AA393" s="270" t="n"/>
      <c r="AB393" s="242" t="n"/>
      <c r="AC393" s="242" t="n"/>
      <c r="AD393" s="256" t="n"/>
      <c r="AE393" s="167">
        <f>Y393-AC393</f>
        <v/>
      </c>
      <c r="AF393" s="256">
        <f>abs(Z393-AD393)</f>
        <v/>
      </c>
      <c r="AG393" s="243" t="n"/>
      <c r="AH393" s="146" t="n"/>
      <c r="AI393" s="52" t="n"/>
      <c r="AJ393" s="148" t="n"/>
      <c r="AK393" s="52" t="n"/>
    </row>
    <row r="394">
      <c r="A394" s="163">
        <f>A393</f>
        <v/>
      </c>
      <c r="B394" s="300" t="n"/>
      <c r="C394" s="151" t="inlineStr">
        <is>
          <t>SP MTN Cash In (Approval)</t>
        </is>
      </c>
      <c r="D394" s="151" t="inlineStr">
        <is>
          <t>MTN - Sydepush( Approvals)</t>
        </is>
      </c>
      <c r="E394" s="187" t="n">
        <v>0</v>
      </c>
      <c r="F394" s="188" t="n">
        <v>0</v>
      </c>
      <c r="G394" s="187" t="n">
        <v>0</v>
      </c>
      <c r="H394" s="188" t="n">
        <v>0</v>
      </c>
      <c r="I394" s="154">
        <f>minus(E394,G394)</f>
        <v/>
      </c>
      <c r="J394" s="155">
        <f>ABS(minus(F394,H394))</f>
        <v/>
      </c>
      <c r="K394" s="170" t="n"/>
      <c r="L394" s="170" t="n"/>
      <c r="M394" s="170" t="n"/>
      <c r="N394" s="218" t="n"/>
      <c r="O394" s="218" t="n"/>
      <c r="P394" s="218" t="n"/>
      <c r="Q394" s="218" t="n"/>
      <c r="R394" s="218" t="n"/>
      <c r="S394" s="218" t="n"/>
      <c r="T394" s="218" t="n"/>
      <c r="U394" s="218" t="n"/>
      <c r="V394" s="218" t="n"/>
      <c r="W394" s="218">
        <f>SUM(K394,M394,O394,Q394,S394,U394)</f>
        <v/>
      </c>
      <c r="X394" s="218">
        <f>SUM(L394,N394,P394,R394,T394,V394)</f>
        <v/>
      </c>
      <c r="Y394" s="157">
        <f>minus(I394,W394)</f>
        <v/>
      </c>
      <c r="Z394" s="158">
        <f>ABS(minus(J394,X394))</f>
        <v/>
      </c>
      <c r="AA394" s="270" t="n"/>
      <c r="AB394" s="242" t="n"/>
      <c r="AC394" s="242" t="n"/>
      <c r="AD394" s="256" t="n"/>
      <c r="AE394" s="161">
        <f>Y394-AC394</f>
        <v/>
      </c>
      <c r="AF394" s="256">
        <f>abs(Z394-AD394)</f>
        <v/>
      </c>
      <c r="AG394" s="264" t="n"/>
      <c r="AH394" s="146" t="n"/>
      <c r="AI394" s="52" t="n"/>
      <c r="AJ394" s="148" t="n"/>
      <c r="AK394" s="52" t="n"/>
    </row>
    <row r="395">
      <c r="A395" s="163">
        <f>A394</f>
        <v/>
      </c>
      <c r="B395" s="300" t="n"/>
      <c r="C395" s="151" t="inlineStr">
        <is>
          <t>SP MTN Send Money</t>
        </is>
      </c>
      <c r="D395" s="151" t="inlineStr">
        <is>
          <t>MTN - Portal</t>
        </is>
      </c>
      <c r="E395" s="187" t="n">
        <v>956</v>
      </c>
      <c r="F395" s="188" t="n">
        <v>328048.24</v>
      </c>
      <c r="G395" s="187" t="n">
        <v>956</v>
      </c>
      <c r="H395" s="188" t="n">
        <v>328048.24</v>
      </c>
      <c r="I395" s="154">
        <f>minus(E395,G395)</f>
        <v/>
      </c>
      <c r="J395" s="155">
        <f>ABS(minus(F395,H395))</f>
        <v/>
      </c>
      <c r="K395" s="248" t="n"/>
      <c r="L395" s="248" t="n"/>
      <c r="M395" s="170" t="n"/>
      <c r="N395" s="218" t="n"/>
      <c r="O395" s="218" t="n"/>
      <c r="P395" s="218" t="n"/>
      <c r="Q395" s="218" t="n"/>
      <c r="R395" s="218" t="n"/>
      <c r="S395" s="218" t="n"/>
      <c r="T395" s="218" t="n"/>
      <c r="U395" s="218" t="n"/>
      <c r="V395" s="218" t="n"/>
      <c r="W395" s="218">
        <f>SUM(K395,M395,O395,Q395,S395,U395)</f>
        <v/>
      </c>
      <c r="X395" s="218">
        <f>SUM(L395,N395,P395,R395,T395,V395)</f>
        <v/>
      </c>
      <c r="Y395" s="157">
        <f>minus(I395,W395)</f>
        <v/>
      </c>
      <c r="Z395" s="158">
        <f>ABS(minus(J395,X395))</f>
        <v/>
      </c>
      <c r="AA395" s="270" t="n"/>
      <c r="AB395" s="242" t="n"/>
      <c r="AC395" s="242" t="n"/>
      <c r="AD395" s="256" t="n"/>
      <c r="AE395" s="161">
        <f>Y395-AC395</f>
        <v/>
      </c>
      <c r="AF395" s="256">
        <f>abs(Z395-AD395)</f>
        <v/>
      </c>
      <c r="AG395" s="264" t="n"/>
      <c r="AH395" s="146" t="n"/>
      <c r="AI395" s="52" t="n"/>
      <c r="AJ395" s="148" t="n"/>
      <c r="AK395" s="52" t="n"/>
    </row>
    <row r="396">
      <c r="A396" s="163">
        <f>A395</f>
        <v/>
      </c>
      <c r="B396" s="300" t="n"/>
      <c r="C396" s="151" t="inlineStr">
        <is>
          <t>SP AirtelTigo Cash In</t>
        </is>
      </c>
      <c r="D396" s="151" t="inlineStr">
        <is>
          <t>Airtel Top Up (Cash In)</t>
        </is>
      </c>
      <c r="E396" s="187" t="n">
        <v>0</v>
      </c>
      <c r="F396" s="188" t="n">
        <v>0</v>
      </c>
      <c r="G396" s="187" t="n">
        <v>0</v>
      </c>
      <c r="H396" s="188" t="n">
        <v>0</v>
      </c>
      <c r="I396" s="154">
        <f>minus(E396,G396)</f>
        <v/>
      </c>
      <c r="J396" s="155">
        <f>ABS(minus(F396,H396))</f>
        <v/>
      </c>
      <c r="K396" s="170" t="n"/>
      <c r="L396" s="170" t="n"/>
      <c r="M396" s="248" t="n"/>
      <c r="N396" s="218" t="n"/>
      <c r="O396" s="218" t="n"/>
      <c r="P396" s="218" t="n"/>
      <c r="Q396" s="218" t="n"/>
      <c r="R396" s="218" t="n"/>
      <c r="S396" s="218" t="n"/>
      <c r="T396" s="218" t="n"/>
      <c r="U396" s="218" t="n"/>
      <c r="V396" s="218" t="n"/>
      <c r="W396" s="218">
        <f>SUM(K396,M396,O396,Q396,S396,U396)</f>
        <v/>
      </c>
      <c r="X396" s="218">
        <f>SUM(L396,N396,P396,R396,T396,V396)</f>
        <v/>
      </c>
      <c r="Y396" s="157">
        <f>minus(I396,W396)</f>
        <v/>
      </c>
      <c r="Z396" s="158">
        <f>ABS(minus(J396,X396))</f>
        <v/>
      </c>
      <c r="AA396" s="270" t="n"/>
      <c r="AB396" s="242" t="n"/>
      <c r="AC396" s="242" t="n"/>
      <c r="AD396" s="256" t="n"/>
      <c r="AE396" s="161">
        <f>Y396-AC396</f>
        <v/>
      </c>
      <c r="AF396" s="256">
        <f>abs(Z396-AD396)</f>
        <v/>
      </c>
      <c r="AG396" s="264" t="n"/>
      <c r="AH396" s="146" t="n"/>
      <c r="AI396" s="52" t="n"/>
      <c r="AJ396" s="148" t="n"/>
      <c r="AK396" s="52" t="n"/>
    </row>
    <row r="397">
      <c r="A397" s="163">
        <f>A396</f>
        <v/>
      </c>
      <c r="B397" s="300" t="n"/>
      <c r="C397" s="151" t="inlineStr">
        <is>
          <t>SP AirtelTigo Send Money</t>
        </is>
      </c>
      <c r="D397" s="151" t="inlineStr">
        <is>
          <t>Airtel Online Send Money</t>
        </is>
      </c>
      <c r="E397" s="187" t="n">
        <v>31</v>
      </c>
      <c r="F397" s="188" t="n">
        <v>4831</v>
      </c>
      <c r="G397" s="187" t="n">
        <v>31</v>
      </c>
      <c r="H397" s="188" t="n">
        <v>4831</v>
      </c>
      <c r="I397" s="154">
        <f>minus(E397,G397)</f>
        <v/>
      </c>
      <c r="J397" s="155">
        <f>ABS(minus(F397,H397))</f>
        <v/>
      </c>
      <c r="K397" s="248" t="n"/>
      <c r="L397" s="248" t="n"/>
      <c r="M397" s="248" t="n"/>
      <c r="N397" s="218" t="n"/>
      <c r="O397" s="218" t="n"/>
      <c r="P397" s="218" t="n"/>
      <c r="Q397" s="218" t="n"/>
      <c r="R397" s="218" t="n"/>
      <c r="S397" s="218" t="n"/>
      <c r="T397" s="218" t="n"/>
      <c r="U397" s="218" t="n"/>
      <c r="V397" s="218" t="n"/>
      <c r="W397" s="218">
        <f>SUM(K397,M397,O397,Q397,S397,U397)</f>
        <v/>
      </c>
      <c r="X397" s="249">
        <f>SUM(L397,N397,P397,R397,T397,V397)</f>
        <v/>
      </c>
      <c r="Y397" s="157">
        <f>minus(I397,W397)</f>
        <v/>
      </c>
      <c r="Z397" s="158">
        <f>ABS(minus(J397,X397))</f>
        <v/>
      </c>
      <c r="AA397" s="270" t="n"/>
      <c r="AB397" s="242" t="n"/>
      <c r="AC397" s="242" t="n"/>
      <c r="AD397" s="256" t="n"/>
      <c r="AE397" s="161">
        <f>Y397-AC397</f>
        <v/>
      </c>
      <c r="AF397" s="256">
        <f>abs(Z397-AD397)</f>
        <v/>
      </c>
      <c r="AG397" s="264" t="n"/>
      <c r="AH397" s="146" t="n"/>
      <c r="AI397" s="52" t="n"/>
      <c r="AJ397" s="148" t="n"/>
      <c r="AK397" s="52" t="n"/>
    </row>
    <row r="398">
      <c r="A398" s="163">
        <f>A397</f>
        <v/>
      </c>
      <c r="B398" s="300" t="n"/>
      <c r="C398" s="151" t="inlineStr">
        <is>
          <t>SP Vodafone Cash In</t>
        </is>
      </c>
      <c r="D398" s="151" t="inlineStr">
        <is>
          <t>Vodafone Cashin</t>
        </is>
      </c>
      <c r="E398" s="187" t="n">
        <v>24</v>
      </c>
      <c r="F398" s="188" t="n">
        <v>12237.7</v>
      </c>
      <c r="G398" s="187" t="n">
        <v>24</v>
      </c>
      <c r="H398" s="188" t="n">
        <v>12237.7</v>
      </c>
      <c r="I398" s="154">
        <f>minus(E398,G398)</f>
        <v/>
      </c>
      <c r="J398" s="155">
        <f>ABS(minus(F398,H398))</f>
        <v/>
      </c>
      <c r="K398" s="170" t="n"/>
      <c r="L398" s="170" t="n"/>
      <c r="M398" s="170" t="n"/>
      <c r="N398" s="218" t="n"/>
      <c r="O398" s="218" t="n"/>
      <c r="P398" s="218" t="n"/>
      <c r="Q398" s="218" t="n"/>
      <c r="R398" s="218" t="n"/>
      <c r="S398" s="218" t="n"/>
      <c r="T398" s="218" t="n"/>
      <c r="U398" s="218" t="n"/>
      <c r="V398" s="218" t="n"/>
      <c r="W398" s="218">
        <f>SUM(K398,M398,O398,Q398,S398,U398)</f>
        <v/>
      </c>
      <c r="X398" s="218">
        <f>SUM(L398,N398,P398,R398,T398,V398)</f>
        <v/>
      </c>
      <c r="Y398" s="157">
        <f>minus(I398,W398)</f>
        <v/>
      </c>
      <c r="Z398" s="158">
        <f>ABS(minus(J398,X398))</f>
        <v/>
      </c>
      <c r="AA398" s="270" t="n"/>
      <c r="AB398" s="242" t="n"/>
      <c r="AC398" s="242" t="n"/>
      <c r="AD398" s="256" t="n"/>
      <c r="AE398" s="161">
        <f>Y398-AC398</f>
        <v/>
      </c>
      <c r="AF398" s="256">
        <f>abs(Z398-AD398)</f>
        <v/>
      </c>
      <c r="AG398" s="264" t="n"/>
      <c r="AH398" s="146" t="n"/>
      <c r="AI398" s="52" t="n"/>
      <c r="AJ398" s="148" t="n"/>
      <c r="AK398" s="52" t="n"/>
    </row>
    <row r="399">
      <c r="A399" s="163">
        <f>A398</f>
        <v/>
      </c>
      <c r="B399" s="300" t="n"/>
      <c r="C399" s="151" t="inlineStr">
        <is>
          <t>SP Vodafone Send Money</t>
        </is>
      </c>
      <c r="D399" s="151" t="inlineStr">
        <is>
          <t>Vodafone Cashout</t>
        </is>
      </c>
      <c r="E399" s="187" t="n">
        <v>194</v>
      </c>
      <c r="F399" s="188" t="n">
        <v>48807.05</v>
      </c>
      <c r="G399" s="187" t="n">
        <v>194</v>
      </c>
      <c r="H399" s="188" t="n">
        <v>48807.05</v>
      </c>
      <c r="I399" s="154">
        <f>minus(E399,G399)</f>
        <v/>
      </c>
      <c r="J399" s="155">
        <f>ABS(minus(F399,H399))</f>
        <v/>
      </c>
      <c r="K399" s="248" t="n"/>
      <c r="L399" s="248" t="n"/>
      <c r="M399" s="248" t="n"/>
      <c r="N399" s="218" t="n"/>
      <c r="O399" s="218" t="n"/>
      <c r="P399" s="218" t="n"/>
      <c r="Q399" s="218" t="n"/>
      <c r="R399" s="218" t="n"/>
      <c r="S399" s="218" t="n"/>
      <c r="T399" s="218" t="n"/>
      <c r="U399" s="218" t="n"/>
      <c r="V399" s="218" t="n"/>
      <c r="W399" s="218">
        <f>SUM(K399,M399,O399,Q399,S399,U399)</f>
        <v/>
      </c>
      <c r="X399" s="218">
        <f>SUM(L399,N399,P399,R399,T399,V399)</f>
        <v/>
      </c>
      <c r="Y399" s="157">
        <f>minus(I399,W399)</f>
        <v/>
      </c>
      <c r="Z399" s="158">
        <f>ABS(minus(J399,X399))</f>
        <v/>
      </c>
      <c r="AA399" s="270" t="n"/>
      <c r="AB399" s="242" t="n"/>
      <c r="AC399" s="242" t="n"/>
      <c r="AD399" s="256" t="n"/>
      <c r="AE399" s="161">
        <f>Y399-AC399</f>
        <v/>
      </c>
      <c r="AF399" s="256">
        <f>abs(Z399-AD399)</f>
        <v/>
      </c>
      <c r="AG399" s="243" t="n"/>
      <c r="AH399" s="146" t="n"/>
      <c r="AI399" s="52" t="n"/>
      <c r="AJ399" s="148" t="n"/>
      <c r="AK399" s="52" t="n"/>
    </row>
    <row r="400">
      <c r="A400" s="163">
        <f>A399</f>
        <v/>
      </c>
      <c r="B400" s="300" t="n"/>
      <c r="C400" s="151" t="inlineStr">
        <is>
          <t>SP Stanbic</t>
        </is>
      </c>
      <c r="D400" s="151" t="inlineStr">
        <is>
          <t>Stanbic FI CR</t>
        </is>
      </c>
      <c r="E400" s="187" t="n">
        <v>897</v>
      </c>
      <c r="F400" s="188" t="n">
        <v>358438.17</v>
      </c>
      <c r="G400" s="187" t="n">
        <v>898</v>
      </c>
      <c r="H400" s="188" t="n">
        <v>358528.17</v>
      </c>
      <c r="I400" s="154">
        <f>minus(E400,G400)</f>
        <v/>
      </c>
      <c r="J400" s="155">
        <f>ABS(minus(F400,H400))</f>
        <v/>
      </c>
      <c r="K400" s="170" t="n"/>
      <c r="L400" s="170" t="n"/>
      <c r="M400" s="218" t="n">
        <v>-2</v>
      </c>
      <c r="N400" s="218" t="n">
        <v>100</v>
      </c>
      <c r="O400" s="218" t="n"/>
      <c r="P400" s="218" t="n"/>
      <c r="Q400" s="218" t="n"/>
      <c r="R400" s="218" t="n"/>
      <c r="S400" s="218" t="n"/>
      <c r="T400" s="218" t="n"/>
      <c r="U400" s="218" t="n">
        <v>1</v>
      </c>
      <c r="V400" s="218" t="n">
        <v>-10</v>
      </c>
      <c r="W400" s="218">
        <f>SUM(K400,M400,O400,Q400,S400,U400)</f>
        <v/>
      </c>
      <c r="X400" s="218">
        <f>SUM(L400,N400,P400,R400,T400,V400)</f>
        <v/>
      </c>
      <c r="Y400" s="157">
        <f>minus(I400,W400)</f>
        <v/>
      </c>
      <c r="Z400" s="158">
        <f>ABS(minus(J400,X400))</f>
        <v/>
      </c>
      <c r="AA400" s="263" t="n"/>
      <c r="AB400" s="242" t="n"/>
      <c r="AC400" s="242" t="n"/>
      <c r="AD400" s="256" t="n"/>
      <c r="AE400" s="161">
        <f>Y400-AC400</f>
        <v/>
      </c>
      <c r="AF400" s="256">
        <f>abs(Z400-AD400)</f>
        <v/>
      </c>
      <c r="AG400" s="243" t="n"/>
      <c r="AH400" s="146" t="n"/>
      <c r="AI400" s="52" t="n"/>
      <c r="AJ400" s="148" t="n"/>
      <c r="AK400" s="52" t="n"/>
    </row>
    <row r="401">
      <c r="A401" s="163">
        <f>A400</f>
        <v/>
      </c>
      <c r="B401" s="300" t="n"/>
      <c r="C401" s="151" t="inlineStr">
        <is>
          <t xml:space="preserve">SP Stanbic </t>
        </is>
      </c>
      <c r="D401" s="151" t="inlineStr">
        <is>
          <t>Stanbic FI DR</t>
        </is>
      </c>
      <c r="E401" s="187" t="n">
        <v>0</v>
      </c>
      <c r="F401" s="187" t="n">
        <v>0</v>
      </c>
      <c r="G401" s="187" t="n">
        <v>0</v>
      </c>
      <c r="H401" s="187" t="n">
        <v>0</v>
      </c>
      <c r="I401" s="154">
        <f>minus(E401,G401)</f>
        <v/>
      </c>
      <c r="J401" s="155">
        <f>ABS(minus(F401,H401))</f>
        <v/>
      </c>
      <c r="K401" s="248" t="n"/>
      <c r="L401" s="248" t="n"/>
      <c r="M401" s="248" t="n"/>
      <c r="N401" s="218" t="n"/>
      <c r="O401" s="218" t="n"/>
      <c r="P401" s="218" t="n"/>
      <c r="Q401" s="218" t="n"/>
      <c r="R401" s="218" t="n"/>
      <c r="S401" s="218" t="n"/>
      <c r="T401" s="218" t="n"/>
      <c r="U401" s="218" t="n"/>
      <c r="V401" s="218" t="n"/>
      <c r="W401" s="218">
        <f>SUM(K401,M401,O401,Q401,S401,U401)</f>
        <v/>
      </c>
      <c r="X401" s="218">
        <f>SUM(L401,N401,P401,R401,T401,V401)</f>
        <v/>
      </c>
      <c r="Y401" s="157">
        <f>minus(I401,W401)</f>
        <v/>
      </c>
      <c r="Z401" s="158">
        <f>ABS(minus(J401,X401))</f>
        <v/>
      </c>
      <c r="AA401" s="270" t="n"/>
      <c r="AB401" s="242" t="n"/>
      <c r="AC401" s="242" t="n"/>
      <c r="AD401" s="256" t="n"/>
      <c r="AE401" s="161">
        <f>Y401-AC401</f>
        <v/>
      </c>
      <c r="AF401" s="256">
        <f>abs(Z401-AD401)</f>
        <v/>
      </c>
      <c r="AG401" s="264" t="n"/>
      <c r="AH401" s="146" t="n"/>
      <c r="AI401" s="52" t="n"/>
      <c r="AJ401" s="148" t="n"/>
      <c r="AK401" s="52" t="n"/>
    </row>
    <row r="402">
      <c r="A402" s="163">
        <f>A401</f>
        <v/>
      </c>
      <c r="B402" s="300" t="n"/>
      <c r="C402" s="171" t="inlineStr">
        <is>
          <t xml:space="preserve">SP GIP </t>
        </is>
      </c>
      <c r="D402" s="171" t="inlineStr">
        <is>
          <t>GIP</t>
        </is>
      </c>
      <c r="E402" s="172" t="n">
        <v>44</v>
      </c>
      <c r="F402" s="173" t="n">
        <v>64296.06</v>
      </c>
      <c r="G402" s="172" t="n">
        <v>44</v>
      </c>
      <c r="H402" s="173" t="n">
        <v>64296.07</v>
      </c>
      <c r="I402" s="174">
        <f>minus(E402,G402)</f>
        <v/>
      </c>
      <c r="J402" s="175">
        <f>ABS(minus(F402,H402))</f>
        <v/>
      </c>
      <c r="K402" s="176" t="n"/>
      <c r="L402" s="176" t="n"/>
      <c r="M402" s="176" t="n"/>
      <c r="N402" s="176" t="n"/>
      <c r="O402" s="176" t="n"/>
      <c r="P402" s="176" t="n"/>
      <c r="Q402" s="176" t="n"/>
      <c r="R402" s="176" t="n"/>
      <c r="S402" s="176" t="n"/>
      <c r="T402" s="176" t="n"/>
      <c r="U402" s="176" t="n"/>
      <c r="V402" s="294" t="n">
        <v>0.01000000000203727</v>
      </c>
      <c r="W402" s="294">
        <f>SUM(K402,M402,O402,Q402,S402,U402)</f>
        <v/>
      </c>
      <c r="X402" s="294">
        <f>SUM(L402,N402,P402,R402,T402,V402)</f>
        <v/>
      </c>
      <c r="Y402" s="179">
        <f>minus(I402,W402)</f>
        <v/>
      </c>
      <c r="Z402" s="180">
        <f>ABS(minus(J402,X402))</f>
        <v/>
      </c>
      <c r="AA402" s="253" t="n"/>
      <c r="AB402" s="254" t="n"/>
      <c r="AC402" s="254" t="n"/>
      <c r="AD402" s="190" t="n"/>
      <c r="AE402" s="184">
        <f>Y402-AC402</f>
        <v/>
      </c>
      <c r="AF402" s="192">
        <f>abs(Z402-AD402)</f>
        <v/>
      </c>
      <c r="AG402" s="243" t="n"/>
      <c r="AH402" s="146" t="n"/>
      <c r="AI402" s="52" t="n"/>
      <c r="AJ402" s="148" t="n"/>
      <c r="AK402" s="52" t="n"/>
    </row>
    <row r="403">
      <c r="A403" s="163">
        <f>A402</f>
        <v/>
      </c>
      <c r="B403" s="300" t="n"/>
      <c r="C403" s="151" t="inlineStr">
        <is>
          <t>Card Payments</t>
        </is>
      </c>
      <c r="D403" s="151" t="inlineStr">
        <is>
          <t>BB MIGs (S03)</t>
        </is>
      </c>
      <c r="E403" s="170" t="n"/>
      <c r="F403" s="245" t="n"/>
      <c r="G403" s="170" t="n"/>
      <c r="H403" s="245" t="n"/>
      <c r="I403" s="154">
        <f>minus(E403,G403)</f>
        <v/>
      </c>
      <c r="J403" s="155">
        <f>ABS(minus(F403,H403))</f>
        <v/>
      </c>
      <c r="K403" s="248" t="n"/>
      <c r="L403" s="248" t="n"/>
      <c r="M403" s="248" t="n"/>
      <c r="N403" s="248" t="n"/>
      <c r="O403" s="248" t="n"/>
      <c r="P403" s="248" t="n"/>
      <c r="Q403" s="248" t="n"/>
      <c r="R403" s="248" t="n"/>
      <c r="S403" s="248" t="n"/>
      <c r="T403" s="248" t="n"/>
      <c r="U403" s="248" t="n"/>
      <c r="V403" s="248" t="n"/>
      <c r="W403" s="218" t="n"/>
      <c r="X403" s="218" t="n"/>
      <c r="Y403" s="157">
        <f>minus(I403,W403)</f>
        <v/>
      </c>
      <c r="Z403" s="158">
        <f>ABS(minus(J403,X403))</f>
        <v/>
      </c>
      <c r="AA403" s="263" t="n"/>
      <c r="AB403" s="242" t="n"/>
      <c r="AC403" s="242" t="n"/>
      <c r="AD403" s="256" t="n"/>
      <c r="AE403" s="161">
        <f>Y403-AC403</f>
        <v/>
      </c>
      <c r="AF403" s="256">
        <f>abs(Z403-AD403)</f>
        <v/>
      </c>
      <c r="AG403" s="243" t="n"/>
      <c r="AH403" s="146" t="n"/>
      <c r="AI403" s="52" t="n"/>
      <c r="AJ403" s="148" t="n"/>
      <c r="AK403" s="52" t="n"/>
    </row>
    <row r="404">
      <c r="A404" s="163">
        <f>A403</f>
        <v/>
      </c>
      <c r="B404" s="300" t="n"/>
      <c r="C404" s="151" t="inlineStr">
        <is>
          <t>Card Payments</t>
        </is>
      </c>
      <c r="D404" s="151" t="inlineStr">
        <is>
          <t>BB MIGs (S04)</t>
        </is>
      </c>
      <c r="E404" s="170" t="n"/>
      <c r="F404" s="245" t="n"/>
      <c r="G404" s="170" t="n"/>
      <c r="H404" s="245" t="n"/>
      <c r="I404" s="154">
        <f>minus(E404,G404)</f>
        <v/>
      </c>
      <c r="J404" s="155">
        <f>ABS(minus(F404,H404))</f>
        <v/>
      </c>
      <c r="K404" s="170" t="n"/>
      <c r="L404" s="170" t="n"/>
      <c r="M404" s="170" t="n"/>
      <c r="N404" s="170" t="n"/>
      <c r="O404" s="170" t="n"/>
      <c r="P404" s="170" t="n"/>
      <c r="Q404" s="170" t="n"/>
      <c r="R404" s="170" t="n"/>
      <c r="S404" s="170" t="n"/>
      <c r="T404" s="170" t="n"/>
      <c r="U404" s="170" t="n"/>
      <c r="V404" s="170" t="n"/>
      <c r="W404" s="218" t="n"/>
      <c r="X404" s="218" t="n"/>
      <c r="Y404" s="157">
        <f>minus(I404,W404)</f>
        <v/>
      </c>
      <c r="Z404" s="158">
        <f>ABS(minus(J404,X404))</f>
        <v/>
      </c>
      <c r="AA404" s="270" t="n"/>
      <c r="AB404" s="242" t="n"/>
      <c r="AC404" s="242" t="n"/>
      <c r="AD404" s="256" t="n"/>
      <c r="AE404" s="167">
        <f>Y404-AC404</f>
        <v/>
      </c>
      <c r="AF404" s="256">
        <f>abs(Z404-AD404)</f>
        <v/>
      </c>
      <c r="AG404" s="243" t="n"/>
      <c r="AH404" s="146" t="n"/>
      <c r="AI404" s="52" t="n"/>
      <c r="AJ404" s="148" t="n"/>
      <c r="AK404" s="52" t="n"/>
    </row>
    <row r="405">
      <c r="A405" s="163">
        <f>A404</f>
        <v/>
      </c>
      <c r="B405" s="300" t="n"/>
      <c r="C405" s="151" t="inlineStr">
        <is>
          <t>Card Payments</t>
        </is>
      </c>
      <c r="D405" s="151" t="inlineStr">
        <is>
          <t>BB MIGs (S05)</t>
        </is>
      </c>
      <c r="E405" s="170" t="n"/>
      <c r="F405" s="245" t="n"/>
      <c r="G405" s="170" t="n"/>
      <c r="H405" s="245" t="n"/>
      <c r="I405" s="154">
        <f>minus(E405,G405)</f>
        <v/>
      </c>
      <c r="J405" s="155">
        <f>ABS(minus(F405,H405))</f>
        <v/>
      </c>
      <c r="K405" s="170" t="n"/>
      <c r="L405" s="170" t="n"/>
      <c r="M405" s="170" t="n"/>
      <c r="N405" s="170" t="n"/>
      <c r="O405" s="170" t="n"/>
      <c r="P405" s="170" t="n"/>
      <c r="Q405" s="170" t="n"/>
      <c r="R405" s="170" t="n"/>
      <c r="S405" s="170" t="n"/>
      <c r="T405" s="170" t="n"/>
      <c r="U405" s="170" t="n"/>
      <c r="V405" s="170" t="n"/>
      <c r="W405" s="218" t="n"/>
      <c r="X405" s="218" t="n"/>
      <c r="Y405" s="157">
        <f>minus(I405,W405)</f>
        <v/>
      </c>
      <c r="Z405" s="158">
        <f>ABS(minus(J405,X405))</f>
        <v/>
      </c>
      <c r="AA405" s="270" t="n"/>
      <c r="AB405" s="242" t="n"/>
      <c r="AC405" s="242" t="n"/>
      <c r="AD405" s="256" t="n"/>
      <c r="AE405" s="167">
        <f>Y405-AC405</f>
        <v/>
      </c>
      <c r="AF405" s="256">
        <f>abs(Z405-AD405)</f>
        <v/>
      </c>
      <c r="AG405" s="243" t="n"/>
      <c r="AH405" s="146" t="n"/>
      <c r="AI405" s="52" t="n"/>
      <c r="AJ405" s="148" t="n"/>
      <c r="AK405" s="52" t="n"/>
    </row>
    <row r="406">
      <c r="A406" s="163">
        <f>A405</f>
        <v/>
      </c>
      <c r="B406" s="300" t="n"/>
      <c r="C406" s="151" t="inlineStr">
        <is>
          <t>Card Payments</t>
        </is>
      </c>
      <c r="D406" s="151" t="inlineStr">
        <is>
          <t>BB MIGs (S06)</t>
        </is>
      </c>
      <c r="E406" s="170" t="n"/>
      <c r="F406" s="245" t="n"/>
      <c r="G406" s="170" t="n"/>
      <c r="H406" s="245" t="n"/>
      <c r="I406" s="154">
        <f>minus(E406,G406)</f>
        <v/>
      </c>
      <c r="J406" s="155">
        <f>ABS(minus(F406,H406))</f>
        <v/>
      </c>
      <c r="K406" s="170" t="n"/>
      <c r="L406" s="170" t="n"/>
      <c r="M406" s="170" t="n"/>
      <c r="N406" s="170" t="n"/>
      <c r="O406" s="170" t="n"/>
      <c r="P406" s="170" t="n"/>
      <c r="Q406" s="170" t="n"/>
      <c r="R406" s="170" t="n"/>
      <c r="S406" s="170" t="n"/>
      <c r="T406" s="170" t="n"/>
      <c r="U406" s="170" t="n"/>
      <c r="V406" s="170" t="n"/>
      <c r="W406" s="218" t="n"/>
      <c r="X406" s="218" t="n"/>
      <c r="Y406" s="157">
        <f>minus(I406,W406)</f>
        <v/>
      </c>
      <c r="Z406" s="158">
        <f>ABS(minus(J406,X406))</f>
        <v/>
      </c>
      <c r="AA406" s="270" t="n"/>
      <c r="AB406" s="242" t="n"/>
      <c r="AC406" s="242" t="n"/>
      <c r="AD406" s="256" t="n"/>
      <c r="AE406" s="167">
        <f>Y406-AC406</f>
        <v/>
      </c>
      <c r="AF406" s="256">
        <f>abs(Z406-AD406)</f>
        <v/>
      </c>
      <c r="AG406" s="243" t="n"/>
      <c r="AH406" s="146" t="n"/>
      <c r="AI406" s="52" t="n"/>
      <c r="AJ406" s="148" t="n"/>
      <c r="AK406" s="52" t="n"/>
    </row>
    <row r="407">
      <c r="A407" s="163">
        <f>A406</f>
        <v/>
      </c>
      <c r="B407" s="300" t="n"/>
      <c r="C407" s="151" t="inlineStr">
        <is>
          <t>Card Payments</t>
        </is>
      </c>
      <c r="D407" s="151" t="inlineStr">
        <is>
          <t>BB MIGs (S07)</t>
        </is>
      </c>
      <c r="E407" s="170" t="n"/>
      <c r="F407" s="245" t="n"/>
      <c r="G407" s="170" t="n"/>
      <c r="H407" s="245" t="n"/>
      <c r="I407" s="154">
        <f>minus(E407,G407)</f>
        <v/>
      </c>
      <c r="J407" s="155">
        <f>ABS(minus(F407,H407))</f>
        <v/>
      </c>
      <c r="K407" s="170" t="n"/>
      <c r="L407" s="170" t="n"/>
      <c r="M407" s="170" t="n"/>
      <c r="N407" s="170" t="n"/>
      <c r="O407" s="170" t="n"/>
      <c r="P407" s="170" t="n"/>
      <c r="Q407" s="170" t="n"/>
      <c r="R407" s="170" t="n"/>
      <c r="S407" s="170" t="n"/>
      <c r="T407" s="170" t="n"/>
      <c r="U407" s="170" t="n"/>
      <c r="V407" s="170" t="n"/>
      <c r="W407" s="218" t="n"/>
      <c r="X407" s="218" t="n"/>
      <c r="Y407" s="157">
        <f>minus(I407,W407)</f>
        <v/>
      </c>
      <c r="Z407" s="158">
        <f>ABS(minus(J407,X407))</f>
        <v/>
      </c>
      <c r="AA407" s="270" t="n"/>
      <c r="AB407" s="242" t="n"/>
      <c r="AC407" s="242" t="n"/>
      <c r="AD407" s="256" t="n"/>
      <c r="AE407" s="167">
        <f>Y407-AC407</f>
        <v/>
      </c>
      <c r="AF407" s="256">
        <f>abs(Z407-AD407)</f>
        <v/>
      </c>
      <c r="AG407" s="243" t="n"/>
      <c r="AH407" s="146" t="n"/>
      <c r="AI407" s="52" t="n"/>
      <c r="AJ407" s="148" t="n"/>
      <c r="AK407" s="52" t="n"/>
    </row>
    <row r="408">
      <c r="A408" s="163">
        <f>A407</f>
        <v/>
      </c>
      <c r="B408" s="300" t="n"/>
      <c r="C408" s="151" t="inlineStr">
        <is>
          <t>Card Payments</t>
        </is>
      </c>
      <c r="D408" s="151" t="inlineStr">
        <is>
          <t>BB MIGs (S08)</t>
        </is>
      </c>
      <c r="E408" s="170" t="n"/>
      <c r="F408" s="245" t="n"/>
      <c r="G408" s="170" t="n"/>
      <c r="H408" s="245" t="n"/>
      <c r="I408" s="154">
        <f>minus(E408,G408)</f>
        <v/>
      </c>
      <c r="J408" s="155">
        <f>ABS(minus(F408,H408))</f>
        <v/>
      </c>
      <c r="K408" s="248" t="n"/>
      <c r="L408" s="248" t="n"/>
      <c r="M408" s="248" t="n"/>
      <c r="N408" s="248" t="n"/>
      <c r="O408" s="248" t="n"/>
      <c r="P408" s="248" t="n"/>
      <c r="Q408" s="248" t="n"/>
      <c r="R408" s="248" t="n"/>
      <c r="S408" s="248" t="n"/>
      <c r="T408" s="248" t="n"/>
      <c r="U408" s="248" t="n"/>
      <c r="V408" s="248" t="n"/>
      <c r="W408" s="218" t="n"/>
      <c r="X408" s="218" t="n"/>
      <c r="Y408" s="157">
        <f>minus(I408,W408)</f>
        <v/>
      </c>
      <c r="Z408" s="158">
        <f>ABS(minus(J408,X408))</f>
        <v/>
      </c>
      <c r="AA408" s="270" t="n"/>
      <c r="AB408" s="242" t="n"/>
      <c r="AC408" s="242" t="n"/>
      <c r="AD408" s="256" t="n"/>
      <c r="AE408" s="167">
        <f>Y408-AC408</f>
        <v/>
      </c>
      <c r="AF408" s="256">
        <f>abs(Z408-AD408)</f>
        <v/>
      </c>
      <c r="AG408" s="243" t="n"/>
      <c r="AH408" s="146" t="n"/>
      <c r="AI408" s="52" t="n"/>
      <c r="AJ408" s="148" t="n"/>
      <c r="AK408" s="52" t="n"/>
    </row>
    <row r="409">
      <c r="A409" s="163">
        <f>A408</f>
        <v/>
      </c>
      <c r="B409" s="300" t="n"/>
      <c r="C409" s="151" t="inlineStr">
        <is>
          <t>Card Payments</t>
        </is>
      </c>
      <c r="D409" s="151" t="inlineStr">
        <is>
          <t>BB MIGs (S09)</t>
        </is>
      </c>
      <c r="E409" s="170" t="n"/>
      <c r="F409" s="245" t="n"/>
      <c r="G409" s="187" t="n"/>
      <c r="H409" s="245" t="n"/>
      <c r="I409" s="154">
        <f>minus(E409,G409)</f>
        <v/>
      </c>
      <c r="J409" s="155">
        <f>ABS(minus(F409,H409))</f>
        <v/>
      </c>
      <c r="K409" s="248" t="n"/>
      <c r="L409" s="248" t="n"/>
      <c r="M409" s="248" t="n"/>
      <c r="N409" s="248" t="n"/>
      <c r="O409" s="248" t="n"/>
      <c r="P409" s="248" t="n"/>
      <c r="Q409" s="248" t="n"/>
      <c r="R409" s="248" t="n"/>
      <c r="S409" s="248" t="n"/>
      <c r="T409" s="248" t="n"/>
      <c r="U409" s="248" t="n"/>
      <c r="V409" s="248" t="n"/>
      <c r="W409" s="218" t="n"/>
      <c r="X409" s="218" t="n"/>
      <c r="Y409" s="157">
        <f>minus(I409,W409)</f>
        <v/>
      </c>
      <c r="Z409" s="158">
        <f>ABS(minus(J409,X409))</f>
        <v/>
      </c>
      <c r="AA409" s="270" t="n"/>
      <c r="AB409" s="242" t="n"/>
      <c r="AC409" s="242" t="n"/>
      <c r="AD409" s="256" t="n"/>
      <c r="AE409" s="167">
        <f>Y409-AC409</f>
        <v/>
      </c>
      <c r="AF409" s="256">
        <f>abs(Z409-AD409)</f>
        <v/>
      </c>
      <c r="AG409" s="243" t="n"/>
      <c r="AH409" s="146" t="n"/>
      <c r="AI409" s="52" t="n"/>
      <c r="AJ409" s="148" t="n"/>
      <c r="AK409" s="52" t="n"/>
    </row>
    <row r="410">
      <c r="A410" s="163">
        <f>A409</f>
        <v/>
      </c>
      <c r="B410" s="300" t="n"/>
      <c r="C410" s="151" t="inlineStr">
        <is>
          <t>Card Payments</t>
        </is>
      </c>
      <c r="D410" s="151" t="inlineStr">
        <is>
          <t>BB MIGs (S10)</t>
        </is>
      </c>
      <c r="E410" s="170" t="n"/>
      <c r="F410" s="245" t="n"/>
      <c r="G410" s="170" t="n"/>
      <c r="H410" s="245" t="n"/>
      <c r="I410" s="154">
        <f>minus(E410,G410)</f>
        <v/>
      </c>
      <c r="J410" s="155">
        <f>ABS(minus(F410,H410))</f>
        <v/>
      </c>
      <c r="K410" s="170" t="n"/>
      <c r="L410" s="170" t="n"/>
      <c r="M410" s="170" t="n"/>
      <c r="N410" s="170" t="n"/>
      <c r="O410" s="170" t="n"/>
      <c r="P410" s="170" t="n"/>
      <c r="Q410" s="170" t="n"/>
      <c r="R410" s="170" t="n"/>
      <c r="S410" s="170" t="n"/>
      <c r="T410" s="170" t="n"/>
      <c r="U410" s="170" t="n"/>
      <c r="V410" s="170" t="n"/>
      <c r="W410" s="218" t="n"/>
      <c r="X410" s="218" t="n"/>
      <c r="Y410" s="157">
        <f>minus(I410,W410)</f>
        <v/>
      </c>
      <c r="Z410" s="158">
        <f>ABS(minus(J410,X410))</f>
        <v/>
      </c>
      <c r="AA410" s="270" t="n"/>
      <c r="AB410" s="242" t="n"/>
      <c r="AC410" s="242" t="n"/>
      <c r="AD410" s="256" t="n"/>
      <c r="AE410" s="167">
        <f>Y410-AC410</f>
        <v/>
      </c>
      <c r="AF410" s="256">
        <f>abs(Z410-AD410)</f>
        <v/>
      </c>
      <c r="AG410" s="243" t="n"/>
      <c r="AH410" s="146" t="n"/>
      <c r="AI410" s="52" t="n"/>
      <c r="AJ410" s="148" t="n"/>
      <c r="AK410" s="52" t="n"/>
    </row>
    <row r="411">
      <c r="A411" s="163">
        <f>A410</f>
        <v/>
      </c>
      <c r="B411" s="300" t="n"/>
      <c r="C411" s="151" t="inlineStr">
        <is>
          <t>Card Payments</t>
        </is>
      </c>
      <c r="D411" s="151" t="inlineStr">
        <is>
          <t>BB MIGs (S11)</t>
        </is>
      </c>
      <c r="E411" s="170" t="n"/>
      <c r="F411" s="245" t="n"/>
      <c r="G411" s="170" t="n"/>
      <c r="H411" s="245" t="n"/>
      <c r="I411" s="154">
        <f>minus(E411,G411)</f>
        <v/>
      </c>
      <c r="J411" s="155">
        <f>ABS(minus(F411,H411))</f>
        <v/>
      </c>
      <c r="K411" s="170" t="n"/>
      <c r="L411" s="170" t="n"/>
      <c r="M411" s="170" t="n"/>
      <c r="N411" s="170" t="n"/>
      <c r="O411" s="170" t="n"/>
      <c r="P411" s="170" t="n"/>
      <c r="Q411" s="170" t="n"/>
      <c r="R411" s="170" t="n"/>
      <c r="S411" s="170" t="n"/>
      <c r="T411" s="170" t="n"/>
      <c r="U411" s="170" t="n"/>
      <c r="V411" s="170" t="n"/>
      <c r="W411" s="218" t="n"/>
      <c r="X411" s="218" t="n"/>
      <c r="Y411" s="157">
        <f>minus(I411,W411)</f>
        <v/>
      </c>
      <c r="Z411" s="158">
        <f>ABS(minus(J411,X411))</f>
        <v/>
      </c>
      <c r="AA411" s="270" t="n"/>
      <c r="AB411" s="242" t="n"/>
      <c r="AC411" s="242" t="n"/>
      <c r="AD411" s="256" t="n"/>
      <c r="AE411" s="167">
        <f>Y411-AC411</f>
        <v/>
      </c>
      <c r="AF411" s="256">
        <f>abs(Z411-AD411)</f>
        <v/>
      </c>
      <c r="AG411" s="243" t="n"/>
      <c r="AH411" s="146" t="n"/>
      <c r="AI411" s="52" t="n"/>
      <c r="AJ411" s="148" t="n"/>
      <c r="AK411" s="52" t="n"/>
    </row>
    <row r="412">
      <c r="A412" s="163">
        <f>A411</f>
        <v/>
      </c>
      <c r="B412" s="300" t="n"/>
      <c r="C412" s="171" t="inlineStr">
        <is>
          <t>Card Payments</t>
        </is>
      </c>
      <c r="D412" s="171" t="inlineStr">
        <is>
          <t>BB MIGs (S12)</t>
        </is>
      </c>
      <c r="E412" s="176" t="n"/>
      <c r="F412" s="85" t="n"/>
      <c r="G412" s="176" t="n"/>
      <c r="H412" s="85" t="n"/>
      <c r="I412" s="174">
        <f>minus(E412,G412)</f>
        <v/>
      </c>
      <c r="J412" s="175">
        <f>ABS(minus(F412,H412))</f>
        <v/>
      </c>
      <c r="K412" s="176" t="n"/>
      <c r="L412" s="176" t="n"/>
      <c r="M412" s="176" t="n"/>
      <c r="N412" s="176" t="n"/>
      <c r="O412" s="176" t="n"/>
      <c r="P412" s="176" t="n"/>
      <c r="Q412" s="176" t="n"/>
      <c r="R412" s="176" t="n"/>
      <c r="S412" s="176" t="n"/>
      <c r="T412" s="176" t="n"/>
      <c r="U412" s="176" t="n"/>
      <c r="V412" s="176" t="n"/>
      <c r="W412" s="294" t="n"/>
      <c r="X412" s="294" t="n"/>
      <c r="Y412" s="179">
        <f>minus(I412,W412)</f>
        <v/>
      </c>
      <c r="Z412" s="180">
        <f>ABS(minus(J412,X412))</f>
        <v/>
      </c>
      <c r="AA412" s="253" t="n"/>
      <c r="AB412" s="254" t="n"/>
      <c r="AC412" s="254" t="n"/>
      <c r="AD412" s="183" t="n"/>
      <c r="AE412" s="191">
        <f>Y412-AC412</f>
        <v/>
      </c>
      <c r="AF412" s="183">
        <f>abs(Z412-AD412)</f>
        <v/>
      </c>
      <c r="AG412" s="243" t="n"/>
      <c r="AH412" s="146" t="n"/>
      <c r="AI412" s="52" t="n"/>
      <c r="AJ412" s="148" t="n"/>
      <c r="AK412" s="52" t="n"/>
    </row>
    <row r="413">
      <c r="A413" s="163">
        <f>A412</f>
        <v/>
      </c>
      <c r="B413" s="303" t="n"/>
      <c r="C413" s="220" t="inlineStr">
        <is>
          <t>Card Payments Sum</t>
        </is>
      </c>
      <c r="D413" s="220" t="inlineStr">
        <is>
          <t>BB MIGs</t>
        </is>
      </c>
      <c r="E413" s="265" t="n">
        <v>1</v>
      </c>
      <c r="F413" s="222" t="n">
        <v>12899.73</v>
      </c>
      <c r="G413" s="265" t="n">
        <v>1</v>
      </c>
      <c r="H413" s="222" t="n">
        <v>12899.73</v>
      </c>
      <c r="I413" s="225">
        <f>minus(E413,G413)</f>
        <v/>
      </c>
      <c r="J413" s="226">
        <f>ABS(minus(F413,H413))</f>
        <v/>
      </c>
      <c r="K413" s="227" t="n"/>
      <c r="L413" s="227" t="n"/>
      <c r="M413" s="227" t="n"/>
      <c r="N413" s="227" t="n"/>
      <c r="O413" s="227" t="n"/>
      <c r="P413" s="227" t="n"/>
      <c r="Q413" s="227" t="n"/>
      <c r="R413" s="227" t="n"/>
      <c r="S413" s="227" t="n"/>
      <c r="T413" s="227" t="n"/>
      <c r="U413" s="227" t="n"/>
      <c r="V413" s="227" t="n"/>
      <c r="W413" s="229">
        <f>SUM(K413,M413,O413,Q413,S413,U413)</f>
        <v/>
      </c>
      <c r="X413" s="229">
        <f>SUM(L413,N413,P413,R413,T413,V413)</f>
        <v/>
      </c>
      <c r="Y413" s="231">
        <f>minus(I413,W413)</f>
        <v/>
      </c>
      <c r="Z413" s="232">
        <f>ABS(minus(J413,X413))</f>
        <v/>
      </c>
      <c r="AA413" s="233" t="n"/>
      <c r="AB413" s="234" t="n"/>
      <c r="AC413" s="247" t="n"/>
      <c r="AD413" s="235" t="n"/>
      <c r="AE413" s="236">
        <f>Y413-AC413</f>
        <v/>
      </c>
      <c r="AF413" s="237">
        <f>abs(Z413-AD413)</f>
        <v/>
      </c>
      <c r="AG413" s="238" t="n"/>
      <c r="AH413" s="146" t="n"/>
      <c r="AI413" s="52" t="n"/>
      <c r="AJ413" s="148" t="n"/>
      <c r="AK413" s="52" t="n"/>
    </row>
    <row r="414">
      <c r="A414" s="163" t="n"/>
      <c r="B414" s="310" t="inlineStr">
        <is>
          <t>KOWRI</t>
        </is>
      </c>
      <c r="C414" s="151" t="inlineStr">
        <is>
          <t>MPGS</t>
        </is>
      </c>
      <c r="D414" s="151" t="inlineStr">
        <is>
          <t>MPGS</t>
        </is>
      </c>
      <c r="E414" s="187" t="n">
        <v>7</v>
      </c>
      <c r="F414" s="188" t="n">
        <v>2278.52</v>
      </c>
      <c r="G414" s="187" t="n">
        <v>7</v>
      </c>
      <c r="H414" s="188" t="n">
        <v>2276</v>
      </c>
      <c r="I414" s="154">
        <f>minus(E414,G414)</f>
        <v/>
      </c>
      <c r="J414" s="155">
        <f>ABS(minus(F414,H414))</f>
        <v/>
      </c>
      <c r="K414" s="218" t="n"/>
      <c r="L414" s="218" t="n"/>
      <c r="M414" s="218" t="n"/>
      <c r="N414" s="218" t="n"/>
      <c r="O414" s="218" t="n"/>
      <c r="P414" s="218" t="n"/>
      <c r="Q414" s="218" t="n"/>
      <c r="R414" s="218" t="n"/>
      <c r="S414" s="218" t="n"/>
      <c r="T414" s="218" t="n"/>
      <c r="U414" s="218" t="n"/>
      <c r="V414" s="218" t="n"/>
      <c r="W414" s="218">
        <f>SUM(K414,M414,O414,Q414,S414,U414)</f>
        <v/>
      </c>
      <c r="X414" s="218">
        <f>SUM(L414,N414,P414,R414,T414,V414)</f>
        <v/>
      </c>
      <c r="Y414" s="157">
        <f>minus(I414,W414)</f>
        <v/>
      </c>
      <c r="Z414" s="158">
        <f>ABS(minus(J414,X414))</f>
        <v/>
      </c>
      <c r="AA414" s="270" t="n"/>
      <c r="AB414" s="242" t="n"/>
      <c r="AC414" s="242" t="n"/>
      <c r="AD414" s="256" t="n"/>
      <c r="AE414" s="167">
        <f>Y414-AC414</f>
        <v/>
      </c>
      <c r="AF414" s="256">
        <f>abs(Z414-AD414)</f>
        <v/>
      </c>
      <c r="AG414" s="243" t="inlineStr">
        <is>
          <t>Send money charges(2.52)</t>
        </is>
      </c>
      <c r="AH414" s="146" t="n"/>
      <c r="AI414" s="52" t="n"/>
      <c r="AJ414" s="148" t="n"/>
      <c r="AK414" s="52" t="n"/>
    </row>
    <row r="415">
      <c r="A415" s="163">
        <f>A413</f>
        <v/>
      </c>
      <c r="B415" s="300" t="n"/>
      <c r="C415" s="151" t="inlineStr">
        <is>
          <t>KR MTN Send Money</t>
        </is>
      </c>
      <c r="D415" s="151" t="inlineStr">
        <is>
          <t>KR MTN Credit</t>
        </is>
      </c>
      <c r="E415" s="187" t="n">
        <v>3714</v>
      </c>
      <c r="F415" s="188" t="n">
        <v>3881878.4</v>
      </c>
      <c r="G415" s="187" t="n">
        <v>3713</v>
      </c>
      <c r="H415" s="188" t="n">
        <v>3883284.8</v>
      </c>
      <c r="I415" s="154">
        <f>minus(E415,G415)</f>
        <v/>
      </c>
      <c r="J415" s="155">
        <f>ABS(minus(F415,H415))</f>
        <v/>
      </c>
      <c r="K415" s="218" t="n"/>
      <c r="L415" s="218" t="n"/>
      <c r="M415" s="218" t="n">
        <v>-1</v>
      </c>
      <c r="N415" s="218" t="n">
        <v>2154.66</v>
      </c>
      <c r="O415" s="218" t="n">
        <v>2</v>
      </c>
      <c r="P415" s="218" t="n">
        <v>-748.03</v>
      </c>
      <c r="Q415" s="218" t="n"/>
      <c r="R415" s="218" t="n"/>
      <c r="S415" s="218" t="n"/>
      <c r="T415" s="218" t="n"/>
      <c r="U415" s="218" t="n"/>
      <c r="V415" s="218" t="n">
        <v>-0.230000000093014</v>
      </c>
      <c r="W415" s="218">
        <f>SUM(K415,M415,O415,Q415,S415,U415)</f>
        <v/>
      </c>
      <c r="X415" s="218">
        <f>SUM(L415,N415,P415,R415,T415,V415)</f>
        <v/>
      </c>
      <c r="Y415" s="157">
        <f>minus(I415,W415)</f>
        <v/>
      </c>
      <c r="Z415" s="158">
        <f>ABS(minus(J415,X415))</f>
        <v/>
      </c>
      <c r="AA415" s="270" t="n"/>
      <c r="AB415" s="242" t="n"/>
      <c r="AC415" s="242" t="n"/>
      <c r="AD415" s="256" t="n"/>
      <c r="AE415" s="167">
        <f>Y415-AC415</f>
        <v/>
      </c>
      <c r="AF415" s="256">
        <f>abs(Z415-AD415)</f>
        <v/>
      </c>
      <c r="AG415" s="243" t="n"/>
      <c r="AH415" s="146" t="n"/>
      <c r="AI415" s="52" t="n"/>
      <c r="AJ415" s="148" t="n"/>
      <c r="AK415" s="52" t="n"/>
    </row>
    <row r="416">
      <c r="A416" s="163">
        <f>A415</f>
        <v/>
      </c>
      <c r="B416" s="300" t="n"/>
      <c r="C416" s="151" t="inlineStr">
        <is>
          <t>KR MTN Add funds/Payments</t>
        </is>
      </c>
      <c r="D416" s="151" t="inlineStr">
        <is>
          <t>KR MTN Debit</t>
        </is>
      </c>
      <c r="E416" s="187" t="n">
        <v>247</v>
      </c>
      <c r="F416" s="188" t="n">
        <v>187065.55</v>
      </c>
      <c r="G416" s="187" t="n">
        <v>252</v>
      </c>
      <c r="H416" s="188" t="n">
        <v>193255.05</v>
      </c>
      <c r="I416" s="154">
        <f>minus(E416,G416)</f>
        <v/>
      </c>
      <c r="J416" s="155">
        <f>ABS(minus(F416,H416))</f>
        <v/>
      </c>
      <c r="K416" s="218" t="n"/>
      <c r="L416" s="218" t="n"/>
      <c r="M416" s="218" t="n">
        <v>-5</v>
      </c>
      <c r="N416" s="218" t="n">
        <v>6189.66</v>
      </c>
      <c r="O416" s="218" t="n"/>
      <c r="P416" s="218" t="n"/>
      <c r="Q416" s="218" t="n"/>
      <c r="R416" s="218" t="n"/>
      <c r="S416" s="218" t="n"/>
      <c r="T416" s="218" t="n"/>
      <c r="U416" s="218" t="n"/>
      <c r="V416" s="218" t="n">
        <v>-0.159999999999854</v>
      </c>
      <c r="W416" s="218">
        <f>SUM(K416,M416,O416,Q416,S416,U416)</f>
        <v/>
      </c>
      <c r="X416" s="218">
        <f>SUM(L416,N416,P416,R416,T416,V416)</f>
        <v/>
      </c>
      <c r="Y416" s="157">
        <f>minus(I416,W416)</f>
        <v/>
      </c>
      <c r="Z416" s="158">
        <f>ABS(minus(J416,X416))</f>
        <v/>
      </c>
      <c r="AA416" s="270" t="n"/>
      <c r="AB416" s="242" t="n"/>
      <c r="AC416" s="242" t="n"/>
      <c r="AD416" s="256" t="n"/>
      <c r="AE416" s="167">
        <f>Y416-AC416</f>
        <v/>
      </c>
      <c r="AF416" s="256">
        <f>abs(Z416-AD416)</f>
        <v/>
      </c>
      <c r="AG416" s="243" t="n"/>
      <c r="AH416" s="146" t="n"/>
      <c r="AI416" s="52" t="n"/>
      <c r="AJ416" s="148" t="n"/>
      <c r="AK416" s="52" t="n"/>
    </row>
    <row r="417">
      <c r="A417" s="163">
        <f>A416</f>
        <v/>
      </c>
      <c r="B417" s="300" t="n"/>
      <c r="C417" s="151" t="inlineStr">
        <is>
          <t>KR Airtel Add funds/Payments</t>
        </is>
      </c>
      <c r="D417" s="151" t="inlineStr">
        <is>
          <t>KR Airtel Cash In</t>
        </is>
      </c>
      <c r="E417" s="187" t="n">
        <v>2</v>
      </c>
      <c r="F417" s="188" t="n">
        <v>1030</v>
      </c>
      <c r="G417" s="187" t="n">
        <v>2</v>
      </c>
      <c r="H417" s="188" t="n">
        <v>1030</v>
      </c>
      <c r="I417" s="154">
        <f>minus(E417,G417)</f>
        <v/>
      </c>
      <c r="J417" s="155">
        <f>ABS(minus(F417,H417))</f>
        <v/>
      </c>
      <c r="K417" s="218" t="n"/>
      <c r="L417" s="218" t="n"/>
      <c r="M417" s="218" t="n"/>
      <c r="N417" s="218" t="n"/>
      <c r="O417" s="218" t="n"/>
      <c r="P417" s="218" t="n"/>
      <c r="Q417" s="218" t="n"/>
      <c r="R417" s="218" t="n"/>
      <c r="S417" s="218" t="n"/>
      <c r="T417" s="218" t="n"/>
      <c r="U417" s="218" t="n"/>
      <c r="V417" s="218" t="n"/>
      <c r="W417" s="218">
        <f>SUM(K417,M417,O417,Q417,S417,U417)</f>
        <v/>
      </c>
      <c r="X417" s="218">
        <f>SUM(L417,N417,P417,R417,T417,V417)</f>
        <v/>
      </c>
      <c r="Y417" s="157">
        <f>minus(I417,W417)</f>
        <v/>
      </c>
      <c r="Z417" s="158">
        <f>ABS(minus(J417,X417))</f>
        <v/>
      </c>
      <c r="AA417" s="270" t="n"/>
      <c r="AB417" s="242" t="n"/>
      <c r="AC417" s="242" t="n"/>
      <c r="AD417" s="256" t="n"/>
      <c r="AE417" s="167">
        <f>Y417-AC417</f>
        <v/>
      </c>
      <c r="AF417" s="256">
        <f>abs(Z417-AD417)</f>
        <v/>
      </c>
      <c r="AG417" s="243" t="n"/>
      <c r="AH417" s="146" t="n"/>
      <c r="AI417" s="52" t="n"/>
      <c r="AJ417" s="148" t="n"/>
      <c r="AK417" s="52" t="n"/>
    </row>
    <row r="418">
      <c r="A418" s="163">
        <f>A417</f>
        <v/>
      </c>
      <c r="B418" s="300" t="n"/>
      <c r="C418" s="151" t="inlineStr">
        <is>
          <t>KR Airtel Send Money</t>
        </is>
      </c>
      <c r="D418" s="151" t="inlineStr">
        <is>
          <t>KR Airtel Cash Out</t>
        </is>
      </c>
      <c r="E418" s="187" t="n">
        <v>0</v>
      </c>
      <c r="F418" s="188" t="n">
        <v>0</v>
      </c>
      <c r="G418" s="187" t="n">
        <v>0</v>
      </c>
      <c r="H418" s="188" t="n">
        <v>0</v>
      </c>
      <c r="I418" s="154">
        <f>minus(E418,G418)</f>
        <v/>
      </c>
      <c r="J418" s="155">
        <f>ABS(minus(F418,H418))</f>
        <v/>
      </c>
      <c r="K418" s="218" t="n"/>
      <c r="L418" s="218" t="n"/>
      <c r="M418" s="218" t="n"/>
      <c r="N418" s="218" t="n"/>
      <c r="O418" s="218" t="n"/>
      <c r="P418" s="218" t="n"/>
      <c r="Q418" s="218" t="n"/>
      <c r="R418" s="218" t="n"/>
      <c r="S418" s="218" t="n"/>
      <c r="T418" s="218" t="n"/>
      <c r="U418" s="218" t="n"/>
      <c r="V418" s="218" t="n"/>
      <c r="W418" s="218">
        <f>SUM(K418,M418,O418,Q418,S418,U418)</f>
        <v/>
      </c>
      <c r="X418" s="218">
        <f>SUM(L418,N418,P418,R418,T418,V418)</f>
        <v/>
      </c>
      <c r="Y418" s="157">
        <f>minus(I418,W418)</f>
        <v/>
      </c>
      <c r="Z418" s="158">
        <f>ABS(minus(J418,X418))</f>
        <v/>
      </c>
      <c r="AA418" s="270" t="n"/>
      <c r="AB418" s="242" t="n"/>
      <c r="AC418" s="242" t="n"/>
      <c r="AD418" s="256" t="n"/>
      <c r="AE418" s="167">
        <f>Y418-AC418</f>
        <v/>
      </c>
      <c r="AF418" s="256">
        <f>abs(Z418-AD418)</f>
        <v/>
      </c>
      <c r="AG418" s="243" t="n"/>
      <c r="AH418" s="146" t="n"/>
      <c r="AI418" s="52" t="n"/>
      <c r="AJ418" s="148" t="n"/>
      <c r="AK418" s="52" t="n"/>
    </row>
    <row r="419">
      <c r="A419" s="163">
        <f>A418</f>
        <v/>
      </c>
      <c r="B419" s="300" t="n"/>
      <c r="C419" s="151" t="inlineStr">
        <is>
          <t>KR Vodafone Add funds/Payments</t>
        </is>
      </c>
      <c r="D419" s="151" t="inlineStr">
        <is>
          <t xml:space="preserve">KR Vodafone Cash In </t>
        </is>
      </c>
      <c r="E419" s="187" t="n">
        <v>37</v>
      </c>
      <c r="F419" s="188" t="n">
        <v>22372.03</v>
      </c>
      <c r="G419" s="187" t="n">
        <v>37</v>
      </c>
      <c r="H419" s="188" t="n">
        <v>22372.03</v>
      </c>
      <c r="I419" s="154">
        <f>minus(E419,G419)</f>
        <v/>
      </c>
      <c r="J419" s="155">
        <f>ABS(minus(F419,H419))</f>
        <v/>
      </c>
      <c r="K419" s="218" t="n"/>
      <c r="L419" s="218" t="n"/>
      <c r="M419" s="218" t="n"/>
      <c r="N419" s="218" t="n"/>
      <c r="O419" s="218" t="n"/>
      <c r="P419" s="218" t="n"/>
      <c r="Q419" s="218" t="n"/>
      <c r="R419" s="218" t="n"/>
      <c r="S419" s="218" t="n"/>
      <c r="T419" s="218" t="n"/>
      <c r="U419" s="218" t="n"/>
      <c r="V419" s="218" t="n"/>
      <c r="W419" s="218">
        <f>SUM(K419,M419,O419,Q419,S419,U419)</f>
        <v/>
      </c>
      <c r="X419" s="218">
        <f>SUM(L419,N419,P419,R419,T419,V419)</f>
        <v/>
      </c>
      <c r="Y419" s="157">
        <f>minus(I419,W419)</f>
        <v/>
      </c>
      <c r="Z419" s="158">
        <f>ABS(minus(J419,X419))</f>
        <v/>
      </c>
      <c r="AA419" s="270" t="n"/>
      <c r="AB419" s="242" t="n"/>
      <c r="AC419" s="242" t="n"/>
      <c r="AD419" s="256" t="n"/>
      <c r="AE419" s="167">
        <f>Y419-AC419</f>
        <v/>
      </c>
      <c r="AF419" s="256">
        <f>abs(Z419-AD419)</f>
        <v/>
      </c>
      <c r="AG419" s="243" t="n"/>
      <c r="AH419" s="146" t="n"/>
      <c r="AI419" s="52" t="n"/>
      <c r="AJ419" s="148" t="n"/>
      <c r="AK419" s="52" t="n"/>
    </row>
    <row r="420">
      <c r="A420" s="163">
        <f>A419</f>
        <v/>
      </c>
      <c r="B420" s="303" t="n"/>
      <c r="C420" s="151" t="inlineStr">
        <is>
          <t>KR Vodafone Send Money</t>
        </is>
      </c>
      <c r="D420" s="151" t="inlineStr">
        <is>
          <t>KR Vodafone Cash Out</t>
        </is>
      </c>
      <c r="E420" s="187" t="n">
        <v>1</v>
      </c>
      <c r="F420" s="188" t="n">
        <v>9</v>
      </c>
      <c r="G420" s="187" t="n">
        <v>1</v>
      </c>
      <c r="H420" s="188" t="n">
        <v>9</v>
      </c>
      <c r="I420" s="154">
        <f>minus(E420,G420)</f>
        <v/>
      </c>
      <c r="J420" s="155">
        <f>ABS(minus(F420,H420))</f>
        <v/>
      </c>
      <c r="K420" s="218" t="n"/>
      <c r="L420" s="218" t="n"/>
      <c r="M420" s="218" t="n"/>
      <c r="N420" s="218" t="n"/>
      <c r="O420" s="218" t="n"/>
      <c r="P420" s="218" t="n"/>
      <c r="Q420" s="218" t="n"/>
      <c r="R420" s="218" t="n"/>
      <c r="S420" s="218" t="n"/>
      <c r="T420" s="218" t="n"/>
      <c r="U420" s="218" t="n"/>
      <c r="V420" s="218" t="n"/>
      <c r="W420" s="218">
        <f>SUM(K420,M420,O420,Q420,S420,U420)</f>
        <v/>
      </c>
      <c r="X420" s="218">
        <f>SUM(L420,N420,P420,R420,T420,V420)</f>
        <v/>
      </c>
      <c r="Y420" s="157">
        <f>minus(I420,W420)</f>
        <v/>
      </c>
      <c r="Z420" s="158">
        <f>ABS(minus(J420,X420))</f>
        <v/>
      </c>
      <c r="AA420" s="270" t="n"/>
      <c r="AB420" s="242" t="n"/>
      <c r="AC420" s="242" t="n"/>
      <c r="AD420" s="256" t="n"/>
      <c r="AE420" s="167">
        <f>Y420-AC420</f>
        <v/>
      </c>
      <c r="AF420" s="256">
        <f>abs(Z420-AD420)</f>
        <v/>
      </c>
      <c r="AG420" s="243" t="n"/>
      <c r="AH420" s="146" t="n"/>
      <c r="AI420" s="52" t="n"/>
      <c r="AJ420" s="148" t="n"/>
      <c r="AK420" s="52" t="n"/>
    </row>
    <row r="421">
      <c r="A421" s="206" t="n"/>
      <c r="B421" s="207" t="n"/>
      <c r="C421" s="206" t="n"/>
      <c r="D421" s="206" t="n"/>
      <c r="E421" s="271" t="n"/>
      <c r="F421" s="208" t="n"/>
      <c r="G421" s="271" t="n"/>
      <c r="H421" s="208" t="n"/>
      <c r="I421" s="206" t="n"/>
      <c r="J421" s="208" t="n"/>
      <c r="K421" s="271" t="n"/>
      <c r="L421" s="271" t="n"/>
      <c r="M421" s="271" t="n"/>
      <c r="N421" s="271" t="n"/>
      <c r="O421" s="271" t="n"/>
      <c r="P421" s="271" t="n"/>
      <c r="Q421" s="271" t="n"/>
      <c r="R421" s="271" t="n"/>
      <c r="S421" s="271" t="n"/>
      <c r="T421" s="271" t="n"/>
      <c r="U421" s="271" t="n"/>
      <c r="V421" s="271" t="n"/>
      <c r="W421" s="210" t="n"/>
      <c r="X421" s="210" t="n"/>
      <c r="Y421" s="271" t="n"/>
      <c r="Z421" s="271" t="n"/>
      <c r="AA421" s="211" t="n"/>
      <c r="AB421" s="212" t="n"/>
      <c r="AC421" s="212" t="n"/>
      <c r="AD421" s="213" t="n"/>
      <c r="AE421" s="214" t="n"/>
      <c r="AF421" s="215" t="n"/>
      <c r="AG421" s="243" t="n"/>
      <c r="AH421" s="146" t="n"/>
      <c r="AI421" s="52" t="n"/>
      <c r="AJ421" s="148" t="n"/>
      <c r="AK421" s="52" t="n"/>
    </row>
    <row r="422">
      <c r="A422" s="239" t="n">
        <v>44941</v>
      </c>
      <c r="B422" s="309" t="inlineStr">
        <is>
          <t>SlydePay</t>
        </is>
      </c>
      <c r="C422" s="151" t="inlineStr">
        <is>
          <t>SP MIGs (MCC 1)</t>
        </is>
      </c>
      <c r="D422" s="151" t="inlineStr">
        <is>
          <t>MIGS (Slydepay01)</t>
        </is>
      </c>
      <c r="E422" s="187" t="n">
        <v>5</v>
      </c>
      <c r="F422" s="188" t="n">
        <v>10291.07</v>
      </c>
      <c r="G422" s="187" t="n">
        <v>5</v>
      </c>
      <c r="H422" s="188" t="n">
        <v>10289.55</v>
      </c>
      <c r="I422" s="154">
        <f>minus(E422,G422)</f>
        <v/>
      </c>
      <c r="J422" s="155">
        <f>ABS(minus(F422,H422))</f>
        <v/>
      </c>
      <c r="K422" s="218" t="n"/>
      <c r="L422" s="218" t="n"/>
      <c r="M422" s="218" t="n"/>
      <c r="N422" s="218" t="n"/>
      <c r="O422" s="218" t="n"/>
      <c r="P422" s="218" t="n"/>
      <c r="Q422" s="218" t="n"/>
      <c r="R422" s="218" t="n"/>
      <c r="S422" s="218" t="n"/>
      <c r="T422" s="218" t="n"/>
      <c r="U422" s="218" t="n"/>
      <c r="V422" s="218" t="n"/>
      <c r="W422" s="218">
        <f>SUM(K422,M422,O422,Q422,S422,U422)</f>
        <v/>
      </c>
      <c r="X422" s="218">
        <f>SUM(L422,N422,P422,R422,T422,V422)</f>
        <v/>
      </c>
      <c r="Y422" s="157">
        <f>minus(I422,W422)</f>
        <v/>
      </c>
      <c r="Z422" s="158">
        <f>ABS(minus(J422,X422))</f>
        <v/>
      </c>
      <c r="AA422" s="263" t="n"/>
      <c r="AB422" s="242" t="n"/>
      <c r="AC422" s="242" t="n"/>
      <c r="AD422" s="252" t="n"/>
      <c r="AE422" s="161">
        <f>Y422-AC422</f>
        <v/>
      </c>
      <c r="AF422" s="256">
        <f>abs(Z422-AD422)</f>
        <v/>
      </c>
      <c r="AG422" s="243" t="inlineStr">
        <is>
          <t>MIGS Charges(1.52)</t>
        </is>
      </c>
      <c r="AH422" s="146" t="n"/>
      <c r="AI422" s="266">
        <f>Z422+AD422</f>
        <v/>
      </c>
      <c r="AJ422" s="148" t="n"/>
      <c r="AK422" s="52" t="n"/>
    </row>
    <row r="423">
      <c r="A423" s="163">
        <f>A422</f>
        <v/>
      </c>
      <c r="B423" s="300" t="n"/>
      <c r="C423" s="151" t="inlineStr">
        <is>
          <t>SP MTN Cash In (Prompt)</t>
        </is>
      </c>
      <c r="D423" s="151" t="inlineStr">
        <is>
          <t>MTN - Slydepull (Prompts)</t>
        </is>
      </c>
      <c r="E423" s="187" t="n">
        <v>165</v>
      </c>
      <c r="F423" s="188" t="n">
        <v>126466.58</v>
      </c>
      <c r="G423" s="187" t="n">
        <v>165</v>
      </c>
      <c r="H423" s="188" t="n">
        <v>126466.58</v>
      </c>
      <c r="I423" s="154">
        <f>minus(E423,G423)</f>
        <v/>
      </c>
      <c r="J423" s="155">
        <f>ABS(minus(F423,H423))</f>
        <v/>
      </c>
      <c r="K423" s="218" t="n"/>
      <c r="L423" s="218" t="n"/>
      <c r="M423" s="218" t="n"/>
      <c r="N423" s="218" t="n"/>
      <c r="O423" s="218" t="n"/>
      <c r="P423" s="218" t="n"/>
      <c r="Q423" s="218" t="n"/>
      <c r="R423" s="218" t="n"/>
      <c r="S423" s="218" t="n"/>
      <c r="T423" s="218" t="n"/>
      <c r="U423" s="218" t="n"/>
      <c r="V423" s="218" t="n"/>
      <c r="W423" s="218">
        <f>SUM(K423,M423,O423,Q423,S423,U423)</f>
        <v/>
      </c>
      <c r="X423" s="218">
        <f>SUM(L423,N423,P423,R423,T423,V423)</f>
        <v/>
      </c>
      <c r="Y423" s="157">
        <f>minus(I423,W423)</f>
        <v/>
      </c>
      <c r="Z423" s="158">
        <f>ABS(minus(J423,X423))</f>
        <v/>
      </c>
      <c r="AA423" s="270" t="n"/>
      <c r="AB423" s="242" t="n"/>
      <c r="AC423" s="242" t="n"/>
      <c r="AD423" s="256" t="n"/>
      <c r="AE423" s="167">
        <f>Y423-AC423</f>
        <v/>
      </c>
      <c r="AF423" s="256">
        <f>abs(Z423-AD423)</f>
        <v/>
      </c>
      <c r="AG423" s="264" t="n"/>
      <c r="AH423" s="146" t="n"/>
      <c r="AI423" s="52" t="n"/>
      <c r="AJ423" s="148" t="n"/>
      <c r="AK423" s="52" t="n"/>
    </row>
    <row r="424">
      <c r="A424" s="163">
        <f>A423</f>
        <v/>
      </c>
      <c r="B424" s="300" t="n"/>
      <c r="C424" s="151" t="inlineStr">
        <is>
          <t>SP MTN Cash In (Approval)</t>
        </is>
      </c>
      <c r="D424" s="151" t="inlineStr">
        <is>
          <t>MTN - Sydepush( Approvals)</t>
        </is>
      </c>
      <c r="E424" s="187" t="n">
        <v>0</v>
      </c>
      <c r="F424" s="188" t="n">
        <v>0</v>
      </c>
      <c r="G424" s="187" t="n">
        <v>0</v>
      </c>
      <c r="H424" s="188" t="n">
        <v>0</v>
      </c>
      <c r="I424" s="154">
        <f>minus(E424,G424)</f>
        <v/>
      </c>
      <c r="J424" s="155">
        <f>ABS(minus(F424,H424))</f>
        <v/>
      </c>
      <c r="K424" s="218" t="n"/>
      <c r="L424" s="218" t="n"/>
      <c r="M424" s="218" t="n"/>
      <c r="N424" s="218" t="n"/>
      <c r="O424" s="218" t="n"/>
      <c r="P424" s="218" t="n"/>
      <c r="Q424" s="218" t="n"/>
      <c r="R424" s="218" t="n"/>
      <c r="S424" s="218" t="n"/>
      <c r="T424" s="218" t="n"/>
      <c r="U424" s="218" t="n"/>
      <c r="V424" s="218" t="n"/>
      <c r="W424" s="218">
        <f>SUM(K424,M424,O424,Q424,S424,U424)</f>
        <v/>
      </c>
      <c r="X424" s="218">
        <f>SUM(L424,N424,P424,R424,T424,V424)</f>
        <v/>
      </c>
      <c r="Y424" s="157">
        <f>minus(I424,W424)</f>
        <v/>
      </c>
      <c r="Z424" s="158">
        <f>ABS(minus(J424,X424))</f>
        <v/>
      </c>
      <c r="AA424" s="270" t="n"/>
      <c r="AB424" s="242" t="n"/>
      <c r="AC424" s="242" t="n"/>
      <c r="AD424" s="256" t="n"/>
      <c r="AE424" s="161">
        <f>Y424-AC424</f>
        <v/>
      </c>
      <c r="AF424" s="256">
        <f>abs(Z424-AD424)</f>
        <v/>
      </c>
      <c r="AG424" s="264" t="n"/>
      <c r="AH424" s="146" t="n"/>
      <c r="AI424" s="52" t="n"/>
      <c r="AJ424" s="148" t="n"/>
      <c r="AK424" s="52" t="n"/>
    </row>
    <row r="425">
      <c r="A425" s="163">
        <f>A424</f>
        <v/>
      </c>
      <c r="B425" s="300" t="n"/>
      <c r="C425" s="151" t="inlineStr">
        <is>
          <t>SP MTN Send Money</t>
        </is>
      </c>
      <c r="D425" s="151" t="inlineStr">
        <is>
          <t>MTN - Portal</t>
        </is>
      </c>
      <c r="E425" s="187" t="n">
        <v>730</v>
      </c>
      <c r="F425" s="188" t="n">
        <v>222119.06</v>
      </c>
      <c r="G425" s="187" t="n">
        <v>730</v>
      </c>
      <c r="H425" s="188" t="n">
        <v>222119.06</v>
      </c>
      <c r="I425" s="154">
        <f>minus(E425,G425)</f>
        <v/>
      </c>
      <c r="J425" s="155">
        <f>ABS(minus(F425,H425))</f>
        <v/>
      </c>
      <c r="K425" s="218" t="n"/>
      <c r="L425" s="218" t="n"/>
      <c r="M425" s="218" t="n"/>
      <c r="N425" s="218" t="n"/>
      <c r="O425" s="218" t="n"/>
      <c r="P425" s="218" t="n"/>
      <c r="Q425" s="218" t="n"/>
      <c r="R425" s="218" t="n"/>
      <c r="S425" s="218" t="n"/>
      <c r="T425" s="218" t="n"/>
      <c r="U425" s="218" t="n"/>
      <c r="V425" s="218" t="n"/>
      <c r="W425" s="218">
        <f>SUM(K425,M425,O425,Q425,S425,U425)</f>
        <v/>
      </c>
      <c r="X425" s="218">
        <f>SUM(L425,N425,P425,R425,T425,V425)</f>
        <v/>
      </c>
      <c r="Y425" s="157">
        <f>minus(I425,W425)</f>
        <v/>
      </c>
      <c r="Z425" s="158">
        <f>ABS(minus(J425,X425))</f>
        <v/>
      </c>
      <c r="AA425" s="270" t="n"/>
      <c r="AB425" s="242" t="n"/>
      <c r="AC425" s="242" t="n"/>
      <c r="AD425" s="256" t="n"/>
      <c r="AE425" s="161">
        <f>Y425-AC425</f>
        <v/>
      </c>
      <c r="AF425" s="256">
        <f>abs(Z425-AD425)</f>
        <v/>
      </c>
      <c r="AG425" s="264" t="n"/>
      <c r="AH425" s="146" t="n"/>
      <c r="AI425" s="52" t="n"/>
      <c r="AJ425" s="148" t="n"/>
      <c r="AK425" s="52" t="n"/>
    </row>
    <row r="426">
      <c r="A426" s="163">
        <f>A425</f>
        <v/>
      </c>
      <c r="B426" s="300" t="n"/>
      <c r="C426" s="151" t="inlineStr">
        <is>
          <t>SP AirtelTigo Cash In</t>
        </is>
      </c>
      <c r="D426" s="151" t="inlineStr">
        <is>
          <t>Airtel Top Up (Cash In)</t>
        </is>
      </c>
      <c r="E426" s="187" t="n">
        <v>0</v>
      </c>
      <c r="F426" s="188" t="n">
        <v>0</v>
      </c>
      <c r="G426" s="187" t="n">
        <v>0</v>
      </c>
      <c r="H426" s="188" t="n">
        <v>0</v>
      </c>
      <c r="I426" s="154">
        <f>minus(E426,G426)</f>
        <v/>
      </c>
      <c r="J426" s="155">
        <f>ABS(minus(F426,H426))</f>
        <v/>
      </c>
      <c r="K426" s="218" t="n"/>
      <c r="L426" s="218" t="n"/>
      <c r="M426" s="218" t="n"/>
      <c r="N426" s="218" t="n"/>
      <c r="O426" s="218" t="n"/>
      <c r="P426" s="218" t="n"/>
      <c r="Q426" s="218" t="n"/>
      <c r="R426" s="218" t="n"/>
      <c r="S426" s="218" t="n"/>
      <c r="T426" s="218" t="n"/>
      <c r="U426" s="218" t="n"/>
      <c r="V426" s="218" t="n"/>
      <c r="W426" s="218">
        <f>SUM(K426,M426,O426,Q426,S426,U426)</f>
        <v/>
      </c>
      <c r="X426" s="218">
        <f>SUM(L426,N426,P426,R426,T426,V426)</f>
        <v/>
      </c>
      <c r="Y426" s="157">
        <f>minus(I426,W426)</f>
        <v/>
      </c>
      <c r="Z426" s="158">
        <f>ABS(minus(J426,X426))</f>
        <v/>
      </c>
      <c r="AA426" s="270" t="n"/>
      <c r="AB426" s="242" t="n"/>
      <c r="AC426" s="242" t="n"/>
      <c r="AD426" s="256" t="n"/>
      <c r="AE426" s="161">
        <f>Y426-AC426</f>
        <v/>
      </c>
      <c r="AF426" s="256">
        <f>abs(Z426-AD426)</f>
        <v/>
      </c>
      <c r="AG426" s="264" t="n"/>
      <c r="AH426" s="146" t="n"/>
      <c r="AI426" s="52" t="n"/>
      <c r="AJ426" s="148" t="n"/>
      <c r="AK426" s="52" t="n"/>
    </row>
    <row r="427">
      <c r="A427" s="163">
        <f>A426</f>
        <v/>
      </c>
      <c r="B427" s="300" t="n"/>
      <c r="C427" s="151" t="inlineStr">
        <is>
          <t>SP AirtelTigo Send Money</t>
        </is>
      </c>
      <c r="D427" s="151" t="inlineStr">
        <is>
          <t>Airtel Online Send Money</t>
        </is>
      </c>
      <c r="E427" s="187" t="n">
        <v>19</v>
      </c>
      <c r="F427" s="188" t="n">
        <v>1751.3</v>
      </c>
      <c r="G427" s="187" t="n">
        <v>19</v>
      </c>
      <c r="H427" s="188" t="n">
        <v>1751.3</v>
      </c>
      <c r="I427" s="154">
        <f>minus(E427,G427)</f>
        <v/>
      </c>
      <c r="J427" s="155">
        <f>ABS(minus(F427,H427))</f>
        <v/>
      </c>
      <c r="K427" s="218" t="n"/>
      <c r="L427" s="218" t="n"/>
      <c r="M427" s="218" t="n"/>
      <c r="N427" s="218" t="n"/>
      <c r="O427" s="218" t="n"/>
      <c r="P427" s="218" t="n"/>
      <c r="Q427" s="218" t="n"/>
      <c r="R427" s="218" t="n"/>
      <c r="S427" s="218" t="n"/>
      <c r="T427" s="218" t="n"/>
      <c r="U427" s="218" t="n"/>
      <c r="V427" s="218" t="n"/>
      <c r="W427" s="218">
        <f>SUM(K427,M427,O427,Q427,S427,U427)</f>
        <v/>
      </c>
      <c r="X427" s="249">
        <f>SUM(L427,N427,P427,R427,T427,V427)</f>
        <v/>
      </c>
      <c r="Y427" s="157">
        <f>minus(I427,W427)</f>
        <v/>
      </c>
      <c r="Z427" s="158">
        <f>ABS(minus(J427,X427))</f>
        <v/>
      </c>
      <c r="AA427" s="270" t="n"/>
      <c r="AB427" s="242" t="n"/>
      <c r="AC427" s="242" t="n"/>
      <c r="AD427" s="256" t="n"/>
      <c r="AE427" s="161">
        <f>Y427-AC427</f>
        <v/>
      </c>
      <c r="AF427" s="256">
        <f>abs(Z427-AD427)</f>
        <v/>
      </c>
      <c r="AG427" s="264" t="n"/>
      <c r="AH427" s="146" t="n"/>
      <c r="AI427" s="52" t="n"/>
      <c r="AJ427" s="148" t="n"/>
      <c r="AK427" s="52" t="n"/>
    </row>
    <row r="428">
      <c r="A428" s="163">
        <f>A427</f>
        <v/>
      </c>
      <c r="B428" s="300" t="n"/>
      <c r="C428" s="151" t="inlineStr">
        <is>
          <t>SP Vodafone Cash In</t>
        </is>
      </c>
      <c r="D428" s="151" t="inlineStr">
        <is>
          <t>Vodafone Cashin</t>
        </is>
      </c>
      <c r="E428" s="187" t="n">
        <v>17</v>
      </c>
      <c r="F428" s="188" t="n">
        <v>48082</v>
      </c>
      <c r="G428" s="187" t="n">
        <v>15</v>
      </c>
      <c r="H428" s="188" t="n">
        <v>7082</v>
      </c>
      <c r="I428" s="154">
        <f>minus(E428,G428)</f>
        <v/>
      </c>
      <c r="J428" s="155">
        <f>ABS(minus(F428,H428))</f>
        <v/>
      </c>
      <c r="K428" s="218" t="n"/>
      <c r="L428" s="218" t="n"/>
      <c r="M428" s="218" t="n"/>
      <c r="N428" s="218" t="n"/>
      <c r="O428" s="218" t="n"/>
      <c r="P428" s="218" t="n"/>
      <c r="Q428" s="218" t="n">
        <v>2</v>
      </c>
      <c r="R428" s="218" t="n">
        <v>41000</v>
      </c>
      <c r="S428" s="218" t="n"/>
      <c r="T428" s="218" t="n"/>
      <c r="U428" s="218" t="n"/>
      <c r="V428" s="218" t="n"/>
      <c r="W428" s="218">
        <f>SUM(K428,M428,O428,Q428,S428,U428)</f>
        <v/>
      </c>
      <c r="X428" s="218">
        <f>SUM(L428,N428,P428,R428,T428,V428)</f>
        <v/>
      </c>
      <c r="Y428" s="157">
        <f>minus(I428,W428)</f>
        <v/>
      </c>
      <c r="Z428" s="158">
        <f>ABS(minus(J428,X428))</f>
        <v/>
      </c>
      <c r="AA428" s="270" t="n"/>
      <c r="AB428" s="242" t="n"/>
      <c r="AC428" s="242" t="n"/>
      <c r="AD428" s="256" t="n"/>
      <c r="AE428" s="161">
        <f>Y428-AC428</f>
        <v/>
      </c>
      <c r="AF428" s="256">
        <f>abs(Z428-AD428)</f>
        <v/>
      </c>
      <c r="AG428" s="264" t="n"/>
      <c r="AH428" s="146" t="n"/>
      <c r="AI428" s="52" t="n"/>
      <c r="AJ428" s="148" t="n"/>
      <c r="AK428" s="52" t="n"/>
    </row>
    <row r="429">
      <c r="A429" s="163">
        <f>A428</f>
        <v/>
      </c>
      <c r="B429" s="300" t="n"/>
      <c r="C429" s="151" t="inlineStr">
        <is>
          <t>SP Vodafone Send Money</t>
        </is>
      </c>
      <c r="D429" s="151" t="inlineStr">
        <is>
          <t>Vodafone Cashout</t>
        </is>
      </c>
      <c r="E429" s="187" t="n">
        <v>139</v>
      </c>
      <c r="F429" s="188" t="n">
        <v>70518.3</v>
      </c>
      <c r="G429" s="187" t="n">
        <v>137</v>
      </c>
      <c r="H429" s="188" t="n">
        <v>29518.3</v>
      </c>
      <c r="I429" s="154">
        <f>minus(E429,G429)</f>
        <v/>
      </c>
      <c r="J429" s="155">
        <f>ABS(minus(F429,H429))</f>
        <v/>
      </c>
      <c r="K429" s="218" t="n"/>
      <c r="L429" s="218" t="n"/>
      <c r="M429" s="218" t="n"/>
      <c r="N429" s="218" t="n"/>
      <c r="O429" s="218" t="n"/>
      <c r="P429" s="218" t="n"/>
      <c r="Q429" s="218" t="n">
        <v>2</v>
      </c>
      <c r="R429" s="218" t="n">
        <v>41000</v>
      </c>
      <c r="S429" s="218" t="n"/>
      <c r="T429" s="218" t="n"/>
      <c r="U429" s="218" t="n"/>
      <c r="V429" s="218" t="n"/>
      <c r="W429" s="218">
        <f>SUM(K429,M429,O429,Q429,S429,U429)</f>
        <v/>
      </c>
      <c r="X429" s="218">
        <f>SUM(L429,N429,P429,R429,T429,V429)</f>
        <v/>
      </c>
      <c r="Y429" s="157">
        <f>minus(I429,W429)</f>
        <v/>
      </c>
      <c r="Z429" s="158">
        <f>ABS(minus(J429,X429))</f>
        <v/>
      </c>
      <c r="AA429" s="270" t="n"/>
      <c r="AB429" s="242" t="n"/>
      <c r="AC429" s="242" t="n"/>
      <c r="AD429" s="256" t="n"/>
      <c r="AE429" s="161">
        <f>Y429-AC429</f>
        <v/>
      </c>
      <c r="AF429" s="256">
        <f>abs(Z429-AD429)</f>
        <v/>
      </c>
      <c r="AG429" s="243" t="n"/>
      <c r="AH429" s="146" t="n"/>
      <c r="AI429" s="52" t="n"/>
      <c r="AJ429" s="148" t="n"/>
      <c r="AK429" s="52" t="n"/>
    </row>
    <row r="430">
      <c r="A430" s="163">
        <f>A429</f>
        <v/>
      </c>
      <c r="B430" s="300" t="n"/>
      <c r="C430" s="151" t="inlineStr">
        <is>
          <t>SP Stanbic</t>
        </is>
      </c>
      <c r="D430" s="151" t="inlineStr">
        <is>
          <t>Stanbic FI CR</t>
        </is>
      </c>
      <c r="E430" s="187" t="n">
        <v>723</v>
      </c>
      <c r="F430" s="188" t="n">
        <v>270361.65</v>
      </c>
      <c r="G430" s="187" t="n">
        <v>723</v>
      </c>
      <c r="H430" s="188" t="n">
        <v>270368.65</v>
      </c>
      <c r="I430" s="154">
        <f>minus(E430,G430)</f>
        <v/>
      </c>
      <c r="J430" s="155">
        <f>ABS(minus(F430,H430))</f>
        <v/>
      </c>
      <c r="K430" s="218" t="n">
        <v>-1</v>
      </c>
      <c r="L430" s="218" t="n">
        <v>10</v>
      </c>
      <c r="M430" s="218" t="n"/>
      <c r="N430" s="218" t="n"/>
      <c r="O430" s="218" t="n"/>
      <c r="P430" s="218" t="n"/>
      <c r="Q430" s="218" t="n"/>
      <c r="R430" s="218" t="n"/>
      <c r="S430" s="218" t="n"/>
      <c r="T430" s="218" t="n"/>
      <c r="U430" s="218" t="n">
        <v>1</v>
      </c>
      <c r="V430" s="218" t="n">
        <v>-3</v>
      </c>
      <c r="W430" s="218">
        <f>SUM(K430,M430,O430,Q430,S430,U430)</f>
        <v/>
      </c>
      <c r="X430" s="218">
        <f>SUM(L430,N430,P430,R430,T430,V430)</f>
        <v/>
      </c>
      <c r="Y430" s="157">
        <f>minus(I430,W430)</f>
        <v/>
      </c>
      <c r="Z430" s="158">
        <f>ABS(minus(J430,X430))</f>
        <v/>
      </c>
      <c r="AA430" s="263" t="n"/>
      <c r="AB430" s="242" t="n"/>
      <c r="AC430" s="242" t="n"/>
      <c r="AD430" s="256" t="n"/>
      <c r="AE430" s="161">
        <f>Y430-AC430</f>
        <v/>
      </c>
      <c r="AF430" s="256">
        <f>abs(Z430-AD430)</f>
        <v/>
      </c>
      <c r="AG430" s="243" t="n"/>
      <c r="AH430" s="146" t="n"/>
      <c r="AI430" s="52" t="n"/>
      <c r="AJ430" s="148" t="n"/>
      <c r="AK430" s="52" t="n"/>
    </row>
    <row r="431">
      <c r="A431" s="163">
        <f>A430</f>
        <v/>
      </c>
      <c r="B431" s="300" t="n"/>
      <c r="C431" s="151" t="inlineStr">
        <is>
          <t xml:space="preserve">SP Stanbic </t>
        </is>
      </c>
      <c r="D431" s="151" t="inlineStr">
        <is>
          <t>Stanbic FI DR</t>
        </is>
      </c>
      <c r="E431" s="187" t="n">
        <v>0</v>
      </c>
      <c r="F431" s="188" t="n">
        <v>0</v>
      </c>
      <c r="G431" s="187" t="n">
        <v>0</v>
      </c>
      <c r="H431" s="188" t="n">
        <v>0</v>
      </c>
      <c r="I431" s="154">
        <f>minus(E431,G431)</f>
        <v/>
      </c>
      <c r="J431" s="155">
        <f>ABS(minus(F431,H431))</f>
        <v/>
      </c>
      <c r="K431" s="218" t="n"/>
      <c r="L431" s="218" t="n"/>
      <c r="M431" s="218" t="n"/>
      <c r="N431" s="218" t="n"/>
      <c r="O431" s="218" t="n"/>
      <c r="P431" s="218" t="n"/>
      <c r="Q431" s="218" t="n"/>
      <c r="R431" s="218" t="n"/>
      <c r="S431" s="218" t="n"/>
      <c r="T431" s="218" t="n"/>
      <c r="U431" s="218" t="n"/>
      <c r="V431" s="218" t="n"/>
      <c r="W431" s="218">
        <f>SUM(K431,M431,O431,Q431,S431,U431)</f>
        <v/>
      </c>
      <c r="X431" s="218">
        <f>SUM(L431,N431,P431,R431,T431,V431)</f>
        <v/>
      </c>
      <c r="Y431" s="157">
        <f>minus(I431,W431)</f>
        <v/>
      </c>
      <c r="Z431" s="158">
        <f>ABS(minus(J431,X431))</f>
        <v/>
      </c>
      <c r="AA431" s="270" t="n"/>
      <c r="AB431" s="242" t="n"/>
      <c r="AC431" s="242" t="n"/>
      <c r="AD431" s="256" t="n"/>
      <c r="AE431" s="161">
        <f>Y431-AC431</f>
        <v/>
      </c>
      <c r="AF431" s="256">
        <f>abs(Z431-AD431)</f>
        <v/>
      </c>
      <c r="AG431" s="264" t="n"/>
      <c r="AH431" s="146" t="n"/>
      <c r="AI431" s="52" t="n"/>
      <c r="AJ431" s="148" t="n"/>
      <c r="AK431" s="52" t="n"/>
    </row>
    <row r="432">
      <c r="A432" s="163">
        <f>A431</f>
        <v/>
      </c>
      <c r="B432" s="300" t="n"/>
      <c r="C432" s="171" t="inlineStr">
        <is>
          <t xml:space="preserve">SP GIP </t>
        </is>
      </c>
      <c r="D432" s="171" t="inlineStr">
        <is>
          <t>GIP</t>
        </is>
      </c>
      <c r="E432" s="172" t="n">
        <v>0</v>
      </c>
      <c r="F432" s="173" t="n">
        <v>0</v>
      </c>
      <c r="G432" s="172" t="n">
        <v>0</v>
      </c>
      <c r="H432" s="173" t="n">
        <v>0</v>
      </c>
      <c r="I432" s="174">
        <f>minus(E432,G432)</f>
        <v/>
      </c>
      <c r="J432" s="175">
        <f>ABS(minus(F432,H432))</f>
        <v/>
      </c>
      <c r="K432" s="176" t="n"/>
      <c r="L432" s="176" t="n"/>
      <c r="M432" s="176" t="n"/>
      <c r="N432" s="176" t="n"/>
      <c r="O432" s="176" t="n"/>
      <c r="P432" s="176" t="n"/>
      <c r="Q432" s="176" t="n"/>
      <c r="R432" s="176" t="n"/>
      <c r="S432" s="176" t="n"/>
      <c r="T432" s="176" t="n"/>
      <c r="U432" s="176" t="n"/>
      <c r="V432" s="176" t="n"/>
      <c r="W432" s="294">
        <f>SUM(K432,M432,O432,Q432,S432,U432)</f>
        <v/>
      </c>
      <c r="X432" s="294">
        <f>SUM(L432,N432,P432,R432,T432,V432)</f>
        <v/>
      </c>
      <c r="Y432" s="179">
        <f>minus(I432,W432)</f>
        <v/>
      </c>
      <c r="Z432" s="180">
        <f>ABS(minus(J432,X432))</f>
        <v/>
      </c>
      <c r="AA432" s="253" t="n"/>
      <c r="AB432" s="254" t="n"/>
      <c r="AC432" s="254" t="n"/>
      <c r="AD432" s="190" t="n"/>
      <c r="AE432" s="184">
        <f>Y432-AC432</f>
        <v/>
      </c>
      <c r="AF432" s="192">
        <f>abs(Z432-AD432)</f>
        <v/>
      </c>
      <c r="AG432" s="267" t="n"/>
      <c r="AH432" s="146" t="n"/>
      <c r="AI432" s="52" t="n"/>
      <c r="AJ432" s="148" t="n"/>
      <c r="AK432" s="52" t="n"/>
    </row>
    <row r="433">
      <c r="A433" s="163">
        <f>A432</f>
        <v/>
      </c>
      <c r="B433" s="300" t="n"/>
      <c r="C433" s="151" t="inlineStr">
        <is>
          <t>Card Payments</t>
        </is>
      </c>
      <c r="D433" s="151" t="inlineStr">
        <is>
          <t>BB MIGs (S03)</t>
        </is>
      </c>
      <c r="E433" s="170" t="n"/>
      <c r="F433" s="245" t="n"/>
      <c r="G433" s="170" t="n"/>
      <c r="H433" s="245" t="n"/>
      <c r="I433" s="154">
        <f>minus(E433,G433)</f>
        <v/>
      </c>
      <c r="J433" s="155">
        <f>ABS(minus(F433,H433))</f>
        <v/>
      </c>
      <c r="K433" s="248" t="n"/>
      <c r="L433" s="248" t="n"/>
      <c r="M433" s="248" t="n"/>
      <c r="N433" s="248" t="n"/>
      <c r="O433" s="248" t="n"/>
      <c r="P433" s="248" t="n"/>
      <c r="Q433" s="248" t="n"/>
      <c r="R433" s="248" t="n"/>
      <c r="S433" s="248" t="n"/>
      <c r="T433" s="248" t="n"/>
      <c r="U433" s="248" t="n"/>
      <c r="V433" s="248" t="n"/>
      <c r="W433" s="218" t="n"/>
      <c r="X433" s="218" t="n"/>
      <c r="Y433" s="157">
        <f>minus(I433,W433)</f>
        <v/>
      </c>
      <c r="Z433" s="158">
        <f>ABS(minus(J433,X433))</f>
        <v/>
      </c>
      <c r="AA433" s="263" t="n"/>
      <c r="AB433" s="242" t="n"/>
      <c r="AC433" s="242" t="n"/>
      <c r="AD433" s="256" t="n"/>
      <c r="AE433" s="161">
        <f>Y433-AC433</f>
        <v/>
      </c>
      <c r="AF433" s="256">
        <f>abs(Z433-AD433)</f>
        <v/>
      </c>
      <c r="AG433" s="243" t="n"/>
      <c r="AH433" s="146" t="n"/>
      <c r="AI433" s="52" t="n"/>
      <c r="AJ433" s="148" t="n"/>
      <c r="AK433" s="52" t="n"/>
    </row>
    <row r="434">
      <c r="A434" s="163">
        <f>A433</f>
        <v/>
      </c>
      <c r="B434" s="300" t="n"/>
      <c r="C434" s="151" t="inlineStr">
        <is>
          <t>Card Payments</t>
        </is>
      </c>
      <c r="D434" s="151" t="inlineStr">
        <is>
          <t>BB MIGs (S04)</t>
        </is>
      </c>
      <c r="E434" s="170" t="n"/>
      <c r="F434" s="245" t="n"/>
      <c r="G434" s="170" t="n"/>
      <c r="H434" s="245" t="n"/>
      <c r="I434" s="154">
        <f>minus(E434,G434)</f>
        <v/>
      </c>
      <c r="J434" s="155">
        <f>ABS(minus(F434,H434))</f>
        <v/>
      </c>
      <c r="K434" s="170" t="n"/>
      <c r="L434" s="170" t="n"/>
      <c r="M434" s="170" t="n"/>
      <c r="N434" s="170" t="n"/>
      <c r="O434" s="170" t="n"/>
      <c r="P434" s="170" t="n"/>
      <c r="Q434" s="170" t="n"/>
      <c r="R434" s="170" t="n"/>
      <c r="S434" s="170" t="n"/>
      <c r="T434" s="170" t="n"/>
      <c r="U434" s="170" t="n"/>
      <c r="V434" s="170" t="n"/>
      <c r="W434" s="218" t="n"/>
      <c r="X434" s="218" t="n"/>
      <c r="Y434" s="157">
        <f>minus(I434,W434)</f>
        <v/>
      </c>
      <c r="Z434" s="158">
        <f>ABS(minus(J434,X434))</f>
        <v/>
      </c>
      <c r="AA434" s="270" t="n"/>
      <c r="AB434" s="242" t="n"/>
      <c r="AC434" s="242" t="n"/>
      <c r="AD434" s="256" t="n"/>
      <c r="AE434" s="167">
        <f>Y434-AC434</f>
        <v/>
      </c>
      <c r="AF434" s="256">
        <f>abs(Z434-AD434)</f>
        <v/>
      </c>
      <c r="AG434" s="243" t="n"/>
      <c r="AH434" s="146" t="n"/>
      <c r="AI434" s="52" t="n"/>
      <c r="AJ434" s="148" t="n"/>
      <c r="AK434" s="52" t="n"/>
    </row>
    <row r="435">
      <c r="A435" s="163">
        <f>A434</f>
        <v/>
      </c>
      <c r="B435" s="300" t="n"/>
      <c r="C435" s="151" t="inlineStr">
        <is>
          <t>Card Payments</t>
        </is>
      </c>
      <c r="D435" s="151" t="inlineStr">
        <is>
          <t>BB MIGs (S05)</t>
        </is>
      </c>
      <c r="E435" s="170" t="n"/>
      <c r="F435" s="245" t="n"/>
      <c r="G435" s="170" t="n"/>
      <c r="H435" s="245" t="n"/>
      <c r="I435" s="154">
        <f>minus(E435,G435)</f>
        <v/>
      </c>
      <c r="J435" s="155">
        <f>ABS(minus(F435,H435))</f>
        <v/>
      </c>
      <c r="K435" s="170" t="n"/>
      <c r="L435" s="170" t="n"/>
      <c r="M435" s="170" t="n"/>
      <c r="N435" s="170" t="n"/>
      <c r="O435" s="170" t="n"/>
      <c r="P435" s="170" t="n"/>
      <c r="Q435" s="170" t="n"/>
      <c r="R435" s="170" t="n"/>
      <c r="S435" s="170" t="n"/>
      <c r="T435" s="170" t="n"/>
      <c r="U435" s="170" t="n"/>
      <c r="V435" s="170" t="n"/>
      <c r="W435" s="218" t="n"/>
      <c r="X435" s="218" t="n"/>
      <c r="Y435" s="157">
        <f>minus(I435,W435)</f>
        <v/>
      </c>
      <c r="Z435" s="158">
        <f>ABS(minus(J435,X435))</f>
        <v/>
      </c>
      <c r="AA435" s="270" t="n"/>
      <c r="AB435" s="242" t="n"/>
      <c r="AC435" s="242" t="n"/>
      <c r="AD435" s="256" t="n"/>
      <c r="AE435" s="167">
        <f>Y435-AC435</f>
        <v/>
      </c>
      <c r="AF435" s="256">
        <f>abs(Z435-AD435)</f>
        <v/>
      </c>
      <c r="AG435" s="243" t="n"/>
      <c r="AH435" s="146" t="n"/>
      <c r="AI435" s="52" t="n"/>
      <c r="AJ435" s="148" t="n"/>
      <c r="AK435" s="52" t="n"/>
    </row>
    <row r="436">
      <c r="A436" s="163">
        <f>A435</f>
        <v/>
      </c>
      <c r="B436" s="300" t="n"/>
      <c r="C436" s="151" t="inlineStr">
        <is>
          <t>Card Payments</t>
        </is>
      </c>
      <c r="D436" s="151" t="inlineStr">
        <is>
          <t>BB MIGs (S06)</t>
        </is>
      </c>
      <c r="E436" s="170" t="n"/>
      <c r="F436" s="245" t="n"/>
      <c r="G436" s="170" t="n"/>
      <c r="H436" s="245" t="n"/>
      <c r="I436" s="154">
        <f>minus(E436,G436)</f>
        <v/>
      </c>
      <c r="J436" s="155">
        <f>ABS(minus(F436,H436))</f>
        <v/>
      </c>
      <c r="K436" s="170" t="n"/>
      <c r="L436" s="170" t="n"/>
      <c r="M436" s="170" t="n"/>
      <c r="N436" s="170" t="n"/>
      <c r="O436" s="170" t="n"/>
      <c r="P436" s="170" t="n"/>
      <c r="Q436" s="170" t="n"/>
      <c r="R436" s="170" t="n"/>
      <c r="S436" s="170" t="n"/>
      <c r="T436" s="170" t="n"/>
      <c r="U436" s="170" t="n"/>
      <c r="V436" s="170" t="n"/>
      <c r="W436" s="218" t="n"/>
      <c r="X436" s="218" t="n"/>
      <c r="Y436" s="157">
        <f>minus(I436,W436)</f>
        <v/>
      </c>
      <c r="Z436" s="158">
        <f>ABS(minus(J436,X436))</f>
        <v/>
      </c>
      <c r="AA436" s="270" t="n"/>
      <c r="AB436" s="242" t="n"/>
      <c r="AC436" s="242" t="n"/>
      <c r="AD436" s="256" t="n"/>
      <c r="AE436" s="167">
        <f>Y436-AC436</f>
        <v/>
      </c>
      <c r="AF436" s="256">
        <f>abs(Z436-AD436)</f>
        <v/>
      </c>
      <c r="AG436" s="243" t="n"/>
      <c r="AH436" s="146" t="n"/>
      <c r="AI436" s="52" t="n"/>
      <c r="AJ436" s="148" t="n"/>
      <c r="AK436" s="52" t="n"/>
    </row>
    <row r="437">
      <c r="A437" s="163">
        <f>A436</f>
        <v/>
      </c>
      <c r="B437" s="300" t="n"/>
      <c r="C437" s="151" t="inlineStr">
        <is>
          <t>Card Payments</t>
        </is>
      </c>
      <c r="D437" s="151" t="inlineStr">
        <is>
          <t>BB MIGs (S07)</t>
        </is>
      </c>
      <c r="E437" s="170" t="n"/>
      <c r="F437" s="245" t="n"/>
      <c r="G437" s="170" t="n"/>
      <c r="H437" s="245" t="n"/>
      <c r="I437" s="154">
        <f>minus(E437,G437)</f>
        <v/>
      </c>
      <c r="J437" s="155">
        <f>ABS(minus(F437,H437))</f>
        <v/>
      </c>
      <c r="K437" s="170" t="n"/>
      <c r="L437" s="170" t="n"/>
      <c r="M437" s="170" t="n"/>
      <c r="N437" s="170" t="n"/>
      <c r="O437" s="170" t="n"/>
      <c r="P437" s="170" t="n"/>
      <c r="Q437" s="170" t="n"/>
      <c r="R437" s="170" t="n"/>
      <c r="S437" s="170" t="n"/>
      <c r="T437" s="170" t="n"/>
      <c r="U437" s="170" t="n"/>
      <c r="V437" s="170" t="n"/>
      <c r="W437" s="218" t="n"/>
      <c r="X437" s="218" t="n"/>
      <c r="Y437" s="157">
        <f>minus(I437,W437)</f>
        <v/>
      </c>
      <c r="Z437" s="158">
        <f>ABS(minus(J437,X437))</f>
        <v/>
      </c>
      <c r="AA437" s="270" t="n"/>
      <c r="AB437" s="242" t="n"/>
      <c r="AC437" s="242" t="n"/>
      <c r="AD437" s="256" t="n"/>
      <c r="AE437" s="167">
        <f>Y437-AC437</f>
        <v/>
      </c>
      <c r="AF437" s="256">
        <f>abs(Z437-AD437)</f>
        <v/>
      </c>
      <c r="AG437" s="243" t="n"/>
      <c r="AH437" s="146" t="n"/>
      <c r="AI437" s="52" t="n"/>
      <c r="AJ437" s="148" t="n"/>
      <c r="AK437" s="52" t="n"/>
    </row>
    <row r="438">
      <c r="A438" s="163">
        <f>A437</f>
        <v/>
      </c>
      <c r="B438" s="300" t="n"/>
      <c r="C438" s="151" t="inlineStr">
        <is>
          <t>Card Payments</t>
        </is>
      </c>
      <c r="D438" s="151" t="inlineStr">
        <is>
          <t>BB MIGs (S08)</t>
        </is>
      </c>
      <c r="E438" s="170" t="n"/>
      <c r="F438" s="245" t="n"/>
      <c r="G438" s="170" t="n"/>
      <c r="H438" s="245" t="n"/>
      <c r="I438" s="154">
        <f>minus(E438,G438)</f>
        <v/>
      </c>
      <c r="J438" s="155">
        <f>ABS(minus(F438,H438))</f>
        <v/>
      </c>
      <c r="K438" s="170" t="n"/>
      <c r="L438" s="170" t="n"/>
      <c r="M438" s="170" t="n"/>
      <c r="N438" s="170" t="n"/>
      <c r="O438" s="170" t="n"/>
      <c r="P438" s="170" t="n"/>
      <c r="Q438" s="170" t="n"/>
      <c r="R438" s="170" t="n"/>
      <c r="S438" s="170" t="n"/>
      <c r="T438" s="170" t="n"/>
      <c r="U438" s="170" t="n"/>
      <c r="V438" s="170" t="n"/>
      <c r="W438" s="218" t="n"/>
      <c r="X438" s="218" t="n"/>
      <c r="Y438" s="157">
        <f>minus(I438,W438)</f>
        <v/>
      </c>
      <c r="Z438" s="158">
        <f>ABS(minus(J438,X438))</f>
        <v/>
      </c>
      <c r="AA438" s="270" t="n"/>
      <c r="AB438" s="242" t="n"/>
      <c r="AC438" s="242" t="n"/>
      <c r="AD438" s="256" t="n"/>
      <c r="AE438" s="167">
        <f>Y438-AC438</f>
        <v/>
      </c>
      <c r="AF438" s="256">
        <f>abs(Z438-AD438)</f>
        <v/>
      </c>
      <c r="AG438" s="243" t="n"/>
      <c r="AH438" s="146" t="n"/>
      <c r="AI438" s="52" t="n"/>
      <c r="AJ438" s="148" t="n"/>
      <c r="AK438" s="52" t="n"/>
    </row>
    <row r="439">
      <c r="A439" s="163">
        <f>A438</f>
        <v/>
      </c>
      <c r="B439" s="300" t="n"/>
      <c r="C439" s="151" t="inlineStr">
        <is>
          <t>Card Payments</t>
        </is>
      </c>
      <c r="D439" s="151" t="inlineStr">
        <is>
          <t>BB MIGs (S09)</t>
        </is>
      </c>
      <c r="E439" s="170" t="n"/>
      <c r="F439" s="245" t="n"/>
      <c r="G439" s="170" t="n"/>
      <c r="H439" s="245" t="n"/>
      <c r="I439" s="154">
        <f>minus(E439,G439)</f>
        <v/>
      </c>
      <c r="J439" s="155">
        <f>ABS(minus(F439,H439))</f>
        <v/>
      </c>
      <c r="K439" s="170" t="n"/>
      <c r="L439" s="170" t="n"/>
      <c r="M439" s="170" t="n"/>
      <c r="N439" s="170" t="n"/>
      <c r="O439" s="170" t="n"/>
      <c r="P439" s="170" t="n"/>
      <c r="Q439" s="170" t="n"/>
      <c r="R439" s="170" t="n"/>
      <c r="S439" s="170" t="n"/>
      <c r="T439" s="170" t="n"/>
      <c r="U439" s="170" t="n"/>
      <c r="V439" s="170" t="n"/>
      <c r="W439" s="218" t="n"/>
      <c r="X439" s="218" t="n"/>
      <c r="Y439" s="157">
        <f>minus(I439,W439)</f>
        <v/>
      </c>
      <c r="Z439" s="158">
        <f>ABS(minus(J439,X439))</f>
        <v/>
      </c>
      <c r="AA439" s="270" t="n"/>
      <c r="AB439" s="242" t="n"/>
      <c r="AC439" s="242" t="n"/>
      <c r="AD439" s="256" t="n"/>
      <c r="AE439" s="167">
        <f>Y439-AC439</f>
        <v/>
      </c>
      <c r="AF439" s="256">
        <f>abs(Z439-AD439)</f>
        <v/>
      </c>
      <c r="AG439" s="243" t="n"/>
      <c r="AH439" s="146" t="n"/>
      <c r="AI439" s="52" t="n"/>
      <c r="AJ439" s="148" t="n"/>
      <c r="AK439" s="52" t="n"/>
    </row>
    <row r="440">
      <c r="A440" s="163">
        <f>A439</f>
        <v/>
      </c>
      <c r="B440" s="300" t="n"/>
      <c r="C440" s="151" t="inlineStr">
        <is>
          <t>Card Payments</t>
        </is>
      </c>
      <c r="D440" s="151" t="inlineStr">
        <is>
          <t>BB MIGs (S10)</t>
        </is>
      </c>
      <c r="E440" s="170" t="n"/>
      <c r="F440" s="245" t="n"/>
      <c r="G440" s="170" t="n"/>
      <c r="H440" s="245" t="n"/>
      <c r="I440" s="154">
        <f>minus(E440,G440)</f>
        <v/>
      </c>
      <c r="J440" s="155">
        <f>ABS(minus(F440,H440))</f>
        <v/>
      </c>
      <c r="K440" s="170" t="n"/>
      <c r="L440" s="170" t="n"/>
      <c r="M440" s="170" t="n"/>
      <c r="N440" s="170" t="n"/>
      <c r="O440" s="170" t="n"/>
      <c r="P440" s="170" t="n"/>
      <c r="Q440" s="170" t="n"/>
      <c r="R440" s="170" t="n"/>
      <c r="S440" s="170" t="n"/>
      <c r="T440" s="170" t="n"/>
      <c r="U440" s="170" t="n"/>
      <c r="V440" s="170" t="n"/>
      <c r="W440" s="218" t="n"/>
      <c r="X440" s="218" t="n"/>
      <c r="Y440" s="157">
        <f>minus(I440,W440)</f>
        <v/>
      </c>
      <c r="Z440" s="158">
        <f>ABS(minus(J440,X440))</f>
        <v/>
      </c>
      <c r="AA440" s="270" t="n"/>
      <c r="AB440" s="242" t="n"/>
      <c r="AC440" s="242" t="n"/>
      <c r="AD440" s="256" t="n"/>
      <c r="AE440" s="167">
        <f>Y440-AC440</f>
        <v/>
      </c>
      <c r="AF440" s="256">
        <f>abs(Z440-AD440)</f>
        <v/>
      </c>
      <c r="AG440" s="243" t="n"/>
      <c r="AH440" s="146" t="n"/>
      <c r="AI440" s="52" t="n"/>
      <c r="AJ440" s="148" t="n"/>
      <c r="AK440" s="52" t="n"/>
    </row>
    <row r="441">
      <c r="A441" s="163">
        <f>A440</f>
        <v/>
      </c>
      <c r="B441" s="300" t="n"/>
      <c r="C441" s="151" t="inlineStr">
        <is>
          <t>Card Payments</t>
        </is>
      </c>
      <c r="D441" s="151" t="inlineStr">
        <is>
          <t>BB MIGs (S11)</t>
        </is>
      </c>
      <c r="E441" s="170" t="n"/>
      <c r="F441" s="245" t="n"/>
      <c r="G441" s="170" t="n"/>
      <c r="H441" s="245" t="n"/>
      <c r="I441" s="154">
        <f>minus(E441,G441)</f>
        <v/>
      </c>
      <c r="J441" s="155">
        <f>ABS(minus(F441,H441))</f>
        <v/>
      </c>
      <c r="K441" s="170" t="n"/>
      <c r="L441" s="170" t="n"/>
      <c r="M441" s="170" t="n"/>
      <c r="N441" s="170" t="n"/>
      <c r="O441" s="170" t="n"/>
      <c r="P441" s="170" t="n"/>
      <c r="Q441" s="170" t="n"/>
      <c r="R441" s="170" t="n"/>
      <c r="S441" s="170" t="n"/>
      <c r="T441" s="170" t="n"/>
      <c r="U441" s="170" t="n"/>
      <c r="V441" s="170" t="n"/>
      <c r="W441" s="218" t="n"/>
      <c r="X441" s="218" t="n"/>
      <c r="Y441" s="157">
        <f>minus(I441,W441)</f>
        <v/>
      </c>
      <c r="Z441" s="158">
        <f>ABS(minus(J441,X441))</f>
        <v/>
      </c>
      <c r="AA441" s="270" t="n"/>
      <c r="AB441" s="242" t="n"/>
      <c r="AC441" s="242" t="n"/>
      <c r="AD441" s="256" t="n"/>
      <c r="AE441" s="167">
        <f>Y441-AC441</f>
        <v/>
      </c>
      <c r="AF441" s="256">
        <f>abs(Z441-AD441)</f>
        <v/>
      </c>
      <c r="AG441" s="243" t="n"/>
      <c r="AH441" s="146" t="n"/>
      <c r="AI441" s="52" t="n"/>
      <c r="AJ441" s="148" t="n"/>
      <c r="AK441" s="52" t="n"/>
    </row>
    <row r="442">
      <c r="A442" s="163">
        <f>A441</f>
        <v/>
      </c>
      <c r="B442" s="300" t="n"/>
      <c r="C442" s="171" t="inlineStr">
        <is>
          <t>Card Payments</t>
        </is>
      </c>
      <c r="D442" s="171" t="inlineStr">
        <is>
          <t>BB MIGs (S12)</t>
        </is>
      </c>
      <c r="E442" s="176" t="n"/>
      <c r="F442" s="85" t="n"/>
      <c r="G442" s="176" t="n"/>
      <c r="H442" s="85" t="n"/>
      <c r="I442" s="174">
        <f>minus(E442,G442)</f>
        <v/>
      </c>
      <c r="J442" s="175">
        <f>ABS(minus(F442,H442))</f>
        <v/>
      </c>
      <c r="K442" s="176" t="n"/>
      <c r="L442" s="176" t="n"/>
      <c r="M442" s="176" t="n"/>
      <c r="N442" s="176" t="n"/>
      <c r="O442" s="176" t="n"/>
      <c r="P442" s="176" t="n"/>
      <c r="Q442" s="176" t="n"/>
      <c r="R442" s="176" t="n"/>
      <c r="S442" s="176" t="n"/>
      <c r="T442" s="176" t="n"/>
      <c r="U442" s="176" t="n"/>
      <c r="V442" s="176" t="n"/>
      <c r="W442" s="294" t="n"/>
      <c r="X442" s="294" t="n"/>
      <c r="Y442" s="179">
        <f>minus(I442,W442)</f>
        <v/>
      </c>
      <c r="Z442" s="180">
        <f>ABS(minus(J442,X442))</f>
        <v/>
      </c>
      <c r="AA442" s="253" t="n"/>
      <c r="AB442" s="254" t="n"/>
      <c r="AC442" s="254" t="n"/>
      <c r="AD442" s="183" t="n"/>
      <c r="AE442" s="191">
        <f>Y442-AC442</f>
        <v/>
      </c>
      <c r="AF442" s="183">
        <f>abs(Z442-AD442)</f>
        <v/>
      </c>
      <c r="AG442" s="243" t="n"/>
      <c r="AH442" s="146" t="n"/>
      <c r="AI442" s="52" t="n"/>
      <c r="AJ442" s="148" t="n"/>
      <c r="AK442" s="52" t="n"/>
    </row>
    <row r="443">
      <c r="A443" s="163">
        <f>A442</f>
        <v/>
      </c>
      <c r="B443" s="303" t="n"/>
      <c r="C443" s="258" t="inlineStr">
        <is>
          <t>Card Payments Sum</t>
        </is>
      </c>
      <c r="D443" s="258" t="inlineStr">
        <is>
          <t>BB MIGs</t>
        </is>
      </c>
      <c r="E443" s="172" t="n">
        <v>1</v>
      </c>
      <c r="F443" s="173" t="n">
        <v>447.29</v>
      </c>
      <c r="G443" s="172" t="n">
        <v>1</v>
      </c>
      <c r="H443" s="173" t="n">
        <v>447.29</v>
      </c>
      <c r="I443" s="174">
        <f>minus(E443,G443)</f>
        <v/>
      </c>
      <c r="J443" s="175">
        <f>ABS(minus(F443,H443))</f>
        <v/>
      </c>
      <c r="K443" s="176" t="n"/>
      <c r="L443" s="176" t="n"/>
      <c r="M443" s="176" t="n"/>
      <c r="N443" s="176" t="n"/>
      <c r="O443" s="176" t="n"/>
      <c r="P443" s="176" t="n"/>
      <c r="Q443" s="176" t="n"/>
      <c r="R443" s="176" t="n"/>
      <c r="S443" s="176" t="n"/>
      <c r="T443" s="176" t="n"/>
      <c r="U443" s="176" t="n"/>
      <c r="V443" s="176" t="n"/>
      <c r="W443" s="294">
        <f>SUM(K443,M443,O443,Q443,S443,U443)</f>
        <v/>
      </c>
      <c r="X443" s="294">
        <f>SUM(L443,N443,P443,R443,T443,V443)</f>
        <v/>
      </c>
      <c r="Y443" s="179">
        <f>minus(I443,W443)</f>
        <v/>
      </c>
      <c r="Z443" s="180">
        <f>ABS(minus(J443,X443))</f>
        <v/>
      </c>
      <c r="AA443" s="253" t="n"/>
      <c r="AB443" s="254" t="n"/>
      <c r="AC443" s="254" t="n"/>
      <c r="AD443" s="190" t="n"/>
      <c r="AE443" s="191">
        <f>Y443-AC443</f>
        <v/>
      </c>
      <c r="AF443" s="192">
        <f>abs(Z443-AD443)</f>
        <v/>
      </c>
      <c r="AG443" s="243" t="n"/>
      <c r="AH443" s="146" t="n"/>
      <c r="AI443" s="52" t="n"/>
      <c r="AJ443" s="148" t="n"/>
      <c r="AK443" s="52" t="n"/>
    </row>
    <row r="444">
      <c r="A444" s="163" t="n"/>
      <c r="B444" s="268" t="n"/>
      <c r="C444" s="151" t="inlineStr">
        <is>
          <t>MPGS</t>
        </is>
      </c>
      <c r="D444" s="151" t="inlineStr">
        <is>
          <t>MPGS</t>
        </is>
      </c>
      <c r="E444" s="187" t="n">
        <v>3</v>
      </c>
      <c r="F444" s="188" t="n">
        <v>273.4</v>
      </c>
      <c r="G444" s="187" t="n">
        <v>3</v>
      </c>
      <c r="H444" s="188" t="n">
        <v>272.6</v>
      </c>
      <c r="I444" s="154">
        <f>minus(E444,G444)</f>
        <v/>
      </c>
      <c r="J444" s="155">
        <f>ABS(minus(F444,H444))</f>
        <v/>
      </c>
      <c r="K444" s="218" t="n"/>
      <c r="L444" s="218" t="n"/>
      <c r="M444" s="218" t="n"/>
      <c r="N444" s="218" t="n"/>
      <c r="O444" s="218" t="n"/>
      <c r="P444" s="218" t="n"/>
      <c r="Q444" s="218" t="n"/>
      <c r="R444" s="218" t="n"/>
      <c r="S444" s="218" t="n"/>
      <c r="T444" s="218" t="n"/>
      <c r="U444" s="218" t="n"/>
      <c r="V444" s="218" t="n"/>
      <c r="W444" s="218">
        <f>SUM(K444,M444,O444,Q444,S444,U444)</f>
        <v/>
      </c>
      <c r="X444" s="218">
        <f>SUM(L444,N444,P444,R444,T444,V444)</f>
        <v/>
      </c>
      <c r="Y444" s="157">
        <f>minus(I444,W444)</f>
        <v/>
      </c>
      <c r="Z444" s="158">
        <f>ABS(minus(J444,X444))</f>
        <v/>
      </c>
      <c r="AA444" s="270" t="n"/>
      <c r="AB444" s="242" t="n"/>
      <c r="AC444" s="242" t="n"/>
      <c r="AD444" s="256" t="n"/>
      <c r="AE444" s="167">
        <f>Y444-AC444</f>
        <v/>
      </c>
      <c r="AF444" s="256">
        <f>abs(Z444-AD444)</f>
        <v/>
      </c>
      <c r="AG444" s="243" t="inlineStr">
        <is>
          <t>Send money charges(0.80)</t>
        </is>
      </c>
      <c r="AH444" s="146" t="n"/>
      <c r="AI444" s="52" t="n"/>
      <c r="AJ444" s="148" t="n"/>
      <c r="AK444" s="52" t="n"/>
    </row>
    <row r="445">
      <c r="A445" s="163">
        <f>A443</f>
        <v/>
      </c>
      <c r="B445" s="310" t="inlineStr">
        <is>
          <t>KOWRI</t>
        </is>
      </c>
      <c r="C445" s="151" t="inlineStr">
        <is>
          <t>KR MTN Send Money</t>
        </is>
      </c>
      <c r="D445" s="151" t="inlineStr">
        <is>
          <t>KR MTN Credit</t>
        </is>
      </c>
      <c r="E445" s="187" t="n">
        <v>3548</v>
      </c>
      <c r="F445" s="188" t="n">
        <v>3399618.17</v>
      </c>
      <c r="G445" s="187" t="n">
        <v>3543</v>
      </c>
      <c r="H445" s="188" t="n">
        <v>3401041.88</v>
      </c>
      <c r="I445" s="154">
        <f>minus(E445,G445)</f>
        <v/>
      </c>
      <c r="J445" s="155">
        <f>ABS(minus(F445,H445))</f>
        <v/>
      </c>
      <c r="K445" s="218" t="n"/>
      <c r="L445" s="218" t="n"/>
      <c r="M445" s="218" t="n">
        <v>-1</v>
      </c>
      <c r="N445" s="218" t="n">
        <v>1626</v>
      </c>
      <c r="O445" s="218" t="n">
        <v>2</v>
      </c>
      <c r="P445" s="218" t="n">
        <v>-99.5</v>
      </c>
      <c r="Q445" s="218" t="n"/>
      <c r="R445" s="218" t="n"/>
      <c r="S445" s="218" t="n"/>
      <c r="T445" s="218" t="n"/>
      <c r="U445" s="218" t="n">
        <v>4</v>
      </c>
      <c r="V445" s="218" t="n">
        <v>-102.790000000037</v>
      </c>
      <c r="W445" s="218">
        <f>SUM(K445,M445,O445,Q445,S445,U445)</f>
        <v/>
      </c>
      <c r="X445" s="218">
        <f>SUM(L445,N445,P445,R445,T445,V445)</f>
        <v/>
      </c>
      <c r="Y445" s="157">
        <f>minus(I445,W445)</f>
        <v/>
      </c>
      <c r="Z445" s="158">
        <f>ABS(minus(J445,X445))</f>
        <v/>
      </c>
      <c r="AA445" s="270" t="n"/>
      <c r="AB445" s="242" t="n"/>
      <c r="AC445" s="242" t="n"/>
      <c r="AD445" s="256" t="n"/>
      <c r="AE445" s="167">
        <f>Y445-AC445</f>
        <v/>
      </c>
      <c r="AF445" s="256">
        <f>abs(Z445-AD445)</f>
        <v/>
      </c>
      <c r="AG445" s="243" t="n"/>
      <c r="AH445" s="146" t="n"/>
      <c r="AI445" s="52" t="n"/>
      <c r="AJ445" s="148" t="n"/>
      <c r="AK445" s="52" t="n"/>
    </row>
    <row r="446">
      <c r="A446" s="163">
        <f>A445</f>
        <v/>
      </c>
      <c r="B446" s="300" t="n"/>
      <c r="C446" s="151" t="inlineStr">
        <is>
          <t>KR MTN Add funds/Payments</t>
        </is>
      </c>
      <c r="D446" s="151" t="inlineStr">
        <is>
          <t>KR MTN Debit</t>
        </is>
      </c>
      <c r="E446" s="187" t="n">
        <v>247</v>
      </c>
      <c r="F446" s="188" t="n">
        <v>143540.65</v>
      </c>
      <c r="G446" s="187" t="n">
        <v>248</v>
      </c>
      <c r="H446" s="188" t="n">
        <v>145192.58</v>
      </c>
      <c r="I446" s="154">
        <f>minus(E446,G446)</f>
        <v/>
      </c>
      <c r="J446" s="155">
        <f>ABS(minus(F446,H446))</f>
        <v/>
      </c>
      <c r="K446" s="218" t="n"/>
      <c r="L446" s="218" t="n"/>
      <c r="M446" s="218" t="n">
        <v>-1</v>
      </c>
      <c r="N446" s="218" t="n">
        <v>1652.26</v>
      </c>
      <c r="O446" s="218" t="n"/>
      <c r="P446" s="218" t="n"/>
      <c r="Q446" s="218" t="n"/>
      <c r="R446" s="218" t="n"/>
      <c r="S446" s="218" t="n"/>
      <c r="T446" s="218" t="n"/>
      <c r="U446" s="218" t="n"/>
      <c r="V446" s="218" t="n">
        <v>-0.330000000006976</v>
      </c>
      <c r="W446" s="218">
        <f>SUM(K446,M446,O446,Q446,S446,U446)</f>
        <v/>
      </c>
      <c r="X446" s="218">
        <f>SUM(L446,N446,P446,R446,T446,V446)</f>
        <v/>
      </c>
      <c r="Y446" s="157">
        <f>minus(I446,W446)</f>
        <v/>
      </c>
      <c r="Z446" s="158">
        <f>ABS(minus(J446,X446))</f>
        <v/>
      </c>
      <c r="AA446" s="270" t="n"/>
      <c r="AB446" s="242" t="n"/>
      <c r="AC446" s="242" t="n"/>
      <c r="AD446" s="256" t="n"/>
      <c r="AE446" s="167">
        <f>Y446-AC446</f>
        <v/>
      </c>
      <c r="AF446" s="256">
        <f>abs(Z446-AD446)</f>
        <v/>
      </c>
      <c r="AG446" s="243" t="n"/>
      <c r="AH446" s="146" t="n"/>
      <c r="AI446" s="52" t="n"/>
      <c r="AJ446" s="148" t="n"/>
      <c r="AK446" s="52" t="n"/>
    </row>
    <row r="447">
      <c r="A447" s="163">
        <f>A446</f>
        <v/>
      </c>
      <c r="B447" s="300" t="n"/>
      <c r="C447" s="151" t="inlineStr">
        <is>
          <t>KR Airtel Add funds/Payments</t>
        </is>
      </c>
      <c r="D447" s="151" t="inlineStr">
        <is>
          <t>KR Airtel Cash In</t>
        </is>
      </c>
      <c r="E447" s="187" t="n">
        <v>0</v>
      </c>
      <c r="F447" s="188" t="n">
        <v>0</v>
      </c>
      <c r="G447" s="187" t="n">
        <v>0</v>
      </c>
      <c r="H447" s="188" t="n">
        <v>0</v>
      </c>
      <c r="I447" s="154">
        <f>minus(E447,G447)</f>
        <v/>
      </c>
      <c r="J447" s="155">
        <f>ABS(minus(F447,H447))</f>
        <v/>
      </c>
      <c r="K447" s="218" t="n"/>
      <c r="L447" s="218" t="n"/>
      <c r="M447" s="218" t="n"/>
      <c r="N447" s="218" t="n"/>
      <c r="O447" s="218" t="n"/>
      <c r="P447" s="218" t="n"/>
      <c r="Q447" s="218" t="n"/>
      <c r="R447" s="218" t="n"/>
      <c r="S447" s="218" t="n"/>
      <c r="T447" s="218" t="n"/>
      <c r="U447" s="218" t="n"/>
      <c r="V447" s="218" t="n"/>
      <c r="W447" s="218">
        <f>SUM(K447,M447,O447,Q447,S447,U447)</f>
        <v/>
      </c>
      <c r="X447" s="218">
        <f>SUM(L447,N447,P447,R447,T447,V447)</f>
        <v/>
      </c>
      <c r="Y447" s="157">
        <f>minus(I447,W447)</f>
        <v/>
      </c>
      <c r="Z447" s="158">
        <f>ABS(minus(J447,X447))</f>
        <v/>
      </c>
      <c r="AA447" s="270" t="n"/>
      <c r="AB447" s="242" t="n"/>
      <c r="AC447" s="242" t="n"/>
      <c r="AD447" s="256" t="n"/>
      <c r="AE447" s="167">
        <f>Y447-AC447</f>
        <v/>
      </c>
      <c r="AF447" s="256">
        <f>abs(Z447-AD447)</f>
        <v/>
      </c>
      <c r="AG447" s="243" t="n"/>
      <c r="AH447" s="146" t="n"/>
      <c r="AI447" s="52" t="n"/>
      <c r="AJ447" s="148" t="n"/>
      <c r="AK447" s="52" t="n"/>
    </row>
    <row r="448">
      <c r="A448" s="163">
        <f>A447</f>
        <v/>
      </c>
      <c r="B448" s="300" t="n"/>
      <c r="C448" s="151" t="inlineStr">
        <is>
          <t>KR Airtel Send Money</t>
        </is>
      </c>
      <c r="D448" s="151" t="inlineStr">
        <is>
          <t>KR Airtel Cash Out</t>
        </is>
      </c>
      <c r="E448" s="187" t="n">
        <v>0</v>
      </c>
      <c r="F448" s="188" t="n">
        <v>0</v>
      </c>
      <c r="G448" s="187" t="n">
        <v>0</v>
      </c>
      <c r="H448" s="188" t="n">
        <v>0</v>
      </c>
      <c r="I448" s="154">
        <f>minus(E448,G448)</f>
        <v/>
      </c>
      <c r="J448" s="155">
        <f>ABS(minus(F448,H448))</f>
        <v/>
      </c>
      <c r="K448" s="218" t="n"/>
      <c r="L448" s="218" t="n"/>
      <c r="M448" s="218" t="n"/>
      <c r="N448" s="218" t="n"/>
      <c r="O448" s="218" t="n"/>
      <c r="P448" s="218" t="n"/>
      <c r="Q448" s="218" t="n"/>
      <c r="R448" s="218" t="n"/>
      <c r="S448" s="218" t="n"/>
      <c r="T448" s="218" t="n"/>
      <c r="U448" s="218" t="n"/>
      <c r="V448" s="218" t="n"/>
      <c r="W448" s="218">
        <f>SUM(K448,M448,O448,Q448,S448,U448)</f>
        <v/>
      </c>
      <c r="X448" s="218">
        <f>SUM(L448,N448,P448,R448,T448,V448)</f>
        <v/>
      </c>
      <c r="Y448" s="157">
        <f>minus(I448,W448)</f>
        <v/>
      </c>
      <c r="Z448" s="158">
        <f>ABS(minus(J448,X448))</f>
        <v/>
      </c>
      <c r="AA448" s="270" t="n"/>
      <c r="AB448" s="242" t="n"/>
      <c r="AC448" s="242" t="n"/>
      <c r="AD448" s="256" t="n"/>
      <c r="AE448" s="167">
        <f>Y448-AC448</f>
        <v/>
      </c>
      <c r="AF448" s="256">
        <f>abs(Z448-AD448)</f>
        <v/>
      </c>
      <c r="AG448" s="243" t="n"/>
      <c r="AH448" s="146" t="n"/>
      <c r="AI448" s="52" t="n"/>
      <c r="AJ448" s="148" t="n"/>
      <c r="AK448" s="52" t="n"/>
    </row>
    <row r="449">
      <c r="A449" s="163">
        <f>A448</f>
        <v/>
      </c>
      <c r="B449" s="300" t="n"/>
      <c r="C449" s="151" t="inlineStr">
        <is>
          <t>KR Vodafone Add funds/Payments</t>
        </is>
      </c>
      <c r="D449" s="151" t="inlineStr">
        <is>
          <t xml:space="preserve">KR Vodafone Cash In </t>
        </is>
      </c>
      <c r="E449" s="187" t="n">
        <v>32</v>
      </c>
      <c r="F449" s="188" t="n">
        <v>20395.88</v>
      </c>
      <c r="G449" s="187" t="n">
        <v>32</v>
      </c>
      <c r="H449" s="188" t="n">
        <v>20395.88</v>
      </c>
      <c r="I449" s="154">
        <f>minus(E449,G449)</f>
        <v/>
      </c>
      <c r="J449" s="155">
        <f>ABS(minus(F449,H449))</f>
        <v/>
      </c>
      <c r="K449" s="218" t="n"/>
      <c r="L449" s="218" t="n"/>
      <c r="M449" s="218" t="n"/>
      <c r="N449" s="218" t="n"/>
      <c r="O449" s="218" t="n"/>
      <c r="P449" s="218" t="n"/>
      <c r="Q449" s="218" t="n"/>
      <c r="R449" s="218" t="n"/>
      <c r="S449" s="218" t="n"/>
      <c r="T449" s="218" t="n"/>
      <c r="U449" s="218" t="n"/>
      <c r="V449" s="218" t="n"/>
      <c r="W449" s="218">
        <f>SUM(K449,M449,O449,Q449,S449,U449)</f>
        <v/>
      </c>
      <c r="X449" s="218">
        <f>SUM(L449,N449,P449,R449,T449,V449)</f>
        <v/>
      </c>
      <c r="Y449" s="157">
        <f>minus(I449,W449)</f>
        <v/>
      </c>
      <c r="Z449" s="158">
        <f>ABS(minus(J449,X449))</f>
        <v/>
      </c>
      <c r="AA449" s="270" t="n"/>
      <c r="AB449" s="242" t="n"/>
      <c r="AC449" s="242" t="n"/>
      <c r="AD449" s="256" t="n"/>
      <c r="AE449" s="167">
        <f>Y449-AC449</f>
        <v/>
      </c>
      <c r="AF449" s="256">
        <f>abs(Z449-AD449)</f>
        <v/>
      </c>
      <c r="AG449" s="243" t="n"/>
      <c r="AH449" s="146" t="n"/>
      <c r="AI449" s="52" t="n"/>
      <c r="AJ449" s="148" t="n"/>
      <c r="AK449" s="52" t="n"/>
    </row>
    <row r="450">
      <c r="A450" s="163">
        <f>A449</f>
        <v/>
      </c>
      <c r="B450" s="303" t="n"/>
      <c r="C450" s="151" t="inlineStr">
        <is>
          <t>KR Vodafone Send Money</t>
        </is>
      </c>
      <c r="D450" s="151" t="inlineStr">
        <is>
          <t>KR Vodafone Cash Out</t>
        </is>
      </c>
      <c r="E450" s="187" t="n">
        <v>0</v>
      </c>
      <c r="F450" s="188" t="n">
        <v>0</v>
      </c>
      <c r="G450" s="187" t="n">
        <v>0</v>
      </c>
      <c r="H450" s="188" t="n">
        <v>0</v>
      </c>
      <c r="I450" s="154">
        <f>minus(E450,G450)</f>
        <v/>
      </c>
      <c r="J450" s="155">
        <f>ABS(minus(F450,H450))</f>
        <v/>
      </c>
      <c r="K450" s="218" t="n"/>
      <c r="L450" s="218" t="n"/>
      <c r="M450" s="218" t="n"/>
      <c r="N450" s="218" t="n"/>
      <c r="O450" s="218" t="n"/>
      <c r="P450" s="218" t="n"/>
      <c r="Q450" s="218" t="n"/>
      <c r="R450" s="218" t="n"/>
      <c r="S450" s="218" t="n"/>
      <c r="T450" s="218" t="n"/>
      <c r="U450" s="218" t="n"/>
      <c r="V450" s="218" t="n"/>
      <c r="W450" s="218">
        <f>SUM(K450,M450,O450,Q450,S450,U450)</f>
        <v/>
      </c>
      <c r="X450" s="218">
        <f>SUM(L450,N450,P450,R450,T450,V450)</f>
        <v/>
      </c>
      <c r="Y450" s="157">
        <f>minus(I450,W450)</f>
        <v/>
      </c>
      <c r="Z450" s="158">
        <f>ABS(minus(J450,X450))</f>
        <v/>
      </c>
      <c r="AA450" s="270" t="n"/>
      <c r="AB450" s="242" t="n"/>
      <c r="AC450" s="242" t="n"/>
      <c r="AD450" s="256" t="n"/>
      <c r="AE450" s="167">
        <f>Y450-AC450</f>
        <v/>
      </c>
      <c r="AF450" s="256">
        <f>abs(Z450-AD450)</f>
        <v/>
      </c>
      <c r="AG450" s="243" t="n"/>
      <c r="AH450" s="146" t="n"/>
      <c r="AI450" s="52" t="n"/>
      <c r="AJ450" s="148" t="n"/>
      <c r="AK450" s="52" t="n"/>
    </row>
    <row r="451">
      <c r="A451" s="206" t="n"/>
      <c r="B451" s="207" t="n"/>
      <c r="C451" s="206" t="n"/>
      <c r="D451" s="206" t="n"/>
      <c r="E451" s="271" t="n"/>
      <c r="F451" s="208" t="n"/>
      <c r="G451" s="271" t="n"/>
      <c r="H451" s="208" t="n"/>
      <c r="I451" s="206" t="n"/>
      <c r="J451" s="208" t="n"/>
      <c r="K451" s="271" t="n"/>
      <c r="L451" s="271" t="n"/>
      <c r="M451" s="271" t="n"/>
      <c r="N451" s="271" t="n"/>
      <c r="O451" s="271" t="n"/>
      <c r="P451" s="271" t="n"/>
      <c r="Q451" s="271" t="n"/>
      <c r="R451" s="271" t="n"/>
      <c r="S451" s="271" t="n"/>
      <c r="T451" s="271" t="n"/>
      <c r="U451" s="271" t="n"/>
      <c r="V451" s="271" t="n"/>
      <c r="W451" s="210" t="n"/>
      <c r="X451" s="210" t="n"/>
      <c r="Y451" s="271" t="n"/>
      <c r="Z451" s="271" t="n"/>
      <c r="AA451" s="211" t="n"/>
      <c r="AB451" s="212" t="n"/>
      <c r="AC451" s="212" t="n"/>
      <c r="AD451" s="213" t="n"/>
      <c r="AE451" s="214" t="n"/>
      <c r="AF451" s="215" t="n"/>
      <c r="AG451" s="243" t="n"/>
      <c r="AH451" s="146" t="n"/>
      <c r="AI451" s="52" t="n"/>
      <c r="AJ451" s="148" t="n"/>
      <c r="AK451" s="52" t="n"/>
    </row>
    <row r="452">
      <c r="A452" s="239" t="n">
        <v>44942</v>
      </c>
      <c r="B452" s="309" t="inlineStr">
        <is>
          <t>SlydePay</t>
        </is>
      </c>
      <c r="C452" s="151" t="inlineStr">
        <is>
          <t>SP MIGs (MCC 1)</t>
        </is>
      </c>
      <c r="D452" s="151" t="inlineStr">
        <is>
          <t>MIGS (Slydepay01)</t>
        </is>
      </c>
      <c r="E452" s="187" t="n">
        <v>19</v>
      </c>
      <c r="F452" s="188" t="n">
        <v>8220.43</v>
      </c>
      <c r="G452" s="187" t="n">
        <v>18</v>
      </c>
      <c r="H452" s="188" t="n">
        <v>7139.6</v>
      </c>
      <c r="I452" s="154">
        <f>minus(E452,G452)</f>
        <v/>
      </c>
      <c r="J452" s="155">
        <f>ABS(minus(F452,H452))</f>
        <v/>
      </c>
      <c r="K452" s="218" t="n"/>
      <c r="L452" s="218" t="n"/>
      <c r="M452" s="218" t="n"/>
      <c r="N452" s="218" t="n"/>
      <c r="O452" s="218" t="n"/>
      <c r="P452" s="218" t="n"/>
      <c r="Q452" s="218" t="n"/>
      <c r="R452" s="218" t="n"/>
      <c r="S452" s="218" t="n"/>
      <c r="T452" s="218" t="n"/>
      <c r="U452" s="218" t="n"/>
      <c r="V452" s="218" t="n"/>
      <c r="W452" s="218">
        <f>SUM(K452,M452,O452,Q452,S452,U452)</f>
        <v/>
      </c>
      <c r="X452" s="218">
        <f>SUM(L452,N452,P452,R452,T452,V452)</f>
        <v/>
      </c>
      <c r="Y452" s="157">
        <f>minus(I452,W452)</f>
        <v/>
      </c>
      <c r="Z452" s="158">
        <f>ABS(minus(J452,X452))</f>
        <v/>
      </c>
      <c r="AA452" s="263" t="inlineStr">
        <is>
          <t>Failed card transaction</t>
        </is>
      </c>
      <c r="AB452" s="242" t="n"/>
      <c r="AC452" s="242" t="n">
        <v>1</v>
      </c>
      <c r="AD452" s="252" t="n">
        <v>1025.38</v>
      </c>
      <c r="AE452" s="161">
        <f>Y452-AC452</f>
        <v/>
      </c>
      <c r="AF452" s="256">
        <f>abs(Z452-AD452)</f>
        <v/>
      </c>
      <c r="AG452" s="243" t="inlineStr">
        <is>
          <t>MIGS Chsrges(55.45)</t>
        </is>
      </c>
      <c r="AH452" s="146" t="n"/>
      <c r="AI452" s="52" t="n"/>
      <c r="AJ452" s="148" t="n"/>
      <c r="AK452" s="52" t="n"/>
    </row>
    <row r="453">
      <c r="A453" s="163">
        <f>A452</f>
        <v/>
      </c>
      <c r="B453" s="300" t="n"/>
      <c r="C453" s="151" t="inlineStr">
        <is>
          <t>SP MTN Cash In (Prompt)</t>
        </is>
      </c>
      <c r="D453" s="151" t="inlineStr">
        <is>
          <t>MTN - Slydepull (Prompts)</t>
        </is>
      </c>
      <c r="E453" s="187" t="n">
        <v>421</v>
      </c>
      <c r="F453" s="188" t="n">
        <v>439850.82</v>
      </c>
      <c r="G453" s="187" t="n">
        <v>421</v>
      </c>
      <c r="H453" s="188" t="n">
        <v>439850.68</v>
      </c>
      <c r="I453" s="154">
        <f>minus(E453,G453)</f>
        <v/>
      </c>
      <c r="J453" s="155">
        <f>ABS(minus(F453,H453))</f>
        <v/>
      </c>
      <c r="K453" s="218" t="n"/>
      <c r="L453" s="218" t="n"/>
      <c r="M453" s="218" t="n"/>
      <c r="N453" s="218" t="n"/>
      <c r="O453" s="218" t="n"/>
      <c r="P453" s="218" t="n"/>
      <c r="Q453" s="218" t="n"/>
      <c r="R453" s="218" t="n"/>
      <c r="S453" s="218" t="n"/>
      <c r="T453" s="218" t="n"/>
      <c r="U453" s="218" t="n"/>
      <c r="V453" s="218" t="n">
        <v>0.1400000000139698</v>
      </c>
      <c r="W453" s="218">
        <f>SUM(K453,M453,O453,Q453,S453,U453)</f>
        <v/>
      </c>
      <c r="X453" s="218">
        <f>SUM(L453,N453,P453,R453,T453,V453)</f>
        <v/>
      </c>
      <c r="Y453" s="157">
        <f>minus(I453,W453)</f>
        <v/>
      </c>
      <c r="Z453" s="158">
        <f>ABS(minus(J453,X453))</f>
        <v/>
      </c>
      <c r="AA453" s="270" t="n"/>
      <c r="AB453" s="242" t="n"/>
      <c r="AC453" s="242" t="n"/>
      <c r="AD453" s="256" t="n"/>
      <c r="AE453" s="167">
        <f>Y453-AC453</f>
        <v/>
      </c>
      <c r="AF453" s="256">
        <f>abs(Z453-AD453)</f>
        <v/>
      </c>
      <c r="AG453" s="243" t="n"/>
      <c r="AH453" s="146" t="n"/>
      <c r="AI453" s="52" t="n"/>
      <c r="AJ453" s="148" t="n"/>
      <c r="AK453" s="52" t="n"/>
    </row>
    <row r="454">
      <c r="A454" s="163">
        <f>A453</f>
        <v/>
      </c>
      <c r="B454" s="300" t="n"/>
      <c r="C454" s="151" t="inlineStr">
        <is>
          <t>SP MTN Cash In (Approval)</t>
        </is>
      </c>
      <c r="D454" s="151" t="inlineStr">
        <is>
          <t>MTN - Sydepush( Approvals)</t>
        </is>
      </c>
      <c r="E454" s="187" t="n">
        <v>0</v>
      </c>
      <c r="F454" s="188" t="n">
        <v>0</v>
      </c>
      <c r="G454" s="187" t="n">
        <v>0</v>
      </c>
      <c r="H454" s="188" t="n">
        <v>0</v>
      </c>
      <c r="I454" s="154">
        <f>minus(E454,G454)</f>
        <v/>
      </c>
      <c r="J454" s="155">
        <f>ABS(minus(F454,H454))</f>
        <v/>
      </c>
      <c r="K454" s="218" t="n"/>
      <c r="L454" s="218" t="n"/>
      <c r="M454" s="218" t="n"/>
      <c r="N454" s="218" t="n"/>
      <c r="O454" s="218" t="n"/>
      <c r="P454" s="218" t="n"/>
      <c r="Q454" s="218" t="n"/>
      <c r="R454" s="218" t="n"/>
      <c r="S454" s="218" t="n"/>
      <c r="T454" s="218" t="n"/>
      <c r="U454" s="218" t="n"/>
      <c r="V454" s="218" t="n"/>
      <c r="W454" s="218">
        <f>SUM(K454,M454,O454,Q454,S454,U454)</f>
        <v/>
      </c>
      <c r="X454" s="218">
        <f>SUM(L454,N454,P454,R454,T454,V454)</f>
        <v/>
      </c>
      <c r="Y454" s="157">
        <f>minus(I454,W454)</f>
        <v/>
      </c>
      <c r="Z454" s="158">
        <f>ABS(minus(J454,X454))</f>
        <v/>
      </c>
      <c r="AA454" s="270" t="n"/>
      <c r="AB454" s="242" t="n"/>
      <c r="AC454" s="242" t="n"/>
      <c r="AD454" s="252" t="n"/>
      <c r="AE454" s="161">
        <f>Y454-AC454</f>
        <v/>
      </c>
      <c r="AF454" s="256">
        <f>abs(Z454-AD454)</f>
        <v/>
      </c>
      <c r="AG454" s="243" t="n"/>
      <c r="AH454" s="146" t="n"/>
      <c r="AI454" s="52" t="n"/>
      <c r="AJ454" s="148" t="n"/>
      <c r="AK454" s="52" t="n"/>
    </row>
    <row r="455">
      <c r="A455" s="163">
        <f>A454</f>
        <v/>
      </c>
      <c r="B455" s="300" t="n"/>
      <c r="C455" s="151" t="inlineStr">
        <is>
          <t>SP MTN Send Money</t>
        </is>
      </c>
      <c r="D455" s="151" t="inlineStr">
        <is>
          <t>MTN - Portal</t>
        </is>
      </c>
      <c r="E455" s="187" t="n">
        <v>897</v>
      </c>
      <c r="F455" s="188" t="n">
        <v>343078.46</v>
      </c>
      <c r="G455" s="187" t="n">
        <v>896</v>
      </c>
      <c r="H455" s="188" t="n">
        <v>340911.76</v>
      </c>
      <c r="I455" s="154">
        <f>minus(E455,G455)</f>
        <v/>
      </c>
      <c r="J455" s="155">
        <f>ABS(minus(F455,H455))</f>
        <v/>
      </c>
      <c r="K455" s="218" t="n"/>
      <c r="L455" s="218" t="n"/>
      <c r="M455" s="218" t="n"/>
      <c r="N455" s="218" t="n"/>
      <c r="O455" s="218" t="n">
        <v>1</v>
      </c>
      <c r="P455" s="218" t="n">
        <v>2166.62</v>
      </c>
      <c r="Q455" s="218" t="n"/>
      <c r="R455" s="218" t="n"/>
      <c r="S455" s="218" t="n"/>
      <c r="T455" s="218" t="n"/>
      <c r="U455" s="218" t="n"/>
      <c r="V455" s="218" t="n">
        <v>0.08000000001175067</v>
      </c>
      <c r="W455" s="218">
        <f>SUM(K455,M455,O455,Q455,S455,U455)</f>
        <v/>
      </c>
      <c r="X455" s="218">
        <f>SUM(L455,N455,P455,R455,T455,V455)</f>
        <v/>
      </c>
      <c r="Y455" s="157">
        <f>minus(I455,W455)</f>
        <v/>
      </c>
      <c r="Z455" s="158">
        <f>ABS(minus(J455,X455))</f>
        <v/>
      </c>
      <c r="AA455" s="270" t="n"/>
      <c r="AB455" s="242" t="n"/>
      <c r="AC455" s="242" t="n"/>
      <c r="AD455" s="256" t="n"/>
      <c r="AE455" s="161">
        <f>Y455-AC455</f>
        <v/>
      </c>
      <c r="AF455" s="256">
        <f>abs(Z455-AD455)</f>
        <v/>
      </c>
      <c r="AG455" s="243" t="n"/>
      <c r="AH455" s="146" t="n"/>
      <c r="AI455" s="52" t="n"/>
      <c r="AJ455" s="148" t="n"/>
      <c r="AK455" s="52" t="n"/>
    </row>
    <row r="456">
      <c r="A456" s="163">
        <f>A455</f>
        <v/>
      </c>
      <c r="B456" s="300" t="n"/>
      <c r="C456" s="151" t="inlineStr">
        <is>
          <t>SP AirtelTigo Cash In</t>
        </is>
      </c>
      <c r="D456" s="151" t="inlineStr">
        <is>
          <t>Airtel Top Up (Cash In)</t>
        </is>
      </c>
      <c r="E456" s="187" t="n">
        <v>0</v>
      </c>
      <c r="F456" s="188" t="n">
        <v>0</v>
      </c>
      <c r="G456" s="187" t="n">
        <v>0</v>
      </c>
      <c r="H456" s="188" t="n">
        <v>0</v>
      </c>
      <c r="I456" s="154">
        <f>minus(E456,G456)</f>
        <v/>
      </c>
      <c r="J456" s="155">
        <f>ABS(minus(F456,H456))</f>
        <v/>
      </c>
      <c r="K456" s="218" t="n"/>
      <c r="L456" s="218" t="n"/>
      <c r="M456" s="218" t="n"/>
      <c r="N456" s="218" t="n"/>
      <c r="O456" s="218" t="n"/>
      <c r="P456" s="218" t="n"/>
      <c r="Q456" s="218" t="n"/>
      <c r="R456" s="218" t="n"/>
      <c r="S456" s="218" t="n"/>
      <c r="T456" s="218" t="n"/>
      <c r="U456" s="218" t="n"/>
      <c r="V456" s="218" t="n"/>
      <c r="W456" s="218">
        <f>SUM(K456,M456,O456,Q456,S456,U456)</f>
        <v/>
      </c>
      <c r="X456" s="218">
        <f>SUM(L456,N456,P456,R456,T456,V456)</f>
        <v/>
      </c>
      <c r="Y456" s="157">
        <f>minus(I456,W456)</f>
        <v/>
      </c>
      <c r="Z456" s="158">
        <f>ABS(minus(J456,X456))</f>
        <v/>
      </c>
      <c r="AA456" s="270" t="n"/>
      <c r="AB456" s="242" t="n"/>
      <c r="AC456" s="242" t="n"/>
      <c r="AD456" s="256" t="n"/>
      <c r="AE456" s="161">
        <f>Y456-AC456</f>
        <v/>
      </c>
      <c r="AF456" s="256">
        <f>abs(Z456-AD456)</f>
        <v/>
      </c>
      <c r="AG456" s="243" t="n"/>
      <c r="AH456" s="146" t="n"/>
      <c r="AI456" s="52" t="n"/>
      <c r="AJ456" s="148" t="n"/>
      <c r="AK456" s="52" t="n"/>
    </row>
    <row r="457">
      <c r="A457" s="163">
        <f>A456</f>
        <v/>
      </c>
      <c r="B457" s="300" t="n"/>
      <c r="C457" s="151" t="inlineStr">
        <is>
          <t>SP AirtelTigo Send Money</t>
        </is>
      </c>
      <c r="D457" s="151" t="inlineStr">
        <is>
          <t>Airtel Online Send Money</t>
        </is>
      </c>
      <c r="E457" s="187" t="n">
        <v>33</v>
      </c>
      <c r="F457" s="188" t="n">
        <v>5883.5</v>
      </c>
      <c r="G457" s="187" t="n">
        <v>32</v>
      </c>
      <c r="H457" s="188" t="n">
        <v>5583.5</v>
      </c>
      <c r="I457" s="154">
        <f>minus(E457,G457)</f>
        <v/>
      </c>
      <c r="J457" s="155">
        <f>ABS(minus(F457,H457))</f>
        <v/>
      </c>
      <c r="K457" s="218" t="n"/>
      <c r="L457" s="218" t="n"/>
      <c r="M457" s="218" t="n"/>
      <c r="N457" s="218" t="n"/>
      <c r="O457" s="218" t="n">
        <v>1</v>
      </c>
      <c r="P457" s="218" t="n">
        <v>300</v>
      </c>
      <c r="Q457" s="218" t="n"/>
      <c r="R457" s="218" t="n"/>
      <c r="S457" s="218" t="n"/>
      <c r="T457" s="218" t="n"/>
      <c r="U457" s="218" t="n"/>
      <c r="V457" s="218" t="n"/>
      <c r="W457" s="218">
        <f>SUM(K457,M457,O457,Q457,S457,U457)</f>
        <v/>
      </c>
      <c r="X457" s="249">
        <f>SUM(L457,N457,P457,R457,T457,V457)</f>
        <v/>
      </c>
      <c r="Y457" s="157">
        <f>minus(I457,W457)</f>
        <v/>
      </c>
      <c r="Z457" s="158">
        <f>ABS(minus(J457,X457))</f>
        <v/>
      </c>
      <c r="AA457" s="270" t="n"/>
      <c r="AB457" s="242" t="n"/>
      <c r="AC457" s="242" t="n"/>
      <c r="AD457" s="256" t="n"/>
      <c r="AE457" s="161">
        <f>Y457-AC457</f>
        <v/>
      </c>
      <c r="AF457" s="256">
        <f>abs(Z457-AD457)</f>
        <v/>
      </c>
      <c r="AG457" s="243" t="n"/>
      <c r="AH457" s="146" t="n"/>
      <c r="AI457" s="52" t="n"/>
      <c r="AJ457" s="148" t="n"/>
      <c r="AK457" s="52" t="n"/>
    </row>
    <row r="458">
      <c r="A458" s="163">
        <f>A457</f>
        <v/>
      </c>
      <c r="B458" s="300" t="n"/>
      <c r="C458" s="151" t="inlineStr">
        <is>
          <t>SP Vodafone Cash In</t>
        </is>
      </c>
      <c r="D458" s="151" t="inlineStr">
        <is>
          <t>Vodafone Cashin</t>
        </is>
      </c>
      <c r="E458" s="187" t="n">
        <v>14</v>
      </c>
      <c r="F458" s="188" t="n">
        <v>1507591.02</v>
      </c>
      <c r="G458" s="187" t="n">
        <v>10</v>
      </c>
      <c r="H458" s="188" t="n">
        <v>1591.02</v>
      </c>
      <c r="I458" s="154">
        <f>minus(E458,G458)</f>
        <v/>
      </c>
      <c r="J458" s="155">
        <f>ABS(minus(F458,H458))</f>
        <v/>
      </c>
      <c r="K458" s="218" t="n"/>
      <c r="L458" s="218" t="n"/>
      <c r="M458" s="218" t="n"/>
      <c r="N458" s="218" t="n"/>
      <c r="O458" s="218" t="n"/>
      <c r="P458" s="218" t="n"/>
      <c r="Q458" s="218" t="n">
        <v>4</v>
      </c>
      <c r="R458" s="218" t="n">
        <v>1506000</v>
      </c>
      <c r="S458" s="218" t="n"/>
      <c r="T458" s="218" t="n"/>
      <c r="U458" s="218" t="n"/>
      <c r="V458" s="218" t="n"/>
      <c r="W458" s="218">
        <f>SUM(K458,M458,O458,Q458,S458,U458)</f>
        <v/>
      </c>
      <c r="X458" s="218">
        <f>SUM(L458,N458,P458,R458,T458,V458)</f>
        <v/>
      </c>
      <c r="Y458" s="157">
        <f>minus(I458,W458)</f>
        <v/>
      </c>
      <c r="Z458" s="158">
        <f>ABS(minus(J458,X458))</f>
        <v/>
      </c>
      <c r="AA458" s="270" t="n"/>
      <c r="AB458" s="242" t="n"/>
      <c r="AC458" s="242" t="n"/>
      <c r="AD458" s="256" t="n"/>
      <c r="AE458" s="161">
        <f>Y458-AC458</f>
        <v/>
      </c>
      <c r="AF458" s="256">
        <f>abs(Z458-AD458)</f>
        <v/>
      </c>
      <c r="AG458" s="243" t="n"/>
      <c r="AH458" s="146" t="n"/>
      <c r="AI458" s="52" t="n"/>
      <c r="AJ458" s="148" t="n"/>
      <c r="AK458" s="52" t="n"/>
    </row>
    <row r="459">
      <c r="A459" s="163">
        <f>A458</f>
        <v/>
      </c>
      <c r="B459" s="300" t="n"/>
      <c r="C459" s="151" t="inlineStr">
        <is>
          <t>SP Vodafone Send Money</t>
        </is>
      </c>
      <c r="D459" s="151" t="inlineStr">
        <is>
          <t>Vodafone Cashout</t>
        </is>
      </c>
      <c r="E459" s="187" t="n">
        <v>161</v>
      </c>
      <c r="F459" s="188" t="n">
        <v>62908.45</v>
      </c>
      <c r="G459" s="187" t="n">
        <v>159</v>
      </c>
      <c r="H459" s="188" t="n">
        <v>56868.45</v>
      </c>
      <c r="I459" s="154">
        <f>minus(E459,G459)</f>
        <v/>
      </c>
      <c r="J459" s="155">
        <f>ABS(minus(F459,H459))</f>
        <v/>
      </c>
      <c r="K459" s="218" t="n"/>
      <c r="L459" s="218" t="n"/>
      <c r="M459" s="218" t="n"/>
      <c r="N459" s="218" t="n"/>
      <c r="O459" s="218" t="n"/>
      <c r="P459" s="218" t="n"/>
      <c r="Q459" s="218" t="n">
        <v>2</v>
      </c>
      <c r="R459" s="218" t="n">
        <v>6040</v>
      </c>
      <c r="S459" s="218" t="n"/>
      <c r="T459" s="218" t="n"/>
      <c r="U459" s="218" t="n"/>
      <c r="V459" s="218" t="n"/>
      <c r="W459" s="218">
        <f>SUM(K459,M459,O459,Q459,S459,U459)</f>
        <v/>
      </c>
      <c r="X459" s="218">
        <f>SUM(L459,N459,P459,R459,T459,V459)</f>
        <v/>
      </c>
      <c r="Y459" s="157">
        <f>minus(I459,W459)</f>
        <v/>
      </c>
      <c r="Z459" s="158">
        <f>ABS(minus(J459,X459))</f>
        <v/>
      </c>
      <c r="AA459" s="270" t="n"/>
      <c r="AB459" s="242" t="n"/>
      <c r="AC459" s="242" t="n"/>
      <c r="AD459" s="256" t="n"/>
      <c r="AE459" s="161">
        <f>Y459-AC459</f>
        <v/>
      </c>
      <c r="AF459" s="256">
        <f>abs(Z459-AD459)</f>
        <v/>
      </c>
      <c r="AG459" s="243" t="n"/>
      <c r="AH459" s="146" t="n"/>
      <c r="AI459" s="52" t="n"/>
      <c r="AJ459" s="148" t="n"/>
      <c r="AK459" s="52" t="n"/>
    </row>
    <row r="460">
      <c r="A460" s="163">
        <f>A459</f>
        <v/>
      </c>
      <c r="B460" s="300" t="n"/>
      <c r="C460" s="151" t="inlineStr">
        <is>
          <t>SP Stanbic</t>
        </is>
      </c>
      <c r="D460" s="151" t="inlineStr">
        <is>
          <t>Stanbic FI CR</t>
        </is>
      </c>
      <c r="E460" s="187" t="n">
        <v>819</v>
      </c>
      <c r="F460" s="188" t="n">
        <v>363251.38</v>
      </c>
      <c r="G460" s="187" t="n">
        <v>821</v>
      </c>
      <c r="H460" s="188" t="n">
        <v>363615.83</v>
      </c>
      <c r="I460" s="154">
        <f>minus(E460,G460)</f>
        <v/>
      </c>
      <c r="J460" s="155">
        <f>ABS(minus(F460,H460))</f>
        <v/>
      </c>
      <c r="K460" s="218" t="n"/>
      <c r="L460" s="218" t="n"/>
      <c r="M460" s="218" t="n"/>
      <c r="N460" s="218" t="n"/>
      <c r="O460" s="218" t="n"/>
      <c r="P460" s="218" t="n"/>
      <c r="Q460" s="218" t="n"/>
      <c r="R460" s="218" t="n"/>
      <c r="S460" s="218" t="n"/>
      <c r="T460" s="218" t="n"/>
      <c r="U460" s="218" t="n">
        <v>-3</v>
      </c>
      <c r="V460" s="218" t="n">
        <v>508</v>
      </c>
      <c r="W460" s="218">
        <f>SUM(K460,M460,O460,Q460,S460,U460)</f>
        <v/>
      </c>
      <c r="X460" s="218">
        <f>SUM(L460,N460,P460,R460,T460,V460)</f>
        <v/>
      </c>
      <c r="Y460" s="157">
        <f>minus(I460,W460)</f>
        <v/>
      </c>
      <c r="Z460" s="158">
        <f>ABS(minus(J460,X460))</f>
        <v/>
      </c>
      <c r="AA460" s="263" t="inlineStr">
        <is>
          <t>Customer's Slydepay account was not credited with funds</t>
        </is>
      </c>
      <c r="AB460" s="242" t="inlineStr">
        <is>
          <t>Closed</t>
        </is>
      </c>
      <c r="AC460" s="242" t="n">
        <v>1</v>
      </c>
      <c r="AD460" s="256" t="n">
        <v>143.5499999999884</v>
      </c>
      <c r="AE460" s="161">
        <f>Y460-AC460</f>
        <v/>
      </c>
      <c r="AF460" s="256">
        <f>abs(Z460-AD460)</f>
        <v/>
      </c>
      <c r="AG460" s="243" t="inlineStr">
        <is>
          <t>Details shared with Stanbic to initiate reversal process</t>
        </is>
      </c>
      <c r="AH460" s="146" t="n"/>
      <c r="AI460" s="52" t="n"/>
      <c r="AJ460" s="148" t="n"/>
      <c r="AK460" s="52" t="n"/>
    </row>
    <row r="461">
      <c r="A461" s="163">
        <f>A460</f>
        <v/>
      </c>
      <c r="B461" s="300" t="n"/>
      <c r="C461" s="151" t="inlineStr">
        <is>
          <t xml:space="preserve">SP Stanbic </t>
        </is>
      </c>
      <c r="D461" s="151" t="inlineStr">
        <is>
          <t>Stanbic FI DR</t>
        </is>
      </c>
      <c r="E461" s="172" t="n">
        <v>0</v>
      </c>
      <c r="F461" s="172" t="n">
        <v>0</v>
      </c>
      <c r="G461" s="172" t="n">
        <v>0</v>
      </c>
      <c r="H461" s="172" t="n">
        <v>0</v>
      </c>
      <c r="I461" s="154">
        <f>minus(E461,G461)</f>
        <v/>
      </c>
      <c r="J461" s="155">
        <f>ABS(minus(F461,H461))</f>
        <v/>
      </c>
      <c r="K461" s="218" t="n"/>
      <c r="L461" s="218" t="n"/>
      <c r="M461" s="218" t="n"/>
      <c r="N461" s="218" t="n"/>
      <c r="O461" s="218" t="n"/>
      <c r="P461" s="218" t="n"/>
      <c r="Q461" s="218" t="n"/>
      <c r="R461" s="218" t="n"/>
      <c r="S461" s="218" t="n"/>
      <c r="T461" s="218" t="n"/>
      <c r="U461" s="218" t="n"/>
      <c r="V461" s="218" t="n"/>
      <c r="W461" s="218">
        <f>SUM(K461,M461,O461,Q461,S461,U461)</f>
        <v/>
      </c>
      <c r="X461" s="218">
        <f>SUM(L461,N461,P461,R461,T461,V461)</f>
        <v/>
      </c>
      <c r="Y461" s="157">
        <f>minus(I461,W461)</f>
        <v/>
      </c>
      <c r="Z461" s="158">
        <f>ABS(minus(J461,X461))</f>
        <v/>
      </c>
      <c r="AA461" s="270" t="n"/>
      <c r="AB461" s="242" t="n"/>
      <c r="AC461" s="242" t="n"/>
      <c r="AD461" s="256" t="n"/>
      <c r="AE461" s="161">
        <f>Y461-AC461</f>
        <v/>
      </c>
      <c r="AF461" s="256">
        <f>abs(Z461-AD461)</f>
        <v/>
      </c>
      <c r="AG461" s="243" t="n"/>
      <c r="AH461" s="146" t="n"/>
      <c r="AI461" s="52" t="n"/>
      <c r="AJ461" s="148" t="n"/>
      <c r="AK461" s="52" t="n"/>
    </row>
    <row r="462">
      <c r="A462" s="163">
        <f>A461</f>
        <v/>
      </c>
      <c r="B462" s="300" t="n"/>
      <c r="C462" s="171" t="inlineStr">
        <is>
          <t xml:space="preserve">SP GIP </t>
        </is>
      </c>
      <c r="D462" s="171" t="inlineStr">
        <is>
          <t>GIP</t>
        </is>
      </c>
      <c r="E462" s="172" t="n">
        <v>73</v>
      </c>
      <c r="F462" s="173" t="n">
        <v>1053329.83</v>
      </c>
      <c r="G462" s="172" t="n">
        <v>73</v>
      </c>
      <c r="H462" s="173" t="n">
        <v>1053329.85</v>
      </c>
      <c r="I462" s="174">
        <f>minus(E462,G462)</f>
        <v/>
      </c>
      <c r="J462" s="175">
        <f>ABS(minus(F462,H462))</f>
        <v/>
      </c>
      <c r="K462" s="294" t="n"/>
      <c r="L462" s="294" t="n"/>
      <c r="M462" s="294" t="n"/>
      <c r="N462" s="294" t="n"/>
      <c r="O462" s="294" t="n"/>
      <c r="P462" s="294" t="n"/>
      <c r="Q462" s="294" t="n"/>
      <c r="R462" s="294" t="n"/>
      <c r="S462" s="294" t="n"/>
      <c r="T462" s="294" t="n"/>
      <c r="U462" s="294" t="n"/>
      <c r="V462" s="294" t="n">
        <v>0.02000000001862645</v>
      </c>
      <c r="W462" s="294">
        <f>SUM(K462,M462,O462,Q462,S462,U462)</f>
        <v/>
      </c>
      <c r="X462" s="294">
        <f>SUM(L462,N462,P462,R462,T462,V462)</f>
        <v/>
      </c>
      <c r="Y462" s="179">
        <f>minus(I462,W462)</f>
        <v/>
      </c>
      <c r="Z462" s="180">
        <f>ABS(minus(J462,X462))</f>
        <v/>
      </c>
      <c r="AA462" s="253" t="n"/>
      <c r="AB462" s="254" t="n"/>
      <c r="AC462" s="254" t="n"/>
      <c r="AD462" s="190" t="n"/>
      <c r="AE462" s="184">
        <f>Y462-AC462</f>
        <v/>
      </c>
      <c r="AF462" s="192">
        <f>abs(Z462-AD462)</f>
        <v/>
      </c>
      <c r="AG462" s="243" t="n"/>
      <c r="AH462" s="146" t="n"/>
      <c r="AI462" s="52" t="n"/>
      <c r="AJ462" s="148" t="n"/>
      <c r="AK462" s="52" t="n"/>
    </row>
    <row r="463">
      <c r="A463" s="163">
        <f>A462</f>
        <v/>
      </c>
      <c r="B463" s="300" t="n"/>
      <c r="C463" s="151" t="inlineStr">
        <is>
          <t>Card Payments</t>
        </is>
      </c>
      <c r="D463" s="151" t="inlineStr">
        <is>
          <t>BB MIGs (S03)</t>
        </is>
      </c>
      <c r="E463" s="170" t="n"/>
      <c r="F463" s="245" t="n"/>
      <c r="G463" s="170" t="n"/>
      <c r="H463" s="245" t="n"/>
      <c r="I463" s="154">
        <f>minus(E463,G463)</f>
        <v/>
      </c>
      <c r="J463" s="155">
        <f>ABS(minus(F463,H463))</f>
        <v/>
      </c>
      <c r="K463" s="248" t="n"/>
      <c r="L463" s="248" t="n"/>
      <c r="M463" s="248" t="n"/>
      <c r="N463" s="248" t="n"/>
      <c r="O463" s="248" t="n"/>
      <c r="P463" s="248" t="n"/>
      <c r="Q463" s="248" t="n"/>
      <c r="R463" s="248" t="n"/>
      <c r="S463" s="248" t="n"/>
      <c r="T463" s="248" t="n"/>
      <c r="U463" s="248" t="n"/>
      <c r="V463" s="248" t="n"/>
      <c r="W463" s="218" t="n"/>
      <c r="X463" s="218" t="n"/>
      <c r="Y463" s="157">
        <f>minus(I463,W463)</f>
        <v/>
      </c>
      <c r="Z463" s="158">
        <f>ABS(minus(J463,X463))</f>
        <v/>
      </c>
      <c r="AA463" s="263" t="n"/>
      <c r="AB463" s="242" t="n"/>
      <c r="AC463" s="242" t="n"/>
      <c r="AD463" s="256" t="n"/>
      <c r="AE463" s="161">
        <f>Y463-AC463</f>
        <v/>
      </c>
      <c r="AF463" s="256">
        <f>abs(Z463-AD463)</f>
        <v/>
      </c>
      <c r="AG463" s="243" t="n"/>
      <c r="AH463" s="146" t="n"/>
      <c r="AI463" s="52" t="n"/>
      <c r="AJ463" s="148" t="n"/>
      <c r="AK463" s="52" t="n"/>
    </row>
    <row r="464">
      <c r="A464" s="163">
        <f>A463</f>
        <v/>
      </c>
      <c r="B464" s="300" t="n"/>
      <c r="C464" s="151" t="inlineStr">
        <is>
          <t>Card Payments</t>
        </is>
      </c>
      <c r="D464" s="151" t="inlineStr">
        <is>
          <t>BB MIGs (S04)</t>
        </is>
      </c>
      <c r="E464" s="170" t="n"/>
      <c r="F464" s="245" t="n"/>
      <c r="G464" s="170" t="n"/>
      <c r="H464" s="245" t="n"/>
      <c r="I464" s="154">
        <f>minus(E464,G464)</f>
        <v/>
      </c>
      <c r="J464" s="155">
        <f>ABS(minus(F464,H464))</f>
        <v/>
      </c>
      <c r="K464" s="170" t="n"/>
      <c r="L464" s="170" t="n"/>
      <c r="M464" s="170" t="n"/>
      <c r="N464" s="170" t="n"/>
      <c r="O464" s="170" t="n"/>
      <c r="P464" s="170" t="n"/>
      <c r="Q464" s="170" t="n"/>
      <c r="R464" s="170" t="n"/>
      <c r="S464" s="170" t="n"/>
      <c r="T464" s="170" t="n"/>
      <c r="U464" s="170" t="n"/>
      <c r="V464" s="170" t="n"/>
      <c r="W464" s="218" t="n"/>
      <c r="X464" s="218" t="n"/>
      <c r="Y464" s="157">
        <f>minus(I464,W464)</f>
        <v/>
      </c>
      <c r="Z464" s="158">
        <f>ABS(minus(J464,X464))</f>
        <v/>
      </c>
      <c r="AA464" s="270" t="n"/>
      <c r="AB464" s="242" t="n"/>
      <c r="AC464" s="242" t="n"/>
      <c r="AD464" s="256" t="n"/>
      <c r="AE464" s="167">
        <f>Y464-AC464</f>
        <v/>
      </c>
      <c r="AF464" s="256">
        <f>abs(Z464-AD464)</f>
        <v/>
      </c>
      <c r="AG464" s="243" t="n"/>
      <c r="AH464" s="146" t="n"/>
      <c r="AI464" s="52" t="n"/>
      <c r="AJ464" s="148" t="n"/>
      <c r="AK464" s="52" t="n"/>
    </row>
    <row r="465">
      <c r="A465" s="163">
        <f>A464</f>
        <v/>
      </c>
      <c r="B465" s="300" t="n"/>
      <c r="C465" s="151" t="inlineStr">
        <is>
          <t>Card Payments</t>
        </is>
      </c>
      <c r="D465" s="151" t="inlineStr">
        <is>
          <t>BB MIGs (S05)</t>
        </is>
      </c>
      <c r="E465" s="170" t="n"/>
      <c r="F465" s="245" t="n"/>
      <c r="G465" s="170" t="n"/>
      <c r="H465" s="245" t="n"/>
      <c r="I465" s="154">
        <f>minus(E465,G465)</f>
        <v/>
      </c>
      <c r="J465" s="155">
        <f>ABS(minus(F465,H465))</f>
        <v/>
      </c>
      <c r="K465" s="170" t="n"/>
      <c r="L465" s="170" t="n"/>
      <c r="M465" s="170" t="n"/>
      <c r="N465" s="170" t="n"/>
      <c r="O465" s="170" t="n"/>
      <c r="P465" s="170" t="n"/>
      <c r="Q465" s="170" t="n"/>
      <c r="R465" s="170" t="n"/>
      <c r="S465" s="170" t="n"/>
      <c r="T465" s="170" t="n"/>
      <c r="U465" s="170" t="n"/>
      <c r="V465" s="170" t="n"/>
      <c r="W465" s="218" t="n"/>
      <c r="X465" s="218" t="n"/>
      <c r="Y465" s="157">
        <f>minus(I465,W465)</f>
        <v/>
      </c>
      <c r="Z465" s="158">
        <f>ABS(minus(J465,X465))</f>
        <v/>
      </c>
      <c r="AA465" s="270" t="n"/>
      <c r="AB465" s="242" t="n"/>
      <c r="AC465" s="242" t="n"/>
      <c r="AD465" s="256" t="n"/>
      <c r="AE465" s="167">
        <f>Y465-AC465</f>
        <v/>
      </c>
      <c r="AF465" s="256">
        <f>abs(Z465-AD465)</f>
        <v/>
      </c>
      <c r="AG465" s="243" t="n"/>
      <c r="AH465" s="146" t="n"/>
      <c r="AI465" s="52" t="n"/>
      <c r="AJ465" s="148" t="n"/>
      <c r="AK465" s="52" t="n"/>
    </row>
    <row r="466">
      <c r="A466" s="163">
        <f>A465</f>
        <v/>
      </c>
      <c r="B466" s="300" t="n"/>
      <c r="C466" s="151" t="inlineStr">
        <is>
          <t>Card Payments</t>
        </is>
      </c>
      <c r="D466" s="151" t="inlineStr">
        <is>
          <t>BB MIGs (S06)</t>
        </is>
      </c>
      <c r="E466" s="170" t="n"/>
      <c r="F466" s="245" t="n"/>
      <c r="G466" s="170" t="n"/>
      <c r="H466" s="245" t="n"/>
      <c r="I466" s="154">
        <f>minus(E466,G466)</f>
        <v/>
      </c>
      <c r="J466" s="155">
        <f>ABS(minus(F466,H466))</f>
        <v/>
      </c>
      <c r="K466" s="170" t="n"/>
      <c r="L466" s="170" t="n"/>
      <c r="M466" s="170" t="n"/>
      <c r="N466" s="170" t="n"/>
      <c r="O466" s="170" t="n"/>
      <c r="P466" s="170" t="n"/>
      <c r="Q466" s="170" t="n"/>
      <c r="R466" s="170" t="n"/>
      <c r="S466" s="170" t="n"/>
      <c r="T466" s="170" t="n"/>
      <c r="U466" s="170" t="n"/>
      <c r="V466" s="170" t="n"/>
      <c r="W466" s="218" t="n"/>
      <c r="X466" s="218" t="n"/>
      <c r="Y466" s="157">
        <f>minus(I466,W466)</f>
        <v/>
      </c>
      <c r="Z466" s="158">
        <f>ABS(minus(J466,X466))</f>
        <v/>
      </c>
      <c r="AA466" s="270" t="n"/>
      <c r="AB466" s="242" t="n"/>
      <c r="AC466" s="242" t="n"/>
      <c r="AD466" s="256" t="n"/>
      <c r="AE466" s="167">
        <f>Y466-AC466</f>
        <v/>
      </c>
      <c r="AF466" s="256">
        <f>abs(Z466-AD466)</f>
        <v/>
      </c>
      <c r="AG466" s="243" t="n"/>
      <c r="AH466" s="146" t="n"/>
      <c r="AI466" s="52" t="n"/>
      <c r="AJ466" s="148" t="n"/>
      <c r="AK466" s="52" t="n"/>
    </row>
    <row r="467">
      <c r="A467" s="163">
        <f>A466</f>
        <v/>
      </c>
      <c r="B467" s="300" t="n"/>
      <c r="C467" s="151" t="inlineStr">
        <is>
          <t>Card Payments</t>
        </is>
      </c>
      <c r="D467" s="151" t="inlineStr">
        <is>
          <t>BB MIGs (S07)</t>
        </is>
      </c>
      <c r="E467" s="170" t="n"/>
      <c r="F467" s="245" t="n"/>
      <c r="G467" s="170" t="n"/>
      <c r="H467" s="245" t="n"/>
      <c r="I467" s="154">
        <f>minus(E467,G467)</f>
        <v/>
      </c>
      <c r="J467" s="155">
        <f>ABS(minus(F467,H467))</f>
        <v/>
      </c>
      <c r="K467" s="170" t="n"/>
      <c r="L467" s="170" t="n"/>
      <c r="M467" s="170" t="n"/>
      <c r="N467" s="170" t="n"/>
      <c r="O467" s="170" t="n"/>
      <c r="P467" s="170" t="n"/>
      <c r="Q467" s="170" t="n"/>
      <c r="R467" s="170" t="n"/>
      <c r="S467" s="170" t="n"/>
      <c r="T467" s="170" t="n"/>
      <c r="U467" s="170" t="n"/>
      <c r="V467" s="170" t="n"/>
      <c r="W467" s="218" t="n"/>
      <c r="X467" s="218" t="n"/>
      <c r="Y467" s="157">
        <f>minus(I467,W467)</f>
        <v/>
      </c>
      <c r="Z467" s="158">
        <f>ABS(minus(J467,X467))</f>
        <v/>
      </c>
      <c r="AA467" s="270" t="n"/>
      <c r="AB467" s="242" t="n"/>
      <c r="AC467" s="242" t="n"/>
      <c r="AD467" s="256" t="n"/>
      <c r="AE467" s="167">
        <f>Y467-AC467</f>
        <v/>
      </c>
      <c r="AF467" s="256">
        <f>abs(Z467-AD467)</f>
        <v/>
      </c>
      <c r="AG467" s="243" t="n"/>
      <c r="AH467" s="146" t="n"/>
      <c r="AI467" s="52" t="n"/>
      <c r="AJ467" s="148" t="n"/>
      <c r="AK467" s="52" t="n"/>
    </row>
    <row r="468">
      <c r="A468" s="163">
        <f>A467</f>
        <v/>
      </c>
      <c r="B468" s="300" t="n"/>
      <c r="C468" s="151" t="inlineStr">
        <is>
          <t>Card Payments</t>
        </is>
      </c>
      <c r="D468" s="151" t="inlineStr">
        <is>
          <t>BB MIGs (S08)</t>
        </is>
      </c>
      <c r="E468" s="170" t="n"/>
      <c r="F468" s="245" t="n"/>
      <c r="G468" s="170" t="n"/>
      <c r="H468" s="245" t="n"/>
      <c r="I468" s="154">
        <f>minus(E468,G468)</f>
        <v/>
      </c>
      <c r="J468" s="155">
        <f>ABS(minus(F468,H468))</f>
        <v/>
      </c>
      <c r="K468" s="170" t="n"/>
      <c r="L468" s="170" t="n"/>
      <c r="M468" s="170" t="n"/>
      <c r="N468" s="170" t="n"/>
      <c r="O468" s="170" t="n"/>
      <c r="P468" s="170" t="n"/>
      <c r="Q468" s="170" t="n"/>
      <c r="R468" s="170" t="n"/>
      <c r="S468" s="170" t="n"/>
      <c r="T468" s="170" t="n"/>
      <c r="U468" s="170" t="n"/>
      <c r="V468" s="170" t="n"/>
      <c r="W468" s="218" t="n"/>
      <c r="X468" s="218" t="n"/>
      <c r="Y468" s="157">
        <f>minus(I468,W468)</f>
        <v/>
      </c>
      <c r="Z468" s="158">
        <f>ABS(minus(J468,X468))</f>
        <v/>
      </c>
      <c r="AA468" s="270" t="n"/>
      <c r="AB468" s="242" t="n"/>
      <c r="AC468" s="242" t="n"/>
      <c r="AD468" s="256" t="n"/>
      <c r="AE468" s="167">
        <f>Y468-AC468</f>
        <v/>
      </c>
      <c r="AF468" s="256">
        <f>abs(Z468-AD468)</f>
        <v/>
      </c>
      <c r="AG468" s="243" t="n"/>
      <c r="AH468" s="146" t="n"/>
      <c r="AI468" s="52" t="n"/>
      <c r="AJ468" s="148" t="n"/>
      <c r="AK468" s="52" t="n"/>
    </row>
    <row r="469">
      <c r="A469" s="163">
        <f>A468</f>
        <v/>
      </c>
      <c r="B469" s="300" t="n"/>
      <c r="C469" s="151" t="inlineStr">
        <is>
          <t>Card Payments</t>
        </is>
      </c>
      <c r="D469" s="151" t="inlineStr">
        <is>
          <t>BB MIGs (S09)</t>
        </is>
      </c>
      <c r="E469" s="170" t="n"/>
      <c r="F469" s="245" t="n"/>
      <c r="G469" s="170" t="n"/>
      <c r="H469" s="245" t="n"/>
      <c r="I469" s="154">
        <f>minus(E469,G469)</f>
        <v/>
      </c>
      <c r="J469" s="155">
        <f>ABS(minus(F469,H469))</f>
        <v/>
      </c>
      <c r="K469" s="170" t="n"/>
      <c r="L469" s="170" t="n"/>
      <c r="M469" s="170" t="n"/>
      <c r="N469" s="170" t="n"/>
      <c r="O469" s="170" t="n"/>
      <c r="P469" s="170" t="n"/>
      <c r="Q469" s="170" t="n"/>
      <c r="R469" s="170" t="n"/>
      <c r="S469" s="170" t="n"/>
      <c r="T469" s="170" t="n"/>
      <c r="U469" s="170" t="n"/>
      <c r="V469" s="170" t="n"/>
      <c r="W469" s="218" t="n"/>
      <c r="X469" s="218" t="n"/>
      <c r="Y469" s="157">
        <f>minus(I469,W469)</f>
        <v/>
      </c>
      <c r="Z469" s="158">
        <f>ABS(minus(J469,X469))</f>
        <v/>
      </c>
      <c r="AA469" s="270" t="n"/>
      <c r="AB469" s="242" t="n"/>
      <c r="AC469" s="242" t="n"/>
      <c r="AD469" s="256" t="n"/>
      <c r="AE469" s="167">
        <f>Y469-AC469</f>
        <v/>
      </c>
      <c r="AF469" s="256">
        <f>abs(Z469-AD469)</f>
        <v/>
      </c>
      <c r="AG469" s="243" t="n"/>
      <c r="AH469" s="146" t="n"/>
      <c r="AI469" s="52" t="n"/>
      <c r="AJ469" s="148" t="n"/>
      <c r="AK469" s="52" t="n"/>
    </row>
    <row r="470">
      <c r="A470" s="163">
        <f>A469</f>
        <v/>
      </c>
      <c r="B470" s="300" t="n"/>
      <c r="C470" s="151" t="inlineStr">
        <is>
          <t>Card Payments</t>
        </is>
      </c>
      <c r="D470" s="151" t="inlineStr">
        <is>
          <t>BB MIGs (S10)</t>
        </is>
      </c>
      <c r="E470" s="170" t="n"/>
      <c r="F470" s="245" t="n"/>
      <c r="G470" s="170" t="n"/>
      <c r="H470" s="245" t="n"/>
      <c r="I470" s="154">
        <f>minus(E470,G470)</f>
        <v/>
      </c>
      <c r="J470" s="155">
        <f>ABS(minus(F470,H470))</f>
        <v/>
      </c>
      <c r="K470" s="170" t="n"/>
      <c r="L470" s="170" t="n"/>
      <c r="M470" s="170" t="n"/>
      <c r="N470" s="170" t="n"/>
      <c r="O470" s="170" t="n"/>
      <c r="P470" s="170" t="n"/>
      <c r="Q470" s="170" t="n"/>
      <c r="R470" s="170" t="n"/>
      <c r="S470" s="170" t="n"/>
      <c r="T470" s="170" t="n"/>
      <c r="U470" s="170" t="n"/>
      <c r="V470" s="170" t="n"/>
      <c r="W470" s="218" t="n"/>
      <c r="X470" s="218" t="n"/>
      <c r="Y470" s="157">
        <f>minus(I470,W470)</f>
        <v/>
      </c>
      <c r="Z470" s="158">
        <f>ABS(minus(J470,X470))</f>
        <v/>
      </c>
      <c r="AA470" s="270" t="n"/>
      <c r="AB470" s="242" t="n"/>
      <c r="AC470" s="242" t="n"/>
      <c r="AD470" s="256" t="n"/>
      <c r="AE470" s="167">
        <f>Y470-AC470</f>
        <v/>
      </c>
      <c r="AF470" s="256">
        <f>abs(Z470-AD470)</f>
        <v/>
      </c>
      <c r="AG470" s="243" t="n"/>
      <c r="AH470" s="146" t="n"/>
      <c r="AI470" s="52" t="n"/>
      <c r="AJ470" s="148" t="n"/>
      <c r="AK470" s="52" t="n"/>
    </row>
    <row r="471">
      <c r="A471" s="163">
        <f>A470</f>
        <v/>
      </c>
      <c r="B471" s="300" t="n"/>
      <c r="C471" s="151" t="inlineStr">
        <is>
          <t>Card Payments</t>
        </is>
      </c>
      <c r="D471" s="151" t="inlineStr">
        <is>
          <t>BB MIGs (S11)</t>
        </is>
      </c>
      <c r="E471" s="170" t="n"/>
      <c r="F471" s="245" t="n"/>
      <c r="G471" s="170" t="n"/>
      <c r="H471" s="245" t="n"/>
      <c r="I471" s="154">
        <f>minus(E471,G471)</f>
        <v/>
      </c>
      <c r="J471" s="155">
        <f>ABS(minus(F471,H471))</f>
        <v/>
      </c>
      <c r="K471" s="170" t="n"/>
      <c r="L471" s="170" t="n"/>
      <c r="M471" s="170" t="n"/>
      <c r="N471" s="170" t="n"/>
      <c r="O471" s="170" t="n"/>
      <c r="P471" s="170" t="n"/>
      <c r="Q471" s="170" t="n"/>
      <c r="R471" s="170" t="n"/>
      <c r="S471" s="170" t="n"/>
      <c r="T471" s="170" t="n"/>
      <c r="U471" s="170" t="n"/>
      <c r="V471" s="170" t="n"/>
      <c r="W471" s="218" t="n"/>
      <c r="X471" s="218" t="n"/>
      <c r="Y471" s="157">
        <f>minus(I471,W471)</f>
        <v/>
      </c>
      <c r="Z471" s="158">
        <f>ABS(minus(J471,X471))</f>
        <v/>
      </c>
      <c r="AA471" s="270" t="n"/>
      <c r="AB471" s="242" t="n"/>
      <c r="AC471" s="242" t="n"/>
      <c r="AD471" s="256" t="n"/>
      <c r="AE471" s="167">
        <f>Y471-AC471</f>
        <v/>
      </c>
      <c r="AF471" s="256">
        <f>abs(Z471-AD471)</f>
        <v/>
      </c>
      <c r="AG471" s="243" t="n"/>
      <c r="AH471" s="146" t="n"/>
      <c r="AI471" s="52" t="n"/>
      <c r="AJ471" s="148" t="n"/>
      <c r="AK471" s="52" t="n"/>
    </row>
    <row r="472">
      <c r="A472" s="163">
        <f>A471</f>
        <v/>
      </c>
      <c r="B472" s="300" t="n"/>
      <c r="C472" s="171" t="inlineStr">
        <is>
          <t>Card Payments</t>
        </is>
      </c>
      <c r="D472" s="171" t="inlineStr">
        <is>
          <t>BB MIGs (S12)</t>
        </is>
      </c>
      <c r="E472" s="176" t="n"/>
      <c r="F472" s="85" t="n"/>
      <c r="G472" s="176" t="n"/>
      <c r="H472" s="85" t="n"/>
      <c r="I472" s="174">
        <f>minus(E472,G472)</f>
        <v/>
      </c>
      <c r="J472" s="175">
        <f>ABS(minus(F472,H472))</f>
        <v/>
      </c>
      <c r="K472" s="176" t="n"/>
      <c r="L472" s="176" t="n"/>
      <c r="M472" s="176" t="n"/>
      <c r="N472" s="176" t="n"/>
      <c r="O472" s="176" t="n"/>
      <c r="P472" s="176" t="n"/>
      <c r="Q472" s="176" t="n"/>
      <c r="R472" s="176" t="n"/>
      <c r="S472" s="176" t="n"/>
      <c r="T472" s="176" t="n"/>
      <c r="U472" s="176" t="n"/>
      <c r="V472" s="176" t="n"/>
      <c r="W472" s="294" t="n"/>
      <c r="X472" s="294" t="n"/>
      <c r="Y472" s="179">
        <f>minus(I472,W472)</f>
        <v/>
      </c>
      <c r="Z472" s="180">
        <f>ABS(minus(J472,X472))</f>
        <v/>
      </c>
      <c r="AA472" s="253" t="n"/>
      <c r="AB472" s="254" t="n"/>
      <c r="AC472" s="254" t="n"/>
      <c r="AD472" s="183" t="n"/>
      <c r="AE472" s="191">
        <f>Y472-AC472</f>
        <v/>
      </c>
      <c r="AF472" s="183">
        <f>abs(Z472-AD472)</f>
        <v/>
      </c>
      <c r="AG472" s="243" t="n"/>
      <c r="AH472" s="146" t="n"/>
      <c r="AI472" s="52" t="n"/>
      <c r="AJ472" s="148" t="n"/>
      <c r="AK472" s="52" t="n"/>
    </row>
    <row r="473">
      <c r="A473" s="163">
        <f>A472</f>
        <v/>
      </c>
      <c r="B473" s="303" t="n"/>
      <c r="C473" s="258" t="inlineStr">
        <is>
          <t>Card Payments Sum</t>
        </is>
      </c>
      <c r="D473" s="258" t="inlineStr">
        <is>
          <t>BB MIGs</t>
        </is>
      </c>
      <c r="E473" s="172" t="n">
        <v>0</v>
      </c>
      <c r="F473" s="173" t="n">
        <v>0</v>
      </c>
      <c r="G473" s="172" t="n">
        <v>0</v>
      </c>
      <c r="H473" s="173" t="n">
        <v>0</v>
      </c>
      <c r="I473" s="174">
        <f>minus(E473,G473)</f>
        <v/>
      </c>
      <c r="J473" s="175">
        <f>ABS(minus(F473,H473))</f>
        <v/>
      </c>
      <c r="K473" s="176" t="n"/>
      <c r="L473" s="176" t="n"/>
      <c r="M473" s="176" t="n"/>
      <c r="N473" s="176" t="n"/>
      <c r="O473" s="176" t="n"/>
      <c r="P473" s="176" t="n"/>
      <c r="Q473" s="176" t="n"/>
      <c r="R473" s="176" t="n"/>
      <c r="S473" s="176" t="n"/>
      <c r="T473" s="176" t="n"/>
      <c r="U473" s="176" t="n"/>
      <c r="V473" s="176" t="n"/>
      <c r="W473" s="294">
        <f>SUM(K473,M473,O473,Q473,S473,U473)</f>
        <v/>
      </c>
      <c r="X473" s="294">
        <f>SUM(L473,N473,P473,R473,T473,V473)</f>
        <v/>
      </c>
      <c r="Y473" s="179">
        <f>minus(I473,W473)</f>
        <v/>
      </c>
      <c r="Z473" s="180">
        <f>ABS(minus(J473,X473))</f>
        <v/>
      </c>
      <c r="AA473" s="253" t="n"/>
      <c r="AB473" s="254" t="n"/>
      <c r="AC473" s="254" t="n"/>
      <c r="AD473" s="190" t="n"/>
      <c r="AE473" s="191">
        <f>Y473-AC473</f>
        <v/>
      </c>
      <c r="AF473" s="192">
        <f>abs(Z473-AD473)</f>
        <v/>
      </c>
      <c r="AG473" s="243" t="n"/>
      <c r="AH473" s="146" t="n"/>
      <c r="AI473" s="52" t="n"/>
      <c r="AJ473" s="148" t="n"/>
      <c r="AK473" s="52" t="n"/>
    </row>
    <row r="474">
      <c r="A474" s="163" t="n"/>
      <c r="B474" s="268" t="inlineStr">
        <is>
          <t>KOWRI</t>
        </is>
      </c>
      <c r="C474" s="151" t="inlineStr">
        <is>
          <t>MPGS</t>
        </is>
      </c>
      <c r="D474" s="151" t="inlineStr">
        <is>
          <t>MPGS</t>
        </is>
      </c>
      <c r="E474" s="187" t="n">
        <v>5</v>
      </c>
      <c r="F474" s="188" t="n">
        <v>836.05</v>
      </c>
      <c r="G474" s="187" t="n">
        <v>5</v>
      </c>
      <c r="H474" s="188" t="n">
        <v>824.45</v>
      </c>
      <c r="I474" s="154">
        <f>minus(E474,G474)</f>
        <v/>
      </c>
      <c r="J474" s="155">
        <f>ABS(minus(F474,H474))</f>
        <v/>
      </c>
      <c r="K474" s="218" t="n"/>
      <c r="L474" s="218" t="n"/>
      <c r="M474" s="218" t="n"/>
      <c r="N474" s="218" t="n"/>
      <c r="O474" s="218" t="n"/>
      <c r="P474" s="218" t="n"/>
      <c r="Q474" s="218" t="n"/>
      <c r="R474" s="218" t="n"/>
      <c r="S474" s="218" t="n"/>
      <c r="T474" s="218" t="n"/>
      <c r="U474" s="218" t="n"/>
      <c r="V474" s="218" t="n"/>
      <c r="W474" s="218">
        <f>SUM(K474,M474,O474,Q474,S474,U474)</f>
        <v/>
      </c>
      <c r="X474" s="218">
        <f>SUM(L474,N474,P474,R474,T474,V474)</f>
        <v/>
      </c>
      <c r="Y474" s="157">
        <f>minus(I474,W474)</f>
        <v/>
      </c>
      <c r="Z474" s="158">
        <f>ABS(minus(J474,X474))</f>
        <v/>
      </c>
      <c r="AA474" s="270" t="n"/>
      <c r="AB474" s="242" t="n"/>
      <c r="AC474" s="242" t="n"/>
      <c r="AD474" s="256" t="n"/>
      <c r="AE474" s="167">
        <f>Y474-AC474</f>
        <v/>
      </c>
      <c r="AF474" s="256">
        <f>abs(Z474-AD474)</f>
        <v/>
      </c>
      <c r="AG474" s="243" t="inlineStr">
        <is>
          <t>Send money charges(11.60)</t>
        </is>
      </c>
      <c r="AH474" s="146" t="n"/>
      <c r="AI474" s="52" t="n"/>
      <c r="AJ474" s="148" t="n"/>
      <c r="AK474" s="52" t="n"/>
    </row>
    <row r="475">
      <c r="A475" s="163">
        <f>A473</f>
        <v/>
      </c>
      <c r="B475" s="300" t="n"/>
      <c r="C475" s="151" t="inlineStr">
        <is>
          <t>KR MTN Send Money</t>
        </is>
      </c>
      <c r="D475" s="151" t="inlineStr">
        <is>
          <t>KR MTN Credit</t>
        </is>
      </c>
      <c r="E475" s="187" t="n">
        <v>10391</v>
      </c>
      <c r="F475" s="188" t="n">
        <v>19164533.84</v>
      </c>
      <c r="G475" s="187" t="n">
        <v>10444</v>
      </c>
      <c r="H475" s="188" t="n">
        <v>15616865.22</v>
      </c>
      <c r="I475" s="154">
        <f>minus(E475,G475)</f>
        <v/>
      </c>
      <c r="J475" s="155">
        <f>ABS(minus(F475,H475))</f>
        <v/>
      </c>
      <c r="K475" s="218" t="n"/>
      <c r="L475" s="218" t="n"/>
      <c r="M475" s="218" t="n"/>
      <c r="N475" s="218" t="n"/>
      <c r="O475" s="218" t="n">
        <v>11</v>
      </c>
      <c r="P475" s="218" t="n">
        <v>12346.53</v>
      </c>
      <c r="Q475" s="218" t="n">
        <v>2</v>
      </c>
      <c r="R475" s="218" t="n">
        <v>1840000</v>
      </c>
      <c r="S475" s="218" t="n"/>
      <c r="T475" s="218" t="n"/>
      <c r="U475" s="218" t="n">
        <v>8</v>
      </c>
      <c r="V475" s="218" t="n">
        <v>2694</v>
      </c>
      <c r="W475" s="218">
        <f>SUM(K475,M475,O475,Q475,S475,U475)</f>
        <v/>
      </c>
      <c r="X475" s="218">
        <f>SUM(L475,N475,P475,R475,T475,V475)</f>
        <v/>
      </c>
      <c r="Y475" s="157">
        <f>minus(I475,W475)</f>
        <v/>
      </c>
      <c r="Z475" s="158">
        <f>ABS(minus(J475,X475))</f>
        <v/>
      </c>
      <c r="AA475" s="270" t="inlineStr">
        <is>
          <t>Pending Zeepay transactions</t>
        </is>
      </c>
      <c r="AB475" s="242" t="n"/>
      <c r="AC475" s="242" t="n">
        <v>-74</v>
      </c>
      <c r="AD475" s="256" t="n">
        <v>1692628.089999999</v>
      </c>
      <c r="AE475" s="167">
        <f>Y475-AC475</f>
        <v/>
      </c>
      <c r="AF475" s="256">
        <f>abs(Z475-AD475)</f>
        <v/>
      </c>
      <c r="AG475" s="243" t="inlineStr">
        <is>
          <t>Transactions reprocessed by Zeepay</t>
        </is>
      </c>
      <c r="AH475" s="146" t="n"/>
      <c r="AI475" s="52" t="n"/>
      <c r="AJ475" s="148" t="n"/>
      <c r="AK475" s="52" t="n"/>
    </row>
    <row r="476">
      <c r="A476" s="163">
        <f>A475</f>
        <v/>
      </c>
      <c r="B476" s="300" t="n"/>
      <c r="C476" s="151" t="inlineStr">
        <is>
          <t>KR MTN Add funds/Payments</t>
        </is>
      </c>
      <c r="D476" s="151" t="inlineStr">
        <is>
          <t>KR MTN Debit</t>
        </is>
      </c>
      <c r="E476" s="187" t="n">
        <v>513</v>
      </c>
      <c r="F476" s="188" t="n">
        <v>1019839.14</v>
      </c>
      <c r="G476" s="187" t="n">
        <v>516</v>
      </c>
      <c r="H476" s="188" t="n">
        <v>363170.83</v>
      </c>
      <c r="I476" s="154">
        <f>minus(E476,G476)</f>
        <v/>
      </c>
      <c r="J476" s="155">
        <f>ABS(minus(F476,H476))</f>
        <v/>
      </c>
      <c r="K476" s="218" t="n"/>
      <c r="L476" s="218" t="n"/>
      <c r="M476" s="218" t="n">
        <v>-4</v>
      </c>
      <c r="N476" s="218" t="n">
        <v>-3258.48</v>
      </c>
      <c r="O476" s="218" t="n"/>
      <c r="P476" s="218" t="n"/>
      <c r="Q476" s="218" t="n"/>
      <c r="R476" s="218" t="n"/>
      <c r="S476" s="218" t="n">
        <v>1</v>
      </c>
      <c r="T476" s="218" t="n">
        <v>659926.53</v>
      </c>
      <c r="U476" s="218" t="n"/>
      <c r="V476" s="218" t="n">
        <v>0.2600000000093132</v>
      </c>
      <c r="W476" s="218">
        <f>SUM(K476,M476,O476,Q476,S476,U476)</f>
        <v/>
      </c>
      <c r="X476" s="218">
        <f>SUM(L476,N476,P476,R476,T476,V476)</f>
        <v/>
      </c>
      <c r="Y476" s="157">
        <f>minus(I476,W476)</f>
        <v/>
      </c>
      <c r="Z476" s="158">
        <f>ABS(minus(J476,X476))</f>
        <v/>
      </c>
      <c r="AA476" s="270" t="n"/>
      <c r="AB476" s="242" t="n"/>
      <c r="AC476" s="242" t="n"/>
      <c r="AD476" s="256" t="n"/>
      <c r="AE476" s="167">
        <f>Y476-AC476</f>
        <v/>
      </c>
      <c r="AF476" s="256">
        <f>abs(Z476-AD476)</f>
        <v/>
      </c>
      <c r="AG476" s="243" t="n"/>
      <c r="AH476" s="146" t="n"/>
      <c r="AI476" s="52" t="n"/>
      <c r="AJ476" s="148" t="n"/>
      <c r="AK476" s="52" t="n"/>
    </row>
    <row r="477">
      <c r="A477" s="163">
        <f>A476</f>
        <v/>
      </c>
      <c r="B477" s="300" t="n"/>
      <c r="C477" s="151" t="inlineStr">
        <is>
          <t>KR Airtel Add funds/Payments</t>
        </is>
      </c>
      <c r="D477" s="151" t="inlineStr">
        <is>
          <t>KR Airtel Cash In</t>
        </is>
      </c>
      <c r="E477" s="187" t="n">
        <v>1</v>
      </c>
      <c r="F477" s="188" t="n">
        <v>319.5</v>
      </c>
      <c r="G477" s="187" t="n">
        <v>1</v>
      </c>
      <c r="H477" s="188" t="n">
        <v>319.5</v>
      </c>
      <c r="I477" s="154">
        <f>minus(E477,G477)</f>
        <v/>
      </c>
      <c r="J477" s="155">
        <f>ABS(minus(F477,H477))</f>
        <v/>
      </c>
      <c r="K477" s="218" t="n"/>
      <c r="L477" s="218" t="n"/>
      <c r="M477" s="218" t="n"/>
      <c r="N477" s="218" t="n"/>
      <c r="O477" s="218" t="n"/>
      <c r="P477" s="218" t="n"/>
      <c r="Q477" s="218" t="n"/>
      <c r="R477" s="218" t="n"/>
      <c r="S477" s="218" t="n"/>
      <c r="T477" s="218" t="n"/>
      <c r="U477" s="218" t="n"/>
      <c r="V477" s="218" t="n"/>
      <c r="W477" s="218">
        <f>SUM(K477,M477,O477,Q477,S477,U477)</f>
        <v/>
      </c>
      <c r="X477" s="218">
        <f>SUM(L477,N477,P477,R477,T477,V477)</f>
        <v/>
      </c>
      <c r="Y477" s="157">
        <f>minus(I477,W477)</f>
        <v/>
      </c>
      <c r="Z477" s="158">
        <f>ABS(minus(J477,X477))</f>
        <v/>
      </c>
      <c r="AA477" s="270" t="n"/>
      <c r="AB477" s="242" t="n"/>
      <c r="AC477" s="242" t="n"/>
      <c r="AD477" s="256" t="n"/>
      <c r="AE477" s="167">
        <f>Y477-AC477</f>
        <v/>
      </c>
      <c r="AF477" s="256">
        <f>abs(Z477-AD477)</f>
        <v/>
      </c>
      <c r="AG477" s="243" t="n"/>
      <c r="AH477" s="146" t="n"/>
      <c r="AI477" s="52" t="n"/>
      <c r="AJ477" s="148" t="n"/>
      <c r="AK477" s="52" t="n"/>
    </row>
    <row r="478">
      <c r="A478" s="163">
        <f>A477</f>
        <v/>
      </c>
      <c r="B478" s="300" t="n"/>
      <c r="C478" s="151" t="inlineStr">
        <is>
          <t>KR Airtel Send Money</t>
        </is>
      </c>
      <c r="D478" s="151" t="inlineStr">
        <is>
          <t>KR Airtel Cash Out</t>
        </is>
      </c>
      <c r="E478" s="187" t="n">
        <v>0</v>
      </c>
      <c r="F478" s="188" t="n">
        <v>0</v>
      </c>
      <c r="G478" s="187" t="n">
        <v>0</v>
      </c>
      <c r="H478" s="188" t="n">
        <v>0</v>
      </c>
      <c r="I478" s="154">
        <f>minus(E478,G478)</f>
        <v/>
      </c>
      <c r="J478" s="155">
        <f>ABS(minus(F478,H478))</f>
        <v/>
      </c>
      <c r="K478" s="218" t="n"/>
      <c r="L478" s="218" t="n"/>
      <c r="M478" s="218" t="n"/>
      <c r="N478" s="218" t="n"/>
      <c r="O478" s="218" t="n"/>
      <c r="P478" s="218" t="n"/>
      <c r="Q478" s="218" t="n"/>
      <c r="R478" s="218" t="n"/>
      <c r="S478" s="218" t="n"/>
      <c r="T478" s="218" t="n"/>
      <c r="U478" s="218" t="n"/>
      <c r="V478" s="218" t="n"/>
      <c r="W478" s="218">
        <f>SUM(K478,M478,O478,Q478,S478,U478)</f>
        <v/>
      </c>
      <c r="X478" s="218">
        <f>SUM(L478,N478,P478,R478,T478,V478)</f>
        <v/>
      </c>
      <c r="Y478" s="157">
        <f>minus(I478,W478)</f>
        <v/>
      </c>
      <c r="Z478" s="158">
        <f>ABS(minus(J478,X478))</f>
        <v/>
      </c>
      <c r="AA478" s="270" t="n"/>
      <c r="AB478" s="242" t="n"/>
      <c r="AC478" s="242" t="n"/>
      <c r="AD478" s="256" t="n"/>
      <c r="AE478" s="167">
        <f>Y478-AC478</f>
        <v/>
      </c>
      <c r="AF478" s="256">
        <f>abs(Z478-AD478)</f>
        <v/>
      </c>
      <c r="AG478" s="243" t="n"/>
      <c r="AH478" s="146" t="n"/>
      <c r="AI478" s="52" t="n"/>
      <c r="AJ478" s="148" t="n"/>
      <c r="AK478" s="52" t="n"/>
    </row>
    <row r="479">
      <c r="A479" s="163">
        <f>A478</f>
        <v/>
      </c>
      <c r="B479" s="300" t="n"/>
      <c r="C479" s="151" t="inlineStr">
        <is>
          <t>KR Vodafone Add funds/Payments</t>
        </is>
      </c>
      <c r="D479" s="151" t="inlineStr">
        <is>
          <t xml:space="preserve">KR Vodafone Cash In </t>
        </is>
      </c>
      <c r="E479" s="187" t="n">
        <v>59</v>
      </c>
      <c r="F479" s="188" t="n">
        <v>31700.96</v>
      </c>
      <c r="G479" s="187" t="n">
        <v>59</v>
      </c>
      <c r="H479" s="188" t="n">
        <v>31700.96</v>
      </c>
      <c r="I479" s="154">
        <f>minus(E479,G479)</f>
        <v/>
      </c>
      <c r="J479" s="155">
        <f>ABS(minus(F479,H479))</f>
        <v/>
      </c>
      <c r="K479" s="218" t="n"/>
      <c r="L479" s="218" t="n"/>
      <c r="M479" s="218" t="n"/>
      <c r="N479" s="218" t="n"/>
      <c r="O479" s="218" t="n"/>
      <c r="P479" s="218" t="n"/>
      <c r="Q479" s="218" t="n"/>
      <c r="R479" s="218" t="n"/>
      <c r="S479" s="218" t="n"/>
      <c r="T479" s="218" t="n"/>
      <c r="U479" s="218" t="n"/>
      <c r="V479" s="218" t="n"/>
      <c r="W479" s="218">
        <f>SUM(K479,M479,O479,Q479,S479,U479)</f>
        <v/>
      </c>
      <c r="X479" s="218">
        <f>SUM(L479,N479,P479,R479,T479,V479)</f>
        <v/>
      </c>
      <c r="Y479" s="157">
        <f>minus(I479,W479)</f>
        <v/>
      </c>
      <c r="Z479" s="158">
        <f>ABS(minus(J479,X479))</f>
        <v/>
      </c>
      <c r="AA479" s="270" t="n"/>
      <c r="AB479" s="242" t="n"/>
      <c r="AC479" s="242" t="n"/>
      <c r="AD479" s="256" t="n"/>
      <c r="AE479" s="167">
        <f>Y479-AC479</f>
        <v/>
      </c>
      <c r="AF479" s="256">
        <f>abs(Z479-AD479)</f>
        <v/>
      </c>
      <c r="AG479" s="243" t="n"/>
      <c r="AH479" s="146" t="n"/>
      <c r="AI479" s="52" t="n"/>
      <c r="AJ479" s="148" t="n"/>
      <c r="AK479" s="52" t="n"/>
    </row>
    <row r="480">
      <c r="A480" s="163">
        <f>A479</f>
        <v/>
      </c>
      <c r="B480" s="300" t="n"/>
      <c r="C480" s="151" t="inlineStr">
        <is>
          <t>KR Vodafone Send Money</t>
        </is>
      </c>
      <c r="D480" s="151" t="inlineStr">
        <is>
          <t>KR Vodafone Cash Out</t>
        </is>
      </c>
      <c r="E480" s="187" t="n">
        <v>4</v>
      </c>
      <c r="F480" s="188" t="n">
        <v>542.03</v>
      </c>
      <c r="G480" s="187" t="n">
        <v>4</v>
      </c>
      <c r="H480" s="188" t="n">
        <v>542.03</v>
      </c>
      <c r="I480" s="154">
        <f>minus(E480,G480)</f>
        <v/>
      </c>
      <c r="J480" s="155">
        <f>ABS(minus(F480,H480))</f>
        <v/>
      </c>
      <c r="K480" s="218" t="n"/>
      <c r="L480" s="218" t="n"/>
      <c r="M480" s="218" t="n"/>
      <c r="N480" s="218" t="n"/>
      <c r="O480" s="218" t="n"/>
      <c r="P480" s="218" t="n"/>
      <c r="Q480" s="218" t="n"/>
      <c r="R480" s="218" t="n"/>
      <c r="S480" s="218" t="n"/>
      <c r="T480" s="218" t="n"/>
      <c r="U480" s="218" t="n"/>
      <c r="V480" s="218" t="n"/>
      <c r="W480" s="218">
        <f>SUM(K480,M480,O480,Q480,S480,U480)</f>
        <v/>
      </c>
      <c r="X480" s="218">
        <f>SUM(L480,N480,P480,R480,T480,V480)</f>
        <v/>
      </c>
      <c r="Y480" s="157">
        <f>minus(I480,W480)</f>
        <v/>
      </c>
      <c r="Z480" s="158">
        <f>ABS(minus(J480,X480))</f>
        <v/>
      </c>
      <c r="AA480" s="270" t="n"/>
      <c r="AB480" s="242" t="n"/>
      <c r="AC480" s="242" t="n"/>
      <c r="AD480" s="256" t="n"/>
      <c r="AE480" s="167">
        <f>Y480-AC480</f>
        <v/>
      </c>
      <c r="AF480" s="256">
        <f>abs(Z480-AD480)</f>
        <v/>
      </c>
      <c r="AG480" s="243" t="n"/>
      <c r="AH480" s="146" t="n"/>
      <c r="AI480" s="52" t="n"/>
      <c r="AJ480" s="148" t="n"/>
      <c r="AK480" s="52" t="n"/>
    </row>
    <row r="481">
      <c r="A481" s="206" t="n"/>
      <c r="B481" s="207" t="n"/>
      <c r="C481" s="206" t="n"/>
      <c r="D481" s="206" t="n"/>
      <c r="E481" s="271" t="n"/>
      <c r="F481" s="208" t="n"/>
      <c r="G481" s="271" t="n"/>
      <c r="H481" s="208" t="n"/>
      <c r="I481" s="206" t="n"/>
      <c r="J481" s="208" t="n"/>
      <c r="K481" s="271" t="n"/>
      <c r="L481" s="271" t="n"/>
      <c r="M481" s="271" t="n"/>
      <c r="N481" s="271" t="n"/>
      <c r="O481" s="271" t="n"/>
      <c r="P481" s="271" t="n"/>
      <c r="Q481" s="271" t="n"/>
      <c r="R481" s="271" t="n"/>
      <c r="S481" s="271" t="n"/>
      <c r="T481" s="271" t="n"/>
      <c r="U481" s="271" t="n"/>
      <c r="V481" s="271" t="n"/>
      <c r="W481" s="210" t="n"/>
      <c r="X481" s="210" t="n"/>
      <c r="Y481" s="271" t="n"/>
      <c r="Z481" s="271" t="n"/>
      <c r="AA481" s="211" t="n"/>
      <c r="AB481" s="212" t="n"/>
      <c r="AC481" s="212" t="n"/>
      <c r="AD481" s="213" t="n"/>
      <c r="AE481" s="214" t="n"/>
      <c r="AF481" s="215" t="n"/>
      <c r="AG481" s="243" t="n"/>
      <c r="AH481" s="146" t="n"/>
      <c r="AI481" s="52" t="n"/>
      <c r="AJ481" s="148" t="n"/>
      <c r="AK481" s="52" t="n"/>
    </row>
    <row r="482">
      <c r="A482" s="239" t="n">
        <v>44943</v>
      </c>
      <c r="B482" s="309" t="inlineStr">
        <is>
          <t>SlydePay</t>
        </is>
      </c>
      <c r="C482" s="151" t="inlineStr">
        <is>
          <t>SP MIGs (MCC 1)</t>
        </is>
      </c>
      <c r="D482" s="151" t="inlineStr">
        <is>
          <t>MIGS (Slydepay01)</t>
        </is>
      </c>
      <c r="E482" s="187" t="n">
        <v>8</v>
      </c>
      <c r="F482" s="188" t="n">
        <v>3329.25</v>
      </c>
      <c r="G482" s="187" t="n">
        <v>8</v>
      </c>
      <c r="H482" s="188" t="n">
        <v>3314.43</v>
      </c>
      <c r="I482" s="154">
        <f>minus(E482,G482)</f>
        <v/>
      </c>
      <c r="J482" s="155">
        <f>ABS(minus(F482,H482))</f>
        <v/>
      </c>
      <c r="K482" s="218" t="n"/>
      <c r="L482" s="218" t="n"/>
      <c r="M482" s="218" t="n"/>
      <c r="N482" s="218" t="n"/>
      <c r="O482" s="218" t="n"/>
      <c r="P482" s="218" t="n"/>
      <c r="Q482" s="218" t="n"/>
      <c r="R482" s="218" t="n"/>
      <c r="S482" s="218" t="n"/>
      <c r="T482" s="218" t="n"/>
      <c r="U482" s="218" t="n"/>
      <c r="V482" s="170" t="n"/>
      <c r="W482" s="218">
        <f>SUM(K482,M482,O482,Q482,S482,U482)</f>
        <v/>
      </c>
      <c r="X482" s="218">
        <f>SUM(L482,N482,P482,R482,T482,V482)</f>
        <v/>
      </c>
      <c r="Y482" s="157">
        <f>minus(I482,W482)</f>
        <v/>
      </c>
      <c r="Z482" s="251">
        <f>ABS(minus(J482,X482))</f>
        <v/>
      </c>
      <c r="AA482" s="263" t="n"/>
      <c r="AB482" s="242" t="n"/>
      <c r="AC482" s="242" t="n"/>
      <c r="AD482" s="252" t="n"/>
      <c r="AE482" s="161">
        <f>Y482-AC482</f>
        <v/>
      </c>
      <c r="AF482" s="256">
        <f>abs(Z482-AD482)</f>
        <v/>
      </c>
      <c r="AG482" s="243" t="inlineStr">
        <is>
          <t>MIGS Charges(14.82)</t>
        </is>
      </c>
      <c r="AH482" s="146" t="n"/>
      <c r="AI482" s="52" t="n"/>
      <c r="AJ482" s="148" t="n"/>
      <c r="AK482" s="52" t="n"/>
    </row>
    <row r="483">
      <c r="A483" s="163">
        <f>A482</f>
        <v/>
      </c>
      <c r="B483" s="300" t="n"/>
      <c r="C483" s="151" t="inlineStr">
        <is>
          <t>SP MTN Cash In (Prompt)</t>
        </is>
      </c>
      <c r="D483" s="151" t="inlineStr">
        <is>
          <t>MTN - Slydepull (Prompts)</t>
        </is>
      </c>
      <c r="E483" s="187" t="n">
        <v>487</v>
      </c>
      <c r="F483" s="188" t="n">
        <v>597842.42</v>
      </c>
      <c r="G483" s="187" t="n">
        <v>487</v>
      </c>
      <c r="H483" s="188" t="n">
        <v>597842.22</v>
      </c>
      <c r="I483" s="154">
        <f>minus(E483,G483)</f>
        <v/>
      </c>
      <c r="J483" s="155">
        <f>ABS(minus(F483,H483))</f>
        <v/>
      </c>
      <c r="K483" s="218" t="n"/>
      <c r="L483" s="218" t="n"/>
      <c r="M483" s="218" t="n"/>
      <c r="N483" s="218" t="n"/>
      <c r="O483" s="218" t="n"/>
      <c r="P483" s="218" t="n"/>
      <c r="Q483" s="218" t="n"/>
      <c r="R483" s="218" t="n"/>
      <c r="S483" s="218" t="n"/>
      <c r="T483" s="218" t="n"/>
      <c r="U483" s="218" t="n"/>
      <c r="V483" s="248" t="n">
        <v>0.2000000000698492</v>
      </c>
      <c r="W483" s="218">
        <f>SUM(K483,M483,O483,Q483,S483,U483)</f>
        <v/>
      </c>
      <c r="X483" s="218">
        <f>SUM(L483,N483,P483,R483,T483,V483)</f>
        <v/>
      </c>
      <c r="Y483" s="157">
        <f>minus(I483,W483)</f>
        <v/>
      </c>
      <c r="Z483" s="158">
        <f>ABS(minus(J483,X483))</f>
        <v/>
      </c>
      <c r="AA483" s="270" t="n"/>
      <c r="AB483" s="242" t="n"/>
      <c r="AC483" s="242" t="n"/>
      <c r="AD483" s="256" t="n"/>
      <c r="AE483" s="167">
        <f>Y483-AC483</f>
        <v/>
      </c>
      <c r="AF483" s="256">
        <f>abs(Z483-AD483)</f>
        <v/>
      </c>
      <c r="AG483" s="243" t="n"/>
      <c r="AH483" s="146" t="n"/>
      <c r="AI483" s="52" t="n"/>
      <c r="AJ483" s="148" t="n"/>
      <c r="AK483" s="52" t="n"/>
    </row>
    <row r="484">
      <c r="A484" s="163">
        <f>A483</f>
        <v/>
      </c>
      <c r="B484" s="300" t="n"/>
      <c r="C484" s="151" t="inlineStr">
        <is>
          <t>SP MTN Cash In (Approval)</t>
        </is>
      </c>
      <c r="D484" s="151" t="inlineStr">
        <is>
          <t>MTN - Sydepush( Approvals)</t>
        </is>
      </c>
      <c r="E484" s="187" t="n">
        <v>0</v>
      </c>
      <c r="F484" s="188" t="n">
        <v>0</v>
      </c>
      <c r="G484" s="187" t="n">
        <v>0</v>
      </c>
      <c r="H484" s="188" t="n">
        <v>0</v>
      </c>
      <c r="I484" s="154" t="n">
        <v>0</v>
      </c>
      <c r="J484" s="155">
        <f>ABS(minus(F484,H484))</f>
        <v/>
      </c>
      <c r="K484" s="218" t="n"/>
      <c r="L484" s="218" t="n"/>
      <c r="M484" s="218" t="n"/>
      <c r="N484" s="218" t="n"/>
      <c r="O484" s="218" t="n"/>
      <c r="P484" s="218" t="n"/>
      <c r="Q484" s="218" t="n"/>
      <c r="R484" s="218" t="n"/>
      <c r="S484" s="218" t="n"/>
      <c r="T484" s="218" t="n"/>
      <c r="U484" s="218" t="n"/>
      <c r="V484" s="170" t="n"/>
      <c r="W484" s="218">
        <f>SUM(K484,M484,O484,Q484,S484,U484)</f>
        <v/>
      </c>
      <c r="X484" s="218">
        <f>SUM(L484,N484,P484,R484,T484,V484)</f>
        <v/>
      </c>
      <c r="Y484" s="157">
        <f>minus(I484,W484)</f>
        <v/>
      </c>
      <c r="Z484" s="158">
        <f>ABS(minus(J484,X484))</f>
        <v/>
      </c>
      <c r="AA484" s="270" t="n"/>
      <c r="AB484" s="242" t="n"/>
      <c r="AC484" s="242" t="n"/>
      <c r="AD484" s="252" t="n"/>
      <c r="AE484" s="161">
        <f>Y484-AC484</f>
        <v/>
      </c>
      <c r="AF484" s="256">
        <f>abs(Z484-AD484)</f>
        <v/>
      </c>
      <c r="AG484" s="243" t="n"/>
      <c r="AH484" s="146" t="n"/>
      <c r="AI484" s="52" t="n"/>
      <c r="AJ484" s="148" t="n"/>
      <c r="AK484" s="52" t="n"/>
    </row>
    <row r="485">
      <c r="A485" s="163">
        <f>A484</f>
        <v/>
      </c>
      <c r="B485" s="300" t="n"/>
      <c r="C485" s="151" t="inlineStr">
        <is>
          <t>SP MTN Send Money</t>
        </is>
      </c>
      <c r="D485" s="151" t="inlineStr">
        <is>
          <t>MTN - Portal</t>
        </is>
      </c>
      <c r="E485" s="187" t="n">
        <v>1219</v>
      </c>
      <c r="F485" s="188" t="n">
        <v>503607.18</v>
      </c>
      <c r="G485" s="187" t="n">
        <v>1217</v>
      </c>
      <c r="H485" s="188" t="n">
        <v>501855.12</v>
      </c>
      <c r="I485" s="154">
        <f>minus(E485,G485)</f>
        <v/>
      </c>
      <c r="J485" s="155">
        <f>ABS(minus(F485,H485))</f>
        <v/>
      </c>
      <c r="K485" s="218" t="n"/>
      <c r="L485" s="218" t="n"/>
      <c r="M485" s="218" t="n"/>
      <c r="N485" s="218" t="n"/>
      <c r="O485" s="218" t="n">
        <v>2</v>
      </c>
      <c r="P485" s="218" t="n">
        <v>1752</v>
      </c>
      <c r="Q485" s="218" t="n"/>
      <c r="R485" s="218" t="n"/>
      <c r="S485" s="218" t="n"/>
      <c r="T485" s="218" t="n"/>
      <c r="U485" s="218" t="n"/>
      <c r="V485" s="248" t="n">
        <v>0.05999999999767169</v>
      </c>
      <c r="W485" s="218">
        <f>SUM(K485,M485,O485,Q485,S485,U485)</f>
        <v/>
      </c>
      <c r="X485" s="218">
        <f>SUM(L485,N485,P485,R485,T485,V485)</f>
        <v/>
      </c>
      <c r="Y485" s="157">
        <f>minus(I485,W485)</f>
        <v/>
      </c>
      <c r="Z485" s="158">
        <f>ABS(minus(J485,X485))</f>
        <v/>
      </c>
      <c r="AA485" s="270" t="n"/>
      <c r="AB485" s="242" t="n"/>
      <c r="AC485" s="242" t="n"/>
      <c r="AD485" s="256" t="n"/>
      <c r="AE485" s="161">
        <f>Y485-AC485</f>
        <v/>
      </c>
      <c r="AF485" s="256">
        <f>abs(Z485-AD485)</f>
        <v/>
      </c>
      <c r="AG485" s="243" t="n"/>
      <c r="AH485" s="146" t="n"/>
      <c r="AI485" s="52" t="n"/>
      <c r="AJ485" s="148" t="n"/>
      <c r="AK485" s="52" t="n"/>
    </row>
    <row r="486">
      <c r="A486" s="163">
        <f>A485</f>
        <v/>
      </c>
      <c r="B486" s="300" t="n"/>
      <c r="C486" s="151" t="inlineStr">
        <is>
          <t>SP AirtelTigo Cash In</t>
        </is>
      </c>
      <c r="D486" s="151" t="inlineStr">
        <is>
          <t>Airtel Top Up (Cash In)</t>
        </is>
      </c>
      <c r="E486" s="187" t="n">
        <v>0</v>
      </c>
      <c r="F486" s="188" t="n">
        <v>0</v>
      </c>
      <c r="G486" s="187" t="n">
        <v>0</v>
      </c>
      <c r="H486" s="188" t="n">
        <v>0</v>
      </c>
      <c r="I486" s="154">
        <f>minus(E486,G486)</f>
        <v/>
      </c>
      <c r="J486" s="155">
        <f>ABS(minus(F486,H486))</f>
        <v/>
      </c>
      <c r="K486" s="218" t="n"/>
      <c r="L486" s="218" t="n"/>
      <c r="M486" s="218" t="n"/>
      <c r="N486" s="218" t="n"/>
      <c r="O486" s="218" t="n"/>
      <c r="P486" s="218" t="n"/>
      <c r="Q486" s="218" t="n"/>
      <c r="R486" s="218" t="n"/>
      <c r="S486" s="218" t="n"/>
      <c r="T486" s="218" t="n"/>
      <c r="U486" s="218" t="n"/>
      <c r="V486" s="170" t="n"/>
      <c r="W486" s="218">
        <f>SUM(K486,M486,O486,Q486,S486,U486)</f>
        <v/>
      </c>
      <c r="X486" s="218">
        <f>SUM(L486,N486,P486,R486,T486,V486)</f>
        <v/>
      </c>
      <c r="Y486" s="157">
        <f>minus(I486,W486)</f>
        <v/>
      </c>
      <c r="Z486" s="158">
        <f>ABS(minus(J486,X486))</f>
        <v/>
      </c>
      <c r="AA486" s="270" t="n"/>
      <c r="AB486" s="242" t="n"/>
      <c r="AC486" s="242" t="n"/>
      <c r="AD486" s="256" t="n"/>
      <c r="AE486" s="161">
        <f>Y486-AC486</f>
        <v/>
      </c>
      <c r="AF486" s="256">
        <f>abs(Z486-AD486)</f>
        <v/>
      </c>
      <c r="AG486" s="243" t="n"/>
      <c r="AH486" s="146" t="n"/>
      <c r="AI486" s="52" t="n"/>
      <c r="AJ486" s="148" t="n"/>
      <c r="AK486" s="52" t="n"/>
    </row>
    <row r="487">
      <c r="A487" s="163">
        <f>A486</f>
        <v/>
      </c>
      <c r="B487" s="300" t="n"/>
      <c r="C487" s="151" t="inlineStr">
        <is>
          <t>SP AirtelTigo Send Money</t>
        </is>
      </c>
      <c r="D487" s="151" t="inlineStr">
        <is>
          <t>Airtel Online Send Money</t>
        </is>
      </c>
      <c r="E487" s="187" t="n">
        <v>22</v>
      </c>
      <c r="F487" s="188" t="n">
        <v>7176</v>
      </c>
      <c r="G487" s="187" t="n">
        <v>22</v>
      </c>
      <c r="H487" s="188" t="n">
        <v>7176</v>
      </c>
      <c r="I487" s="154">
        <f>minus(E487,G487)</f>
        <v/>
      </c>
      <c r="J487" s="155">
        <f>ABS(minus(F487,H487))</f>
        <v/>
      </c>
      <c r="K487" s="218" t="n"/>
      <c r="L487" s="218" t="n"/>
      <c r="M487" s="218" t="n"/>
      <c r="N487" s="218" t="n"/>
      <c r="O487" s="218" t="n"/>
      <c r="P487" s="218" t="n"/>
      <c r="Q487" s="218" t="n"/>
      <c r="R487" s="218" t="n"/>
      <c r="S487" s="218" t="n"/>
      <c r="T487" s="218" t="n"/>
      <c r="U487" s="218" t="n"/>
      <c r="V487" s="170" t="n"/>
      <c r="W487" s="218">
        <f>SUM(K487,M487,O487,Q487,S487,U487)</f>
        <v/>
      </c>
      <c r="X487" s="249">
        <f>SUM(L487,N487,P487,R487,T487,V487)</f>
        <v/>
      </c>
      <c r="Y487" s="157">
        <f>minus(I487,W487)</f>
        <v/>
      </c>
      <c r="Z487" s="158">
        <f>ABS(minus(J487,X487))</f>
        <v/>
      </c>
      <c r="AA487" s="270" t="n"/>
      <c r="AB487" s="242" t="n"/>
      <c r="AC487" s="242" t="n"/>
      <c r="AD487" s="256" t="n"/>
      <c r="AE487" s="161">
        <f>Y487-AC487</f>
        <v/>
      </c>
      <c r="AF487" s="256">
        <f>abs(Z487-AD487)</f>
        <v/>
      </c>
      <c r="AG487" s="243" t="n"/>
      <c r="AH487" s="146" t="n"/>
      <c r="AI487" s="52" t="n"/>
      <c r="AJ487" s="148" t="n"/>
      <c r="AK487" s="52" t="n"/>
    </row>
    <row r="488">
      <c r="A488" s="163">
        <f>A487</f>
        <v/>
      </c>
      <c r="B488" s="300" t="n"/>
      <c r="C488" s="151" t="inlineStr">
        <is>
          <t>SP Vodafone Cash In</t>
        </is>
      </c>
      <c r="D488" s="151" t="inlineStr">
        <is>
          <t>Vodafone Cashin</t>
        </is>
      </c>
      <c r="E488" s="187" t="n">
        <v>28</v>
      </c>
      <c r="F488" s="188" t="n">
        <v>9944.5</v>
      </c>
      <c r="G488" s="187" t="n">
        <v>28</v>
      </c>
      <c r="H488" s="188" t="n">
        <v>9944.5</v>
      </c>
      <c r="I488" s="154">
        <f>minus(E488,G488)</f>
        <v/>
      </c>
      <c r="J488" s="155">
        <f>ABS(minus(F488,H488))</f>
        <v/>
      </c>
      <c r="K488" s="218" t="n"/>
      <c r="L488" s="218" t="n"/>
      <c r="M488" s="218" t="n"/>
      <c r="N488" s="218" t="n"/>
      <c r="O488" s="218" t="n"/>
      <c r="P488" s="218" t="n"/>
      <c r="Q488" s="218" t="n"/>
      <c r="R488" s="218" t="n"/>
      <c r="S488" s="218" t="n"/>
      <c r="T488" s="218" t="n"/>
      <c r="U488" s="218" t="n"/>
      <c r="V488" s="248" t="n"/>
      <c r="W488" s="218">
        <f>SUM(K488,M488,O488,Q488,S488,U488)</f>
        <v/>
      </c>
      <c r="X488" s="218">
        <f>SUM(L488,N488,P488,R488,T488,V488)</f>
        <v/>
      </c>
      <c r="Y488" s="157">
        <f>minus(I488,W488)</f>
        <v/>
      </c>
      <c r="Z488" s="158">
        <f>ABS(minus(J488,X488))</f>
        <v/>
      </c>
      <c r="AA488" s="270" t="n"/>
      <c r="AB488" s="242" t="n"/>
      <c r="AC488" s="242" t="n"/>
      <c r="AD488" s="256" t="n"/>
      <c r="AE488" s="161">
        <f>Y488-AC488</f>
        <v/>
      </c>
      <c r="AF488" s="256">
        <f>abs(Z488-AD488)</f>
        <v/>
      </c>
      <c r="AG488" s="243" t="n"/>
      <c r="AH488" s="146" t="n"/>
      <c r="AI488" s="52" t="n"/>
      <c r="AJ488" s="148" t="n"/>
      <c r="AK488" s="52" t="n"/>
    </row>
    <row r="489">
      <c r="A489" s="163">
        <f>A488</f>
        <v/>
      </c>
      <c r="B489" s="300" t="n"/>
      <c r="C489" s="151" t="inlineStr">
        <is>
          <t>SP Vodafone Send Money</t>
        </is>
      </c>
      <c r="D489" s="151" t="inlineStr">
        <is>
          <t>Vodafone Cashout</t>
        </is>
      </c>
      <c r="E489" s="187" t="n">
        <v>208</v>
      </c>
      <c r="F489" s="188" t="n">
        <v>71384.75999999999</v>
      </c>
      <c r="G489" s="187" t="n">
        <v>208</v>
      </c>
      <c r="H489" s="188" t="n">
        <v>71384.75999999999</v>
      </c>
      <c r="I489" s="154">
        <f>minus(E489,G489)</f>
        <v/>
      </c>
      <c r="J489" s="155">
        <f>ABS(minus(F489,H489))</f>
        <v/>
      </c>
      <c r="K489" s="218" t="n"/>
      <c r="L489" s="218" t="n"/>
      <c r="M489" s="218" t="n"/>
      <c r="N489" s="218" t="n"/>
      <c r="O489" s="218" t="n"/>
      <c r="P489" s="218" t="n"/>
      <c r="Q489" s="218" t="n"/>
      <c r="R489" s="218" t="n"/>
      <c r="S489" s="218" t="n"/>
      <c r="T489" s="218" t="n"/>
      <c r="U489" s="218" t="n"/>
      <c r="V489" s="170" t="n"/>
      <c r="W489" s="218">
        <f>SUM(K489,M489,O489,Q489,S489,U489)</f>
        <v/>
      </c>
      <c r="X489" s="218">
        <f>SUM(L489,N489,P489,R489,T489,V489)</f>
        <v/>
      </c>
      <c r="Y489" s="157">
        <f>minus(I489,W489)</f>
        <v/>
      </c>
      <c r="Z489" s="158">
        <f>ABS(minus(J489,X489))</f>
        <v/>
      </c>
      <c r="AA489" s="270" t="n"/>
      <c r="AB489" s="242" t="n"/>
      <c r="AC489" s="242" t="n"/>
      <c r="AD489" s="256" t="n"/>
      <c r="AE489" s="161">
        <f>Y489-AC489</f>
        <v/>
      </c>
      <c r="AF489" s="256">
        <f>abs(Z489-AD489)</f>
        <v/>
      </c>
      <c r="AG489" s="243" t="n"/>
      <c r="AH489" s="146" t="n"/>
      <c r="AI489" s="52" t="n"/>
      <c r="AJ489" s="148" t="n"/>
      <c r="AK489" s="52" t="n"/>
    </row>
    <row r="490">
      <c r="A490" s="163">
        <f>A489</f>
        <v/>
      </c>
      <c r="B490" s="300" t="n"/>
      <c r="C490" s="151" t="inlineStr">
        <is>
          <t>SP Stanbic</t>
        </is>
      </c>
      <c r="D490" s="151" t="inlineStr">
        <is>
          <t>Stanbic FI CR</t>
        </is>
      </c>
      <c r="E490" s="187" t="n">
        <v>890</v>
      </c>
      <c r="F490" s="188" t="n">
        <v>485301.98</v>
      </c>
      <c r="G490" s="187" t="n">
        <v>891</v>
      </c>
      <c r="H490" s="188" t="n">
        <v>485161.4</v>
      </c>
      <c r="I490" s="154">
        <f>minus(E490,G490)</f>
        <v/>
      </c>
      <c r="J490" s="155">
        <f>ABS(minus(F490,H490))</f>
        <v/>
      </c>
      <c r="K490" s="218" t="n"/>
      <c r="L490" s="218" t="n"/>
      <c r="M490" s="218" t="n"/>
      <c r="N490" s="218" t="n"/>
      <c r="O490" s="218" t="n"/>
      <c r="P490" s="218" t="n"/>
      <c r="Q490" s="218" t="n"/>
      <c r="R490" s="218" t="n"/>
      <c r="S490" s="218" t="n"/>
      <c r="T490" s="218" t="n"/>
      <c r="U490" s="218" t="n">
        <v>-2</v>
      </c>
      <c r="V490" s="248" t="n">
        <v>135.58</v>
      </c>
      <c r="W490" s="218">
        <f>SUM(K490,M490,O490,Q490,S490,U490)</f>
        <v/>
      </c>
      <c r="X490" s="218">
        <f>SUM(L490,N490,P490,R490,T490,V490)</f>
        <v/>
      </c>
      <c r="Y490" s="157">
        <f>minus(I490,W490)</f>
        <v/>
      </c>
      <c r="Z490" s="158">
        <f>ABS(minus(J490,X490))</f>
        <v/>
      </c>
      <c r="AA490" s="270" t="inlineStr">
        <is>
          <t>Customer's Slydepay account was not credited with funds</t>
        </is>
      </c>
      <c r="AB490" s="242" t="inlineStr">
        <is>
          <t>Closed</t>
        </is>
      </c>
      <c r="AC490" s="242" t="n">
        <v>1</v>
      </c>
      <c r="AD490" s="256" t="n">
        <v>4.999999999958078</v>
      </c>
      <c r="AE490" s="161">
        <f>Y490-AC490</f>
        <v/>
      </c>
      <c r="AF490" s="256">
        <f>abs(Z490-AD490)</f>
        <v/>
      </c>
      <c r="AG490" s="243" t="inlineStr">
        <is>
          <t>Details shared with Stanbic to initiate reversal process</t>
        </is>
      </c>
      <c r="AH490" s="146" t="n"/>
      <c r="AI490" s="52" t="n"/>
      <c r="AJ490" s="148" t="n"/>
      <c r="AK490" s="52" t="n"/>
    </row>
    <row r="491">
      <c r="A491" s="163">
        <f>A490</f>
        <v/>
      </c>
      <c r="B491" s="300" t="n"/>
      <c r="C491" s="151" t="inlineStr">
        <is>
          <t xml:space="preserve">SP Stanbic </t>
        </is>
      </c>
      <c r="D491" s="151" t="inlineStr">
        <is>
          <t>Stanbic FI DR</t>
        </is>
      </c>
      <c r="E491" s="187" t="n">
        <v>0</v>
      </c>
      <c r="F491" s="187" t="n">
        <v>0</v>
      </c>
      <c r="G491" s="187" t="n">
        <v>0</v>
      </c>
      <c r="H491" s="187" t="n">
        <v>0</v>
      </c>
      <c r="I491" s="154">
        <f>minus(E491,G491)</f>
        <v/>
      </c>
      <c r="J491" s="155">
        <f>ABS(minus(F491,H491))</f>
        <v/>
      </c>
      <c r="K491" s="218" t="n"/>
      <c r="L491" s="218" t="n"/>
      <c r="M491" s="218" t="n"/>
      <c r="N491" s="218" t="n"/>
      <c r="O491" s="218" t="n"/>
      <c r="P491" s="218" t="n"/>
      <c r="Q491" s="218" t="n"/>
      <c r="R491" s="218" t="n"/>
      <c r="S491" s="218" t="n"/>
      <c r="T491" s="218" t="n"/>
      <c r="U491" s="218" t="n"/>
      <c r="V491" s="248" t="n"/>
      <c r="W491" s="218">
        <f>SUM(K491,M491,O491,Q491,S491,U491)</f>
        <v/>
      </c>
      <c r="X491" s="218">
        <f>SUM(L491,N491,P491,R491,T491,V491)</f>
        <v/>
      </c>
      <c r="Y491" s="157">
        <f>minus(I491,W491)</f>
        <v/>
      </c>
      <c r="Z491" s="158">
        <f>ABS(minus(J491,X491))</f>
        <v/>
      </c>
      <c r="AA491" s="270" t="n"/>
      <c r="AB491" s="242" t="n"/>
      <c r="AC491" s="242" t="n"/>
      <c r="AD491" s="256" t="n"/>
      <c r="AE491" s="161">
        <f>Y491-AC491</f>
        <v/>
      </c>
      <c r="AF491" s="256">
        <f>abs(Z491-AD491)</f>
        <v/>
      </c>
      <c r="AG491" s="243" t="n"/>
      <c r="AH491" s="146" t="n"/>
      <c r="AI491" s="52" t="n"/>
      <c r="AJ491" s="148" t="n"/>
      <c r="AK491" s="52" t="n"/>
    </row>
    <row r="492">
      <c r="A492" s="163">
        <f>A491</f>
        <v/>
      </c>
      <c r="B492" s="300" t="n"/>
      <c r="C492" s="171" t="inlineStr">
        <is>
          <t xml:space="preserve">SP GIP </t>
        </is>
      </c>
      <c r="D492" s="171" t="inlineStr">
        <is>
          <t>GIP</t>
        </is>
      </c>
      <c r="E492" s="172" t="n">
        <v>79</v>
      </c>
      <c r="F492" s="173" t="n">
        <v>538657.4</v>
      </c>
      <c r="G492" s="172" t="n">
        <v>79</v>
      </c>
      <c r="H492" s="173" t="n">
        <v>538657.41</v>
      </c>
      <c r="I492" s="174">
        <f>minus(E492,G492)</f>
        <v/>
      </c>
      <c r="J492" s="175">
        <f>ABS(minus(F492,H492))</f>
        <v/>
      </c>
      <c r="K492" s="176" t="n"/>
      <c r="L492" s="176" t="n"/>
      <c r="M492" s="176" t="n"/>
      <c r="N492" s="176" t="n"/>
      <c r="O492" s="176" t="n"/>
      <c r="P492" s="176" t="n"/>
      <c r="Q492" s="176" t="n"/>
      <c r="R492" s="176" t="n"/>
      <c r="S492" s="176" t="n"/>
      <c r="T492" s="176" t="n"/>
      <c r="U492" s="294" t="n"/>
      <c r="V492" s="294" t="n">
        <v>0.01000000000931323</v>
      </c>
      <c r="W492" s="294">
        <f>SUM(K492,M492,O492,Q492,S492,U492)</f>
        <v/>
      </c>
      <c r="X492" s="294">
        <f>SUM(L492,N492,P492,R492,T492,V492)</f>
        <v/>
      </c>
      <c r="Y492" s="179">
        <f>minus(I492,W492)</f>
        <v/>
      </c>
      <c r="Z492" s="180">
        <f>ABS(minus(J492,X492))</f>
        <v/>
      </c>
      <c r="AA492" s="253" t="n"/>
      <c r="AB492" s="254" t="n"/>
      <c r="AC492" s="254" t="n"/>
      <c r="AD492" s="190" t="n"/>
      <c r="AE492" s="184">
        <f>Y492-AC492</f>
        <v/>
      </c>
      <c r="AF492" s="192">
        <f>abs(Z492-AD492)</f>
        <v/>
      </c>
      <c r="AG492" s="243" t="n"/>
      <c r="AH492" s="146" t="n"/>
      <c r="AI492" s="52" t="n"/>
      <c r="AJ492" s="148" t="n"/>
      <c r="AK492" s="52" t="n"/>
    </row>
    <row r="493">
      <c r="A493" s="163">
        <f>A492</f>
        <v/>
      </c>
      <c r="B493" s="300" t="n"/>
      <c r="C493" s="151" t="inlineStr">
        <is>
          <t>Card Payments</t>
        </is>
      </c>
      <c r="D493" s="151" t="inlineStr">
        <is>
          <t>BB MIGs (S03)</t>
        </is>
      </c>
      <c r="E493" s="170" t="n"/>
      <c r="F493" s="245" t="n"/>
      <c r="G493" s="170" t="n"/>
      <c r="H493" s="245" t="n"/>
      <c r="I493" s="154">
        <f>minus(E493,G493)</f>
        <v/>
      </c>
      <c r="J493" s="155">
        <f>ABS(minus(F493,H493))</f>
        <v/>
      </c>
      <c r="K493" s="248" t="n"/>
      <c r="L493" s="248" t="n"/>
      <c r="M493" s="248" t="n"/>
      <c r="N493" s="248" t="n"/>
      <c r="O493" s="248" t="n"/>
      <c r="P493" s="248" t="n"/>
      <c r="Q493" s="248" t="n"/>
      <c r="R493" s="248" t="n"/>
      <c r="S493" s="248" t="n"/>
      <c r="T493" s="248" t="n"/>
      <c r="U493" s="248" t="n"/>
      <c r="V493" s="248" t="n"/>
      <c r="W493" s="218" t="n"/>
      <c r="X493" s="218" t="n"/>
      <c r="Y493" s="157">
        <f>minus(I493,W493)</f>
        <v/>
      </c>
      <c r="Z493" s="158">
        <f>ABS(minus(J493,X493))</f>
        <v/>
      </c>
      <c r="AA493" s="263" t="n"/>
      <c r="AB493" s="242" t="n"/>
      <c r="AC493" s="242" t="n"/>
      <c r="AD493" s="256" t="n"/>
      <c r="AE493" s="161">
        <f>Y493-AC493</f>
        <v/>
      </c>
      <c r="AF493" s="256">
        <f>abs(Z493-AD493)</f>
        <v/>
      </c>
      <c r="AG493" s="243" t="n"/>
      <c r="AH493" s="146" t="n"/>
      <c r="AI493" s="52" t="n"/>
      <c r="AJ493" s="148" t="n"/>
      <c r="AK493" s="52" t="n"/>
    </row>
    <row r="494">
      <c r="A494" s="163" t="n"/>
      <c r="B494" s="300" t="n"/>
      <c r="C494" s="151" t="inlineStr">
        <is>
          <t>Card Payments</t>
        </is>
      </c>
      <c r="D494" s="151" t="inlineStr">
        <is>
          <t>BB MIGs (S04)</t>
        </is>
      </c>
      <c r="E494" s="170" t="n"/>
      <c r="F494" s="245" t="n"/>
      <c r="G494" s="170" t="n"/>
      <c r="H494" s="245" t="n"/>
      <c r="I494" s="154">
        <f>minus(E494,G494)</f>
        <v/>
      </c>
      <c r="J494" s="155">
        <f>ABS(minus(F494,H494))</f>
        <v/>
      </c>
      <c r="K494" s="170" t="n"/>
      <c r="L494" s="170" t="n"/>
      <c r="M494" s="170" t="n"/>
      <c r="N494" s="170" t="n"/>
      <c r="O494" s="170" t="n"/>
      <c r="P494" s="170" t="n"/>
      <c r="Q494" s="170" t="n"/>
      <c r="R494" s="170" t="n"/>
      <c r="S494" s="170" t="n"/>
      <c r="T494" s="170" t="n"/>
      <c r="U494" s="170" t="n"/>
      <c r="V494" s="170" t="n"/>
      <c r="W494" s="218" t="n"/>
      <c r="X494" s="218" t="n"/>
      <c r="Y494" s="157">
        <f>minus(I494,W494)</f>
        <v/>
      </c>
      <c r="Z494" s="158">
        <f>ABS(minus(J494,X494))</f>
        <v/>
      </c>
      <c r="AA494" s="270" t="n"/>
      <c r="AB494" s="242" t="n"/>
      <c r="AC494" s="242" t="n"/>
      <c r="AD494" s="256" t="n"/>
      <c r="AE494" s="167">
        <f>Y494-AC494</f>
        <v/>
      </c>
      <c r="AF494" s="256">
        <f>abs(Z494-AD494)</f>
        <v/>
      </c>
      <c r="AG494" s="243" t="n"/>
      <c r="AH494" s="146" t="n"/>
      <c r="AI494" s="52" t="n"/>
      <c r="AJ494" s="148" t="n"/>
      <c r="AK494" s="52" t="n"/>
    </row>
    <row r="495">
      <c r="A495" s="163" t="n"/>
      <c r="B495" s="300" t="n"/>
      <c r="C495" s="151" t="inlineStr">
        <is>
          <t>Card Payments</t>
        </is>
      </c>
      <c r="D495" s="151" t="inlineStr">
        <is>
          <t>BB MIGs (S05)</t>
        </is>
      </c>
      <c r="E495" s="170" t="n"/>
      <c r="F495" s="245" t="n"/>
      <c r="G495" s="170" t="n"/>
      <c r="H495" s="245" t="n"/>
      <c r="I495" s="154">
        <f>minus(E495,G495)</f>
        <v/>
      </c>
      <c r="J495" s="155">
        <f>ABS(minus(F495,H495))</f>
        <v/>
      </c>
      <c r="K495" s="170" t="n"/>
      <c r="L495" s="170" t="n"/>
      <c r="M495" s="170" t="n"/>
      <c r="N495" s="170" t="n"/>
      <c r="O495" s="170" t="n"/>
      <c r="P495" s="170" t="n"/>
      <c r="Q495" s="170" t="n"/>
      <c r="R495" s="170" t="n"/>
      <c r="S495" s="170" t="n"/>
      <c r="T495" s="170" t="n"/>
      <c r="U495" s="170" t="n"/>
      <c r="V495" s="170" t="n"/>
      <c r="W495" s="218" t="n"/>
      <c r="X495" s="218" t="n"/>
      <c r="Y495" s="157">
        <f>minus(I495,W495)</f>
        <v/>
      </c>
      <c r="Z495" s="158">
        <f>ABS(minus(J495,X495))</f>
        <v/>
      </c>
      <c r="AA495" s="270" t="n"/>
      <c r="AB495" s="242" t="n"/>
      <c r="AC495" s="242" t="n"/>
      <c r="AD495" s="256" t="n"/>
      <c r="AE495" s="167">
        <f>Y495-AC495</f>
        <v/>
      </c>
      <c r="AF495" s="256">
        <f>abs(Z495-AD495)</f>
        <v/>
      </c>
      <c r="AG495" s="243" t="n"/>
      <c r="AH495" s="146" t="n"/>
      <c r="AI495" s="52" t="n"/>
      <c r="AJ495" s="148" t="n"/>
      <c r="AK495" s="52" t="n"/>
    </row>
    <row r="496">
      <c r="A496" s="163" t="n"/>
      <c r="B496" s="300" t="n"/>
      <c r="C496" s="151" t="inlineStr">
        <is>
          <t>Card Payments</t>
        </is>
      </c>
      <c r="D496" s="151" t="inlineStr">
        <is>
          <t>BB MIGs (S06)</t>
        </is>
      </c>
      <c r="E496" s="170" t="n"/>
      <c r="F496" s="245" t="n"/>
      <c r="G496" s="170" t="n"/>
      <c r="H496" s="245" t="n"/>
      <c r="I496" s="154">
        <f>minus(E496,G496)</f>
        <v/>
      </c>
      <c r="J496" s="155">
        <f>ABS(minus(F496,H496))</f>
        <v/>
      </c>
      <c r="K496" s="170" t="n"/>
      <c r="L496" s="170" t="n"/>
      <c r="M496" s="170" t="n"/>
      <c r="N496" s="170" t="n"/>
      <c r="O496" s="170" t="n"/>
      <c r="P496" s="170" t="n"/>
      <c r="Q496" s="170" t="n"/>
      <c r="R496" s="170" t="n"/>
      <c r="S496" s="170" t="n"/>
      <c r="T496" s="170" t="n"/>
      <c r="U496" s="170" t="n"/>
      <c r="V496" s="170" t="n"/>
      <c r="W496" s="218" t="n"/>
      <c r="X496" s="218" t="n"/>
      <c r="Y496" s="157">
        <f>minus(I496,W496)</f>
        <v/>
      </c>
      <c r="Z496" s="158">
        <f>ABS(minus(J496,X496))</f>
        <v/>
      </c>
      <c r="AA496" s="270" t="n"/>
      <c r="AB496" s="242" t="n"/>
      <c r="AC496" s="242" t="n"/>
      <c r="AD496" s="256" t="n"/>
      <c r="AE496" s="167">
        <f>Y496-AC496</f>
        <v/>
      </c>
      <c r="AF496" s="256">
        <f>abs(Z496-AD496)</f>
        <v/>
      </c>
      <c r="AG496" s="243" t="n"/>
      <c r="AH496" s="146" t="n"/>
      <c r="AI496" s="52" t="n"/>
      <c r="AJ496" s="148" t="n"/>
      <c r="AK496" s="52" t="n"/>
    </row>
    <row r="497">
      <c r="A497" s="163" t="n"/>
      <c r="B497" s="300" t="n"/>
      <c r="C497" s="151" t="inlineStr">
        <is>
          <t>Card Payments</t>
        </is>
      </c>
      <c r="D497" s="151" t="inlineStr">
        <is>
          <t>BB MIGs (S07)</t>
        </is>
      </c>
      <c r="E497" s="170" t="n"/>
      <c r="F497" s="245" t="n"/>
      <c r="G497" s="170" t="n"/>
      <c r="H497" s="245" t="n"/>
      <c r="I497" s="154">
        <f>minus(E497,G497)</f>
        <v/>
      </c>
      <c r="J497" s="155">
        <f>ABS(minus(F497,H497))</f>
        <v/>
      </c>
      <c r="K497" s="170" t="n"/>
      <c r="L497" s="170" t="n"/>
      <c r="M497" s="170" t="n"/>
      <c r="N497" s="170" t="n"/>
      <c r="O497" s="170" t="n"/>
      <c r="P497" s="170" t="n"/>
      <c r="Q497" s="170" t="n"/>
      <c r="R497" s="170" t="n"/>
      <c r="S497" s="170" t="n"/>
      <c r="T497" s="170" t="n"/>
      <c r="U497" s="170" t="n"/>
      <c r="V497" s="170" t="n"/>
      <c r="W497" s="218" t="n"/>
      <c r="X497" s="218" t="n"/>
      <c r="Y497" s="157">
        <f>minus(I497,W497)</f>
        <v/>
      </c>
      <c r="Z497" s="158">
        <f>ABS(minus(J497,X497))</f>
        <v/>
      </c>
      <c r="AA497" s="270" t="n"/>
      <c r="AB497" s="242" t="n"/>
      <c r="AC497" s="242" t="n"/>
      <c r="AD497" s="256" t="n"/>
      <c r="AE497" s="167">
        <f>Y497-AC497</f>
        <v/>
      </c>
      <c r="AF497" s="256">
        <f>abs(Z497-AD497)</f>
        <v/>
      </c>
      <c r="AG497" s="243" t="n"/>
      <c r="AH497" s="146" t="n"/>
      <c r="AI497" s="52" t="n"/>
      <c r="AJ497" s="148" t="n"/>
      <c r="AK497" s="52" t="n"/>
    </row>
    <row r="498">
      <c r="A498" s="163" t="n"/>
      <c r="B498" s="300" t="n"/>
      <c r="C498" s="151" t="inlineStr">
        <is>
          <t>Card Payments</t>
        </is>
      </c>
      <c r="D498" s="151" t="inlineStr">
        <is>
          <t>BB MIGs (S08)</t>
        </is>
      </c>
      <c r="E498" s="170" t="n"/>
      <c r="F498" s="245" t="n"/>
      <c r="G498" s="170" t="n"/>
      <c r="H498" s="245" t="n"/>
      <c r="I498" s="154">
        <f>minus(E498,G498)</f>
        <v/>
      </c>
      <c r="J498" s="155">
        <f>ABS(minus(F498,H498))</f>
        <v/>
      </c>
      <c r="K498" s="170" t="n"/>
      <c r="L498" s="170" t="n"/>
      <c r="M498" s="170" t="n"/>
      <c r="N498" s="170" t="n"/>
      <c r="O498" s="170" t="n"/>
      <c r="P498" s="170" t="n"/>
      <c r="Q498" s="170" t="n"/>
      <c r="R498" s="170" t="n"/>
      <c r="S498" s="170" t="n"/>
      <c r="T498" s="170" t="n"/>
      <c r="U498" s="170" t="n"/>
      <c r="V498" s="170" t="n"/>
      <c r="W498" s="218" t="n"/>
      <c r="X498" s="218" t="n"/>
      <c r="Y498" s="157">
        <f>minus(I498,W498)</f>
        <v/>
      </c>
      <c r="Z498" s="158">
        <f>ABS(minus(J498,X498))</f>
        <v/>
      </c>
      <c r="AA498" s="270" t="n"/>
      <c r="AB498" s="242" t="n"/>
      <c r="AC498" s="242" t="n"/>
      <c r="AD498" s="256" t="n"/>
      <c r="AE498" s="167">
        <f>Y498-AC498</f>
        <v/>
      </c>
      <c r="AF498" s="256">
        <f>abs(Z498-AD498)</f>
        <v/>
      </c>
      <c r="AG498" s="243" t="n"/>
      <c r="AH498" s="146" t="n"/>
      <c r="AI498" s="52" t="n"/>
      <c r="AJ498" s="148" t="n"/>
      <c r="AK498" s="52" t="n"/>
    </row>
    <row r="499">
      <c r="A499" s="163" t="n"/>
      <c r="B499" s="300" t="n"/>
      <c r="C499" s="151" t="inlineStr">
        <is>
          <t>Card Payments</t>
        </is>
      </c>
      <c r="D499" s="151" t="inlineStr">
        <is>
          <t>BB MIGs (S09)</t>
        </is>
      </c>
      <c r="E499" s="170" t="n"/>
      <c r="F499" s="245" t="n"/>
      <c r="G499" s="170" t="n"/>
      <c r="H499" s="245" t="n"/>
      <c r="I499" s="154">
        <f>minus(E499,G499)</f>
        <v/>
      </c>
      <c r="J499" s="155">
        <f>ABS(minus(F499,H499))</f>
        <v/>
      </c>
      <c r="K499" s="170" t="n"/>
      <c r="L499" s="170" t="n"/>
      <c r="M499" s="170" t="n"/>
      <c r="N499" s="170" t="n"/>
      <c r="O499" s="170" t="n"/>
      <c r="P499" s="170" t="n"/>
      <c r="Q499" s="170" t="n"/>
      <c r="R499" s="170" t="n"/>
      <c r="S499" s="170" t="n"/>
      <c r="T499" s="170" t="n"/>
      <c r="U499" s="170" t="n"/>
      <c r="V499" s="170" t="n"/>
      <c r="W499" s="218" t="n"/>
      <c r="X499" s="218" t="n"/>
      <c r="Y499" s="157">
        <f>minus(I499,W499)</f>
        <v/>
      </c>
      <c r="Z499" s="158">
        <f>ABS(minus(J499,X499))</f>
        <v/>
      </c>
      <c r="AA499" s="270" t="n"/>
      <c r="AB499" s="242" t="n"/>
      <c r="AC499" s="242" t="n"/>
      <c r="AD499" s="256" t="n"/>
      <c r="AE499" s="167">
        <f>Y499-AC499</f>
        <v/>
      </c>
      <c r="AF499" s="256">
        <f>abs(Z499-AD499)</f>
        <v/>
      </c>
      <c r="AG499" s="243" t="n"/>
      <c r="AH499" s="146" t="n"/>
      <c r="AI499" s="52" t="n"/>
      <c r="AJ499" s="148" t="n"/>
      <c r="AK499" s="52" t="n"/>
    </row>
    <row r="500">
      <c r="A500" s="163" t="n"/>
      <c r="B500" s="300" t="n"/>
      <c r="C500" s="151" t="inlineStr">
        <is>
          <t>Card Payments</t>
        </is>
      </c>
      <c r="D500" s="151" t="inlineStr">
        <is>
          <t>BB MIGs (S10)</t>
        </is>
      </c>
      <c r="E500" s="170" t="n"/>
      <c r="F500" s="245" t="n"/>
      <c r="G500" s="170" t="n"/>
      <c r="H500" s="245" t="n"/>
      <c r="I500" s="154">
        <f>minus(E500,G500)</f>
        <v/>
      </c>
      <c r="J500" s="155">
        <f>ABS(minus(F500,H500))</f>
        <v/>
      </c>
      <c r="K500" s="170" t="n"/>
      <c r="L500" s="170" t="n"/>
      <c r="M500" s="170" t="n"/>
      <c r="N500" s="170" t="n"/>
      <c r="O500" s="170" t="n"/>
      <c r="P500" s="170" t="n"/>
      <c r="Q500" s="170" t="n"/>
      <c r="R500" s="170" t="n"/>
      <c r="S500" s="170" t="n"/>
      <c r="T500" s="170" t="n"/>
      <c r="U500" s="170" t="n"/>
      <c r="V500" s="170" t="n"/>
      <c r="W500" s="218" t="n"/>
      <c r="X500" s="218" t="n"/>
      <c r="Y500" s="157">
        <f>minus(I500,W500)</f>
        <v/>
      </c>
      <c r="Z500" s="158">
        <f>ABS(minus(J500,X500))</f>
        <v/>
      </c>
      <c r="AA500" s="270" t="n"/>
      <c r="AB500" s="242" t="n"/>
      <c r="AC500" s="242" t="n"/>
      <c r="AD500" s="256" t="n"/>
      <c r="AE500" s="167">
        <f>Y500-AC500</f>
        <v/>
      </c>
      <c r="AF500" s="256">
        <f>abs(Z500-AD500)</f>
        <v/>
      </c>
      <c r="AG500" s="243" t="n"/>
      <c r="AH500" s="146" t="n"/>
      <c r="AI500" s="52" t="n"/>
      <c r="AJ500" s="148" t="n"/>
      <c r="AK500" s="52" t="n"/>
    </row>
    <row r="501">
      <c r="A501" s="163" t="n"/>
      <c r="B501" s="300" t="n"/>
      <c r="C501" s="151" t="inlineStr">
        <is>
          <t>Card Payments</t>
        </is>
      </c>
      <c r="D501" s="151" t="inlineStr">
        <is>
          <t>BB MIGs (S11)</t>
        </is>
      </c>
      <c r="E501" s="170" t="n"/>
      <c r="F501" s="245" t="n"/>
      <c r="G501" s="170" t="n"/>
      <c r="H501" s="245" t="n"/>
      <c r="I501" s="154">
        <f>minus(E501,G501)</f>
        <v/>
      </c>
      <c r="J501" s="155">
        <f>ABS(minus(F501,H501))</f>
        <v/>
      </c>
      <c r="K501" s="170" t="n"/>
      <c r="L501" s="170" t="n"/>
      <c r="M501" s="170" t="n"/>
      <c r="N501" s="170" t="n"/>
      <c r="O501" s="170" t="n"/>
      <c r="P501" s="170" t="n"/>
      <c r="Q501" s="170" t="n"/>
      <c r="R501" s="170" t="n"/>
      <c r="S501" s="170" t="n"/>
      <c r="T501" s="170" t="n"/>
      <c r="U501" s="170" t="n"/>
      <c r="V501" s="170" t="n"/>
      <c r="W501" s="218" t="n"/>
      <c r="X501" s="218" t="n"/>
      <c r="Y501" s="157">
        <f>minus(I501,W501)</f>
        <v/>
      </c>
      <c r="Z501" s="158">
        <f>ABS(minus(J501,X501))</f>
        <v/>
      </c>
      <c r="AA501" s="270" t="n"/>
      <c r="AB501" s="242" t="n"/>
      <c r="AC501" s="242" t="n"/>
      <c r="AD501" s="256" t="n"/>
      <c r="AE501" s="167">
        <f>Y501-AC501</f>
        <v/>
      </c>
      <c r="AF501" s="256">
        <f>abs(Z501-AD501)</f>
        <v/>
      </c>
      <c r="AG501" s="243" t="n"/>
      <c r="AH501" s="146" t="n"/>
      <c r="AI501" s="52" t="n"/>
      <c r="AJ501" s="148" t="n"/>
      <c r="AK501" s="52" t="n"/>
    </row>
    <row r="502">
      <c r="A502" s="163" t="n"/>
      <c r="B502" s="300" t="n"/>
      <c r="C502" s="171" t="inlineStr">
        <is>
          <t>Card Payments</t>
        </is>
      </c>
      <c r="D502" s="171" t="inlineStr">
        <is>
          <t>BB MIGs (S12)</t>
        </is>
      </c>
      <c r="E502" s="176" t="n"/>
      <c r="F502" s="85" t="n"/>
      <c r="G502" s="176" t="n"/>
      <c r="H502" s="85" t="n"/>
      <c r="I502" s="174">
        <f>minus(E502,G502)</f>
        <v/>
      </c>
      <c r="J502" s="175">
        <f>ABS(minus(F502,H502))</f>
        <v/>
      </c>
      <c r="K502" s="176" t="n"/>
      <c r="L502" s="176" t="n"/>
      <c r="M502" s="176" t="n"/>
      <c r="N502" s="176" t="n"/>
      <c r="O502" s="176" t="n"/>
      <c r="P502" s="176" t="n"/>
      <c r="Q502" s="176" t="n"/>
      <c r="R502" s="176" t="n"/>
      <c r="S502" s="176" t="n"/>
      <c r="T502" s="176" t="n"/>
      <c r="U502" s="176" t="n"/>
      <c r="V502" s="176" t="n"/>
      <c r="W502" s="294" t="n"/>
      <c r="X502" s="294" t="n"/>
      <c r="Y502" s="179">
        <f>minus(I502,W502)</f>
        <v/>
      </c>
      <c r="Z502" s="180">
        <f>ABS(minus(J502,X502))</f>
        <v/>
      </c>
      <c r="AA502" s="253" t="n"/>
      <c r="AB502" s="254" t="n"/>
      <c r="AC502" s="254" t="n"/>
      <c r="AD502" s="183" t="n"/>
      <c r="AE502" s="191">
        <f>Y502-AC502</f>
        <v/>
      </c>
      <c r="AF502" s="183">
        <f>abs(Z502-AD502)</f>
        <v/>
      </c>
      <c r="AG502" s="243" t="n"/>
      <c r="AH502" s="146" t="n"/>
      <c r="AI502" s="52" t="n"/>
      <c r="AJ502" s="148" t="n"/>
      <c r="AK502" s="52" t="n"/>
    </row>
    <row r="503">
      <c r="A503" s="163">
        <f>A502</f>
        <v/>
      </c>
      <c r="B503" s="303" t="n"/>
      <c r="C503" s="258" t="inlineStr">
        <is>
          <t>Card Payments Sum</t>
        </is>
      </c>
      <c r="D503" s="258" t="inlineStr">
        <is>
          <t>BB MIGs</t>
        </is>
      </c>
      <c r="E503" s="172" t="n">
        <v>3</v>
      </c>
      <c r="F503" s="173" t="n">
        <v>20431.97</v>
      </c>
      <c r="G503" s="172" t="n">
        <v>3</v>
      </c>
      <c r="H503" s="173" t="n">
        <v>20431.97</v>
      </c>
      <c r="I503" s="174">
        <f>minus(E503,G503)</f>
        <v/>
      </c>
      <c r="J503" s="175">
        <f>ABS(minus(F503,H503))</f>
        <v/>
      </c>
      <c r="K503" s="176" t="n"/>
      <c r="L503" s="176" t="n"/>
      <c r="M503" s="176" t="n"/>
      <c r="N503" s="176" t="n"/>
      <c r="O503" s="176" t="n"/>
      <c r="P503" s="176" t="n"/>
      <c r="Q503" s="176" t="n"/>
      <c r="R503" s="176" t="n"/>
      <c r="S503" s="176" t="n"/>
      <c r="T503" s="176" t="n"/>
      <c r="U503" s="176" t="n"/>
      <c r="V503" s="176" t="n"/>
      <c r="W503" s="294">
        <f>SUM(K503,M503,O503,Q503,S503,U503)</f>
        <v/>
      </c>
      <c r="X503" s="294">
        <f>SUM(L503,N503,P503,R503,T503,V503)</f>
        <v/>
      </c>
      <c r="Y503" s="179">
        <f>minus(I503,W503)</f>
        <v/>
      </c>
      <c r="Z503" s="180">
        <f>ABS(minus(J503,X503))</f>
        <v/>
      </c>
      <c r="AA503" s="253" t="n"/>
      <c r="AB503" s="254" t="n"/>
      <c r="AC503" s="254" t="n"/>
      <c r="AD503" s="190" t="n"/>
      <c r="AE503" s="191">
        <f>Y503-AC503</f>
        <v/>
      </c>
      <c r="AF503" s="192">
        <f>abs(Z503-AD503)</f>
        <v/>
      </c>
      <c r="AG503" s="243" t="n"/>
      <c r="AH503" s="146" t="n"/>
      <c r="AI503" s="52" t="n"/>
      <c r="AJ503" s="148" t="n"/>
      <c r="AK503" s="52" t="n"/>
    </row>
    <row r="504">
      <c r="A504" s="163" t="n"/>
      <c r="B504" s="310" t="inlineStr">
        <is>
          <t>KOWRI</t>
        </is>
      </c>
      <c r="C504" s="151" t="inlineStr">
        <is>
          <t>MPGS</t>
        </is>
      </c>
      <c r="D504" s="151" t="inlineStr">
        <is>
          <t>MPGS</t>
        </is>
      </c>
      <c r="E504" s="187" t="n">
        <v>6</v>
      </c>
      <c r="F504" s="188" t="n">
        <v>208.93</v>
      </c>
      <c r="G504" s="187" t="n">
        <v>6</v>
      </c>
      <c r="H504" s="188" t="n">
        <v>206.03</v>
      </c>
      <c r="I504" s="154">
        <f>minus(E504,G504)</f>
        <v/>
      </c>
      <c r="J504" s="155">
        <f>ABS(minus(F504,H504))</f>
        <v/>
      </c>
      <c r="K504" s="218" t="n"/>
      <c r="L504" s="218" t="n"/>
      <c r="M504" s="218" t="n"/>
      <c r="N504" s="218" t="n"/>
      <c r="O504" s="218" t="n"/>
      <c r="P504" s="218" t="n"/>
      <c r="Q504" s="218" t="n"/>
      <c r="R504" s="218" t="n"/>
      <c r="S504" s="218" t="n"/>
      <c r="T504" s="218" t="n"/>
      <c r="U504" s="218" t="n"/>
      <c r="V504" s="218" t="n"/>
      <c r="W504" s="218">
        <f>SUM(K504,M504,O504,Q504,S504,U504)</f>
        <v/>
      </c>
      <c r="X504" s="218">
        <f>SUM(L504,N504,P504,R504,T504,V504)</f>
        <v/>
      </c>
      <c r="Y504" s="157">
        <f>minus(I504,W504)</f>
        <v/>
      </c>
      <c r="Z504" s="158">
        <f>ABS(minus(J504,X504))</f>
        <v/>
      </c>
      <c r="AA504" s="270" t="n"/>
      <c r="AB504" s="242" t="n"/>
      <c r="AC504" s="242" t="n"/>
      <c r="AD504" s="256" t="n"/>
      <c r="AE504" s="167">
        <f>Y504-AC504</f>
        <v/>
      </c>
      <c r="AF504" s="256">
        <f>abs(Z504-AD504)</f>
        <v/>
      </c>
      <c r="AG504" s="243" t="inlineStr">
        <is>
          <t>Send money charges</t>
        </is>
      </c>
      <c r="AH504" s="146" t="n"/>
      <c r="AI504" s="52" t="n"/>
      <c r="AJ504" s="148" t="n"/>
      <c r="AK504" s="52" t="n"/>
    </row>
    <row r="505">
      <c r="A505" s="163">
        <f>A493</f>
        <v/>
      </c>
      <c r="B505" s="300" t="n"/>
      <c r="C505" s="151" t="inlineStr">
        <is>
          <t>KR MTN Send Money</t>
        </is>
      </c>
      <c r="D505" s="151" t="inlineStr">
        <is>
          <t>KR MTN Credit</t>
        </is>
      </c>
      <c r="E505" s="187" t="n">
        <v>2680</v>
      </c>
      <c r="F505" s="188" t="n">
        <v>9238715.34</v>
      </c>
      <c r="G505" s="187" t="n">
        <v>2702</v>
      </c>
      <c r="H505" s="188" t="n">
        <v>4142622.31</v>
      </c>
      <c r="I505" s="154">
        <f>minus(E505,G505)</f>
        <v/>
      </c>
      <c r="J505" s="155">
        <f>ABS(minus(F505,H505))</f>
        <v/>
      </c>
      <c r="K505" s="218" t="n"/>
      <c r="L505" s="218" t="n"/>
      <c r="M505" s="218" t="n"/>
      <c r="N505" s="218" t="n"/>
      <c r="O505" s="218" t="n">
        <v>10</v>
      </c>
      <c r="P505" s="218" t="n">
        <v>11634.86</v>
      </c>
      <c r="Q505" s="218" t="n">
        <v>2</v>
      </c>
      <c r="R505" s="218" t="n">
        <v>5200000</v>
      </c>
      <c r="S505" s="218" t="n"/>
      <c r="T505" s="218" t="n"/>
      <c r="U505" s="218" t="n">
        <v>3</v>
      </c>
      <c r="V505" s="218" t="n">
        <v>544.5</v>
      </c>
      <c r="W505" s="218">
        <f>SUM(K505,M505,O505,Q505,S505,U505)</f>
        <v/>
      </c>
      <c r="X505" s="218">
        <f>SUM(L505,N505,P505,R505,T505,V505)</f>
        <v/>
      </c>
      <c r="Y505" s="157">
        <f>minus(I505,W505)</f>
        <v/>
      </c>
      <c r="Z505" s="158">
        <f>ABS(minus(J505,X505))</f>
        <v/>
      </c>
      <c r="AA505" s="270" t="inlineStr">
        <is>
          <t>Pending Zeepay transactions</t>
        </is>
      </c>
      <c r="AB505" s="242" t="inlineStr">
        <is>
          <t>Closed</t>
        </is>
      </c>
      <c r="AC505" s="242" t="n">
        <v>-37</v>
      </c>
      <c r="AD505" s="256" t="n">
        <v>116086.330000001</v>
      </c>
      <c r="AE505" s="167">
        <f>Y505-AC505</f>
        <v/>
      </c>
      <c r="AF505" s="256">
        <f>abs(Z505-AD505)</f>
        <v/>
      </c>
      <c r="AG505" s="243" t="inlineStr">
        <is>
          <t>Transactions reprocessed by Zeepay</t>
        </is>
      </c>
      <c r="AH505" s="146" t="n"/>
      <c r="AI505" s="52" t="n"/>
      <c r="AJ505" s="148" t="n"/>
      <c r="AK505" s="52" t="n"/>
    </row>
    <row r="506">
      <c r="A506" s="163">
        <f>A505</f>
        <v/>
      </c>
      <c r="B506" s="300" t="n"/>
      <c r="C506" s="151" t="inlineStr">
        <is>
          <t>KR MTN Add funds/Payments</t>
        </is>
      </c>
      <c r="D506" s="151" t="inlineStr">
        <is>
          <t>KR MTN Debit</t>
        </is>
      </c>
      <c r="E506" s="187" t="n">
        <v>483</v>
      </c>
      <c r="F506" s="188" t="n">
        <v>759987.84</v>
      </c>
      <c r="G506" s="187" t="n">
        <v>487</v>
      </c>
      <c r="H506" s="188" t="n">
        <v>400353.69</v>
      </c>
      <c r="I506" s="154">
        <f>minus(E506,G506)</f>
        <v/>
      </c>
      <c r="J506" s="155">
        <f>ABS(minus(F506,H506))</f>
        <v/>
      </c>
      <c r="K506" s="218" t="n"/>
      <c r="L506" s="218" t="n"/>
      <c r="M506" s="218" t="n">
        <v>-5</v>
      </c>
      <c r="N506" s="218" t="n">
        <v>-4832.13</v>
      </c>
      <c r="O506" s="218" t="n"/>
      <c r="P506" s="218" t="n"/>
      <c r="Q506" s="218" t="n"/>
      <c r="R506" s="218" t="n"/>
      <c r="S506" s="218" t="n">
        <v>1</v>
      </c>
      <c r="T506" s="218" t="n">
        <v>364465.91</v>
      </c>
      <c r="U506" s="218" t="n"/>
      <c r="V506" s="218" t="n">
        <v>0.3699999999953434</v>
      </c>
      <c r="W506" s="218">
        <f>SUM(K506,M506,O506,Q506,S506,U506)</f>
        <v/>
      </c>
      <c r="X506" s="218">
        <f>SUM(L506,N506,P506,R506,T506,V506)</f>
        <v/>
      </c>
      <c r="Y506" s="157">
        <f>minus(I506,W506)</f>
        <v/>
      </c>
      <c r="Z506" s="158">
        <f>ABS(minus(J506,X506))</f>
        <v/>
      </c>
      <c r="AA506" s="270" t="n"/>
      <c r="AB506" s="242" t="n"/>
      <c r="AC506" s="242" t="n"/>
      <c r="AD506" s="256" t="n"/>
      <c r="AE506" s="167">
        <f>Y506-AC506</f>
        <v/>
      </c>
      <c r="AF506" s="256">
        <f>abs(Z506-AD506)</f>
        <v/>
      </c>
      <c r="AG506" s="243" t="n"/>
      <c r="AH506" s="146" t="n"/>
      <c r="AI506" s="52" t="n"/>
      <c r="AJ506" s="148" t="n"/>
      <c r="AK506" s="52" t="n"/>
    </row>
    <row r="507">
      <c r="A507" s="163">
        <f>A506</f>
        <v/>
      </c>
      <c r="B507" s="300" t="n"/>
      <c r="C507" s="151" t="inlineStr">
        <is>
          <t>KR Airtel Add funds/Payments</t>
        </is>
      </c>
      <c r="D507" s="151" t="inlineStr">
        <is>
          <t>KR Airtel Cash In</t>
        </is>
      </c>
      <c r="E507" s="187" t="n">
        <v>1</v>
      </c>
      <c r="F507" s="188" t="n">
        <v>20</v>
      </c>
      <c r="G507" s="187" t="n">
        <v>1</v>
      </c>
      <c r="H507" s="188" t="n">
        <v>20</v>
      </c>
      <c r="I507" s="154">
        <f>minus(E507,G507)</f>
        <v/>
      </c>
      <c r="J507" s="155">
        <f>ABS(minus(F507,H507))</f>
        <v/>
      </c>
      <c r="K507" s="218" t="n"/>
      <c r="L507" s="218" t="n"/>
      <c r="M507" s="218" t="n"/>
      <c r="N507" s="218" t="n"/>
      <c r="O507" s="218" t="n"/>
      <c r="P507" s="218" t="n"/>
      <c r="Q507" s="218" t="n"/>
      <c r="R507" s="218" t="n"/>
      <c r="S507" s="218" t="n"/>
      <c r="T507" s="218" t="n"/>
      <c r="U507" s="218" t="n"/>
      <c r="V507" s="218" t="n"/>
      <c r="W507" s="218">
        <f>SUM(K507,M507,O507,Q507,S507,U507)</f>
        <v/>
      </c>
      <c r="X507" s="218">
        <f>SUM(L507,N507,P507,R507,T507,V507)</f>
        <v/>
      </c>
      <c r="Y507" s="157">
        <f>minus(I507,W507)</f>
        <v/>
      </c>
      <c r="Z507" s="158">
        <f>ABS(minus(J507,X507))</f>
        <v/>
      </c>
      <c r="AA507" s="270" t="n"/>
      <c r="AB507" s="242" t="n"/>
      <c r="AC507" s="242" t="n"/>
      <c r="AD507" s="256" t="n"/>
      <c r="AE507" s="167">
        <f>Y507-AC507</f>
        <v/>
      </c>
      <c r="AF507" s="256">
        <f>abs(Z507-AD507)</f>
        <v/>
      </c>
      <c r="AG507" s="243" t="n"/>
      <c r="AH507" s="146" t="n"/>
      <c r="AI507" s="52" t="n"/>
      <c r="AJ507" s="148" t="n"/>
      <c r="AK507" s="52" t="n"/>
    </row>
    <row r="508">
      <c r="A508" s="163">
        <f>A507</f>
        <v/>
      </c>
      <c r="B508" s="300" t="n"/>
      <c r="C508" s="151" t="inlineStr">
        <is>
          <t>KR Airtel Send Money</t>
        </is>
      </c>
      <c r="D508" s="151" t="inlineStr">
        <is>
          <t>KR Airtel Cash Out</t>
        </is>
      </c>
      <c r="E508" s="187" t="n">
        <v>0</v>
      </c>
      <c r="F508" s="188" t="n">
        <v>0</v>
      </c>
      <c r="G508" s="187" t="n">
        <v>0</v>
      </c>
      <c r="H508" s="188" t="n">
        <v>0</v>
      </c>
      <c r="I508" s="154">
        <f>minus(E508,G508)</f>
        <v/>
      </c>
      <c r="J508" s="155">
        <f>ABS(minus(F508,H508))</f>
        <v/>
      </c>
      <c r="K508" s="218" t="n"/>
      <c r="L508" s="218" t="n"/>
      <c r="M508" s="218" t="n"/>
      <c r="N508" s="218" t="n"/>
      <c r="O508" s="218" t="n"/>
      <c r="P508" s="218" t="n"/>
      <c r="Q508" s="218" t="n"/>
      <c r="R508" s="218" t="n"/>
      <c r="S508" s="218" t="n"/>
      <c r="T508" s="218" t="n"/>
      <c r="U508" s="218" t="n"/>
      <c r="V508" s="218" t="n"/>
      <c r="W508" s="218">
        <f>SUM(K508,M508,O508,Q508,S508,U508)</f>
        <v/>
      </c>
      <c r="X508" s="218">
        <f>SUM(L508,N508,P508,R508,T508,V508)</f>
        <v/>
      </c>
      <c r="Y508" s="157">
        <f>minus(I508,W508)</f>
        <v/>
      </c>
      <c r="Z508" s="158">
        <f>ABS(minus(J508,X508))</f>
        <v/>
      </c>
      <c r="AA508" s="270" t="n"/>
      <c r="AB508" s="242" t="n"/>
      <c r="AC508" s="242" t="n"/>
      <c r="AD508" s="256" t="n"/>
      <c r="AE508" s="167">
        <f>Y508-AC508</f>
        <v/>
      </c>
      <c r="AF508" s="256">
        <f>abs(Z508-AD508)</f>
        <v/>
      </c>
      <c r="AG508" s="243" t="n"/>
      <c r="AH508" s="146" t="n"/>
      <c r="AI508" s="52" t="n"/>
      <c r="AJ508" s="148" t="n"/>
      <c r="AK508" s="52" t="n"/>
    </row>
    <row r="509">
      <c r="A509" s="163">
        <f>A508</f>
        <v/>
      </c>
      <c r="B509" s="300" t="n"/>
      <c r="C509" s="151" t="inlineStr">
        <is>
          <t>KR Vodafone Add funds/Payments</t>
        </is>
      </c>
      <c r="D509" s="151" t="inlineStr">
        <is>
          <t xml:space="preserve">KR Vodafone Cash In </t>
        </is>
      </c>
      <c r="E509" s="187" t="n">
        <v>66</v>
      </c>
      <c r="F509" s="188" t="n">
        <v>29559.77</v>
      </c>
      <c r="G509" s="187" t="n">
        <v>65</v>
      </c>
      <c r="H509" s="188" t="n">
        <v>29456.44</v>
      </c>
      <c r="I509" s="154">
        <f>minus(E509,G509)</f>
        <v/>
      </c>
      <c r="J509" s="155">
        <f>ABS(minus(F509,H509))</f>
        <v/>
      </c>
      <c r="K509" s="218" t="n"/>
      <c r="L509" s="218" t="n"/>
      <c r="M509" s="218" t="n"/>
      <c r="N509" s="218" t="n"/>
      <c r="O509" s="218" t="n"/>
      <c r="P509" s="218" t="n"/>
      <c r="Q509" s="218" t="n"/>
      <c r="R509" s="218" t="n"/>
      <c r="S509" s="218" t="n"/>
      <c r="T509" s="218" t="n"/>
      <c r="U509" s="218" t="n"/>
      <c r="V509" s="218" t="n"/>
      <c r="W509" s="218">
        <f>SUM(K509,M509,O509,Q509,S509,U509)</f>
        <v/>
      </c>
      <c r="X509" s="218">
        <f>SUM(L509,N509,P509,R509,T509,V509)</f>
        <v/>
      </c>
      <c r="Y509" s="157">
        <f>minus(I509,W509)</f>
        <v/>
      </c>
      <c r="Z509" s="158">
        <f>ABS(minus(J509,X509))</f>
        <v/>
      </c>
      <c r="AA509" s="270" t="inlineStr">
        <is>
          <t>Pending transaction</t>
        </is>
      </c>
      <c r="AB509" s="242" t="inlineStr">
        <is>
          <t>Closed</t>
        </is>
      </c>
      <c r="AC509" s="242" t="n">
        <v>1</v>
      </c>
      <c r="AD509" s="256" t="n">
        <v>103.3300000000017</v>
      </c>
      <c r="AE509" s="167">
        <f>Y509-AC509</f>
        <v/>
      </c>
      <c r="AF509" s="256">
        <f>abs(Z509-AD509)</f>
        <v/>
      </c>
      <c r="AG509" s="243" t="inlineStr">
        <is>
          <t>Status updated using KB recons app</t>
        </is>
      </c>
      <c r="AH509" s="146" t="n"/>
      <c r="AI509" s="52" t="n"/>
      <c r="AJ509" s="148" t="n"/>
      <c r="AK509" s="52" t="n"/>
    </row>
    <row r="510">
      <c r="A510" s="163">
        <f>A509</f>
        <v/>
      </c>
      <c r="B510" s="303" t="n"/>
      <c r="C510" s="151" t="inlineStr">
        <is>
          <t>KR Vodafone Send Money</t>
        </is>
      </c>
      <c r="D510" s="151" t="inlineStr">
        <is>
          <t>KR Vodafone Cash Out</t>
        </is>
      </c>
      <c r="E510" s="187" t="n">
        <v>3</v>
      </c>
      <c r="F510" s="188" t="n">
        <v>1760</v>
      </c>
      <c r="G510" s="187" t="n">
        <v>1</v>
      </c>
      <c r="H510" s="188" t="n">
        <v>1734</v>
      </c>
      <c r="I510" s="154">
        <f>minus(E510,G510)</f>
        <v/>
      </c>
      <c r="J510" s="155">
        <f>ABS(minus(F510,H510))</f>
        <v/>
      </c>
      <c r="K510" s="218" t="n"/>
      <c r="L510" s="218" t="n"/>
      <c r="M510" s="218" t="n"/>
      <c r="N510" s="218" t="n"/>
      <c r="O510" s="218" t="n"/>
      <c r="P510" s="218" t="n"/>
      <c r="Q510" s="218" t="n"/>
      <c r="R510" s="218" t="n"/>
      <c r="S510" s="218" t="n"/>
      <c r="T510" s="218" t="n"/>
      <c r="U510" s="218" t="n">
        <v>2</v>
      </c>
      <c r="V510" s="218" t="n">
        <v>26</v>
      </c>
      <c r="W510" s="218">
        <f>SUM(K510,M510,O510,Q510,S510,U510)</f>
        <v/>
      </c>
      <c r="X510" s="218">
        <f>SUM(L510,N510,P510,R510,T510,V510)</f>
        <v/>
      </c>
      <c r="Y510" s="157">
        <f>minus(I510,W510)</f>
        <v/>
      </c>
      <c r="Z510" s="158">
        <f>ABS(minus(J510,X510))</f>
        <v/>
      </c>
      <c r="AA510" s="270" t="n"/>
      <c r="AB510" s="242" t="n"/>
      <c r="AC510" s="242" t="n"/>
      <c r="AD510" s="256" t="n"/>
      <c r="AE510" s="167">
        <f>Y510-AC510</f>
        <v/>
      </c>
      <c r="AF510" s="256">
        <f>abs(Z510-AD510)</f>
        <v/>
      </c>
      <c r="AG510" s="243" t="n"/>
      <c r="AH510" s="146" t="n"/>
      <c r="AI510" s="52" t="n"/>
      <c r="AJ510" s="148" t="n"/>
      <c r="AK510" s="52" t="n"/>
    </row>
    <row r="511">
      <c r="A511" s="206" t="n"/>
      <c r="B511" s="207" t="n"/>
      <c r="C511" s="206" t="n"/>
      <c r="D511" s="206" t="n"/>
      <c r="E511" s="206" t="n"/>
      <c r="F511" s="208" t="n"/>
      <c r="G511" s="206" t="n"/>
      <c r="H511" s="206" t="n"/>
      <c r="I511" s="206" t="n"/>
      <c r="J511" s="208" t="n"/>
      <c r="K511" s="271" t="n"/>
      <c r="L511" s="271" t="n"/>
      <c r="M511" s="271" t="n"/>
      <c r="N511" s="271" t="n"/>
      <c r="O511" s="271" t="n"/>
      <c r="P511" s="271" t="n"/>
      <c r="Q511" s="271" t="n"/>
      <c r="R511" s="271" t="n"/>
      <c r="S511" s="271" t="n"/>
      <c r="T511" s="271" t="n"/>
      <c r="U511" s="271" t="n"/>
      <c r="V511" s="271" t="n"/>
      <c r="W511" s="210" t="n"/>
      <c r="X511" s="210" t="n"/>
      <c r="Y511" s="271" t="n"/>
      <c r="Z511" s="271" t="n"/>
      <c r="AA511" s="211" t="n"/>
      <c r="AB511" s="212" t="n"/>
      <c r="AC511" s="212" t="n"/>
      <c r="AD511" s="213" t="n"/>
      <c r="AE511" s="214" t="n"/>
      <c r="AF511" s="215" t="n"/>
      <c r="AG511" s="243" t="n"/>
      <c r="AH511" s="146" t="n"/>
      <c r="AI511" s="52" t="n"/>
      <c r="AJ511" s="148" t="n"/>
      <c r="AK511" s="52" t="n"/>
    </row>
    <row r="512">
      <c r="A512" s="239" t="n">
        <v>44944</v>
      </c>
      <c r="B512" s="309" t="inlineStr">
        <is>
          <t>SlydePay</t>
        </is>
      </c>
      <c r="C512" s="151" t="inlineStr">
        <is>
          <t>SP MIGs (MCC 1)</t>
        </is>
      </c>
      <c r="D512" s="151" t="inlineStr">
        <is>
          <t>MIGS (Slydepay01)</t>
        </is>
      </c>
      <c r="E512" s="187" t="n">
        <v>9</v>
      </c>
      <c r="F512" s="188" t="n">
        <v>16122.12</v>
      </c>
      <c r="G512" s="187" t="n">
        <v>9</v>
      </c>
      <c r="H512" s="188" t="n">
        <v>16119.3</v>
      </c>
      <c r="I512" s="154">
        <f>minus(E512,G512)</f>
        <v/>
      </c>
      <c r="J512" s="155">
        <f>ABS(minus(F512,H512))</f>
        <v/>
      </c>
      <c r="K512" s="170" t="n"/>
      <c r="L512" s="218" t="n"/>
      <c r="M512" s="218" t="n"/>
      <c r="N512" s="218" t="n"/>
      <c r="O512" s="218" t="n"/>
      <c r="P512" s="218" t="n"/>
      <c r="Q512" s="218" t="n"/>
      <c r="R512" s="218" t="n"/>
      <c r="S512" s="218" t="n"/>
      <c r="T512" s="218" t="n"/>
      <c r="U512" s="218" t="n"/>
      <c r="V512" s="218" t="n"/>
      <c r="W512" s="218">
        <f>SUM(K512,M512,O512,Q512,S512,U512)</f>
        <v/>
      </c>
      <c r="X512" s="218">
        <f>SUM(L512,N512,P512,R512,T512,V512)</f>
        <v/>
      </c>
      <c r="Y512" s="157">
        <f>minus(I512,W512)</f>
        <v/>
      </c>
      <c r="Z512" s="158">
        <f>ABS(minus(J512,X512))</f>
        <v/>
      </c>
      <c r="AA512" s="270" t="n"/>
      <c r="AB512" s="242" t="n"/>
      <c r="AC512" s="242" t="n"/>
      <c r="AD512" s="252" t="n"/>
      <c r="AE512" s="161">
        <f>Y512-AC512</f>
        <v/>
      </c>
      <c r="AF512" s="256">
        <f>abs(Z512-AD512)</f>
        <v/>
      </c>
      <c r="AG512" s="243" t="inlineStr">
        <is>
          <t>MIGS Charges(2.82)</t>
        </is>
      </c>
      <c r="AH512" s="146" t="n"/>
      <c r="AI512" s="52" t="n"/>
      <c r="AJ512" s="148" t="n"/>
      <c r="AK512" s="52" t="n"/>
    </row>
    <row r="513">
      <c r="A513" s="163">
        <f>A512</f>
        <v/>
      </c>
      <c r="B513" s="300" t="n"/>
      <c r="C513" s="151" t="inlineStr">
        <is>
          <t>SP MTN Cash In (Prompt)</t>
        </is>
      </c>
      <c r="D513" s="151" t="inlineStr">
        <is>
          <t>MTN - Slydepull (Prompts)</t>
        </is>
      </c>
      <c r="E513" s="187" t="n">
        <v>465</v>
      </c>
      <c r="F513" s="188" t="n">
        <v>660598.5699999999</v>
      </c>
      <c r="G513" s="187" t="n">
        <v>464</v>
      </c>
      <c r="H513" s="188" t="n">
        <v>660583.41</v>
      </c>
      <c r="I513" s="154">
        <f>minus(E513,G513)</f>
        <v/>
      </c>
      <c r="J513" s="155">
        <f>ABS(minus(F513,H513))</f>
        <v/>
      </c>
      <c r="K513" s="170" t="n"/>
      <c r="L513" s="218" t="n"/>
      <c r="M513" s="218" t="n"/>
      <c r="N513" s="218" t="n"/>
      <c r="O513" s="218" t="n"/>
      <c r="P513" s="218" t="n"/>
      <c r="Q513" s="218" t="n"/>
      <c r="R513" s="218" t="n"/>
      <c r="S513" s="218" t="n"/>
      <c r="T513" s="218" t="n"/>
      <c r="U513" s="218" t="n"/>
      <c r="V513" s="218" t="n"/>
      <c r="W513" s="218">
        <f>SUM(K513,M513,O513,Q513,S513,U513)</f>
        <v/>
      </c>
      <c r="X513" s="218">
        <f>SUM(L513,N513,P513,R513,T513,V513)</f>
        <v/>
      </c>
      <c r="Y513" s="157">
        <f>minus(I513,W513)</f>
        <v/>
      </c>
      <c r="Z513" s="158">
        <f>ABS(minus(J513,X513))</f>
        <v/>
      </c>
      <c r="AA513" s="270" t="inlineStr">
        <is>
          <t>Failed add fund to 233552367232's Slydepay account</t>
        </is>
      </c>
      <c r="AB513" s="242" t="inlineStr">
        <is>
          <t>Closed</t>
        </is>
      </c>
      <c r="AC513" s="242" t="n">
        <v>1</v>
      </c>
      <c r="AD513" s="256" t="n">
        <v>15.15999999991618</v>
      </c>
      <c r="AE513" s="167">
        <f>Y513-AC513</f>
        <v/>
      </c>
      <c r="AF513" s="256">
        <f>abs(Z513-AD513)</f>
        <v/>
      </c>
      <c r="AG513" s="243" t="inlineStr">
        <is>
          <t>Funds added manually to customer's Slydepay account</t>
        </is>
      </c>
      <c r="AH513" s="146" t="n"/>
      <c r="AI513" s="52" t="n"/>
      <c r="AJ513" s="148" t="n"/>
      <c r="AK513" s="52" t="n"/>
    </row>
    <row r="514">
      <c r="A514" s="163">
        <f>A513</f>
        <v/>
      </c>
      <c r="B514" s="300" t="n"/>
      <c r="C514" s="151" t="inlineStr">
        <is>
          <t>SP MTN Cash In (Approval)</t>
        </is>
      </c>
      <c r="D514" s="151" t="inlineStr">
        <is>
          <t>MTN - Sydepush( Approvals)</t>
        </is>
      </c>
      <c r="E514" s="187" t="n">
        <v>0</v>
      </c>
      <c r="F514" s="188" t="n">
        <v>0</v>
      </c>
      <c r="G514" s="187" t="n">
        <v>0</v>
      </c>
      <c r="H514" s="188" t="n">
        <v>0</v>
      </c>
      <c r="I514" s="154">
        <f>minus(E514,G514)</f>
        <v/>
      </c>
      <c r="J514" s="155">
        <f>ABS(minus(F514,H514))</f>
        <v/>
      </c>
      <c r="K514" s="170" t="n"/>
      <c r="L514" s="218" t="n"/>
      <c r="M514" s="218" t="n"/>
      <c r="N514" s="218" t="n"/>
      <c r="O514" s="218" t="n"/>
      <c r="P514" s="218" t="n"/>
      <c r="Q514" s="218" t="n"/>
      <c r="R514" s="218" t="n"/>
      <c r="S514" s="218" t="n"/>
      <c r="T514" s="218" t="n"/>
      <c r="U514" s="218" t="n"/>
      <c r="V514" s="218" t="n"/>
      <c r="W514" s="218">
        <f>SUM(K514,M514,O514,Q514,S514,U514)</f>
        <v/>
      </c>
      <c r="X514" s="218">
        <f>SUM(L514,N514,P514,R514,T514,V514)</f>
        <v/>
      </c>
      <c r="Y514" s="157">
        <f>minus(I514,W514)</f>
        <v/>
      </c>
      <c r="Z514" s="158">
        <f>ABS(minus(J514,X514))</f>
        <v/>
      </c>
      <c r="AA514" s="270" t="n"/>
      <c r="AB514" s="242" t="n"/>
      <c r="AC514" s="242" t="n"/>
      <c r="AD514" s="256" t="n"/>
      <c r="AE514" s="161">
        <f>Y514-AC514</f>
        <v/>
      </c>
      <c r="AF514" s="256">
        <f>abs(Z514-AD514)</f>
        <v/>
      </c>
      <c r="AG514" s="243" t="n"/>
      <c r="AH514" s="146" t="n"/>
      <c r="AI514" s="52" t="n"/>
      <c r="AJ514" s="148" t="n"/>
      <c r="AK514" s="52" t="n"/>
    </row>
    <row r="515">
      <c r="A515" s="163">
        <f>A514</f>
        <v/>
      </c>
      <c r="B515" s="300" t="n"/>
      <c r="C515" s="151" t="inlineStr">
        <is>
          <t>SP MTN Send Money</t>
        </is>
      </c>
      <c r="D515" s="151" t="inlineStr">
        <is>
          <t>MTN - Portal</t>
        </is>
      </c>
      <c r="E515" s="187" t="n">
        <v>1058</v>
      </c>
      <c r="F515" s="188" t="n">
        <v>349519.54</v>
      </c>
      <c r="G515" s="187" t="n">
        <v>1057</v>
      </c>
      <c r="H515" s="188" t="n">
        <v>348519.48</v>
      </c>
      <c r="I515" s="154">
        <f>minus(E515,G515)</f>
        <v/>
      </c>
      <c r="J515" s="155">
        <f>ABS(minus(F515,H515))</f>
        <v/>
      </c>
      <c r="K515" s="248" t="n"/>
      <c r="L515" s="218" t="n"/>
      <c r="M515" s="218" t="n"/>
      <c r="N515" s="218" t="n"/>
      <c r="O515" s="218" t="n">
        <v>1</v>
      </c>
      <c r="P515" s="218" t="n">
        <v>1000</v>
      </c>
      <c r="Q515" s="218" t="n"/>
      <c r="R515" s="218" t="n"/>
      <c r="S515" s="218" t="n"/>
      <c r="T515" s="218" t="n"/>
      <c r="U515" s="218" t="n"/>
      <c r="V515" s="218" t="n">
        <v>0.05999999999767169</v>
      </c>
      <c r="W515" s="218">
        <f>SUM(K515,M515,O515,Q515,S515,U515)</f>
        <v/>
      </c>
      <c r="X515" s="218">
        <f>SUM(L515,N515,P515,R515,T515,V515)</f>
        <v/>
      </c>
      <c r="Y515" s="157">
        <f>minus(I515,W515)</f>
        <v/>
      </c>
      <c r="Z515" s="158">
        <f>ABS(minus(J515,X515))</f>
        <v/>
      </c>
      <c r="AA515" s="270" t="n"/>
      <c r="AB515" s="242" t="n"/>
      <c r="AC515" s="242" t="n"/>
      <c r="AD515" s="256" t="n"/>
      <c r="AE515" s="161">
        <f>Y515-AC515</f>
        <v/>
      </c>
      <c r="AF515" s="256">
        <f>abs(Z515-AD515)</f>
        <v/>
      </c>
      <c r="AG515" s="243" t="n"/>
      <c r="AH515" s="146" t="n"/>
      <c r="AI515" s="52" t="n"/>
      <c r="AJ515" s="148" t="n"/>
      <c r="AK515" s="52" t="n"/>
    </row>
    <row r="516">
      <c r="A516" s="163">
        <f>A515</f>
        <v/>
      </c>
      <c r="B516" s="300" t="n"/>
      <c r="C516" s="151" t="inlineStr">
        <is>
          <t>SP AirtelTigo Cash In</t>
        </is>
      </c>
      <c r="D516" s="151" t="inlineStr">
        <is>
          <t>Airtel Top Up (Cash In)</t>
        </is>
      </c>
      <c r="E516" s="187" t="n">
        <v>0</v>
      </c>
      <c r="F516" s="188" t="n">
        <v>0</v>
      </c>
      <c r="G516" s="187" t="n">
        <v>0</v>
      </c>
      <c r="H516" s="188" t="n">
        <v>0</v>
      </c>
      <c r="I516" s="154">
        <f>minus(E516,G516)</f>
        <v/>
      </c>
      <c r="J516" s="155">
        <f>ABS(minus(F516,H516))</f>
        <v/>
      </c>
      <c r="K516" s="170" t="n"/>
      <c r="L516" s="218" t="n"/>
      <c r="M516" s="218" t="n"/>
      <c r="N516" s="218" t="n"/>
      <c r="O516" s="218" t="n"/>
      <c r="P516" s="218" t="n"/>
      <c r="Q516" s="218" t="n"/>
      <c r="R516" s="218" t="n"/>
      <c r="S516" s="218" t="n"/>
      <c r="T516" s="218" t="n"/>
      <c r="U516" s="218" t="n"/>
      <c r="V516" s="218" t="n"/>
      <c r="W516" s="218">
        <f>SUM(K516,M516,O516,Q516,S516,U516)</f>
        <v/>
      </c>
      <c r="X516" s="218">
        <f>SUM(L516,N516,P516,R516,T516,V516)</f>
        <v/>
      </c>
      <c r="Y516" s="157">
        <f>minus(I516,W516)</f>
        <v/>
      </c>
      <c r="Z516" s="158">
        <f>ABS(minus(J516,X516))</f>
        <v/>
      </c>
      <c r="AA516" s="270" t="n"/>
      <c r="AB516" s="242" t="n"/>
      <c r="AC516" s="242" t="n"/>
      <c r="AD516" s="256" t="n"/>
      <c r="AE516" s="161">
        <f>Y516-AC516</f>
        <v/>
      </c>
      <c r="AF516" s="256">
        <f>abs(Z516-AD516)</f>
        <v/>
      </c>
      <c r="AG516" s="243" t="n"/>
      <c r="AH516" s="146" t="n"/>
      <c r="AI516" s="52" t="n"/>
      <c r="AJ516" s="148" t="n"/>
      <c r="AK516" s="52" t="n"/>
    </row>
    <row r="517">
      <c r="A517" s="163">
        <f>A516</f>
        <v/>
      </c>
      <c r="B517" s="300" t="n"/>
      <c r="C517" s="151" t="inlineStr">
        <is>
          <t>SP AirtelTigo Send Money</t>
        </is>
      </c>
      <c r="D517" s="151" t="inlineStr">
        <is>
          <t>Airtel Online Send Money</t>
        </is>
      </c>
      <c r="E517" s="187" t="n">
        <v>37</v>
      </c>
      <c r="F517" s="188" t="n">
        <v>7264.94</v>
      </c>
      <c r="G517" s="187" t="n">
        <v>37</v>
      </c>
      <c r="H517" s="188" t="n">
        <v>7264.94</v>
      </c>
      <c r="I517" s="154">
        <f>minus(E517,G517)</f>
        <v/>
      </c>
      <c r="J517" s="155">
        <f>ABS(minus(F517,H517))</f>
        <v/>
      </c>
      <c r="K517" s="170" t="n"/>
      <c r="L517" s="218" t="n"/>
      <c r="M517" s="218" t="n"/>
      <c r="N517" s="218" t="n"/>
      <c r="O517" s="218" t="n"/>
      <c r="P517" s="218" t="n"/>
      <c r="Q517" s="218" t="n"/>
      <c r="R517" s="218" t="n"/>
      <c r="S517" s="218" t="n"/>
      <c r="T517" s="218" t="n"/>
      <c r="U517" s="218" t="n"/>
      <c r="V517" s="218" t="n"/>
      <c r="W517" s="218">
        <f>SUM(K517,M517,O517,Q517,S517,U517)</f>
        <v/>
      </c>
      <c r="X517" s="249">
        <f>SUM(L517,N517,P517,R517,T517,V517)</f>
        <v/>
      </c>
      <c r="Y517" s="157">
        <f>minus(I517,W517)</f>
        <v/>
      </c>
      <c r="Z517" s="158">
        <f>ABS(minus(J517,X517))</f>
        <v/>
      </c>
      <c r="AA517" s="270" t="n"/>
      <c r="AB517" s="242" t="n"/>
      <c r="AC517" s="242" t="n"/>
      <c r="AD517" s="256" t="n"/>
      <c r="AE517" s="161">
        <f>Y517-AC517</f>
        <v/>
      </c>
      <c r="AF517" s="256">
        <f>abs(Z517-AD517)</f>
        <v/>
      </c>
      <c r="AG517" s="243" t="n"/>
      <c r="AH517" s="146" t="n"/>
      <c r="AI517" s="52" t="n"/>
      <c r="AJ517" s="148" t="n"/>
      <c r="AK517" s="52" t="n"/>
    </row>
    <row r="518">
      <c r="A518" s="163">
        <f>A517</f>
        <v/>
      </c>
      <c r="B518" s="300" t="n"/>
      <c r="C518" s="151" t="inlineStr">
        <is>
          <t>SP Vodafone Cash In</t>
        </is>
      </c>
      <c r="D518" s="151" t="inlineStr">
        <is>
          <t>Vodafone Cashin</t>
        </is>
      </c>
      <c r="E518" s="187" t="n">
        <v>13</v>
      </c>
      <c r="F518" s="188" t="n">
        <v>3251</v>
      </c>
      <c r="G518" s="187" t="n">
        <v>13</v>
      </c>
      <c r="H518" s="188" t="n">
        <v>3251</v>
      </c>
      <c r="I518" s="154">
        <f>minus(E518,G518)</f>
        <v/>
      </c>
      <c r="J518" s="155">
        <f>ABS(minus(F518,H518))</f>
        <v/>
      </c>
      <c r="K518" s="170" t="n"/>
      <c r="L518" s="218" t="n"/>
      <c r="M518" s="218" t="n"/>
      <c r="N518" s="218" t="n"/>
      <c r="O518" s="218" t="n"/>
      <c r="P518" s="218" t="n"/>
      <c r="Q518" s="218" t="n"/>
      <c r="R518" s="218" t="n"/>
      <c r="S518" s="218" t="n"/>
      <c r="T518" s="218" t="n"/>
      <c r="U518" s="218" t="n"/>
      <c r="V518" s="218" t="n"/>
      <c r="W518" s="218">
        <f>SUM(K518,M518,O518,Q518,S518,U518)</f>
        <v/>
      </c>
      <c r="X518" s="218">
        <f>SUM(L518,N518,P518,R518,T518,V518)</f>
        <v/>
      </c>
      <c r="Y518" s="157">
        <f>minus(I518,W518)</f>
        <v/>
      </c>
      <c r="Z518" s="158">
        <f>ABS(minus(J518,X518))</f>
        <v/>
      </c>
      <c r="AA518" s="270" t="n"/>
      <c r="AB518" s="242" t="n"/>
      <c r="AC518" s="242" t="n"/>
      <c r="AD518" s="256" t="n"/>
      <c r="AE518" s="161">
        <f>Y518-AC518</f>
        <v/>
      </c>
      <c r="AF518" s="256">
        <f>abs(Z518-AD518)</f>
        <v/>
      </c>
      <c r="AG518" s="243" t="n"/>
      <c r="AH518" s="146" t="n"/>
      <c r="AI518" s="52" t="n"/>
      <c r="AJ518" s="148" t="n"/>
      <c r="AK518" s="52" t="n"/>
    </row>
    <row r="519">
      <c r="A519" s="163">
        <f>A518</f>
        <v/>
      </c>
      <c r="B519" s="300" t="n"/>
      <c r="C519" s="151" t="inlineStr">
        <is>
          <t>SP Vodafone Send Money</t>
        </is>
      </c>
      <c r="D519" s="151" t="inlineStr">
        <is>
          <t>Vodafone Cashout</t>
        </is>
      </c>
      <c r="E519" s="187" t="n">
        <v>199</v>
      </c>
      <c r="F519" s="188" t="n">
        <v>46640.72</v>
      </c>
      <c r="G519" s="187" t="n">
        <v>199</v>
      </c>
      <c r="H519" s="188" t="n">
        <v>46640.72</v>
      </c>
      <c r="I519" s="154">
        <f>minus(E519,G519)</f>
        <v/>
      </c>
      <c r="J519" s="155">
        <f>ABS(minus(F519,H519))</f>
        <v/>
      </c>
      <c r="K519" s="248" t="n"/>
      <c r="L519" s="218" t="n"/>
      <c r="M519" s="218" t="n"/>
      <c r="N519" s="218" t="n"/>
      <c r="O519" s="218" t="n"/>
      <c r="P519" s="218" t="n"/>
      <c r="Q519" s="218" t="n"/>
      <c r="R519" s="218" t="n"/>
      <c r="S519" s="218" t="n"/>
      <c r="T519" s="218" t="n"/>
      <c r="U519" s="218" t="n"/>
      <c r="V519" s="218" t="n"/>
      <c r="W519" s="218">
        <f>SUM(K519,M519,O519,Q519,S519,U519)</f>
        <v/>
      </c>
      <c r="X519" s="218">
        <f>SUM(L519,N519,P519,R519,T519,V519)</f>
        <v/>
      </c>
      <c r="Y519" s="157">
        <f>minus(I519,W519)</f>
        <v/>
      </c>
      <c r="Z519" s="158">
        <f>ABS(minus(J519,X519))</f>
        <v/>
      </c>
      <c r="AA519" s="270" t="n"/>
      <c r="AB519" s="242" t="n"/>
      <c r="AC519" s="242" t="n"/>
      <c r="AD519" s="256" t="n"/>
      <c r="AE519" s="161">
        <f>Y519-AC519</f>
        <v/>
      </c>
      <c r="AF519" s="256">
        <f>abs(Z519-AD519)</f>
        <v/>
      </c>
      <c r="AG519" s="243" t="n"/>
      <c r="AH519" s="146" t="n"/>
      <c r="AI519" s="52" t="n"/>
      <c r="AJ519" s="148" t="n"/>
      <c r="AK519" s="52" t="n"/>
    </row>
    <row r="520">
      <c r="A520" s="163">
        <f>A519</f>
        <v/>
      </c>
      <c r="B520" s="300" t="n"/>
      <c r="C520" s="151" t="inlineStr">
        <is>
          <t>SP Stanbic</t>
        </is>
      </c>
      <c r="D520" s="151" t="inlineStr">
        <is>
          <t>Stanbic FI CR</t>
        </is>
      </c>
      <c r="E520" s="187" t="n">
        <v>918</v>
      </c>
      <c r="F520" s="188" t="n">
        <v>397117.25</v>
      </c>
      <c r="G520" s="187" t="n">
        <v>914</v>
      </c>
      <c r="H520" s="188" t="n">
        <v>397458.63</v>
      </c>
      <c r="I520" s="154">
        <f>minus(E520,G520)</f>
        <v/>
      </c>
      <c r="J520" s="155">
        <f>ABS(minus(F520,H520))</f>
        <v/>
      </c>
      <c r="K520" s="170" t="n"/>
      <c r="L520" s="218" t="n"/>
      <c r="M520" s="218" t="n"/>
      <c r="N520" s="218" t="n"/>
      <c r="O520" s="218" t="n"/>
      <c r="P520" s="218" t="n"/>
      <c r="Q520" s="218" t="n"/>
      <c r="R520" s="218" t="n"/>
      <c r="S520" s="218" t="n"/>
      <c r="T520" s="218" t="n"/>
      <c r="U520" s="218" t="n">
        <v>1</v>
      </c>
      <c r="V520" s="218" t="n">
        <v>380.58</v>
      </c>
      <c r="W520" s="218">
        <f>SUM(K520,M520,O520,Q520,S520,U520)</f>
        <v/>
      </c>
      <c r="X520" s="218">
        <f>SUM(L520,N520,P520,R520,T520,V520)</f>
        <v/>
      </c>
      <c r="Y520" s="157">
        <f>minus(I520,W520)</f>
        <v/>
      </c>
      <c r="Z520" s="158">
        <f>ABS(minus(J520,X520))</f>
        <v/>
      </c>
      <c r="AA520" s="270" t="inlineStr">
        <is>
          <t>Customers' Slydepay accounts were not credited with funds</t>
        </is>
      </c>
      <c r="AB520" s="242" t="inlineStr">
        <is>
          <t>Closed</t>
        </is>
      </c>
      <c r="AC520" s="242" t="n">
        <v>3</v>
      </c>
      <c r="AD520" s="256" t="n">
        <v>39.19999999999533</v>
      </c>
      <c r="AE520" s="161">
        <f>Y520-AC520</f>
        <v/>
      </c>
      <c r="AF520" s="256">
        <f>abs(Z520-AD520)</f>
        <v/>
      </c>
      <c r="AG520" s="243" t="inlineStr">
        <is>
          <t>Details shared with Stanbic to initiate reversal process</t>
        </is>
      </c>
      <c r="AH520" s="146" t="n"/>
      <c r="AI520" s="52" t="n"/>
      <c r="AJ520" s="148" t="n"/>
      <c r="AK520" s="52" t="n"/>
    </row>
    <row r="521">
      <c r="A521" s="163">
        <f>A520</f>
        <v/>
      </c>
      <c r="B521" s="300" t="n"/>
      <c r="C521" s="151" t="inlineStr">
        <is>
          <t xml:space="preserve">SP Stanbic </t>
        </is>
      </c>
      <c r="D521" s="151" t="inlineStr">
        <is>
          <t>Stanbic FI DR</t>
        </is>
      </c>
      <c r="E521" s="187" t="n">
        <v>0</v>
      </c>
      <c r="F521" s="187" t="n">
        <v>0</v>
      </c>
      <c r="G521" s="187" t="n">
        <v>0</v>
      </c>
      <c r="H521" s="187" t="n">
        <v>0</v>
      </c>
      <c r="I521" s="154">
        <f>minus(E521,G521)</f>
        <v/>
      </c>
      <c r="J521" s="155">
        <f>ABS(minus(F521,H521))</f>
        <v/>
      </c>
      <c r="K521" s="248" t="n"/>
      <c r="L521" s="218" t="n"/>
      <c r="M521" s="218" t="n"/>
      <c r="N521" s="218" t="n"/>
      <c r="O521" s="218" t="n"/>
      <c r="P521" s="218" t="n"/>
      <c r="Q521" s="218" t="n"/>
      <c r="R521" s="218" t="n"/>
      <c r="S521" s="218" t="n"/>
      <c r="T521" s="218" t="n"/>
      <c r="U521" s="218" t="n"/>
      <c r="V521" s="218" t="n"/>
      <c r="W521" s="218">
        <f>SUM(K521,M521,O521,Q521,S521,U521)</f>
        <v/>
      </c>
      <c r="X521" s="218">
        <f>SUM(L521,N521,P521,R521,T521,V521)</f>
        <v/>
      </c>
      <c r="Y521" s="157">
        <f>minus(I521,W521)</f>
        <v/>
      </c>
      <c r="Z521" s="158">
        <f>ABS(minus(J521,X521))</f>
        <v/>
      </c>
      <c r="AA521" s="270" t="n"/>
      <c r="AB521" s="242" t="n"/>
      <c r="AC521" s="242" t="n"/>
      <c r="AD521" s="256" t="n"/>
      <c r="AE521" s="161">
        <f>Y521-AC521</f>
        <v/>
      </c>
      <c r="AF521" s="256">
        <f>abs(Z521-AD521)</f>
        <v/>
      </c>
      <c r="AG521" s="243" t="n"/>
      <c r="AH521" s="146" t="n"/>
      <c r="AI521" s="52" t="n"/>
      <c r="AJ521" s="148" t="n"/>
      <c r="AK521" s="52" t="n"/>
    </row>
    <row r="522">
      <c r="A522" s="163">
        <f>A521</f>
        <v/>
      </c>
      <c r="B522" s="300" t="n"/>
      <c r="C522" s="171" t="inlineStr">
        <is>
          <t xml:space="preserve">SP GIP </t>
        </is>
      </c>
      <c r="D522" s="171" t="inlineStr">
        <is>
          <t>GIP</t>
        </is>
      </c>
      <c r="E522" s="172" t="n">
        <v>60</v>
      </c>
      <c r="F522" s="173" t="n">
        <v>708145.88</v>
      </c>
      <c r="G522" s="172" t="n">
        <v>60</v>
      </c>
      <c r="H522" s="173" t="n">
        <v>708145.88</v>
      </c>
      <c r="I522" s="174">
        <f>minus(E522,G522)</f>
        <v/>
      </c>
      <c r="J522" s="175">
        <f>ABS(minus(F522,H522))</f>
        <v/>
      </c>
      <c r="K522" s="176" t="n"/>
      <c r="L522" s="294" t="n"/>
      <c r="M522" s="294" t="n"/>
      <c r="N522" s="294" t="n"/>
      <c r="O522" s="294" t="n"/>
      <c r="P522" s="294" t="n"/>
      <c r="Q522" s="294" t="n"/>
      <c r="R522" s="294" t="n"/>
      <c r="S522" s="294" t="n"/>
      <c r="T522" s="294" t="n"/>
      <c r="U522" s="294" t="n"/>
      <c r="V522" s="294" t="n"/>
      <c r="W522" s="294">
        <f>SUM(K522,M522,O522,Q522,S522,U522)</f>
        <v/>
      </c>
      <c r="X522" s="294">
        <f>SUM(L522,N522,P522,R522,T522,V522)</f>
        <v/>
      </c>
      <c r="Y522" s="179">
        <f>minus(I522,W522)</f>
        <v/>
      </c>
      <c r="Z522" s="180">
        <f>ABS(minus(J522,X522))</f>
        <v/>
      </c>
      <c r="AA522" s="253" t="n"/>
      <c r="AB522" s="254" t="n"/>
      <c r="AC522" s="254" t="n"/>
      <c r="AD522" s="190" t="n"/>
      <c r="AE522" s="184">
        <f>Y522-AC522</f>
        <v/>
      </c>
      <c r="AF522" s="192">
        <f>abs(Z522-AD522)</f>
        <v/>
      </c>
      <c r="AG522" s="243" t="n"/>
      <c r="AH522" s="146" t="n"/>
      <c r="AI522" s="52" t="n"/>
      <c r="AJ522" s="148" t="n"/>
      <c r="AK522" s="52" t="n"/>
    </row>
    <row r="523">
      <c r="A523" s="163">
        <f>A522</f>
        <v/>
      </c>
      <c r="B523" s="300" t="n"/>
      <c r="C523" s="151" t="inlineStr">
        <is>
          <t>Card Payments</t>
        </is>
      </c>
      <c r="D523" s="151" t="inlineStr">
        <is>
          <t>BB MIGs (S03)</t>
        </is>
      </c>
      <c r="E523" s="170" t="n"/>
      <c r="F523" s="245" t="n"/>
      <c r="G523" s="170" t="n"/>
      <c r="H523" s="245" t="n"/>
      <c r="I523" s="154">
        <f>minus(E523,G523)</f>
        <v/>
      </c>
      <c r="J523" s="155">
        <f>ABS(minus(F523,H523))</f>
        <v/>
      </c>
      <c r="K523" s="248" t="n"/>
      <c r="L523" s="248" t="n"/>
      <c r="M523" s="248" t="n"/>
      <c r="N523" s="248" t="n"/>
      <c r="O523" s="248" t="n"/>
      <c r="P523" s="248" t="n"/>
      <c r="Q523" s="248" t="n"/>
      <c r="R523" s="248" t="n"/>
      <c r="S523" s="248" t="n"/>
      <c r="T523" s="248" t="n"/>
      <c r="U523" s="248" t="n"/>
      <c r="V523" s="248" t="n"/>
      <c r="W523" s="218" t="n"/>
      <c r="X523" s="218" t="n"/>
      <c r="Y523" s="157">
        <f>minus(I523,W523)</f>
        <v/>
      </c>
      <c r="Z523" s="158">
        <f>ABS(minus(J523,X523))</f>
        <v/>
      </c>
      <c r="AA523" s="263" t="n"/>
      <c r="AB523" s="242" t="n"/>
      <c r="AC523" s="242" t="n"/>
      <c r="AD523" s="256" t="n"/>
      <c r="AE523" s="161">
        <f>Y523-AC523</f>
        <v/>
      </c>
      <c r="AF523" s="256">
        <f>abs(Z523-AD523)</f>
        <v/>
      </c>
      <c r="AG523" s="243" t="n"/>
      <c r="AH523" s="146" t="n"/>
      <c r="AI523" s="52" t="n"/>
      <c r="AJ523" s="148" t="n"/>
      <c r="AK523" s="52" t="n"/>
    </row>
    <row r="524">
      <c r="A524" s="163">
        <f>A523</f>
        <v/>
      </c>
      <c r="B524" s="300" t="n"/>
      <c r="C524" s="151" t="inlineStr">
        <is>
          <t>Card Payments</t>
        </is>
      </c>
      <c r="D524" s="151" t="inlineStr">
        <is>
          <t>BB MIGs (S04)</t>
        </is>
      </c>
      <c r="E524" s="170" t="n"/>
      <c r="F524" s="245" t="n"/>
      <c r="G524" s="170" t="n"/>
      <c r="H524" s="245" t="n"/>
      <c r="I524" s="154">
        <f>minus(E524,G524)</f>
        <v/>
      </c>
      <c r="J524" s="155">
        <f>ABS(minus(F524,H524))</f>
        <v/>
      </c>
      <c r="K524" s="170" t="n"/>
      <c r="L524" s="170" t="n"/>
      <c r="M524" s="170" t="n"/>
      <c r="N524" s="170" t="n"/>
      <c r="O524" s="170" t="n"/>
      <c r="P524" s="170" t="n"/>
      <c r="Q524" s="170" t="n"/>
      <c r="R524" s="170" t="n"/>
      <c r="S524" s="170" t="n"/>
      <c r="T524" s="170" t="n"/>
      <c r="U524" s="170" t="n"/>
      <c r="V524" s="170" t="n"/>
      <c r="W524" s="218" t="n"/>
      <c r="X524" s="218" t="n"/>
      <c r="Y524" s="157">
        <f>minus(I524,W524)</f>
        <v/>
      </c>
      <c r="Z524" s="158">
        <f>ABS(minus(J524,X524))</f>
        <v/>
      </c>
      <c r="AA524" s="270" t="n"/>
      <c r="AB524" s="242" t="n"/>
      <c r="AC524" s="242" t="n"/>
      <c r="AD524" s="256" t="n"/>
      <c r="AE524" s="167">
        <f>Y524-AC524</f>
        <v/>
      </c>
      <c r="AF524" s="256">
        <f>abs(Z524-AD524)</f>
        <v/>
      </c>
      <c r="AG524" s="243" t="n"/>
      <c r="AH524" s="146" t="n"/>
      <c r="AI524" s="52" t="n"/>
      <c r="AJ524" s="148" t="n"/>
      <c r="AK524" s="52" t="n"/>
    </row>
    <row r="525">
      <c r="A525" s="163">
        <f>A524</f>
        <v/>
      </c>
      <c r="B525" s="300" t="n"/>
      <c r="C525" s="151" t="inlineStr">
        <is>
          <t>Card Payments</t>
        </is>
      </c>
      <c r="D525" s="151" t="inlineStr">
        <is>
          <t>BB MIGs (S05)</t>
        </is>
      </c>
      <c r="E525" s="170" t="n"/>
      <c r="F525" s="245" t="n"/>
      <c r="G525" s="170" t="n"/>
      <c r="H525" s="245" t="n"/>
      <c r="I525" s="154">
        <f>minus(E525,G525)</f>
        <v/>
      </c>
      <c r="J525" s="155">
        <f>ABS(minus(F525,H525))</f>
        <v/>
      </c>
      <c r="K525" s="170" t="n"/>
      <c r="L525" s="170" t="n"/>
      <c r="M525" s="170" t="n"/>
      <c r="N525" s="170" t="n"/>
      <c r="O525" s="170" t="n"/>
      <c r="P525" s="170" t="n"/>
      <c r="Q525" s="170" t="n"/>
      <c r="R525" s="170" t="n"/>
      <c r="S525" s="170" t="n"/>
      <c r="T525" s="170" t="n"/>
      <c r="U525" s="170" t="n"/>
      <c r="V525" s="170" t="n"/>
      <c r="W525" s="218" t="n"/>
      <c r="X525" s="218" t="n"/>
      <c r="Y525" s="157">
        <f>minus(I525,W525)</f>
        <v/>
      </c>
      <c r="Z525" s="158">
        <f>ABS(minus(J525,X525))</f>
        <v/>
      </c>
      <c r="AA525" s="270" t="n"/>
      <c r="AB525" s="242" t="n"/>
      <c r="AC525" s="242" t="n"/>
      <c r="AD525" s="256" t="n"/>
      <c r="AE525" s="167">
        <f>Y525-AC525</f>
        <v/>
      </c>
      <c r="AF525" s="256">
        <f>abs(Z525-AD525)</f>
        <v/>
      </c>
      <c r="AG525" s="243" t="n"/>
      <c r="AH525" s="146" t="n"/>
      <c r="AI525" s="52" t="n"/>
      <c r="AJ525" s="148" t="n"/>
      <c r="AK525" s="52" t="n"/>
    </row>
    <row r="526">
      <c r="A526" s="163">
        <f>A525</f>
        <v/>
      </c>
      <c r="B526" s="300" t="n"/>
      <c r="C526" s="151" t="inlineStr">
        <is>
          <t>Card Payments</t>
        </is>
      </c>
      <c r="D526" s="151" t="inlineStr">
        <is>
          <t>BB MIGs (S06)</t>
        </is>
      </c>
      <c r="E526" s="170" t="n"/>
      <c r="F526" s="245" t="n"/>
      <c r="G526" s="170" t="n"/>
      <c r="H526" s="245" t="n"/>
      <c r="I526" s="154">
        <f>minus(E526,G526)</f>
        <v/>
      </c>
      <c r="J526" s="155">
        <f>ABS(minus(F526,H526))</f>
        <v/>
      </c>
      <c r="K526" s="170" t="n"/>
      <c r="L526" s="170" t="n"/>
      <c r="M526" s="170" t="n"/>
      <c r="N526" s="170" t="n"/>
      <c r="O526" s="170" t="n"/>
      <c r="P526" s="170" t="n"/>
      <c r="Q526" s="170" t="n"/>
      <c r="R526" s="170" t="n"/>
      <c r="S526" s="170" t="n"/>
      <c r="T526" s="170" t="n"/>
      <c r="U526" s="170" t="n"/>
      <c r="V526" s="170" t="n"/>
      <c r="W526" s="218" t="n"/>
      <c r="X526" s="218" t="n"/>
      <c r="Y526" s="157">
        <f>minus(I526,W526)</f>
        <v/>
      </c>
      <c r="Z526" s="158">
        <f>ABS(minus(J526,X526))</f>
        <v/>
      </c>
      <c r="AA526" s="270" t="n"/>
      <c r="AB526" s="242" t="n"/>
      <c r="AC526" s="242" t="n"/>
      <c r="AD526" s="256" t="n"/>
      <c r="AE526" s="167">
        <f>Y526-AC526</f>
        <v/>
      </c>
      <c r="AF526" s="256">
        <f>abs(Z526-AD526)</f>
        <v/>
      </c>
      <c r="AG526" s="243" t="n"/>
      <c r="AH526" s="146" t="n"/>
      <c r="AI526" s="52" t="n"/>
      <c r="AJ526" s="148" t="n"/>
      <c r="AK526" s="52" t="n"/>
    </row>
    <row r="527">
      <c r="A527" s="163">
        <f>A526</f>
        <v/>
      </c>
      <c r="B527" s="300" t="n"/>
      <c r="C527" s="151" t="inlineStr">
        <is>
          <t>Card Payments</t>
        </is>
      </c>
      <c r="D527" s="151" t="inlineStr">
        <is>
          <t>BB MIGs (S07)</t>
        </is>
      </c>
      <c r="E527" s="170" t="n"/>
      <c r="F527" s="245" t="n"/>
      <c r="G527" s="170" t="n"/>
      <c r="H527" s="245" t="n"/>
      <c r="I527" s="154">
        <f>minus(E527,G527)</f>
        <v/>
      </c>
      <c r="J527" s="155">
        <f>ABS(minus(F527,H527))</f>
        <v/>
      </c>
      <c r="K527" s="170" t="n"/>
      <c r="L527" s="170" t="n"/>
      <c r="M527" s="170" t="n"/>
      <c r="N527" s="170" t="n"/>
      <c r="O527" s="170" t="n"/>
      <c r="P527" s="170" t="n"/>
      <c r="Q527" s="170" t="n"/>
      <c r="R527" s="170" t="n"/>
      <c r="S527" s="170" t="n"/>
      <c r="T527" s="170" t="n"/>
      <c r="U527" s="170" t="n"/>
      <c r="V527" s="170" t="n"/>
      <c r="W527" s="218" t="n"/>
      <c r="X527" s="218" t="n"/>
      <c r="Y527" s="157">
        <f>minus(I527,W527)</f>
        <v/>
      </c>
      <c r="Z527" s="158">
        <f>ABS(minus(J527,X527))</f>
        <v/>
      </c>
      <c r="AA527" s="270" t="n"/>
      <c r="AB527" s="242" t="n"/>
      <c r="AC527" s="242" t="n"/>
      <c r="AD527" s="256" t="n"/>
      <c r="AE527" s="167">
        <f>Y527-AC527</f>
        <v/>
      </c>
      <c r="AF527" s="256">
        <f>abs(Z527-AD527)</f>
        <v/>
      </c>
      <c r="AG527" s="243" t="n"/>
      <c r="AH527" s="146" t="n"/>
      <c r="AI527" s="52" t="n"/>
      <c r="AJ527" s="148" t="n"/>
      <c r="AK527" s="52" t="n"/>
    </row>
    <row r="528">
      <c r="A528" s="163">
        <f>A527</f>
        <v/>
      </c>
      <c r="B528" s="300" t="n"/>
      <c r="C528" s="151" t="inlineStr">
        <is>
          <t>Card Payments</t>
        </is>
      </c>
      <c r="D528" s="151" t="inlineStr">
        <is>
          <t>BB MIGs (S08)</t>
        </is>
      </c>
      <c r="E528" s="170" t="n"/>
      <c r="F528" s="245" t="n"/>
      <c r="G528" s="170" t="n"/>
      <c r="H528" s="245" t="n"/>
      <c r="I528" s="154">
        <f>minus(E528,G528)</f>
        <v/>
      </c>
      <c r="J528" s="155">
        <f>ABS(minus(F528,H528))</f>
        <v/>
      </c>
      <c r="K528" s="170" t="n"/>
      <c r="L528" s="170" t="n"/>
      <c r="M528" s="170" t="n"/>
      <c r="N528" s="170" t="n"/>
      <c r="O528" s="170" t="n"/>
      <c r="P528" s="170" t="n"/>
      <c r="Q528" s="170" t="n"/>
      <c r="R528" s="170" t="n"/>
      <c r="S528" s="170" t="n"/>
      <c r="T528" s="170" t="n"/>
      <c r="U528" s="170" t="n"/>
      <c r="V528" s="170" t="n"/>
      <c r="W528" s="218" t="n"/>
      <c r="X528" s="218" t="n"/>
      <c r="Y528" s="157">
        <f>minus(I528,W528)</f>
        <v/>
      </c>
      <c r="Z528" s="158">
        <f>ABS(minus(J528,X528))</f>
        <v/>
      </c>
      <c r="AA528" s="270" t="n"/>
      <c r="AB528" s="242" t="n"/>
      <c r="AC528" s="242" t="n"/>
      <c r="AD528" s="256" t="n"/>
      <c r="AE528" s="167">
        <f>Y528-AC528</f>
        <v/>
      </c>
      <c r="AF528" s="256">
        <f>abs(Z528-AD528)</f>
        <v/>
      </c>
      <c r="AG528" s="243" t="n"/>
      <c r="AH528" s="146" t="n"/>
      <c r="AI528" s="52" t="n"/>
      <c r="AJ528" s="148" t="n"/>
      <c r="AK528" s="52" t="n"/>
    </row>
    <row r="529">
      <c r="A529" s="163">
        <f>A528</f>
        <v/>
      </c>
      <c r="B529" s="300" t="n"/>
      <c r="C529" s="151" t="inlineStr">
        <is>
          <t>Card Payments</t>
        </is>
      </c>
      <c r="D529" s="151" t="inlineStr">
        <is>
          <t>BB MIGs (S09)</t>
        </is>
      </c>
      <c r="E529" s="170" t="n"/>
      <c r="F529" s="245" t="n"/>
      <c r="G529" s="170" t="n"/>
      <c r="H529" s="245" t="n"/>
      <c r="I529" s="154">
        <f>minus(E529,G529)</f>
        <v/>
      </c>
      <c r="J529" s="155">
        <f>ABS(minus(F529,H529))</f>
        <v/>
      </c>
      <c r="K529" s="170" t="n"/>
      <c r="L529" s="170" t="n"/>
      <c r="M529" s="170" t="n"/>
      <c r="N529" s="170" t="n"/>
      <c r="O529" s="170" t="n"/>
      <c r="P529" s="170" t="n"/>
      <c r="Q529" s="170" t="n"/>
      <c r="R529" s="170" t="n"/>
      <c r="S529" s="170" t="n"/>
      <c r="T529" s="170" t="n"/>
      <c r="U529" s="170" t="n"/>
      <c r="V529" s="170" t="n"/>
      <c r="W529" s="218" t="n"/>
      <c r="X529" s="218" t="n"/>
      <c r="Y529" s="157">
        <f>minus(I529,W529)</f>
        <v/>
      </c>
      <c r="Z529" s="158">
        <f>ABS(minus(J529,X529))</f>
        <v/>
      </c>
      <c r="AA529" s="270" t="n"/>
      <c r="AB529" s="242" t="n"/>
      <c r="AC529" s="242" t="n"/>
      <c r="AD529" s="256" t="n"/>
      <c r="AE529" s="167">
        <f>Y529-AC529</f>
        <v/>
      </c>
      <c r="AF529" s="256">
        <f>abs(Z529-AD529)</f>
        <v/>
      </c>
      <c r="AG529" s="243" t="n"/>
      <c r="AH529" s="146" t="n"/>
      <c r="AI529" s="52" t="n"/>
      <c r="AJ529" s="148" t="n"/>
      <c r="AK529" s="52" t="n"/>
    </row>
    <row r="530">
      <c r="A530" s="163">
        <f>A529</f>
        <v/>
      </c>
      <c r="B530" s="300" t="n"/>
      <c r="C530" s="151" t="inlineStr">
        <is>
          <t>Card Payments</t>
        </is>
      </c>
      <c r="D530" s="151" t="inlineStr">
        <is>
          <t>BB MIGs (S10)</t>
        </is>
      </c>
      <c r="E530" s="170" t="n"/>
      <c r="F530" s="245" t="n"/>
      <c r="G530" s="170" t="n"/>
      <c r="H530" s="245" t="n"/>
      <c r="I530" s="154">
        <f>minus(E530,G530)</f>
        <v/>
      </c>
      <c r="J530" s="155">
        <f>ABS(minus(F530,H530))</f>
        <v/>
      </c>
      <c r="K530" s="170" t="n"/>
      <c r="L530" s="170" t="n"/>
      <c r="M530" s="170" t="n"/>
      <c r="N530" s="170" t="n"/>
      <c r="O530" s="170" t="n"/>
      <c r="P530" s="170" t="n"/>
      <c r="Q530" s="170" t="n"/>
      <c r="R530" s="170" t="n"/>
      <c r="S530" s="170" t="n"/>
      <c r="T530" s="170" t="n"/>
      <c r="U530" s="170" t="n"/>
      <c r="V530" s="170" t="n"/>
      <c r="W530" s="218" t="n"/>
      <c r="X530" s="218" t="n"/>
      <c r="Y530" s="157">
        <f>minus(I530,W530)</f>
        <v/>
      </c>
      <c r="Z530" s="158">
        <f>ABS(minus(J530,X530))</f>
        <v/>
      </c>
      <c r="AA530" s="270" t="n"/>
      <c r="AB530" s="242" t="n"/>
      <c r="AC530" s="242" t="n"/>
      <c r="AD530" s="256" t="n"/>
      <c r="AE530" s="167">
        <f>Y530-AC530</f>
        <v/>
      </c>
      <c r="AF530" s="256">
        <f>abs(Z530-AD530)</f>
        <v/>
      </c>
      <c r="AG530" s="243" t="n"/>
      <c r="AH530" s="146" t="n"/>
      <c r="AI530" s="52" t="n"/>
      <c r="AJ530" s="148" t="n"/>
      <c r="AK530" s="52" t="n"/>
    </row>
    <row r="531">
      <c r="A531" s="163">
        <f>A530</f>
        <v/>
      </c>
      <c r="B531" s="300" t="n"/>
      <c r="C531" s="151" t="inlineStr">
        <is>
          <t>Card Payments</t>
        </is>
      </c>
      <c r="D531" s="151" t="inlineStr">
        <is>
          <t>BB MIGs (S11)</t>
        </is>
      </c>
      <c r="E531" s="170" t="n"/>
      <c r="F531" s="245" t="n"/>
      <c r="G531" s="170" t="n"/>
      <c r="H531" s="245" t="n"/>
      <c r="I531" s="154">
        <f>minus(E531,G531)</f>
        <v/>
      </c>
      <c r="J531" s="155">
        <f>ABS(minus(F531,H531))</f>
        <v/>
      </c>
      <c r="K531" s="170" t="n"/>
      <c r="L531" s="170" t="n"/>
      <c r="M531" s="170" t="n"/>
      <c r="N531" s="170" t="n"/>
      <c r="O531" s="170" t="n"/>
      <c r="P531" s="170" t="n"/>
      <c r="Q531" s="170" t="n"/>
      <c r="R531" s="170" t="n"/>
      <c r="S531" s="170" t="n"/>
      <c r="T531" s="170" t="n"/>
      <c r="U531" s="170" t="n"/>
      <c r="V531" s="170" t="n"/>
      <c r="W531" s="218" t="n"/>
      <c r="X531" s="218" t="n"/>
      <c r="Y531" s="157">
        <f>minus(I531,W531)</f>
        <v/>
      </c>
      <c r="Z531" s="158">
        <f>ABS(minus(J531,X531))</f>
        <v/>
      </c>
      <c r="AA531" s="270" t="n"/>
      <c r="AB531" s="242" t="n"/>
      <c r="AC531" s="242" t="n"/>
      <c r="AD531" s="256" t="n"/>
      <c r="AE531" s="167">
        <f>Y531-AC531</f>
        <v/>
      </c>
      <c r="AF531" s="256">
        <f>abs(Z531-AD531)</f>
        <v/>
      </c>
      <c r="AG531" s="243" t="n"/>
      <c r="AH531" s="146" t="n"/>
      <c r="AI531" s="52" t="n"/>
      <c r="AJ531" s="148" t="n"/>
      <c r="AK531" s="52" t="n"/>
    </row>
    <row r="532">
      <c r="A532" s="163">
        <f>A531</f>
        <v/>
      </c>
      <c r="B532" s="300" t="n"/>
      <c r="C532" s="171" t="inlineStr">
        <is>
          <t>Card Payments</t>
        </is>
      </c>
      <c r="D532" s="171" t="inlineStr">
        <is>
          <t>BB MIGs (S12)</t>
        </is>
      </c>
      <c r="E532" s="176" t="n"/>
      <c r="F532" s="85" t="n"/>
      <c r="G532" s="176" t="n"/>
      <c r="H532" s="85" t="n"/>
      <c r="I532" s="174">
        <f>minus(E532,G532)</f>
        <v/>
      </c>
      <c r="J532" s="175">
        <f>ABS(minus(F532,H532))</f>
        <v/>
      </c>
      <c r="K532" s="176" t="n"/>
      <c r="L532" s="176" t="n"/>
      <c r="M532" s="176" t="n"/>
      <c r="N532" s="176" t="n"/>
      <c r="O532" s="176" t="n"/>
      <c r="P532" s="176" t="n"/>
      <c r="Q532" s="176" t="n"/>
      <c r="R532" s="176" t="n"/>
      <c r="S532" s="176" t="n"/>
      <c r="T532" s="176" t="n"/>
      <c r="U532" s="176" t="n"/>
      <c r="V532" s="176" t="n"/>
      <c r="W532" s="294" t="n"/>
      <c r="X532" s="294" t="n"/>
      <c r="Y532" s="179">
        <f>minus(I532,W532)</f>
        <v/>
      </c>
      <c r="Z532" s="180">
        <f>ABS(minus(J532,X532))</f>
        <v/>
      </c>
      <c r="AA532" s="253" t="n"/>
      <c r="AB532" s="254" t="n"/>
      <c r="AC532" s="254" t="n"/>
      <c r="AD532" s="183" t="n"/>
      <c r="AE532" s="191">
        <f>Y532-AC532</f>
        <v/>
      </c>
      <c r="AF532" s="183">
        <f>abs(Z532-AD532)</f>
        <v/>
      </c>
      <c r="AG532" s="243" t="n"/>
      <c r="AH532" s="146" t="n"/>
      <c r="AI532" s="52" t="n"/>
      <c r="AJ532" s="148" t="n"/>
      <c r="AK532" s="52" t="n"/>
    </row>
    <row r="533">
      <c r="A533" s="163">
        <f>A532</f>
        <v/>
      </c>
      <c r="B533" s="303" t="n"/>
      <c r="C533" s="258" t="inlineStr">
        <is>
          <t>Card Payments Sum</t>
        </is>
      </c>
      <c r="D533" s="258" t="inlineStr">
        <is>
          <t>BB MIGs</t>
        </is>
      </c>
      <c r="E533" s="172" t="n">
        <v>0</v>
      </c>
      <c r="F533" s="173" t="n">
        <v>0</v>
      </c>
      <c r="G533" s="172" t="n">
        <v>0</v>
      </c>
      <c r="H533" s="173" t="n">
        <v>0</v>
      </c>
      <c r="I533" s="174">
        <f>minus(E533,G533)</f>
        <v/>
      </c>
      <c r="J533" s="175">
        <f>ABS(minus(F533,H533))</f>
        <v/>
      </c>
      <c r="K533" s="176" t="n"/>
      <c r="L533" s="176" t="n"/>
      <c r="M533" s="176" t="n"/>
      <c r="N533" s="176" t="n"/>
      <c r="O533" s="176" t="n"/>
      <c r="P533" s="176" t="n"/>
      <c r="Q533" s="176" t="n"/>
      <c r="R533" s="176" t="n"/>
      <c r="S533" s="176" t="n"/>
      <c r="T533" s="176" t="n"/>
      <c r="U533" s="176" t="n"/>
      <c r="V533" s="176" t="n"/>
      <c r="W533" s="294">
        <f>SUM(K533,M533,O533,Q533,S533,U533)</f>
        <v/>
      </c>
      <c r="X533" s="294">
        <f>SUM(L533,N533,P533,R533,T533,V533)</f>
        <v/>
      </c>
      <c r="Y533" s="179">
        <f>minus(I533,W533)</f>
        <v/>
      </c>
      <c r="Z533" s="180">
        <f>ABS(minus(J533,X533))</f>
        <v/>
      </c>
      <c r="AA533" s="253" t="n"/>
      <c r="AB533" s="254" t="n"/>
      <c r="AC533" s="254" t="n"/>
      <c r="AD533" s="190" t="n"/>
      <c r="AE533" s="191">
        <f>Y533-AC533</f>
        <v/>
      </c>
      <c r="AF533" s="192">
        <f>abs(Z533-AD533)</f>
        <v/>
      </c>
      <c r="AG533" s="243" t="n"/>
      <c r="AH533" s="146" t="n"/>
      <c r="AI533" s="52" t="n"/>
      <c r="AJ533" s="148" t="n"/>
      <c r="AK533" s="52" t="n"/>
    </row>
    <row r="534">
      <c r="A534" s="163" t="n"/>
      <c r="B534" s="310" t="inlineStr">
        <is>
          <t>KOWRI</t>
        </is>
      </c>
      <c r="C534" s="151" t="inlineStr">
        <is>
          <t>MPGS</t>
        </is>
      </c>
      <c r="D534" s="151" t="inlineStr">
        <is>
          <t>MPGS</t>
        </is>
      </c>
      <c r="E534" s="187" t="n">
        <v>6</v>
      </c>
      <c r="F534" s="188" t="n">
        <v>1336.98</v>
      </c>
      <c r="G534" s="187" t="n">
        <v>6</v>
      </c>
      <c r="H534" s="188" t="n">
        <v>1319</v>
      </c>
      <c r="I534" s="154">
        <f>minus(E534,G534)</f>
        <v/>
      </c>
      <c r="J534" s="155">
        <f>ABS(minus(F534,H534))</f>
        <v/>
      </c>
      <c r="K534" s="218" t="n"/>
      <c r="L534" s="218" t="n"/>
      <c r="M534" s="218" t="n"/>
      <c r="N534" s="218" t="n"/>
      <c r="O534" s="218" t="n"/>
      <c r="P534" s="218" t="n"/>
      <c r="Q534" s="218" t="n"/>
      <c r="R534" s="218" t="n"/>
      <c r="S534" s="218" t="n"/>
      <c r="T534" s="218" t="n"/>
      <c r="U534" s="218" t="n"/>
      <c r="V534" s="218" t="n"/>
      <c r="W534" s="218">
        <f>SUM(K534,M534,O534,Q534,S534,U534)</f>
        <v/>
      </c>
      <c r="X534" s="218">
        <f>SUM(L534,N534,P534,R534,T534,V534)</f>
        <v/>
      </c>
      <c r="Y534" s="157">
        <f>minus(I534,W534)</f>
        <v/>
      </c>
      <c r="Z534" s="158">
        <f>ABS(minus(J534,X534))</f>
        <v/>
      </c>
      <c r="AA534" s="270" t="n"/>
      <c r="AB534" s="242" t="n"/>
      <c r="AC534" s="242" t="n"/>
      <c r="AD534" s="256" t="n"/>
      <c r="AE534" s="167">
        <f>Y534-AC534</f>
        <v/>
      </c>
      <c r="AF534" s="256">
        <f>abs(Z534-AD534)</f>
        <v/>
      </c>
      <c r="AG534" s="243" t="inlineStr">
        <is>
          <t>Send money charges(17.98)</t>
        </is>
      </c>
      <c r="AH534" s="146" t="n"/>
      <c r="AI534" s="52" t="n"/>
      <c r="AJ534" s="148" t="n"/>
      <c r="AK534" s="52" t="n"/>
    </row>
    <row r="535">
      <c r="A535" s="163">
        <f>A523</f>
        <v/>
      </c>
      <c r="B535" s="300" t="n"/>
      <c r="C535" s="151" t="inlineStr">
        <is>
          <t>KR MTN Send Money</t>
        </is>
      </c>
      <c r="D535" s="151" t="inlineStr">
        <is>
          <t>KR MTN Credit</t>
        </is>
      </c>
      <c r="E535" s="187" t="n">
        <v>6323</v>
      </c>
      <c r="F535" s="188" t="n">
        <v>23445576.6</v>
      </c>
      <c r="G535" s="187" t="n">
        <v>6320</v>
      </c>
      <c r="H535" s="188" t="n">
        <v>9950330.99</v>
      </c>
      <c r="I535" s="154">
        <f>minus(E535,G535)</f>
        <v/>
      </c>
      <c r="J535" s="155">
        <f>ABS(minus(F535,H535))</f>
        <v/>
      </c>
      <c r="K535" s="218" t="n"/>
      <c r="L535" s="218" t="n"/>
      <c r="M535" s="218" t="n">
        <v>-10</v>
      </c>
      <c r="N535" s="218" t="n">
        <v>-12827.32</v>
      </c>
      <c r="O535" s="218" t="n">
        <v>6</v>
      </c>
      <c r="P535" s="218" t="n">
        <v>6355.9</v>
      </c>
      <c r="Q535" s="218" t="n">
        <v>3</v>
      </c>
      <c r="R535" s="218" t="n">
        <v>13500000</v>
      </c>
      <c r="S535" s="218" t="n"/>
      <c r="T535" s="218" t="n"/>
      <c r="U535" s="218" t="n">
        <v>4</v>
      </c>
      <c r="V535" s="218" t="n">
        <v>1717.030000001192</v>
      </c>
      <c r="W535" s="218">
        <f>SUM(K535,M535,O535,Q535,S535,U535)</f>
        <v/>
      </c>
      <c r="X535" s="218">
        <f>SUM(L535,N535,P535,R535,T535,V535)</f>
        <v/>
      </c>
      <c r="Y535" s="157">
        <f>minus(I535,W535)</f>
        <v/>
      </c>
      <c r="Z535" s="158">
        <f>ABS(minus(J535,X535))</f>
        <v/>
      </c>
      <c r="AA535" s="270" t="inlineStr">
        <is>
          <t>Pending Zeepay transactions</t>
        </is>
      </c>
      <c r="AB535" s="242" t="n"/>
      <c r="AC535" s="242" t="n"/>
      <c r="AD535" s="256" t="n"/>
      <c r="AE535" s="167">
        <f>Y535-AC535</f>
        <v/>
      </c>
      <c r="AF535" s="256">
        <f>abs(Z535-AD535)</f>
        <v/>
      </c>
      <c r="AG535" s="243" t="inlineStr">
        <is>
          <t>Transactions reprocessed by Zeepay</t>
        </is>
      </c>
      <c r="AH535" s="146" t="n"/>
      <c r="AI535" s="52" t="n"/>
      <c r="AJ535" s="148" t="n"/>
      <c r="AK535" s="52" t="n"/>
    </row>
    <row r="536">
      <c r="A536" s="163">
        <f>A535</f>
        <v/>
      </c>
      <c r="B536" s="300" t="n"/>
      <c r="C536" s="151" t="inlineStr">
        <is>
          <t>KR MTN Add funds/Payments</t>
        </is>
      </c>
      <c r="D536" s="151" t="inlineStr">
        <is>
          <t>KR MTN Debit</t>
        </is>
      </c>
      <c r="E536" s="187" t="n">
        <v>433</v>
      </c>
      <c r="F536" s="188" t="n">
        <v>735388.08</v>
      </c>
      <c r="G536" s="187" t="n">
        <v>433</v>
      </c>
      <c r="H536" s="188" t="n">
        <v>336321.92</v>
      </c>
      <c r="I536" s="154">
        <f>minus(E536,G536)</f>
        <v/>
      </c>
      <c r="J536" s="155">
        <f>ABS(minus(F536,H536))</f>
        <v/>
      </c>
      <c r="K536" s="218" t="n"/>
      <c r="L536" s="218" t="n"/>
      <c r="M536" s="218" t="n">
        <v>-1</v>
      </c>
      <c r="N536" s="218" t="n">
        <v>-48.42</v>
      </c>
      <c r="O536" s="218" t="n"/>
      <c r="P536" s="218" t="n"/>
      <c r="Q536" s="218" t="n"/>
      <c r="R536" s="218" t="n"/>
      <c r="S536" s="218" t="n">
        <v>1</v>
      </c>
      <c r="T536" s="218" t="n">
        <v>399114.22</v>
      </c>
      <c r="U536" s="218" t="n"/>
      <c r="V536" s="218" t="n">
        <v>0.3599999999860302</v>
      </c>
      <c r="W536" s="218">
        <f>SUM(K536,M536,O536,Q536,S536,U536)</f>
        <v/>
      </c>
      <c r="X536" s="218">
        <f>SUM(L536,N536,P536,R536,T536,V536)</f>
        <v/>
      </c>
      <c r="Y536" s="157">
        <f>minus(I536,W536)</f>
        <v/>
      </c>
      <c r="Z536" s="158">
        <f>ABS(minus(J536,X536))</f>
        <v/>
      </c>
      <c r="AA536" s="270" t="n"/>
      <c r="AB536" s="242" t="n"/>
      <c r="AC536" s="242" t="n"/>
      <c r="AD536" s="256" t="n"/>
      <c r="AE536" s="167">
        <f>Y536-AC536</f>
        <v/>
      </c>
      <c r="AF536" s="256">
        <f>abs(Z536-AD536)</f>
        <v/>
      </c>
      <c r="AG536" s="243" t="n"/>
      <c r="AH536" s="146" t="n"/>
      <c r="AI536" s="52" t="n"/>
      <c r="AJ536" s="148" t="n"/>
      <c r="AK536" s="52" t="n"/>
    </row>
    <row r="537">
      <c r="A537" s="163">
        <f>A536</f>
        <v/>
      </c>
      <c r="B537" s="300" t="n"/>
      <c r="C537" s="151" t="inlineStr">
        <is>
          <t>KR Airtel Add funds/Payments</t>
        </is>
      </c>
      <c r="D537" s="151" t="inlineStr">
        <is>
          <t>KR Airtel Cash In</t>
        </is>
      </c>
      <c r="E537" s="187" t="n">
        <v>3</v>
      </c>
      <c r="F537" s="188" t="n">
        <v>2021.35</v>
      </c>
      <c r="G537" s="187" t="n">
        <v>3</v>
      </c>
      <c r="H537" s="188" t="n">
        <v>2021.35</v>
      </c>
      <c r="I537" s="154">
        <f>minus(E537,G537)</f>
        <v/>
      </c>
      <c r="J537" s="155">
        <f>ABS(minus(F537,H537))</f>
        <v/>
      </c>
      <c r="K537" s="218" t="n"/>
      <c r="L537" s="218" t="n"/>
      <c r="M537" s="218" t="n"/>
      <c r="N537" s="218" t="n"/>
      <c r="O537" s="218" t="n"/>
      <c r="P537" s="218" t="n"/>
      <c r="Q537" s="218" t="n"/>
      <c r="R537" s="218" t="n"/>
      <c r="S537" s="218" t="n"/>
      <c r="T537" s="218" t="n"/>
      <c r="U537" s="218" t="n"/>
      <c r="V537" s="218" t="n"/>
      <c r="W537" s="218">
        <f>SUM(K537,M537,O537,Q537,S537,U537)</f>
        <v/>
      </c>
      <c r="X537" s="218">
        <f>SUM(L537,N537,P537,R537,T537,V537)</f>
        <v/>
      </c>
      <c r="Y537" s="157">
        <f>minus(I537,W537)</f>
        <v/>
      </c>
      <c r="Z537" s="158">
        <f>ABS(minus(J537,X537))</f>
        <v/>
      </c>
      <c r="AA537" s="270" t="n"/>
      <c r="AB537" s="242" t="n"/>
      <c r="AC537" s="242" t="n"/>
      <c r="AD537" s="256" t="n"/>
      <c r="AE537" s="167">
        <f>Y537-AC537</f>
        <v/>
      </c>
      <c r="AF537" s="256">
        <f>abs(Z537-AD537)</f>
        <v/>
      </c>
      <c r="AG537" s="243" t="n"/>
      <c r="AH537" s="146" t="n"/>
      <c r="AI537" s="52" t="n"/>
      <c r="AJ537" s="148" t="n"/>
      <c r="AK537" s="52" t="n"/>
    </row>
    <row r="538">
      <c r="A538" s="163">
        <f>A537</f>
        <v/>
      </c>
      <c r="B538" s="300" t="n"/>
      <c r="C538" s="151" t="inlineStr">
        <is>
          <t>KR Airtel Send Money</t>
        </is>
      </c>
      <c r="D538" s="151" t="inlineStr">
        <is>
          <t>KR Airtel Cash Out</t>
        </is>
      </c>
      <c r="E538" s="187" t="n">
        <v>1</v>
      </c>
      <c r="F538" s="188" t="n">
        <v>220</v>
      </c>
      <c r="G538" s="187" t="n">
        <v>1</v>
      </c>
      <c r="H538" s="188" t="n">
        <v>220</v>
      </c>
      <c r="I538" s="154">
        <f>minus(E538,G538)</f>
        <v/>
      </c>
      <c r="J538" s="155">
        <f>ABS(minus(F538,H538))</f>
        <v/>
      </c>
      <c r="K538" s="218" t="n"/>
      <c r="L538" s="218" t="n"/>
      <c r="M538" s="218" t="n"/>
      <c r="N538" s="218" t="n"/>
      <c r="O538" s="218" t="n"/>
      <c r="P538" s="218" t="n"/>
      <c r="Q538" s="218" t="n"/>
      <c r="R538" s="218" t="n"/>
      <c r="S538" s="218" t="n"/>
      <c r="T538" s="218" t="n"/>
      <c r="U538" s="218" t="n"/>
      <c r="V538" s="218" t="n"/>
      <c r="W538" s="218">
        <f>SUM(K538,M538,O538,Q538,S538,U538)</f>
        <v/>
      </c>
      <c r="X538" s="218">
        <f>SUM(L538,N538,P538,R538,T538,V538)</f>
        <v/>
      </c>
      <c r="Y538" s="157">
        <f>minus(I538,W538)</f>
        <v/>
      </c>
      <c r="Z538" s="158">
        <f>ABS(minus(J538,X538))</f>
        <v/>
      </c>
      <c r="AA538" s="270" t="n"/>
      <c r="AB538" s="242" t="n"/>
      <c r="AC538" s="242" t="n"/>
      <c r="AD538" s="256" t="n"/>
      <c r="AE538" s="167">
        <f>Y538-AC538</f>
        <v/>
      </c>
      <c r="AF538" s="256">
        <f>abs(Z538-AD538)</f>
        <v/>
      </c>
      <c r="AG538" s="243" t="n"/>
      <c r="AH538" s="146" t="n"/>
      <c r="AI538" s="52" t="n"/>
      <c r="AJ538" s="148" t="n"/>
      <c r="AK538" s="52" t="n"/>
    </row>
    <row r="539">
      <c r="A539" s="163">
        <f>A538</f>
        <v/>
      </c>
      <c r="B539" s="300" t="n"/>
      <c r="C539" s="151" t="inlineStr">
        <is>
          <t>KR Vodafone Add funds/Payments</t>
        </is>
      </c>
      <c r="D539" s="151" t="inlineStr">
        <is>
          <t xml:space="preserve">KR Vodafone Cash In </t>
        </is>
      </c>
      <c r="E539" s="187" t="n">
        <v>52</v>
      </c>
      <c r="F539" s="188" t="n">
        <v>26223.65</v>
      </c>
      <c r="G539" s="187" t="n">
        <v>52</v>
      </c>
      <c r="H539" s="188" t="n">
        <v>26223.65</v>
      </c>
      <c r="I539" s="154">
        <f>minus(E539,G539)</f>
        <v/>
      </c>
      <c r="J539" s="155">
        <f>ABS(minus(F539,H539))</f>
        <v/>
      </c>
      <c r="K539" s="218" t="n"/>
      <c r="L539" s="218" t="n"/>
      <c r="M539" s="218" t="n"/>
      <c r="N539" s="218" t="n"/>
      <c r="O539" s="218" t="n"/>
      <c r="P539" s="218" t="n"/>
      <c r="Q539" s="218" t="n"/>
      <c r="R539" s="218" t="n"/>
      <c r="S539" s="218" t="n"/>
      <c r="T539" s="218" t="n"/>
      <c r="U539" s="218" t="n"/>
      <c r="V539" s="218" t="n"/>
      <c r="W539" s="218">
        <f>SUM(K539,M539,O539,Q539,S539,U539)</f>
        <v/>
      </c>
      <c r="X539" s="218">
        <f>SUM(L539,N539,P539,R539,T539,V539)</f>
        <v/>
      </c>
      <c r="Y539" s="157">
        <f>minus(I539,W539)</f>
        <v/>
      </c>
      <c r="Z539" s="158">
        <f>ABS(minus(J539,X539))</f>
        <v/>
      </c>
      <c r="AA539" s="270" t="n"/>
      <c r="AB539" s="242" t="n"/>
      <c r="AC539" s="242" t="n"/>
      <c r="AD539" s="256" t="n"/>
      <c r="AE539" s="167">
        <f>Y539-AC539</f>
        <v/>
      </c>
      <c r="AF539" s="256">
        <f>abs(Z539-AD539)</f>
        <v/>
      </c>
      <c r="AG539" s="243" t="n"/>
      <c r="AH539" s="146" t="n"/>
      <c r="AI539" s="52" t="n"/>
      <c r="AJ539" s="148" t="n"/>
      <c r="AK539" s="52" t="n"/>
    </row>
    <row r="540">
      <c r="A540" s="163">
        <f>A539</f>
        <v/>
      </c>
      <c r="B540" s="303" t="n"/>
      <c r="C540" s="151" t="inlineStr">
        <is>
          <t>KR Vodafone Send Money</t>
        </is>
      </c>
      <c r="D540" s="151" t="inlineStr">
        <is>
          <t>KR Vodafone Cash Out</t>
        </is>
      </c>
      <c r="E540" s="187" t="n">
        <v>2</v>
      </c>
      <c r="F540" s="188" t="n">
        <v>123.84</v>
      </c>
      <c r="G540" s="187" t="n">
        <v>2</v>
      </c>
      <c r="H540" s="188" t="n">
        <v>123.84</v>
      </c>
      <c r="I540" s="154">
        <f>minus(E540,G540)</f>
        <v/>
      </c>
      <c r="J540" s="155">
        <f>ABS(minus(F540,H540))</f>
        <v/>
      </c>
      <c r="K540" s="218" t="n"/>
      <c r="L540" s="218" t="n"/>
      <c r="M540" s="218" t="n"/>
      <c r="N540" s="218" t="n"/>
      <c r="O540" s="218" t="n"/>
      <c r="P540" s="218" t="n"/>
      <c r="Q540" s="218" t="n"/>
      <c r="R540" s="218" t="n"/>
      <c r="S540" s="218" t="n"/>
      <c r="T540" s="218" t="n"/>
      <c r="U540" s="218" t="n"/>
      <c r="V540" s="218" t="n"/>
      <c r="W540" s="218">
        <f>SUM(K540,M540,O540,Q540,S540,U540)</f>
        <v/>
      </c>
      <c r="X540" s="218">
        <f>SUM(L540,N540,P540,R540,T540,V540)</f>
        <v/>
      </c>
      <c r="Y540" s="157">
        <f>minus(I540,W540)</f>
        <v/>
      </c>
      <c r="Z540" s="158">
        <f>ABS(minus(J540,X540))</f>
        <v/>
      </c>
      <c r="AA540" s="270" t="n"/>
      <c r="AB540" s="242" t="n"/>
      <c r="AC540" s="242" t="n"/>
      <c r="AD540" s="256" t="n"/>
      <c r="AE540" s="167">
        <f>Y540-AC540</f>
        <v/>
      </c>
      <c r="AF540" s="256">
        <f>abs(Z540-AD540)</f>
        <v/>
      </c>
      <c r="AG540" s="243" t="n"/>
      <c r="AH540" s="146" t="n"/>
      <c r="AI540" s="52" t="n"/>
      <c r="AJ540" s="148" t="n"/>
      <c r="AK540" s="52" t="n"/>
    </row>
    <row r="541">
      <c r="A541" s="206" t="n"/>
      <c r="B541" s="207" t="n"/>
      <c r="C541" s="206" t="n"/>
      <c r="D541" s="206" t="n"/>
      <c r="E541" s="206" t="n"/>
      <c r="F541" s="208" t="n"/>
      <c r="G541" s="206" t="n"/>
      <c r="H541" s="206" t="n"/>
      <c r="I541" s="206" t="n"/>
      <c r="J541" s="208" t="n"/>
      <c r="K541" s="271" t="n"/>
      <c r="L541" s="271" t="n"/>
      <c r="M541" s="271" t="n"/>
      <c r="N541" s="271" t="n"/>
      <c r="O541" s="271" t="n"/>
      <c r="P541" s="271" t="n"/>
      <c r="Q541" s="271" t="n"/>
      <c r="R541" s="271" t="n"/>
      <c r="S541" s="271" t="n"/>
      <c r="T541" s="271" t="n"/>
      <c r="U541" s="271" t="n"/>
      <c r="V541" s="271" t="n"/>
      <c r="W541" s="210" t="n"/>
      <c r="X541" s="210" t="n"/>
      <c r="Y541" s="271" t="n"/>
      <c r="Z541" s="271" t="n"/>
      <c r="AA541" s="211" t="n"/>
      <c r="AB541" s="212" t="n"/>
      <c r="AC541" s="212" t="n"/>
      <c r="AD541" s="213" t="n"/>
      <c r="AE541" s="214" t="n"/>
      <c r="AF541" s="215" t="n"/>
      <c r="AG541" s="243" t="n"/>
      <c r="AH541" s="146" t="n"/>
      <c r="AI541" s="52" t="n"/>
      <c r="AJ541" s="148" t="n"/>
      <c r="AK541" s="52" t="n"/>
    </row>
    <row r="542">
      <c r="A542" s="239" t="n">
        <v>44945</v>
      </c>
      <c r="B542" s="309" t="inlineStr">
        <is>
          <t>SlydePay</t>
        </is>
      </c>
      <c r="C542" s="151" t="inlineStr">
        <is>
          <t>SP MIGs (MCC 1)</t>
        </is>
      </c>
      <c r="D542" s="151" t="inlineStr">
        <is>
          <t>MIGS (Slydepay01)</t>
        </is>
      </c>
      <c r="E542" s="187" t="n">
        <v>9</v>
      </c>
      <c r="F542" s="188" t="n">
        <v>6128.64</v>
      </c>
      <c r="G542" s="187" t="n">
        <v>9</v>
      </c>
      <c r="H542" s="188" t="n">
        <v>6126.47</v>
      </c>
      <c r="I542" s="154">
        <f>minus(E542,G542)</f>
        <v/>
      </c>
      <c r="J542" s="155">
        <f>ABS(minus(F542,H542))</f>
        <v/>
      </c>
      <c r="K542" s="218" t="n"/>
      <c r="L542" s="218" t="n"/>
      <c r="M542" s="218" t="n"/>
      <c r="N542" s="218" t="n"/>
      <c r="O542" s="218" t="n"/>
      <c r="P542" s="218" t="n"/>
      <c r="Q542" s="218" t="n"/>
      <c r="R542" s="218" t="n"/>
      <c r="S542" s="218" t="n"/>
      <c r="T542" s="218" t="n"/>
      <c r="U542" s="218" t="n"/>
      <c r="V542" s="218" t="n"/>
      <c r="W542" s="218">
        <f>SUM(K542,M542,O542,Q542,S542,U542)</f>
        <v/>
      </c>
      <c r="X542" s="218">
        <f>SUM(L542,N542,P542,R542,T542,V542)</f>
        <v/>
      </c>
      <c r="Y542" s="157">
        <f>minus(I542,W542)</f>
        <v/>
      </c>
      <c r="Z542" s="158">
        <f>ABS(minus(J542,X542))</f>
        <v/>
      </c>
      <c r="AA542" s="263" t="n"/>
      <c r="AB542" s="242" t="n"/>
      <c r="AC542" s="242" t="n"/>
      <c r="AD542" s="252" t="n"/>
      <c r="AE542" s="161">
        <f>Y542-AC542</f>
        <v/>
      </c>
      <c r="AF542" s="256">
        <f>abs(Z542-AD542)</f>
        <v/>
      </c>
      <c r="AG542" s="243" t="inlineStr">
        <is>
          <t>MIGS Charges(2.17)</t>
        </is>
      </c>
      <c r="AH542" s="146" t="n"/>
      <c r="AI542" s="52" t="n"/>
      <c r="AJ542" s="148" t="n"/>
      <c r="AK542" s="52" t="n"/>
    </row>
    <row r="543">
      <c r="A543" s="163">
        <f>A542</f>
        <v/>
      </c>
      <c r="B543" s="300" t="n"/>
      <c r="C543" s="151" t="inlineStr">
        <is>
          <t>SP MTN Cash In (Prompt)</t>
        </is>
      </c>
      <c r="D543" s="151" t="inlineStr">
        <is>
          <t>MTN - Slydepull (Prompts)</t>
        </is>
      </c>
      <c r="E543" s="187" t="n">
        <v>529</v>
      </c>
      <c r="F543" s="188" t="n">
        <v>6715726.61</v>
      </c>
      <c r="G543" s="187" t="n">
        <v>528</v>
      </c>
      <c r="H543" s="188" t="n">
        <v>515726.4</v>
      </c>
      <c r="I543" s="154">
        <f>minus(E543,G543)</f>
        <v/>
      </c>
      <c r="J543" s="155">
        <f>ABS(minus(F543,H543))</f>
        <v/>
      </c>
      <c r="K543" s="218" t="n"/>
      <c r="L543" s="218" t="n"/>
      <c r="M543" s="218" t="n"/>
      <c r="N543" s="218" t="n"/>
      <c r="O543" s="218" t="n"/>
      <c r="P543" s="218" t="n"/>
      <c r="Q543" s="218" t="n"/>
      <c r="R543" s="218" t="n"/>
      <c r="S543" s="218" t="n">
        <v>1</v>
      </c>
      <c r="T543" s="218" t="n">
        <v>6200000</v>
      </c>
      <c r="U543" s="218" t="n"/>
      <c r="V543" s="218" t="n">
        <v>0.2099999999627471</v>
      </c>
      <c r="W543" s="218">
        <f>SUM(K543,M543,O543,Q543,S543,U543)</f>
        <v/>
      </c>
      <c r="X543" s="218">
        <f>SUM(L543,N543,P543,R543,T543,V543)</f>
        <v/>
      </c>
      <c r="Y543" s="157">
        <f>minus(I543,W543)</f>
        <v/>
      </c>
      <c r="Z543" s="158">
        <f>ABS(minus(J543,X543))</f>
        <v/>
      </c>
      <c r="AA543" s="270" t="n"/>
      <c r="AB543" s="242" t="n"/>
      <c r="AC543" s="242" t="n"/>
      <c r="AD543" s="256" t="n"/>
      <c r="AE543" s="167">
        <f>Y543-AC543</f>
        <v/>
      </c>
      <c r="AF543" s="256">
        <f>abs(Z543-AD543)</f>
        <v/>
      </c>
      <c r="AG543" s="243" t="n"/>
      <c r="AH543" s="146" t="n"/>
      <c r="AI543" s="52" t="n"/>
      <c r="AJ543" s="148" t="n"/>
      <c r="AK543" s="52" t="n"/>
    </row>
    <row r="544">
      <c r="A544" s="163">
        <f>A543</f>
        <v/>
      </c>
      <c r="B544" s="300" t="n"/>
      <c r="C544" s="151" t="inlineStr">
        <is>
          <t>SP MTN Cash In (Approval)</t>
        </is>
      </c>
      <c r="D544" s="151" t="inlineStr">
        <is>
          <t>MTN - Sydepush( Approvals)</t>
        </is>
      </c>
      <c r="E544" s="187" t="n">
        <v>0</v>
      </c>
      <c r="F544" s="188" t="n">
        <v>0</v>
      </c>
      <c r="G544" s="187" t="n">
        <v>0</v>
      </c>
      <c r="H544" s="188" t="n">
        <v>0</v>
      </c>
      <c r="I544" s="154">
        <f>minus(E544,G544)</f>
        <v/>
      </c>
      <c r="J544" s="155">
        <f>ABS(minus(F544,H544))</f>
        <v/>
      </c>
      <c r="K544" s="218" t="n"/>
      <c r="L544" s="218" t="n"/>
      <c r="M544" s="218" t="n"/>
      <c r="N544" s="218" t="n"/>
      <c r="O544" s="218" t="n"/>
      <c r="P544" s="218" t="n"/>
      <c r="Q544" s="218" t="n"/>
      <c r="R544" s="218" t="n"/>
      <c r="S544" s="218" t="n"/>
      <c r="T544" s="218" t="n"/>
      <c r="U544" s="218" t="n"/>
      <c r="V544" s="218" t="n"/>
      <c r="W544" s="218">
        <f>SUM(K544,M544,O544,Q544,S544,U544)</f>
        <v/>
      </c>
      <c r="X544" s="218">
        <f>SUM(L544,N544,P544,R544,T544,V544)</f>
        <v/>
      </c>
      <c r="Y544" s="157">
        <f>minus(I544,W544)</f>
        <v/>
      </c>
      <c r="Z544" s="158">
        <f>ABS(minus(J544,X544))</f>
        <v/>
      </c>
      <c r="AA544" s="270" t="n"/>
      <c r="AB544" s="242" t="n"/>
      <c r="AC544" s="242" t="n"/>
      <c r="AD544" s="256" t="n"/>
      <c r="AE544" s="161">
        <f>Y544-AC544</f>
        <v/>
      </c>
      <c r="AF544" s="256">
        <f>abs(Z544-AD544)</f>
        <v/>
      </c>
      <c r="AG544" s="243" t="n"/>
      <c r="AH544" s="146" t="n"/>
      <c r="AI544" s="52" t="n"/>
      <c r="AJ544" s="148" t="n"/>
      <c r="AK544" s="52" t="n"/>
    </row>
    <row r="545">
      <c r="A545" s="163">
        <f>A544</f>
        <v/>
      </c>
      <c r="B545" s="300" t="n"/>
      <c r="C545" s="151" t="inlineStr">
        <is>
          <t>SP MTN Send Money</t>
        </is>
      </c>
      <c r="D545" s="151" t="inlineStr">
        <is>
          <t>MTN - Portal</t>
        </is>
      </c>
      <c r="E545" s="187" t="n">
        <v>900</v>
      </c>
      <c r="F545" s="188" t="n">
        <v>324331.64</v>
      </c>
      <c r="G545" s="187" t="n">
        <v>900</v>
      </c>
      <c r="H545" s="188" t="n">
        <v>324331.59</v>
      </c>
      <c r="I545" s="154">
        <f>minus(E545,G545)</f>
        <v/>
      </c>
      <c r="J545" s="155">
        <f>ABS(minus(F545,H545))</f>
        <v/>
      </c>
      <c r="K545" s="218" t="n"/>
      <c r="L545" s="218" t="n"/>
      <c r="M545" s="218" t="n"/>
      <c r="N545" s="218" t="n"/>
      <c r="O545" s="218" t="n"/>
      <c r="P545" s="218" t="n"/>
      <c r="Q545" s="218" t="n"/>
      <c r="R545" s="218" t="n"/>
      <c r="S545" s="218" t="n"/>
      <c r="T545" s="218" t="n"/>
      <c r="U545" s="218" t="n"/>
      <c r="V545" s="218" t="n">
        <v>0.04999999998835847</v>
      </c>
      <c r="W545" s="218">
        <f>SUM(K545,M545,O545,Q545,S545,U545)</f>
        <v/>
      </c>
      <c r="X545" s="218">
        <f>SUM(L545,N545,P545,R545,T545,V545)</f>
        <v/>
      </c>
      <c r="Y545" s="157">
        <f>minus(I545,W545)</f>
        <v/>
      </c>
      <c r="Z545" s="158">
        <f>ABS(minus(J545,X545))</f>
        <v/>
      </c>
      <c r="AA545" s="270" t="n"/>
      <c r="AB545" s="242" t="n"/>
      <c r="AC545" s="242" t="n"/>
      <c r="AD545" s="256" t="n"/>
      <c r="AE545" s="161">
        <f>Y545-AC545</f>
        <v/>
      </c>
      <c r="AF545" s="256">
        <f>abs(Z545-AD545)</f>
        <v/>
      </c>
      <c r="AG545" s="243" t="n"/>
      <c r="AH545" s="146" t="n"/>
      <c r="AI545" s="52" t="n"/>
      <c r="AJ545" s="148" t="n"/>
      <c r="AK545" s="52" t="n"/>
    </row>
    <row r="546">
      <c r="A546" s="163">
        <f>A545</f>
        <v/>
      </c>
      <c r="B546" s="300" t="n"/>
      <c r="C546" s="151" t="inlineStr">
        <is>
          <t>SP AirtelTigo Cash In</t>
        </is>
      </c>
      <c r="D546" s="151" t="inlineStr">
        <is>
          <t>Airtel Top Up (Cash In)</t>
        </is>
      </c>
      <c r="E546" s="187" t="n">
        <v>0</v>
      </c>
      <c r="F546" s="188" t="n">
        <v>0</v>
      </c>
      <c r="G546" s="187" t="n">
        <v>0</v>
      </c>
      <c r="H546" s="188" t="n">
        <v>0</v>
      </c>
      <c r="I546" s="154">
        <f>minus(E546,G546)</f>
        <v/>
      </c>
      <c r="J546" s="155">
        <f>ABS(minus(F546,H546))</f>
        <v/>
      </c>
      <c r="K546" s="218" t="n"/>
      <c r="L546" s="218" t="n"/>
      <c r="M546" s="218" t="n"/>
      <c r="N546" s="218" t="n"/>
      <c r="O546" s="218" t="n"/>
      <c r="P546" s="218" t="n"/>
      <c r="Q546" s="218" t="n"/>
      <c r="R546" s="218" t="n"/>
      <c r="S546" s="218" t="n"/>
      <c r="T546" s="218" t="n"/>
      <c r="U546" s="218" t="n"/>
      <c r="V546" s="218" t="n"/>
      <c r="W546" s="218">
        <f>SUM(K546,M546,O546,Q546,S546,U546)</f>
        <v/>
      </c>
      <c r="X546" s="218">
        <f>SUM(L546,N546,P546,R546,T546,V546)</f>
        <v/>
      </c>
      <c r="Y546" s="157">
        <f>minus(I546,W546)</f>
        <v/>
      </c>
      <c r="Z546" s="158">
        <f>ABS(minus(J546,X546))</f>
        <v/>
      </c>
      <c r="AA546" s="270" t="n"/>
      <c r="AB546" s="242" t="n"/>
      <c r="AC546" s="242" t="n"/>
      <c r="AD546" s="256" t="n"/>
      <c r="AE546" s="161">
        <f>Y546-AC546</f>
        <v/>
      </c>
      <c r="AF546" s="256">
        <f>abs(Z546-AD546)</f>
        <v/>
      </c>
      <c r="AG546" s="243" t="n"/>
      <c r="AH546" s="146" t="n"/>
      <c r="AI546" s="52" t="n"/>
      <c r="AJ546" s="148" t="n"/>
      <c r="AK546" s="52" t="n"/>
    </row>
    <row r="547">
      <c r="A547" s="163">
        <f>A546</f>
        <v/>
      </c>
      <c r="B547" s="300" t="n"/>
      <c r="C547" s="151" t="inlineStr">
        <is>
          <t>SP AirtelTigo Send Money</t>
        </is>
      </c>
      <c r="D547" s="151" t="inlineStr">
        <is>
          <t>Airtel Online Send Money</t>
        </is>
      </c>
      <c r="E547" s="187" t="n">
        <v>37</v>
      </c>
      <c r="F547" s="188" t="n">
        <v>6799</v>
      </c>
      <c r="G547" s="187" t="n">
        <v>36</v>
      </c>
      <c r="H547" s="188" t="n">
        <v>6647.5</v>
      </c>
      <c r="I547" s="154">
        <f>minus(E547,G547)</f>
        <v/>
      </c>
      <c r="J547" s="155">
        <f>ABS(minus(F547,H547))</f>
        <v/>
      </c>
      <c r="K547" s="218" t="n"/>
      <c r="L547" s="218" t="n"/>
      <c r="M547" s="218" t="n"/>
      <c r="N547" s="218" t="n"/>
      <c r="O547" s="218" t="n">
        <v>1</v>
      </c>
      <c r="P547" s="218" t="n">
        <v>151.5</v>
      </c>
      <c r="Q547" s="218" t="n"/>
      <c r="R547" s="218" t="n"/>
      <c r="S547" s="218" t="n"/>
      <c r="T547" s="218" t="n"/>
      <c r="U547" s="218" t="n"/>
      <c r="V547" s="218" t="n"/>
      <c r="W547" s="218">
        <f>SUM(K547,M547,O547,Q547,S547,U547)</f>
        <v/>
      </c>
      <c r="X547" s="249">
        <f>SUM(L547,N547,P547,R547,T547,V547)</f>
        <v/>
      </c>
      <c r="Y547" s="157">
        <f>minus(I547,W547)</f>
        <v/>
      </c>
      <c r="Z547" s="158">
        <f>ABS(minus(J547,X547))</f>
        <v/>
      </c>
      <c r="AA547" s="270" t="n"/>
      <c r="AB547" s="242" t="n"/>
      <c r="AC547" s="242" t="n"/>
      <c r="AD547" s="256" t="n"/>
      <c r="AE547" s="161">
        <f>Y547-AC547</f>
        <v/>
      </c>
      <c r="AF547" s="256">
        <f>abs(Z547-AD547)</f>
        <v/>
      </c>
      <c r="AG547" s="243" t="n"/>
      <c r="AH547" s="146" t="n"/>
      <c r="AI547" s="52" t="n"/>
      <c r="AJ547" s="148" t="n"/>
      <c r="AK547" s="52" t="n"/>
    </row>
    <row r="548">
      <c r="A548" s="163">
        <f>A547</f>
        <v/>
      </c>
      <c r="B548" s="300" t="n"/>
      <c r="C548" s="151" t="inlineStr">
        <is>
          <t>SP Vodafone Cash In</t>
        </is>
      </c>
      <c r="D548" s="151" t="inlineStr">
        <is>
          <t>Vodafone Cashin</t>
        </is>
      </c>
      <c r="E548" s="187" t="n">
        <v>14</v>
      </c>
      <c r="F548" s="188" t="n">
        <v>1579</v>
      </c>
      <c r="G548" s="187" t="n">
        <v>14</v>
      </c>
      <c r="H548" s="188" t="n">
        <v>1579</v>
      </c>
      <c r="I548" s="154">
        <f>minus(E548,G548)</f>
        <v/>
      </c>
      <c r="J548" s="155">
        <f>ABS(minus(F548,H548))</f>
        <v/>
      </c>
      <c r="K548" s="218" t="n"/>
      <c r="L548" s="218" t="n"/>
      <c r="M548" s="218" t="n"/>
      <c r="N548" s="218" t="n"/>
      <c r="O548" s="218" t="n"/>
      <c r="P548" s="218" t="n"/>
      <c r="Q548" s="218" t="n"/>
      <c r="R548" s="218" t="n"/>
      <c r="S548" s="218" t="n"/>
      <c r="T548" s="218" t="n"/>
      <c r="U548" s="218" t="n"/>
      <c r="V548" s="218" t="n"/>
      <c r="W548" s="218">
        <f>SUM(K548,M548,O548,Q548,S548,U548)</f>
        <v/>
      </c>
      <c r="X548" s="218">
        <f>SUM(L548,N548,P548,R548,T548,V548)</f>
        <v/>
      </c>
      <c r="Y548" s="157">
        <f>minus(I548,W548)</f>
        <v/>
      </c>
      <c r="Z548" s="158">
        <f>ABS(minus(J548,X548))</f>
        <v/>
      </c>
      <c r="AA548" s="270" t="n"/>
      <c r="AB548" s="242" t="n"/>
      <c r="AC548" s="242" t="n"/>
      <c r="AD548" s="256" t="n"/>
      <c r="AE548" s="161">
        <f>Y548-AC548</f>
        <v/>
      </c>
      <c r="AF548" s="256">
        <f>abs(Z548-AD548)</f>
        <v/>
      </c>
      <c r="AG548" s="243" t="n"/>
      <c r="AH548" s="146" t="n"/>
      <c r="AI548" s="52" t="n"/>
      <c r="AJ548" s="148" t="n"/>
      <c r="AK548" s="52" t="n"/>
    </row>
    <row r="549">
      <c r="A549" s="163">
        <f>A548</f>
        <v/>
      </c>
      <c r="B549" s="300" t="n"/>
      <c r="C549" s="151" t="inlineStr">
        <is>
          <t>SP Vodafone Send Money</t>
        </is>
      </c>
      <c r="D549" s="151" t="inlineStr">
        <is>
          <t>Vodafone Cashout</t>
        </is>
      </c>
      <c r="E549" s="187" t="n">
        <v>172</v>
      </c>
      <c r="F549" s="188" t="n">
        <v>44936.72</v>
      </c>
      <c r="G549" s="187" t="n">
        <v>171</v>
      </c>
      <c r="H549" s="188" t="n">
        <v>44885.72</v>
      </c>
      <c r="I549" s="154">
        <f>minus(E549,G549)</f>
        <v/>
      </c>
      <c r="J549" s="155">
        <f>ABS(minus(F549,H549))</f>
        <v/>
      </c>
      <c r="K549" s="218" t="n"/>
      <c r="L549" s="218" t="n"/>
      <c r="M549" s="218" t="n"/>
      <c r="N549" s="218" t="n"/>
      <c r="O549" s="218" t="n"/>
      <c r="P549" s="218" t="n"/>
      <c r="Q549" s="218" t="n"/>
      <c r="R549" s="218" t="n"/>
      <c r="S549" s="218" t="n"/>
      <c r="T549" s="218" t="n"/>
      <c r="U549" s="218" t="n"/>
      <c r="V549" s="218" t="n"/>
      <c r="W549" s="218">
        <f>SUM(K549,M549,O549,Q549,S549,U549)</f>
        <v/>
      </c>
      <c r="X549" s="218">
        <f>SUM(L549,N549,P549,R549,T549,V549)</f>
        <v/>
      </c>
      <c r="Y549" s="157">
        <f>minus(I549,W549)</f>
        <v/>
      </c>
      <c r="Z549" s="158">
        <f>ABS(minus(J549,X549))</f>
        <v/>
      </c>
      <c r="AA549" s="270" t="inlineStr">
        <is>
          <t>Pending send money transaction</t>
        </is>
      </c>
      <c r="AB549" s="242" t="inlineStr">
        <is>
          <t>Closed</t>
        </is>
      </c>
      <c r="AC549" s="242" t="n">
        <v>1</v>
      </c>
      <c r="AD549" s="256" t="n">
        <v>51</v>
      </c>
      <c r="AE549" s="161">
        <f>Y549-AC549</f>
        <v/>
      </c>
      <c r="AF549" s="256">
        <f>abs(Z549-AD549)</f>
        <v/>
      </c>
      <c r="AG549" s="243" t="inlineStr">
        <is>
          <t>Status updated using KB recons app</t>
        </is>
      </c>
      <c r="AH549" s="146" t="n"/>
      <c r="AI549" s="52" t="n"/>
      <c r="AJ549" s="148" t="n"/>
      <c r="AK549" s="52" t="n"/>
    </row>
    <row r="550">
      <c r="A550" s="163">
        <f>A549</f>
        <v/>
      </c>
      <c r="B550" s="300" t="n"/>
      <c r="C550" s="151" t="inlineStr">
        <is>
          <t>SP Stanbic</t>
        </is>
      </c>
      <c r="D550" s="151" t="inlineStr">
        <is>
          <t>Stanbic FI CR</t>
        </is>
      </c>
      <c r="E550" s="187" t="n">
        <v>786</v>
      </c>
      <c r="F550" s="188" t="n">
        <v>380930.27</v>
      </c>
      <c r="G550" s="187" t="n">
        <v>786</v>
      </c>
      <c r="H550" s="188" t="n">
        <v>383406.5</v>
      </c>
      <c r="I550" s="154">
        <f>minus(E550,G550)</f>
        <v/>
      </c>
      <c r="J550" s="155">
        <f>ABS(minus(F550,H550))</f>
        <v/>
      </c>
      <c r="K550" s="218" t="n"/>
      <c r="L550" s="218" t="n"/>
      <c r="M550" s="218" t="n">
        <v>-2</v>
      </c>
      <c r="N550" s="218" t="n">
        <v>600</v>
      </c>
      <c r="O550" s="218" t="n"/>
      <c r="P550" s="218" t="n"/>
      <c r="Q550" s="218" t="n"/>
      <c r="R550" s="218" t="n"/>
      <c r="S550" s="218" t="n"/>
      <c r="T550" s="218" t="n"/>
      <c r="U550" s="218" t="n"/>
      <c r="V550" s="218" t="n">
        <v>1902.4</v>
      </c>
      <c r="W550" s="218">
        <f>SUM(K550,M550,O550,Q550,S550,U550)</f>
        <v/>
      </c>
      <c r="X550" s="218">
        <f>SUM(L550,N550,P550,R550,T550,V550)</f>
        <v/>
      </c>
      <c r="Y550" s="157">
        <f>minus(I550,W550)</f>
        <v/>
      </c>
      <c r="Z550" s="158">
        <f>ABS(minus(J550,X550))</f>
        <v/>
      </c>
      <c r="AA550" s="263" t="inlineStr">
        <is>
          <t>Customers' Slydepay accounts were not credited with funds</t>
        </is>
      </c>
      <c r="AB550" s="242" t="inlineStr">
        <is>
          <t>Closed</t>
        </is>
      </c>
      <c r="AC550" s="242" t="n">
        <v>2</v>
      </c>
      <c r="AD550" s="256" t="n">
        <v>26.17000000001872</v>
      </c>
      <c r="AE550" s="161">
        <f>Y550-AC550</f>
        <v/>
      </c>
      <c r="AF550" s="256">
        <f>abs(Z550-AD550)</f>
        <v/>
      </c>
      <c r="AG550" s="243" t="inlineStr">
        <is>
          <t>Details shared with Stanbic to initiate reversal process</t>
        </is>
      </c>
      <c r="AH550" s="146" t="n"/>
      <c r="AI550" s="52" t="n"/>
      <c r="AJ550" s="148" t="n"/>
      <c r="AK550" s="52" t="n"/>
    </row>
    <row r="551">
      <c r="A551" s="163">
        <f>A550</f>
        <v/>
      </c>
      <c r="B551" s="300" t="n"/>
      <c r="C551" s="151" t="inlineStr">
        <is>
          <t xml:space="preserve">SP Stanbic </t>
        </is>
      </c>
      <c r="D551" s="151" t="inlineStr">
        <is>
          <t>Stanbic FI DR</t>
        </is>
      </c>
      <c r="E551" s="187" t="n">
        <v>0</v>
      </c>
      <c r="F551" s="187" t="n">
        <v>0</v>
      </c>
      <c r="G551" s="187" t="n">
        <v>0</v>
      </c>
      <c r="H551" s="187" t="n">
        <v>0</v>
      </c>
      <c r="I551" s="154">
        <f>minus(E551,G551)</f>
        <v/>
      </c>
      <c r="J551" s="155">
        <f>ABS(minus(F551,H551))</f>
        <v/>
      </c>
      <c r="K551" s="218" t="n"/>
      <c r="L551" s="218" t="n"/>
      <c r="M551" s="218" t="n"/>
      <c r="N551" s="218" t="n"/>
      <c r="O551" s="218" t="n"/>
      <c r="P551" s="218" t="n"/>
      <c r="Q551" s="218" t="n"/>
      <c r="R551" s="218" t="n"/>
      <c r="S551" s="218" t="n"/>
      <c r="T551" s="218" t="n"/>
      <c r="U551" s="218" t="n"/>
      <c r="V551" s="218" t="n"/>
      <c r="W551" s="218">
        <f>SUM(K551,M551,O551,Q551,S551,U551)</f>
        <v/>
      </c>
      <c r="X551" s="218">
        <f>SUM(L551,N551,P551,R551,T551,V551)</f>
        <v/>
      </c>
      <c r="Y551" s="157">
        <f>minus(I551,W551)</f>
        <v/>
      </c>
      <c r="Z551" s="158">
        <f>ABS(minus(J551,X551))</f>
        <v/>
      </c>
      <c r="AA551" s="270" t="n"/>
      <c r="AB551" s="242" t="n"/>
      <c r="AC551" s="242" t="n"/>
      <c r="AD551" s="256" t="n"/>
      <c r="AE551" s="161">
        <f>Y551-AC551</f>
        <v/>
      </c>
      <c r="AF551" s="256">
        <f>abs(Z551-AD551)</f>
        <v/>
      </c>
      <c r="AG551" s="243" t="n"/>
      <c r="AH551" s="146" t="n"/>
      <c r="AI551" s="52" t="n"/>
      <c r="AJ551" s="148" t="n"/>
      <c r="AK551" s="52" t="n"/>
    </row>
    <row r="552">
      <c r="A552" s="163">
        <f>A551</f>
        <v/>
      </c>
      <c r="B552" s="300" t="n"/>
      <c r="C552" s="171" t="inlineStr">
        <is>
          <t xml:space="preserve">SP GIP </t>
        </is>
      </c>
      <c r="D552" s="171" t="inlineStr">
        <is>
          <t>GIP</t>
        </is>
      </c>
      <c r="E552" s="172" t="n">
        <v>58</v>
      </c>
      <c r="F552" s="173" t="n">
        <v>505100.96</v>
      </c>
      <c r="G552" s="172" t="n">
        <v>58</v>
      </c>
      <c r="H552" s="173" t="n">
        <v>505100.96</v>
      </c>
      <c r="I552" s="174">
        <f>minus(E552,G552)</f>
        <v/>
      </c>
      <c r="J552" s="175">
        <f>ABS(minus(F552,H552))</f>
        <v/>
      </c>
      <c r="K552" s="294" t="n"/>
      <c r="L552" s="294" t="n"/>
      <c r="M552" s="294" t="n"/>
      <c r="N552" s="294" t="n"/>
      <c r="O552" s="294" t="n"/>
      <c r="P552" s="294" t="n"/>
      <c r="Q552" s="294" t="n"/>
      <c r="R552" s="294" t="n"/>
      <c r="S552" s="294" t="n"/>
      <c r="T552" s="294" t="n"/>
      <c r="U552" s="294" t="n"/>
      <c r="V552" s="294" t="n"/>
      <c r="W552" s="294">
        <f>SUM(K552,M552,O552,Q552,S552,U552)</f>
        <v/>
      </c>
      <c r="X552" s="294">
        <f>SUM(L552,N552,P552,R552,T552,V552)</f>
        <v/>
      </c>
      <c r="Y552" s="179">
        <f>minus(I552,W552)</f>
        <v/>
      </c>
      <c r="Z552" s="180">
        <f>ABS(minus(J552,X552))</f>
        <v/>
      </c>
      <c r="AA552" s="253" t="n"/>
      <c r="AB552" s="254" t="n"/>
      <c r="AC552" s="254" t="n"/>
      <c r="AD552" s="190" t="n"/>
      <c r="AE552" s="184">
        <f>Y552-AC552</f>
        <v/>
      </c>
      <c r="AF552" s="192">
        <f>abs(Z552-AD552)</f>
        <v/>
      </c>
      <c r="AG552" s="243" t="n"/>
      <c r="AH552" s="146" t="n"/>
      <c r="AI552" s="52" t="n"/>
      <c r="AJ552" s="148" t="n"/>
      <c r="AK552" s="52" t="n"/>
    </row>
    <row r="553">
      <c r="A553" s="163">
        <f>A552</f>
        <v/>
      </c>
      <c r="B553" s="300" t="n"/>
      <c r="C553" s="151" t="inlineStr">
        <is>
          <t>Card Payments</t>
        </is>
      </c>
      <c r="D553" s="151" t="inlineStr">
        <is>
          <t>BB MIGs (S03)</t>
        </is>
      </c>
      <c r="E553" s="170" t="n"/>
      <c r="F553" s="245" t="n"/>
      <c r="G553" s="170" t="n"/>
      <c r="H553" s="245" t="n"/>
      <c r="I553" s="154">
        <f>minus(E553,G553)</f>
        <v/>
      </c>
      <c r="J553" s="155">
        <f>ABS(minus(F553,H553))</f>
        <v/>
      </c>
      <c r="K553" s="248" t="n"/>
      <c r="L553" s="248" t="n"/>
      <c r="M553" s="248" t="n"/>
      <c r="N553" s="248" t="n"/>
      <c r="O553" s="248" t="n"/>
      <c r="P553" s="248" t="n"/>
      <c r="Q553" s="248" t="n"/>
      <c r="R553" s="248" t="n"/>
      <c r="S553" s="248" t="n"/>
      <c r="T553" s="248" t="n"/>
      <c r="U553" s="248" t="n"/>
      <c r="V553" s="248" t="n"/>
      <c r="W553" s="218" t="n"/>
      <c r="X553" s="218" t="n"/>
      <c r="Y553" s="157">
        <f>minus(I553,W553)</f>
        <v/>
      </c>
      <c r="Z553" s="158">
        <f>ABS(minus(J553,X553))</f>
        <v/>
      </c>
      <c r="AA553" s="263" t="n"/>
      <c r="AB553" s="242" t="n"/>
      <c r="AC553" s="242" t="n"/>
      <c r="AD553" s="256" t="n"/>
      <c r="AE553" s="161">
        <f>Y553-AC553</f>
        <v/>
      </c>
      <c r="AF553" s="256">
        <f>abs(Z553-AD553)</f>
        <v/>
      </c>
      <c r="AG553" s="243" t="n"/>
      <c r="AH553" s="146" t="n"/>
      <c r="AI553" s="52" t="n"/>
      <c r="AJ553" s="148" t="n"/>
      <c r="AK553" s="52" t="n"/>
    </row>
    <row r="554">
      <c r="A554" s="163" t="n"/>
      <c r="B554" s="300" t="n"/>
      <c r="C554" s="151" t="inlineStr">
        <is>
          <t>Card Payments</t>
        </is>
      </c>
      <c r="D554" s="151" t="inlineStr">
        <is>
          <t>BB MIGs (S04)</t>
        </is>
      </c>
      <c r="E554" s="170" t="n"/>
      <c r="F554" s="245" t="n"/>
      <c r="G554" s="170" t="n"/>
      <c r="H554" s="245" t="n"/>
      <c r="I554" s="154">
        <f>minus(E554,G554)</f>
        <v/>
      </c>
      <c r="J554" s="155">
        <f>ABS(minus(F554,H554))</f>
        <v/>
      </c>
      <c r="K554" s="248" t="n"/>
      <c r="L554" s="248" t="n"/>
      <c r="M554" s="248" t="n"/>
      <c r="N554" s="248" t="n"/>
      <c r="O554" s="248" t="n"/>
      <c r="P554" s="248" t="n"/>
      <c r="Q554" s="248" t="n"/>
      <c r="R554" s="248" t="n"/>
      <c r="S554" s="248" t="n"/>
      <c r="T554" s="248" t="n"/>
      <c r="U554" s="248" t="n"/>
      <c r="V554" s="248" t="n"/>
      <c r="W554" s="218" t="n"/>
      <c r="X554" s="218" t="n"/>
      <c r="Y554" s="157">
        <f>minus(I554,W554)</f>
        <v/>
      </c>
      <c r="Z554" s="158">
        <f>ABS(minus(J554,X554))</f>
        <v/>
      </c>
      <c r="AA554" s="270" t="n"/>
      <c r="AB554" s="242" t="n"/>
      <c r="AC554" s="242" t="n"/>
      <c r="AD554" s="256" t="n"/>
      <c r="AE554" s="167">
        <f>Y554-AC554</f>
        <v/>
      </c>
      <c r="AF554" s="256">
        <f>abs(Z554-AD554)</f>
        <v/>
      </c>
      <c r="AG554" s="243" t="n"/>
      <c r="AH554" s="146" t="n"/>
      <c r="AI554" s="52" t="n"/>
      <c r="AJ554" s="148" t="n"/>
      <c r="AK554" s="52" t="n"/>
    </row>
    <row r="555">
      <c r="A555" s="163" t="n"/>
      <c r="B555" s="300" t="n"/>
      <c r="C555" s="151" t="inlineStr">
        <is>
          <t>Card Payments</t>
        </is>
      </c>
      <c r="D555" s="151" t="inlineStr">
        <is>
          <t>BB MIGs (S05)</t>
        </is>
      </c>
      <c r="E555" s="170" t="n"/>
      <c r="F555" s="245" t="n"/>
      <c r="G555" s="170" t="n"/>
      <c r="H555" s="245" t="n"/>
      <c r="I555" s="154">
        <f>minus(E555,G555)</f>
        <v/>
      </c>
      <c r="J555" s="155">
        <f>ABS(minus(F555,H555))</f>
        <v/>
      </c>
      <c r="K555" s="248" t="n"/>
      <c r="L555" s="248" t="n"/>
      <c r="M555" s="248" t="n"/>
      <c r="N555" s="248" t="n"/>
      <c r="O555" s="248" t="n"/>
      <c r="P555" s="248" t="n"/>
      <c r="Q555" s="248" t="n"/>
      <c r="R555" s="248" t="n"/>
      <c r="S555" s="248" t="n"/>
      <c r="T555" s="248" t="n"/>
      <c r="U555" s="248" t="n"/>
      <c r="V555" s="248" t="n"/>
      <c r="W555" s="218" t="n"/>
      <c r="X555" s="218" t="n"/>
      <c r="Y555" s="157">
        <f>minus(I555,W555)</f>
        <v/>
      </c>
      <c r="Z555" s="158">
        <f>ABS(minus(J555,X555))</f>
        <v/>
      </c>
      <c r="AA555" s="270" t="n"/>
      <c r="AB555" s="242" t="n"/>
      <c r="AC555" s="242" t="n"/>
      <c r="AD555" s="256" t="n"/>
      <c r="AE555" s="167">
        <f>Y555-AC555</f>
        <v/>
      </c>
      <c r="AF555" s="256">
        <f>abs(Z555-AD555)</f>
        <v/>
      </c>
      <c r="AG555" s="243" t="n"/>
      <c r="AH555" s="146" t="n"/>
      <c r="AI555" s="52" t="n"/>
      <c r="AJ555" s="148" t="n"/>
      <c r="AK555" s="52" t="n"/>
    </row>
    <row r="556">
      <c r="A556" s="163" t="n"/>
      <c r="B556" s="300" t="n"/>
      <c r="C556" s="151" t="inlineStr">
        <is>
          <t>Card Payments</t>
        </is>
      </c>
      <c r="D556" s="151" t="inlineStr">
        <is>
          <t>BB MIGs (S06)</t>
        </is>
      </c>
      <c r="E556" s="170" t="n"/>
      <c r="F556" s="245" t="n"/>
      <c r="G556" s="170" t="n"/>
      <c r="H556" s="245" t="n"/>
      <c r="I556" s="154">
        <f>minus(E556,G556)</f>
        <v/>
      </c>
      <c r="J556" s="155">
        <f>ABS(minus(F556,H556))</f>
        <v/>
      </c>
      <c r="K556" s="248" t="n"/>
      <c r="L556" s="248" t="n"/>
      <c r="M556" s="248" t="n"/>
      <c r="N556" s="248" t="n"/>
      <c r="O556" s="248" t="n"/>
      <c r="P556" s="248" t="n"/>
      <c r="Q556" s="248" t="n"/>
      <c r="R556" s="248" t="n"/>
      <c r="S556" s="248" t="n"/>
      <c r="T556" s="248" t="n"/>
      <c r="U556" s="248" t="n"/>
      <c r="V556" s="248" t="n"/>
      <c r="W556" s="218" t="n"/>
      <c r="X556" s="218" t="n"/>
      <c r="Y556" s="157">
        <f>minus(I556,W556)</f>
        <v/>
      </c>
      <c r="Z556" s="158">
        <f>ABS(minus(J556,X556))</f>
        <v/>
      </c>
      <c r="AA556" s="270" t="n"/>
      <c r="AB556" s="242" t="n"/>
      <c r="AC556" s="242" t="n"/>
      <c r="AD556" s="256" t="n"/>
      <c r="AE556" s="167">
        <f>Y556-AC556</f>
        <v/>
      </c>
      <c r="AF556" s="256">
        <f>abs(Z556-AD556)</f>
        <v/>
      </c>
      <c r="AG556" s="243" t="n"/>
      <c r="AH556" s="146" t="n"/>
      <c r="AI556" s="52" t="n"/>
      <c r="AJ556" s="148" t="n"/>
      <c r="AK556" s="52" t="n"/>
    </row>
    <row r="557">
      <c r="A557" s="163" t="n"/>
      <c r="B557" s="300" t="n"/>
      <c r="C557" s="151" t="inlineStr">
        <is>
          <t>Card Payments</t>
        </is>
      </c>
      <c r="D557" s="151" t="inlineStr">
        <is>
          <t>BB MIGs (S07)</t>
        </is>
      </c>
      <c r="E557" s="170" t="n"/>
      <c r="F557" s="245" t="n"/>
      <c r="G557" s="170" t="n"/>
      <c r="H557" s="245" t="n"/>
      <c r="I557" s="154">
        <f>minus(E557,G557)</f>
        <v/>
      </c>
      <c r="J557" s="155">
        <f>ABS(minus(F557,H557))</f>
        <v/>
      </c>
      <c r="K557" s="248" t="n"/>
      <c r="L557" s="248" t="n"/>
      <c r="M557" s="248" t="n"/>
      <c r="N557" s="248" t="n"/>
      <c r="O557" s="248" t="n"/>
      <c r="P557" s="248" t="n"/>
      <c r="Q557" s="248" t="n"/>
      <c r="R557" s="248" t="n"/>
      <c r="S557" s="248" t="n"/>
      <c r="T557" s="248" t="n"/>
      <c r="U557" s="248" t="n"/>
      <c r="V557" s="248" t="n"/>
      <c r="W557" s="218" t="n"/>
      <c r="X557" s="218" t="n"/>
      <c r="Y557" s="157">
        <f>minus(I557,W557)</f>
        <v/>
      </c>
      <c r="Z557" s="158">
        <f>ABS(minus(J557,X557))</f>
        <v/>
      </c>
      <c r="AA557" s="270" t="n"/>
      <c r="AB557" s="242" t="n"/>
      <c r="AC557" s="242" t="n"/>
      <c r="AD557" s="256" t="n"/>
      <c r="AE557" s="167">
        <f>Y557-AC557</f>
        <v/>
      </c>
      <c r="AF557" s="256">
        <f>abs(Z557-AD557)</f>
        <v/>
      </c>
      <c r="AG557" s="243" t="n"/>
      <c r="AH557" s="146" t="n"/>
      <c r="AI557" s="52" t="n"/>
      <c r="AJ557" s="148" t="n"/>
      <c r="AK557" s="52" t="n"/>
    </row>
    <row r="558">
      <c r="A558" s="163" t="n"/>
      <c r="B558" s="300" t="n"/>
      <c r="C558" s="151" t="inlineStr">
        <is>
          <t>Card Payments</t>
        </is>
      </c>
      <c r="D558" s="151" t="inlineStr">
        <is>
          <t>BB MIGs (S08)</t>
        </is>
      </c>
      <c r="E558" s="170" t="n"/>
      <c r="F558" s="245" t="n"/>
      <c r="G558" s="170" t="n"/>
      <c r="H558" s="245" t="n"/>
      <c r="I558" s="154">
        <f>minus(E558,G558)</f>
        <v/>
      </c>
      <c r="J558" s="155">
        <f>ABS(minus(F558,H558))</f>
        <v/>
      </c>
      <c r="K558" s="248" t="n"/>
      <c r="L558" s="248" t="n"/>
      <c r="M558" s="248" t="n"/>
      <c r="N558" s="248" t="n"/>
      <c r="O558" s="248" t="n"/>
      <c r="P558" s="248" t="n"/>
      <c r="Q558" s="248" t="n"/>
      <c r="R558" s="248" t="n"/>
      <c r="S558" s="248" t="n"/>
      <c r="T558" s="248" t="n"/>
      <c r="U558" s="248" t="n"/>
      <c r="V558" s="248" t="n"/>
      <c r="W558" s="218" t="n"/>
      <c r="X558" s="218" t="n"/>
      <c r="Y558" s="157">
        <f>minus(I558,W558)</f>
        <v/>
      </c>
      <c r="Z558" s="158">
        <f>ABS(minus(J558,X558))</f>
        <v/>
      </c>
      <c r="AA558" s="270" t="n"/>
      <c r="AB558" s="242" t="n"/>
      <c r="AC558" s="242" t="n"/>
      <c r="AD558" s="256" t="n"/>
      <c r="AE558" s="167">
        <f>Y558-AC558</f>
        <v/>
      </c>
      <c r="AF558" s="256">
        <f>abs(Z558-AD558)</f>
        <v/>
      </c>
      <c r="AG558" s="243" t="n"/>
      <c r="AH558" s="146" t="n"/>
      <c r="AI558" s="52" t="n"/>
      <c r="AJ558" s="148" t="n"/>
      <c r="AK558" s="52" t="n"/>
    </row>
    <row r="559">
      <c r="A559" s="163" t="n"/>
      <c r="B559" s="300" t="n"/>
      <c r="C559" s="151" t="inlineStr">
        <is>
          <t>Card Payments</t>
        </is>
      </c>
      <c r="D559" s="151" t="inlineStr">
        <is>
          <t>BB MIGs (S09)</t>
        </is>
      </c>
      <c r="E559" s="170" t="n"/>
      <c r="F559" s="245" t="n"/>
      <c r="G559" s="170" t="n"/>
      <c r="H559" s="245" t="n"/>
      <c r="I559" s="154">
        <f>minus(E559,G559)</f>
        <v/>
      </c>
      <c r="J559" s="155">
        <f>ABS(minus(F559,H559))</f>
        <v/>
      </c>
      <c r="K559" s="248" t="n"/>
      <c r="L559" s="248" t="n"/>
      <c r="M559" s="248" t="n"/>
      <c r="N559" s="248" t="n"/>
      <c r="O559" s="248" t="n"/>
      <c r="P559" s="248" t="n"/>
      <c r="Q559" s="248" t="n"/>
      <c r="R559" s="248" t="n"/>
      <c r="S559" s="248" t="n"/>
      <c r="T559" s="248" t="n"/>
      <c r="U559" s="248" t="n"/>
      <c r="V559" s="248" t="n"/>
      <c r="W559" s="218" t="n"/>
      <c r="X559" s="218" t="n"/>
      <c r="Y559" s="157">
        <f>minus(I559,W559)</f>
        <v/>
      </c>
      <c r="Z559" s="158">
        <f>ABS(minus(J559,X559))</f>
        <v/>
      </c>
      <c r="AA559" s="270" t="n"/>
      <c r="AB559" s="242" t="n"/>
      <c r="AC559" s="242" t="n"/>
      <c r="AD559" s="256" t="n"/>
      <c r="AE559" s="167">
        <f>Y559-AC559</f>
        <v/>
      </c>
      <c r="AF559" s="256">
        <f>abs(Z559-AD559)</f>
        <v/>
      </c>
      <c r="AG559" s="243" t="n"/>
      <c r="AH559" s="146" t="n"/>
      <c r="AI559" s="52" t="n"/>
      <c r="AJ559" s="148" t="n"/>
      <c r="AK559" s="52" t="n"/>
    </row>
    <row r="560">
      <c r="A560" s="163" t="n"/>
      <c r="B560" s="300" t="n"/>
      <c r="C560" s="151" t="inlineStr">
        <is>
          <t>Card Payments</t>
        </is>
      </c>
      <c r="D560" s="151" t="inlineStr">
        <is>
          <t>BB MIGs (S10)</t>
        </is>
      </c>
      <c r="E560" s="170" t="n"/>
      <c r="F560" s="245" t="n"/>
      <c r="G560" s="170" t="n"/>
      <c r="H560" s="245" t="n"/>
      <c r="I560" s="154">
        <f>minus(E560,G560)</f>
        <v/>
      </c>
      <c r="J560" s="155">
        <f>ABS(minus(F560,H560))</f>
        <v/>
      </c>
      <c r="K560" s="248" t="n"/>
      <c r="L560" s="248" t="n"/>
      <c r="M560" s="248" t="n"/>
      <c r="N560" s="248" t="n"/>
      <c r="O560" s="248" t="n"/>
      <c r="P560" s="248" t="n"/>
      <c r="Q560" s="248" t="n"/>
      <c r="R560" s="248" t="n"/>
      <c r="S560" s="248" t="n"/>
      <c r="T560" s="248" t="n"/>
      <c r="U560" s="248" t="n"/>
      <c r="V560" s="248" t="n"/>
      <c r="W560" s="218" t="n"/>
      <c r="X560" s="218" t="n"/>
      <c r="Y560" s="157">
        <f>minus(I560,W560)</f>
        <v/>
      </c>
      <c r="Z560" s="158">
        <f>ABS(minus(J560,X560))</f>
        <v/>
      </c>
      <c r="AA560" s="270" t="n"/>
      <c r="AB560" s="242" t="n"/>
      <c r="AC560" s="242" t="n"/>
      <c r="AD560" s="256" t="n"/>
      <c r="AE560" s="167">
        <f>Y560-AC560</f>
        <v/>
      </c>
      <c r="AF560" s="256">
        <f>abs(Z560-AD560)</f>
        <v/>
      </c>
      <c r="AG560" s="243" t="n"/>
      <c r="AH560" s="146" t="n"/>
      <c r="AI560" s="52" t="n"/>
      <c r="AJ560" s="148" t="n"/>
      <c r="AK560" s="52" t="n"/>
    </row>
    <row r="561">
      <c r="A561" s="163" t="n"/>
      <c r="B561" s="300" t="n"/>
      <c r="C561" s="151" t="inlineStr">
        <is>
          <t>Card Payments</t>
        </is>
      </c>
      <c r="D561" s="151" t="inlineStr">
        <is>
          <t>BB MIGs (S11)</t>
        </is>
      </c>
      <c r="E561" s="170" t="n"/>
      <c r="F561" s="245" t="n"/>
      <c r="G561" s="170" t="n"/>
      <c r="H561" s="245" t="n"/>
      <c r="I561" s="154">
        <f>minus(E561,G561)</f>
        <v/>
      </c>
      <c r="J561" s="155">
        <f>ABS(minus(F561,H561))</f>
        <v/>
      </c>
      <c r="K561" s="248" t="n"/>
      <c r="L561" s="248" t="n"/>
      <c r="M561" s="248" t="n"/>
      <c r="N561" s="248" t="n"/>
      <c r="O561" s="248" t="n"/>
      <c r="P561" s="248" t="n"/>
      <c r="Q561" s="248" t="n"/>
      <c r="R561" s="248" t="n"/>
      <c r="S561" s="248" t="n"/>
      <c r="T561" s="248" t="n"/>
      <c r="U561" s="248" t="n"/>
      <c r="V561" s="248" t="n"/>
      <c r="W561" s="218" t="n"/>
      <c r="X561" s="218" t="n"/>
      <c r="Y561" s="157">
        <f>minus(I561,W561)</f>
        <v/>
      </c>
      <c r="Z561" s="158">
        <f>ABS(minus(J561,X561))</f>
        <v/>
      </c>
      <c r="AA561" s="270" t="n"/>
      <c r="AB561" s="242" t="n"/>
      <c r="AC561" s="242" t="n"/>
      <c r="AD561" s="256" t="n"/>
      <c r="AE561" s="167">
        <f>Y561-AC561</f>
        <v/>
      </c>
      <c r="AF561" s="256">
        <f>abs(Z561-AD561)</f>
        <v/>
      </c>
      <c r="AG561" s="243" t="n"/>
      <c r="AH561" s="146" t="n"/>
      <c r="AI561" s="52" t="n"/>
      <c r="AJ561" s="148" t="n"/>
      <c r="AK561" s="52" t="n"/>
    </row>
    <row r="562">
      <c r="A562" s="163" t="n"/>
      <c r="B562" s="300" t="n"/>
      <c r="C562" s="171" t="inlineStr">
        <is>
          <t>Card Payments</t>
        </is>
      </c>
      <c r="D562" s="171" t="inlineStr">
        <is>
          <t>BB MIGs (S12)</t>
        </is>
      </c>
      <c r="E562" s="176" t="n"/>
      <c r="F562" s="85" t="n"/>
      <c r="G562" s="176" t="n"/>
      <c r="H562" s="85" t="n"/>
      <c r="I562" s="174">
        <f>minus(E562,G562)</f>
        <v/>
      </c>
      <c r="J562" s="175">
        <f>ABS(minus(F562,H562))</f>
        <v/>
      </c>
      <c r="K562" s="293" t="n"/>
      <c r="L562" s="293" t="n"/>
      <c r="M562" s="293" t="n"/>
      <c r="N562" s="293" t="n"/>
      <c r="O562" s="293" t="n"/>
      <c r="P562" s="293" t="n"/>
      <c r="Q562" s="293" t="n"/>
      <c r="R562" s="293" t="n"/>
      <c r="S562" s="293" t="n"/>
      <c r="T562" s="293" t="n"/>
      <c r="U562" s="293" t="n"/>
      <c r="V562" s="293" t="n"/>
      <c r="W562" s="294" t="n"/>
      <c r="X562" s="294" t="n"/>
      <c r="Y562" s="179">
        <f>minus(I562,W562)</f>
        <v/>
      </c>
      <c r="Z562" s="180">
        <f>ABS(minus(J562,X562))</f>
        <v/>
      </c>
      <c r="AA562" s="253" t="n"/>
      <c r="AB562" s="254" t="n"/>
      <c r="AC562" s="254" t="n"/>
      <c r="AD562" s="183" t="n"/>
      <c r="AE562" s="191">
        <f>Y562-AC562</f>
        <v/>
      </c>
      <c r="AF562" s="183">
        <f>abs(Z562-AD562)</f>
        <v/>
      </c>
      <c r="AG562" s="243" t="n"/>
      <c r="AH562" s="146" t="n"/>
      <c r="AI562" s="52" t="n"/>
      <c r="AJ562" s="148" t="n"/>
      <c r="AK562" s="52" t="n"/>
    </row>
    <row r="563">
      <c r="A563" s="163" t="n"/>
      <c r="B563" s="303" t="n"/>
      <c r="C563" s="258" t="inlineStr">
        <is>
          <t>Card Payments Sum</t>
        </is>
      </c>
      <c r="D563" s="258" t="inlineStr">
        <is>
          <t>BB MIGs</t>
        </is>
      </c>
      <c r="E563" s="172" t="n">
        <v>4</v>
      </c>
      <c r="F563" s="173" t="n">
        <v>20704.86</v>
      </c>
      <c r="G563" s="172" t="n">
        <v>3</v>
      </c>
      <c r="H563" s="173" t="n">
        <v>17638.43</v>
      </c>
      <c r="I563" s="174">
        <f>minus(E563,G563)</f>
        <v/>
      </c>
      <c r="J563" s="175">
        <f>ABS(minus(F563,H563))</f>
        <v/>
      </c>
      <c r="K563" s="176" t="n"/>
      <c r="L563" s="176" t="n"/>
      <c r="M563" s="176" t="n"/>
      <c r="N563" s="176" t="n"/>
      <c r="O563" s="176" t="n"/>
      <c r="P563" s="176" t="n"/>
      <c r="Q563" s="176" t="n"/>
      <c r="R563" s="176" t="n"/>
      <c r="S563" s="176" t="n"/>
      <c r="T563" s="176" t="n"/>
      <c r="U563" s="176" t="n"/>
      <c r="V563" s="176" t="n"/>
      <c r="W563" s="294">
        <f>SUM(K563,M563,O563,Q563,S563,U563)</f>
        <v/>
      </c>
      <c r="X563" s="294">
        <f>SUM(L563,N563,P563,R563,T563,V563)</f>
        <v/>
      </c>
      <c r="Y563" s="179">
        <f>minus(I563,W563)</f>
        <v/>
      </c>
      <c r="Z563" s="180">
        <f>ABS(minus(J563,X563))</f>
        <v/>
      </c>
      <c r="AA563" s="253" t="inlineStr">
        <is>
          <t>MPS order stuck in paid</t>
        </is>
      </c>
      <c r="AB563" s="254" t="inlineStr">
        <is>
          <t>Closed</t>
        </is>
      </c>
      <c r="AC563" s="254" t="n">
        <v>1</v>
      </c>
      <c r="AD563" s="190" t="n">
        <v>3066.43</v>
      </c>
      <c r="AE563" s="191">
        <f>Y563-AC563</f>
        <v/>
      </c>
      <c r="AF563" s="192">
        <f>abs(Z563-AD563)</f>
        <v/>
      </c>
      <c r="AG563" s="243" t="inlineStr">
        <is>
          <t>Funds reversed to customer on the MIGS portal</t>
        </is>
      </c>
      <c r="AH563" s="146" t="n"/>
      <c r="AI563" s="52" t="n"/>
      <c r="AJ563" s="148" t="n"/>
      <c r="AK563" s="52" t="n"/>
    </row>
    <row r="564">
      <c r="A564" s="163" t="n"/>
      <c r="B564" s="310" t="inlineStr">
        <is>
          <t>KOWRI</t>
        </is>
      </c>
      <c r="C564" s="151" t="inlineStr">
        <is>
          <t>MPGS</t>
        </is>
      </c>
      <c r="D564" s="151" t="inlineStr">
        <is>
          <t>MPGS</t>
        </is>
      </c>
      <c r="E564" s="187" t="n">
        <v>3</v>
      </c>
      <c r="F564" s="188" t="n">
        <v>866</v>
      </c>
      <c r="G564" s="187" t="n">
        <v>3</v>
      </c>
      <c r="H564" s="188" t="n">
        <v>850</v>
      </c>
      <c r="I564" s="154">
        <f>minus(E564,G564)</f>
        <v/>
      </c>
      <c r="J564" s="155">
        <f>ABS(minus(F564,H564))</f>
        <v/>
      </c>
      <c r="K564" s="218" t="n"/>
      <c r="L564" s="218" t="n"/>
      <c r="M564" s="218" t="n"/>
      <c r="N564" s="218" t="n"/>
      <c r="O564" s="218" t="n"/>
      <c r="P564" s="218" t="n"/>
      <c r="Q564" s="218" t="n"/>
      <c r="R564" s="218" t="n"/>
      <c r="S564" s="218" t="n"/>
      <c r="T564" s="218" t="n"/>
      <c r="U564" s="218" t="n"/>
      <c r="V564" s="218" t="n"/>
      <c r="W564" s="218">
        <f>SUM(K564,M564,O564,Q564,S564,U564)</f>
        <v/>
      </c>
      <c r="X564" s="218">
        <f>SUM(L564,N564,P564,R564,T564,V564)</f>
        <v/>
      </c>
      <c r="Y564" s="157">
        <f>minus(I564,W564)</f>
        <v/>
      </c>
      <c r="Z564" s="158">
        <f>ABS(minus(J564,X564))</f>
        <v/>
      </c>
      <c r="AA564" s="270" t="n"/>
      <c r="AB564" s="242" t="n"/>
      <c r="AC564" s="242" t="n"/>
      <c r="AD564" s="256" t="n"/>
      <c r="AE564" s="167">
        <f>Y564-AC564</f>
        <v/>
      </c>
      <c r="AF564" s="256">
        <f>abs(Z564-AD564)</f>
        <v/>
      </c>
      <c r="AG564" s="243" t="inlineStr">
        <is>
          <t>Send money charges(16.00)</t>
        </is>
      </c>
      <c r="AH564" s="146" t="n"/>
      <c r="AI564" s="52" t="n"/>
      <c r="AJ564" s="148" t="n"/>
      <c r="AK564" s="52" t="n"/>
    </row>
    <row r="565">
      <c r="A565" s="163">
        <f>A553</f>
        <v/>
      </c>
      <c r="B565" s="300" t="n"/>
      <c r="C565" s="151" t="inlineStr">
        <is>
          <t>KR MTN Send Money</t>
        </is>
      </c>
      <c r="D565" s="151" t="inlineStr">
        <is>
          <t>KR MTN Credit</t>
        </is>
      </c>
      <c r="E565" s="187" t="n">
        <v>6914</v>
      </c>
      <c r="F565" s="188" t="n">
        <v>23470441.36</v>
      </c>
      <c r="G565" s="187" t="n">
        <v>7005</v>
      </c>
      <c r="H565" s="188" t="n">
        <v>9107442.9</v>
      </c>
      <c r="I565" s="154">
        <f>minus(E565,G565)</f>
        <v/>
      </c>
      <c r="J565" s="155">
        <f>ABS(minus(F565,H565))</f>
        <v/>
      </c>
      <c r="K565" s="218" t="n"/>
      <c r="L565" s="218" t="n"/>
      <c r="M565" s="218" t="n">
        <v>-5</v>
      </c>
      <c r="N565" s="218" t="n">
        <v>-5441</v>
      </c>
      <c r="O565" s="218" t="n">
        <v>5</v>
      </c>
      <c r="P565" s="218" t="n">
        <v>7411.56</v>
      </c>
      <c r="Q565" s="218" t="n">
        <v>3</v>
      </c>
      <c r="R565" s="218" t="n">
        <v>14500000</v>
      </c>
      <c r="S565" s="218" t="n"/>
      <c r="T565" s="218" t="n"/>
      <c r="U565" s="218" t="n">
        <v>2</v>
      </c>
      <c r="V565" s="218" t="n">
        <v>254.5</v>
      </c>
      <c r="W565" s="218">
        <f>SUM(K565,M565,O565,Q565,S565,U565)</f>
        <v/>
      </c>
      <c r="X565" s="218">
        <f>SUM(L565,N565,P565,R565,T565,V565)</f>
        <v/>
      </c>
      <c r="Y565" s="157">
        <f>minus(I565,W565)</f>
        <v/>
      </c>
      <c r="Z565" s="158">
        <f>ABS(minus(J565,X565))</f>
        <v/>
      </c>
      <c r="AA565" s="270" t="inlineStr">
        <is>
          <t>Pending Zeepay transactions</t>
        </is>
      </c>
      <c r="AB565" s="242" t="inlineStr">
        <is>
          <t>Closed</t>
        </is>
      </c>
      <c r="AC565" s="242" t="n">
        <v>-96</v>
      </c>
      <c r="AD565" s="256" t="n">
        <v>139226.6000000015</v>
      </c>
      <c r="AE565" s="167">
        <f>Y565-AC565</f>
        <v/>
      </c>
      <c r="AF565" s="256">
        <f>abs(Z565-AD565)</f>
        <v/>
      </c>
      <c r="AG565" s="243" t="n"/>
      <c r="AH565" s="146" t="n"/>
      <c r="AI565" s="52" t="n"/>
      <c r="AJ565" s="148" t="n"/>
      <c r="AK565" s="52" t="n"/>
    </row>
    <row r="566">
      <c r="A566" s="163">
        <f>A554</f>
        <v/>
      </c>
      <c r="B566" s="300" t="n"/>
      <c r="C566" s="151" t="inlineStr">
        <is>
          <t>KR MTN Add funds/Payments</t>
        </is>
      </c>
      <c r="D566" s="151" t="inlineStr">
        <is>
          <t>KR MTN Debit</t>
        </is>
      </c>
      <c r="E566" s="187" t="n">
        <v>412</v>
      </c>
      <c r="F566" s="188" t="n">
        <v>641660.74</v>
      </c>
      <c r="G566" s="187" t="n">
        <v>414</v>
      </c>
      <c r="H566" s="188" t="n">
        <v>307310.88</v>
      </c>
      <c r="I566" s="154">
        <f>minus(E566,G566)</f>
        <v/>
      </c>
      <c r="J566" s="155">
        <f>ABS(minus(F566,H566))</f>
        <v/>
      </c>
      <c r="K566" s="218" t="n"/>
      <c r="L566" s="218" t="n"/>
      <c r="M566" s="218" t="n">
        <v>-3</v>
      </c>
      <c r="N566" s="218" t="n">
        <v>-815.01</v>
      </c>
      <c r="O566" s="218" t="n"/>
      <c r="P566" s="218" t="n"/>
      <c r="Q566" s="218" t="n"/>
      <c r="R566" s="218" t="n"/>
      <c r="S566" s="218" t="n">
        <v>1</v>
      </c>
      <c r="T566" s="218" t="n">
        <v>335164.63</v>
      </c>
      <c r="U566" s="218" t="n"/>
      <c r="V566" s="218" t="n">
        <v>0.2399999999906868</v>
      </c>
      <c r="W566" s="218">
        <f>SUM(K566,M566,O566,Q566,S566,U566)</f>
        <v/>
      </c>
      <c r="X566" s="218">
        <f>SUM(L566,N566,P566,R566,T566,V566)</f>
        <v/>
      </c>
      <c r="Y566" s="157">
        <f>minus(I566,W566)</f>
        <v/>
      </c>
      <c r="Z566" s="158">
        <f>ABS(minus(J566,X566))</f>
        <v/>
      </c>
      <c r="AA566" s="270" t="n"/>
      <c r="AB566" s="242" t="n"/>
      <c r="AC566" s="242" t="n"/>
      <c r="AD566" s="252" t="n"/>
      <c r="AE566" s="167">
        <f>Y566-AC566</f>
        <v/>
      </c>
      <c r="AF566" s="256">
        <f>abs(Z566-AD566)</f>
        <v/>
      </c>
      <c r="AG566" s="243" t="n"/>
      <c r="AH566" s="146" t="n"/>
      <c r="AI566" s="52" t="n"/>
      <c r="AJ566" s="148" t="n"/>
      <c r="AK566" s="52" t="n"/>
    </row>
    <row r="567">
      <c r="A567" s="163">
        <f>A555</f>
        <v/>
      </c>
      <c r="B567" s="300" t="n"/>
      <c r="C567" s="151" t="inlineStr">
        <is>
          <t>KR Airtel Add funds/Payments</t>
        </is>
      </c>
      <c r="D567" s="151" t="inlineStr">
        <is>
          <t>KR Airtel Cash In</t>
        </is>
      </c>
      <c r="E567" s="187" t="n">
        <v>1</v>
      </c>
      <c r="F567" s="187" t="n">
        <v>1135.07</v>
      </c>
      <c r="G567" s="187" t="n">
        <v>1</v>
      </c>
      <c r="H567" s="187" t="n">
        <v>1135.07</v>
      </c>
      <c r="I567" s="154">
        <f>minus(E567,G567)</f>
        <v/>
      </c>
      <c r="J567" s="155">
        <f>ABS(minus(F567,H567))</f>
        <v/>
      </c>
      <c r="K567" s="218" t="n"/>
      <c r="L567" s="218" t="n"/>
      <c r="M567" s="218" t="n"/>
      <c r="N567" s="218" t="n"/>
      <c r="O567" s="218" t="n"/>
      <c r="P567" s="218" t="n"/>
      <c r="Q567" s="218" t="n"/>
      <c r="R567" s="218" t="n"/>
      <c r="S567" s="218" t="n"/>
      <c r="T567" s="218" t="n"/>
      <c r="U567" s="218" t="n"/>
      <c r="V567" s="218" t="n"/>
      <c r="W567" s="218">
        <f>SUM(K567,M567,O567,Q567,S567,U567)</f>
        <v/>
      </c>
      <c r="X567" s="218">
        <f>SUM(L567,N567,P567,R567,T567,V567)</f>
        <v/>
      </c>
      <c r="Y567" s="157">
        <f>minus(I567,W567)</f>
        <v/>
      </c>
      <c r="Z567" s="158">
        <f>ABS(minus(J567,X567))</f>
        <v/>
      </c>
      <c r="AA567" s="270" t="n"/>
      <c r="AB567" s="242" t="n"/>
      <c r="AC567" s="242" t="n"/>
      <c r="AD567" s="256" t="n"/>
      <c r="AE567" s="167">
        <f>Y567-AC567</f>
        <v/>
      </c>
      <c r="AF567" s="256">
        <f>abs(Z567-AD567)</f>
        <v/>
      </c>
      <c r="AG567" s="243" t="n"/>
      <c r="AH567" s="146" t="n"/>
      <c r="AI567" s="52" t="n"/>
      <c r="AJ567" s="148" t="n"/>
      <c r="AK567" s="52" t="n"/>
    </row>
    <row r="568">
      <c r="A568" s="163">
        <f>A556</f>
        <v/>
      </c>
      <c r="B568" s="300" t="n"/>
      <c r="C568" s="151" t="inlineStr">
        <is>
          <t>KR Airtel Send Money</t>
        </is>
      </c>
      <c r="D568" s="151" t="inlineStr">
        <is>
          <t>KR Airtel Cash Out</t>
        </is>
      </c>
      <c r="E568" s="187" t="n">
        <v>0</v>
      </c>
      <c r="F568" s="187" t="n">
        <v>0</v>
      </c>
      <c r="G568" s="187" t="n">
        <v>0</v>
      </c>
      <c r="H568" s="187" t="n">
        <v>0</v>
      </c>
      <c r="I568" s="154">
        <f>minus(E568,G568)</f>
        <v/>
      </c>
      <c r="J568" s="155">
        <f>ABS(minus(F568,H568))</f>
        <v/>
      </c>
      <c r="K568" s="218" t="n"/>
      <c r="L568" s="218" t="n"/>
      <c r="M568" s="218" t="n"/>
      <c r="N568" s="218" t="n"/>
      <c r="O568" s="218" t="n"/>
      <c r="P568" s="218" t="n"/>
      <c r="Q568" s="218" t="n"/>
      <c r="R568" s="218" t="n"/>
      <c r="S568" s="218" t="n"/>
      <c r="T568" s="218" t="n"/>
      <c r="U568" s="218" t="n"/>
      <c r="V568" s="218" t="n"/>
      <c r="W568" s="218">
        <f>SUM(K568,M568,O568,Q568,S568,U568)</f>
        <v/>
      </c>
      <c r="X568" s="218">
        <f>SUM(L568,N568,P568,R568,T568,V568)</f>
        <v/>
      </c>
      <c r="Y568" s="157">
        <f>minus(I568,W568)</f>
        <v/>
      </c>
      <c r="Z568" s="158">
        <f>ABS(minus(J568,X568))</f>
        <v/>
      </c>
      <c r="AA568" s="270" t="n"/>
      <c r="AB568" s="242" t="n"/>
      <c r="AC568" s="242" t="n"/>
      <c r="AD568" s="256" t="n"/>
      <c r="AE568" s="167">
        <f>Y568-AC568</f>
        <v/>
      </c>
      <c r="AF568" s="256">
        <f>abs(Z568-AD568)</f>
        <v/>
      </c>
      <c r="AG568" s="243" t="n"/>
      <c r="AH568" s="146" t="n"/>
      <c r="AI568" s="52" t="n"/>
      <c r="AJ568" s="148" t="n"/>
      <c r="AK568" s="52" t="n"/>
    </row>
    <row r="569">
      <c r="A569" s="163">
        <f>A557</f>
        <v/>
      </c>
      <c r="B569" s="300" t="n"/>
      <c r="C569" s="151" t="inlineStr">
        <is>
          <t>KR Vodafone Add funds/Payments</t>
        </is>
      </c>
      <c r="D569" s="151" t="inlineStr">
        <is>
          <t xml:space="preserve">KR Vodafone Cash In </t>
        </is>
      </c>
      <c r="E569" s="187" t="n">
        <v>46</v>
      </c>
      <c r="F569" s="188" t="n">
        <v>25510.89</v>
      </c>
      <c r="G569" s="187" t="n">
        <v>46</v>
      </c>
      <c r="H569" s="188" t="n">
        <v>25510.89</v>
      </c>
      <c r="I569" s="154">
        <f>minus(E569,G569)</f>
        <v/>
      </c>
      <c r="J569" s="155">
        <f>ABS(minus(F569,H569))</f>
        <v/>
      </c>
      <c r="K569" s="218" t="n"/>
      <c r="L569" s="218" t="n"/>
      <c r="M569" s="218" t="n"/>
      <c r="N569" s="218" t="n"/>
      <c r="O569" s="218" t="n"/>
      <c r="P569" s="218" t="n"/>
      <c r="Q569" s="218" t="n"/>
      <c r="R569" s="218" t="n"/>
      <c r="S569" s="218" t="n"/>
      <c r="T569" s="218" t="n"/>
      <c r="U569" s="218" t="n"/>
      <c r="V569" s="218" t="n"/>
      <c r="W569" s="218">
        <f>SUM(K569,M569,O569,Q569,S569,U569)</f>
        <v/>
      </c>
      <c r="X569" s="218">
        <f>SUM(L569,N569,P569,R569,T569,V569)</f>
        <v/>
      </c>
      <c r="Y569" s="157">
        <f>minus(I569,W569)</f>
        <v/>
      </c>
      <c r="Z569" s="158">
        <f>ABS(minus(J569,X569))</f>
        <v/>
      </c>
      <c r="AA569" s="270" t="n"/>
      <c r="AB569" s="242" t="n"/>
      <c r="AC569" s="242" t="n"/>
      <c r="AD569" s="256" t="n"/>
      <c r="AE569" s="167">
        <f>Y569-AC569</f>
        <v/>
      </c>
      <c r="AF569" s="256">
        <f>abs(Z569-AD569)</f>
        <v/>
      </c>
      <c r="AG569" s="243" t="n"/>
      <c r="AH569" s="146" t="n"/>
      <c r="AI569" s="52" t="n"/>
      <c r="AJ569" s="148" t="n"/>
      <c r="AK569" s="52" t="n"/>
    </row>
    <row r="570">
      <c r="A570" s="163">
        <f>A558</f>
        <v/>
      </c>
      <c r="B570" s="303" t="n"/>
      <c r="C570" s="151" t="inlineStr">
        <is>
          <t>KR Vodafone Send Money</t>
        </is>
      </c>
      <c r="D570" s="151" t="inlineStr">
        <is>
          <t>KR Vodafone Cash Out</t>
        </is>
      </c>
      <c r="E570" s="187" t="n">
        <v>2</v>
      </c>
      <c r="F570" s="188" t="n">
        <v>102.8</v>
      </c>
      <c r="G570" s="187" t="n">
        <v>2</v>
      </c>
      <c r="H570" s="188" t="n">
        <v>102.8</v>
      </c>
      <c r="I570" s="154">
        <f>minus(E570,G570)</f>
        <v/>
      </c>
      <c r="J570" s="155">
        <f>ABS(minus(F570,H570))</f>
        <v/>
      </c>
      <c r="K570" s="218" t="n"/>
      <c r="L570" s="218" t="n"/>
      <c r="M570" s="218" t="n"/>
      <c r="N570" s="218" t="n"/>
      <c r="O570" s="218" t="n"/>
      <c r="P570" s="218" t="n"/>
      <c r="Q570" s="218" t="n"/>
      <c r="R570" s="218" t="n"/>
      <c r="S570" s="218" t="n"/>
      <c r="T570" s="218" t="n"/>
      <c r="U570" s="218" t="n"/>
      <c r="V570" s="218" t="n"/>
      <c r="W570" s="218">
        <f>SUM(K570,M570,O570,Q570,S570,U570)</f>
        <v/>
      </c>
      <c r="X570" s="218">
        <f>SUM(L570,N570,P570,R570,T570,V570)</f>
        <v/>
      </c>
      <c r="Y570" s="157">
        <f>minus(I570,W570)</f>
        <v/>
      </c>
      <c r="Z570" s="158">
        <f>ABS(minus(J570,X570))</f>
        <v/>
      </c>
      <c r="AA570" s="270" t="n"/>
      <c r="AB570" s="242" t="n"/>
      <c r="AC570" s="242" t="n"/>
      <c r="AD570" s="256" t="n"/>
      <c r="AE570" s="167">
        <f>Y570-AC570</f>
        <v/>
      </c>
      <c r="AF570" s="256">
        <f>abs(Z570-AD570)</f>
        <v/>
      </c>
      <c r="AG570" s="243" t="n"/>
      <c r="AH570" s="146" t="n"/>
      <c r="AI570" s="52" t="n"/>
      <c r="AJ570" s="148" t="n"/>
      <c r="AK570" s="52" t="n"/>
    </row>
    <row r="571">
      <c r="A571" s="206" t="n"/>
      <c r="B571" s="207" t="n"/>
      <c r="C571" s="206" t="n"/>
      <c r="D571" s="206" t="n"/>
      <c r="E571" s="206" t="n"/>
      <c r="F571" s="208" t="n"/>
      <c r="G571" s="206" t="n"/>
      <c r="H571" s="206" t="n"/>
      <c r="I571" s="206" t="n"/>
      <c r="J571" s="208" t="n"/>
      <c r="K571" s="271" t="n"/>
      <c r="L571" s="271" t="n"/>
      <c r="M571" s="271" t="n"/>
      <c r="N571" s="271" t="n"/>
      <c r="O571" s="271" t="n"/>
      <c r="P571" s="271" t="n"/>
      <c r="Q571" s="271" t="n"/>
      <c r="R571" s="271" t="n"/>
      <c r="S571" s="271" t="n"/>
      <c r="T571" s="271" t="n"/>
      <c r="U571" s="271" t="n"/>
      <c r="V571" s="271" t="n"/>
      <c r="W571" s="210" t="n"/>
      <c r="X571" s="210" t="n"/>
      <c r="Y571" s="271" t="n"/>
      <c r="Z571" s="271" t="n"/>
      <c r="AA571" s="211" t="n"/>
      <c r="AB571" s="212" t="n"/>
      <c r="AC571" s="212" t="n"/>
      <c r="AD571" s="213" t="n"/>
      <c r="AE571" s="214" t="n"/>
      <c r="AF571" s="215" t="n"/>
      <c r="AG571" s="243" t="n"/>
      <c r="AH571" s="146" t="n"/>
      <c r="AI571" s="52" t="n"/>
      <c r="AJ571" s="148" t="n"/>
      <c r="AK571" s="52" t="n"/>
    </row>
    <row r="572">
      <c r="A572" s="239" t="n">
        <v>44946</v>
      </c>
      <c r="B572" s="309" t="inlineStr">
        <is>
          <t>SlydePay</t>
        </is>
      </c>
      <c r="C572" s="151" t="inlineStr">
        <is>
          <t>SP MIGs (MCC 1)</t>
        </is>
      </c>
      <c r="D572" s="151" t="inlineStr">
        <is>
          <t>MIGS (Slydepay01)</t>
        </is>
      </c>
      <c r="E572" s="187" t="n">
        <v>14</v>
      </c>
      <c r="F572" s="188" t="n">
        <v>10169.41</v>
      </c>
      <c r="G572" s="187" t="n">
        <v>14</v>
      </c>
      <c r="H572" s="188" t="n">
        <v>10153.21</v>
      </c>
      <c r="I572" s="154">
        <f>minus(E572,G572)</f>
        <v/>
      </c>
      <c r="J572" s="155">
        <f>ABS(minus(F572,H572))</f>
        <v/>
      </c>
      <c r="K572" s="218" t="n"/>
      <c r="L572" s="218" t="n"/>
      <c r="M572" s="218" t="n"/>
      <c r="N572" s="218" t="n"/>
      <c r="O572" s="218" t="n"/>
      <c r="P572" s="218" t="n"/>
      <c r="Q572" s="218" t="n"/>
      <c r="R572" s="218" t="n"/>
      <c r="S572" s="218" t="n"/>
      <c r="T572" s="218" t="n"/>
      <c r="U572" s="218" t="n"/>
      <c r="V572" s="218" t="n"/>
      <c r="W572" s="218">
        <f>SUM(K572,M572,O572,Q572,S572,U572)</f>
        <v/>
      </c>
      <c r="X572" s="218">
        <f>SUM(L572,N572,P572,R572,T572,V572)</f>
        <v/>
      </c>
      <c r="Y572" s="157">
        <f>minus(I572,W572)</f>
        <v/>
      </c>
      <c r="Z572" s="158">
        <f>ABS(minus(J572,X572))</f>
        <v/>
      </c>
      <c r="AA572" s="270" t="n"/>
      <c r="AB572" s="242" t="n"/>
      <c r="AC572" s="242" t="n"/>
      <c r="AD572" s="252" t="n"/>
      <c r="AE572" s="161">
        <f>Y572-AC572</f>
        <v/>
      </c>
      <c r="AF572" s="256">
        <f>abs(Z572-AD572)</f>
        <v/>
      </c>
      <c r="AG572" s="243" t="inlineStr">
        <is>
          <t>MIGS Charges(16.20)</t>
        </is>
      </c>
      <c r="AH572" s="146" t="n"/>
      <c r="AI572" s="52" t="n"/>
      <c r="AJ572" s="148" t="n"/>
      <c r="AK572" s="52" t="n"/>
    </row>
    <row r="573">
      <c r="A573" s="163">
        <f>A572</f>
        <v/>
      </c>
      <c r="B573" s="300" t="n"/>
      <c r="C573" s="151" t="inlineStr">
        <is>
          <t>SP MTN Cash In (Prompt)</t>
        </is>
      </c>
      <c r="D573" s="151" t="inlineStr">
        <is>
          <t>MTN - Slydepull (Prompts)</t>
        </is>
      </c>
      <c r="E573" s="187" t="n">
        <v>496</v>
      </c>
      <c r="F573" s="188" t="n">
        <v>678484.5699999999</v>
      </c>
      <c r="G573" s="187" t="n">
        <v>496</v>
      </c>
      <c r="H573" s="188" t="n">
        <v>678484.38</v>
      </c>
      <c r="I573" s="154">
        <f>minus(E573,G573)</f>
        <v/>
      </c>
      <c r="J573" s="155">
        <f>ABS(minus(F573,H573))</f>
        <v/>
      </c>
      <c r="K573" s="218" t="n"/>
      <c r="L573" s="218" t="n"/>
      <c r="M573" s="218" t="n"/>
      <c r="N573" s="218" t="n"/>
      <c r="O573" s="218" t="n"/>
      <c r="P573" s="218" t="n"/>
      <c r="Q573" s="218" t="n"/>
      <c r="R573" s="218" t="n"/>
      <c r="S573" s="218" t="n"/>
      <c r="T573" s="218" t="n"/>
      <c r="U573" s="218" t="n"/>
      <c r="V573" s="218" t="n">
        <v>0.1899999999441206</v>
      </c>
      <c r="W573" s="218">
        <f>SUM(K573,M573,O573,Q573,S573,U573)</f>
        <v/>
      </c>
      <c r="X573" s="218">
        <f>SUM(L573,N573,P573,R573,T573,V573)</f>
        <v/>
      </c>
      <c r="Y573" s="157">
        <f>minus(I573,W573)</f>
        <v/>
      </c>
      <c r="Z573" s="158">
        <f>ABS(minus(J573,X573))</f>
        <v/>
      </c>
      <c r="AA573" s="270" t="n"/>
      <c r="AB573" s="242" t="n"/>
      <c r="AC573" s="242" t="n"/>
      <c r="AD573" s="256" t="n"/>
      <c r="AE573" s="167">
        <f>Y573-AC573</f>
        <v/>
      </c>
      <c r="AF573" s="256">
        <f>abs(Z573-AD573)</f>
        <v/>
      </c>
      <c r="AG573" s="243" t="n"/>
      <c r="AH573" s="146" t="n"/>
      <c r="AI573" s="52" t="n"/>
      <c r="AJ573" s="148" t="n"/>
      <c r="AK573" s="52" t="n"/>
    </row>
    <row r="574">
      <c r="A574" s="163">
        <f>A573</f>
        <v/>
      </c>
      <c r="B574" s="300" t="n"/>
      <c r="C574" s="151" t="inlineStr">
        <is>
          <t>SP MTN Cash In (Approval)</t>
        </is>
      </c>
      <c r="D574" s="151" t="inlineStr">
        <is>
          <t>MTN - Sydepush( Approvals)</t>
        </is>
      </c>
      <c r="E574" s="187" t="n">
        <v>0</v>
      </c>
      <c r="F574" s="188" t="n">
        <v>0</v>
      </c>
      <c r="G574" s="187" t="n">
        <v>0</v>
      </c>
      <c r="H574" s="188" t="n">
        <v>0</v>
      </c>
      <c r="I574" s="154">
        <f>minus(E574,G574)</f>
        <v/>
      </c>
      <c r="J574" s="155">
        <f>ABS(minus(F574,H574))</f>
        <v/>
      </c>
      <c r="K574" s="218" t="n"/>
      <c r="L574" s="218" t="n"/>
      <c r="M574" s="218" t="n"/>
      <c r="N574" s="218" t="n"/>
      <c r="O574" s="218" t="n"/>
      <c r="P574" s="218" t="n"/>
      <c r="Q574" s="218" t="n"/>
      <c r="R574" s="218" t="n"/>
      <c r="S574" s="218" t="n"/>
      <c r="T574" s="218" t="n"/>
      <c r="U574" s="218" t="n"/>
      <c r="V574" s="218" t="n"/>
      <c r="W574" s="218">
        <f>SUM(K574,M574,O574,Q574,S574,U574)</f>
        <v/>
      </c>
      <c r="X574" s="218">
        <f>SUM(L574,N574,P574,R574,T574,V574)</f>
        <v/>
      </c>
      <c r="Y574" s="157">
        <f>minus(I574,W574)</f>
        <v/>
      </c>
      <c r="Z574" s="158">
        <f>ABS(minus(J574,X574))</f>
        <v/>
      </c>
      <c r="AA574" s="270" t="n"/>
      <c r="AB574" s="242" t="n"/>
      <c r="AC574" s="242" t="n"/>
      <c r="AD574" s="256" t="n"/>
      <c r="AE574" s="161">
        <f>Y574-AC574</f>
        <v/>
      </c>
      <c r="AF574" s="256">
        <f>abs(Z574-AD574)</f>
        <v/>
      </c>
      <c r="AG574" s="243" t="n"/>
      <c r="AH574" s="146" t="n"/>
      <c r="AI574" s="52" t="n"/>
      <c r="AJ574" s="148" t="n"/>
      <c r="AK574" s="52" t="n"/>
    </row>
    <row r="575">
      <c r="A575" s="163">
        <f>A574</f>
        <v/>
      </c>
      <c r="B575" s="300" t="n"/>
      <c r="C575" s="151" t="inlineStr">
        <is>
          <t>SP MTN Send Money</t>
        </is>
      </c>
      <c r="D575" s="151" t="inlineStr">
        <is>
          <t>MTN - Portal</t>
        </is>
      </c>
      <c r="E575" s="187" t="n">
        <v>1182</v>
      </c>
      <c r="F575" s="188" t="n">
        <v>466447.34</v>
      </c>
      <c r="G575" s="187" t="n">
        <v>1182</v>
      </c>
      <c r="H575" s="188" t="n">
        <v>466447.33</v>
      </c>
      <c r="I575" s="154">
        <f>minus(E575,G575)</f>
        <v/>
      </c>
      <c r="J575" s="155">
        <f>ABS(minus(F575,H575))</f>
        <v/>
      </c>
      <c r="K575" s="218" t="n"/>
      <c r="L575" s="218" t="n"/>
      <c r="M575" s="218" t="n"/>
      <c r="N575" s="218" t="n"/>
      <c r="O575" s="218" t="n"/>
      <c r="P575" s="218" t="n"/>
      <c r="Q575" s="218" t="n"/>
      <c r="R575" s="218" t="n"/>
      <c r="S575" s="218" t="n"/>
      <c r="T575" s="218" t="n"/>
      <c r="U575" s="218" t="n"/>
      <c r="V575" s="218" t="n">
        <v>0.01000000000931323</v>
      </c>
      <c r="W575" s="218">
        <f>SUM(K575,M575,O575,Q575,S575,U575)</f>
        <v/>
      </c>
      <c r="X575" s="218">
        <f>SUM(L575,N575,P575,R575,T575,V575)</f>
        <v/>
      </c>
      <c r="Y575" s="157">
        <f>minus(I575,W575)</f>
        <v/>
      </c>
      <c r="Z575" s="158">
        <f>ABS(minus(J575,X575))</f>
        <v/>
      </c>
      <c r="AA575" s="270" t="n"/>
      <c r="AB575" s="242" t="n"/>
      <c r="AC575" s="242" t="n"/>
      <c r="AD575" s="256" t="n"/>
      <c r="AE575" s="161">
        <f>Y575-AC575</f>
        <v/>
      </c>
      <c r="AF575" s="256">
        <f>abs(Z575-AD575)</f>
        <v/>
      </c>
      <c r="AG575" s="243" t="n"/>
      <c r="AH575" s="146" t="n"/>
      <c r="AI575" s="52" t="n"/>
      <c r="AJ575" s="148" t="n"/>
      <c r="AK575" s="52" t="n"/>
    </row>
    <row r="576">
      <c r="A576" s="163">
        <f>A575</f>
        <v/>
      </c>
      <c r="B576" s="300" t="n"/>
      <c r="C576" s="151" t="inlineStr">
        <is>
          <t>SP AirtelTigo Cash In</t>
        </is>
      </c>
      <c r="D576" s="151" t="inlineStr">
        <is>
          <t>Airtel Top Up (Cash In)</t>
        </is>
      </c>
      <c r="E576" s="187" t="n">
        <v>0</v>
      </c>
      <c r="F576" s="188" t="n">
        <v>0</v>
      </c>
      <c r="G576" s="187" t="n">
        <v>0</v>
      </c>
      <c r="H576" s="188" t="n">
        <v>0</v>
      </c>
      <c r="I576" s="154">
        <f>minus(E576,G576)</f>
        <v/>
      </c>
      <c r="J576" s="155">
        <f>ABS(minus(F576,H576))</f>
        <v/>
      </c>
      <c r="K576" s="218" t="n"/>
      <c r="L576" s="218" t="n"/>
      <c r="M576" s="218" t="n"/>
      <c r="N576" s="218" t="n"/>
      <c r="O576" s="218" t="n"/>
      <c r="P576" s="218" t="n"/>
      <c r="Q576" s="218" t="n"/>
      <c r="R576" s="218" t="n"/>
      <c r="S576" s="218" t="n"/>
      <c r="T576" s="218" t="n"/>
      <c r="U576" s="218" t="n"/>
      <c r="V576" s="218" t="n"/>
      <c r="W576" s="218">
        <f>SUM(K576,M576,O576,Q576,S576,U576)</f>
        <v/>
      </c>
      <c r="X576" s="218">
        <f>SUM(L576,N576,P576,R576,T576,V576)</f>
        <v/>
      </c>
      <c r="Y576" s="157">
        <f>minus(I576,W576)</f>
        <v/>
      </c>
      <c r="Z576" s="158">
        <f>ABS(minus(J576,X576))</f>
        <v/>
      </c>
      <c r="AA576" s="270" t="n"/>
      <c r="AB576" s="242" t="n"/>
      <c r="AC576" s="242" t="n"/>
      <c r="AD576" s="256" t="n"/>
      <c r="AE576" s="161">
        <f>Y576-AC576</f>
        <v/>
      </c>
      <c r="AF576" s="256">
        <f>abs(Z576-AD576)</f>
        <v/>
      </c>
      <c r="AG576" s="243" t="n"/>
      <c r="AH576" s="146" t="n"/>
      <c r="AI576" s="52" t="n"/>
      <c r="AJ576" s="148" t="n"/>
      <c r="AK576" s="52" t="n"/>
    </row>
    <row r="577">
      <c r="A577" s="163">
        <f>A576</f>
        <v/>
      </c>
      <c r="B577" s="300" t="n"/>
      <c r="C577" s="151" t="inlineStr">
        <is>
          <t>SP AirtelTigo Send Money</t>
        </is>
      </c>
      <c r="D577" s="151" t="inlineStr">
        <is>
          <t>Airtel Online Send Money</t>
        </is>
      </c>
      <c r="E577" s="187" t="n">
        <v>29</v>
      </c>
      <c r="F577" s="188" t="n">
        <v>6826.5</v>
      </c>
      <c r="G577" s="187" t="n">
        <v>29</v>
      </c>
      <c r="H577" s="188" t="n">
        <v>6826.5</v>
      </c>
      <c r="I577" s="154">
        <f>minus(E577,G577)</f>
        <v/>
      </c>
      <c r="J577" s="155">
        <f>ABS(minus(F577,H577))</f>
        <v/>
      </c>
      <c r="K577" s="218" t="n"/>
      <c r="L577" s="218" t="n"/>
      <c r="M577" s="218" t="n"/>
      <c r="N577" s="218" t="n"/>
      <c r="O577" s="218" t="n"/>
      <c r="P577" s="218" t="n"/>
      <c r="Q577" s="218" t="n"/>
      <c r="R577" s="218" t="n"/>
      <c r="S577" s="218" t="n"/>
      <c r="T577" s="218" t="n"/>
      <c r="U577" s="218" t="n"/>
      <c r="V577" s="218" t="n"/>
      <c r="W577" s="218">
        <f>SUM(K577,M577,O577,Q577,S577,U577)</f>
        <v/>
      </c>
      <c r="X577" s="249">
        <f>SUM(L577,N577,P577,R577,T577,V577)</f>
        <v/>
      </c>
      <c r="Y577" s="157">
        <f>minus(I577,W577)</f>
        <v/>
      </c>
      <c r="Z577" s="158">
        <f>ABS(minus(J577,X577))</f>
        <v/>
      </c>
      <c r="AA577" s="270" t="n"/>
      <c r="AB577" s="242" t="n"/>
      <c r="AC577" s="242" t="n"/>
      <c r="AD577" s="256" t="n"/>
      <c r="AE577" s="161">
        <f>Y577-AC577</f>
        <v/>
      </c>
      <c r="AF577" s="256">
        <f>abs(Z577-AD577)</f>
        <v/>
      </c>
      <c r="AG577" s="243" t="n"/>
      <c r="AH577" s="146" t="n"/>
      <c r="AI577" s="52" t="n"/>
      <c r="AJ577" s="148" t="n"/>
      <c r="AK577" s="52" t="n"/>
    </row>
    <row r="578">
      <c r="A578" s="163">
        <f>A577</f>
        <v/>
      </c>
      <c r="B578" s="300" t="n"/>
      <c r="C578" s="151" t="inlineStr">
        <is>
          <t>SP Vodafone Cash In</t>
        </is>
      </c>
      <c r="D578" s="151" t="inlineStr">
        <is>
          <t>Vodafone Cashin</t>
        </is>
      </c>
      <c r="E578" s="187" t="n">
        <v>15</v>
      </c>
      <c r="F578" s="188" t="n">
        <v>8412.85</v>
      </c>
      <c r="G578" s="187" t="n">
        <v>15</v>
      </c>
      <c r="H578" s="188" t="n">
        <v>8412.85</v>
      </c>
      <c r="I578" s="154">
        <f>minus(E578,G578)</f>
        <v/>
      </c>
      <c r="J578" s="155">
        <f>ABS(minus(F578,H578))</f>
        <v/>
      </c>
      <c r="K578" s="218" t="n"/>
      <c r="L578" s="218" t="n"/>
      <c r="M578" s="218" t="n"/>
      <c r="N578" s="218" t="n"/>
      <c r="O578" s="218" t="n"/>
      <c r="P578" s="218" t="n"/>
      <c r="Q578" s="218" t="n"/>
      <c r="R578" s="218" t="n"/>
      <c r="S578" s="218" t="n"/>
      <c r="T578" s="218" t="n"/>
      <c r="U578" s="218" t="n"/>
      <c r="V578" s="218" t="n"/>
      <c r="W578" s="218">
        <f>SUM(K578,M578,O578,Q578,S578,U578)</f>
        <v/>
      </c>
      <c r="X578" s="218">
        <f>SUM(L578,N578,P578,R578,T578,V578)</f>
        <v/>
      </c>
      <c r="Y578" s="157">
        <f>minus(I578,W578)</f>
        <v/>
      </c>
      <c r="Z578" s="158">
        <f>ABS(minus(J578,X578))</f>
        <v/>
      </c>
      <c r="AA578" s="270" t="n"/>
      <c r="AB578" s="242" t="n"/>
      <c r="AC578" s="242" t="n"/>
      <c r="AD578" s="256" t="n"/>
      <c r="AE578" s="161">
        <f>Y578-AC578</f>
        <v/>
      </c>
      <c r="AF578" s="256">
        <f>abs(Z578-AD578)</f>
        <v/>
      </c>
      <c r="AG578" s="243" t="n"/>
      <c r="AH578" s="146" t="n"/>
      <c r="AI578" s="52" t="n"/>
      <c r="AJ578" s="148" t="n"/>
      <c r="AK578" s="52" t="n"/>
    </row>
    <row r="579">
      <c r="A579" s="163">
        <f>A578</f>
        <v/>
      </c>
      <c r="B579" s="300" t="n"/>
      <c r="C579" s="151" t="inlineStr">
        <is>
          <t>SP Vodafone Send Money</t>
        </is>
      </c>
      <c r="D579" s="151" t="inlineStr">
        <is>
          <t>Vodafone Cashout</t>
        </is>
      </c>
      <c r="E579" s="187" t="n">
        <v>208</v>
      </c>
      <c r="F579" s="188" t="n">
        <v>75552.7</v>
      </c>
      <c r="G579" s="187" t="n">
        <v>208</v>
      </c>
      <c r="H579" s="188" t="n">
        <v>75552.7</v>
      </c>
      <c r="I579" s="154">
        <f>minus(E579,G579)</f>
        <v/>
      </c>
      <c r="J579" s="155">
        <f>ABS(minus(F579,H579))</f>
        <v/>
      </c>
      <c r="K579" s="218" t="n"/>
      <c r="L579" s="218" t="n"/>
      <c r="M579" s="218" t="n"/>
      <c r="N579" s="218" t="n"/>
      <c r="O579" s="218" t="n"/>
      <c r="P579" s="218" t="n"/>
      <c r="Q579" s="218" t="n"/>
      <c r="R579" s="218" t="n"/>
      <c r="S579" s="218" t="n"/>
      <c r="T579" s="218" t="n"/>
      <c r="U579" s="218" t="n"/>
      <c r="V579" s="218" t="n"/>
      <c r="W579" s="218">
        <f>SUM(K579,M579,O579,Q579,S579,U579)</f>
        <v/>
      </c>
      <c r="X579" s="218">
        <f>SUM(L579,N579,P579,R579,T579,V579)</f>
        <v/>
      </c>
      <c r="Y579" s="157">
        <f>minus(I579,W579)</f>
        <v/>
      </c>
      <c r="Z579" s="158">
        <f>ABS(minus(J579,X579))</f>
        <v/>
      </c>
      <c r="AA579" s="270" t="n"/>
      <c r="AB579" s="242" t="n"/>
      <c r="AC579" s="242" t="n"/>
      <c r="AD579" s="256" t="n"/>
      <c r="AE579" s="161">
        <f>Y579-AC579</f>
        <v/>
      </c>
      <c r="AF579" s="256">
        <f>abs(Z579-AD579)</f>
        <v/>
      </c>
      <c r="AG579" s="243" t="n"/>
      <c r="AH579" s="146" t="n"/>
      <c r="AI579" s="52" t="n"/>
      <c r="AJ579" s="148" t="n"/>
      <c r="AK579" s="52" t="n"/>
    </row>
    <row r="580">
      <c r="A580" s="163">
        <f>A579</f>
        <v/>
      </c>
      <c r="B580" s="300" t="n"/>
      <c r="C580" s="151" t="inlineStr">
        <is>
          <t>SP Stanbic</t>
        </is>
      </c>
      <c r="D580" s="151" t="inlineStr">
        <is>
          <t>Stanbic FI CR</t>
        </is>
      </c>
      <c r="E580" s="187" t="n">
        <v>1035</v>
      </c>
      <c r="F580" s="188" t="n">
        <v>551955.16</v>
      </c>
      <c r="G580" s="187" t="n">
        <v>1034</v>
      </c>
      <c r="H580" s="188" t="n">
        <v>550322.92</v>
      </c>
      <c r="I580" s="154">
        <f>minus(E580,G580)</f>
        <v/>
      </c>
      <c r="J580" s="155">
        <f>ABS(minus(F580,H580))</f>
        <v/>
      </c>
      <c r="K580" s="218" t="n"/>
      <c r="L580" s="218" t="n"/>
      <c r="M580" s="218" t="n"/>
      <c r="N580" s="218" t="n"/>
      <c r="O580" s="218" t="n"/>
      <c r="P580" s="218" t="n"/>
      <c r="Q580" s="218" t="n"/>
      <c r="R580" s="218" t="n"/>
      <c r="S580" s="218" t="n"/>
      <c r="T580" s="218" t="n"/>
      <c r="U580" s="218" t="n">
        <v>1</v>
      </c>
      <c r="V580" s="218" t="n">
        <v>1632.239999999991</v>
      </c>
      <c r="W580" s="218">
        <f>SUM(K580,M580,O580,Q580,S580,U580)</f>
        <v/>
      </c>
      <c r="X580" s="218">
        <f>SUM(L580,N580,P580,R580,T580,V580)</f>
        <v/>
      </c>
      <c r="Y580" s="157">
        <f>minus(I580,W580)</f>
        <v/>
      </c>
      <c r="Z580" s="158">
        <f>ABS(minus(J580,X580))</f>
        <v/>
      </c>
      <c r="AA580" s="263" t="n"/>
      <c r="AB580" s="242" t="n"/>
      <c r="AC580" s="242" t="n"/>
      <c r="AD580" s="256" t="n"/>
      <c r="AE580" s="161">
        <f>Y580-AC580</f>
        <v/>
      </c>
      <c r="AF580" s="256">
        <f>abs(Z580-AD580)</f>
        <v/>
      </c>
      <c r="AG580" s="243" t="n"/>
      <c r="AH580" s="146" t="n"/>
      <c r="AI580" s="52" t="n"/>
      <c r="AJ580" s="148" t="n"/>
      <c r="AK580" s="52" t="n"/>
    </row>
    <row r="581">
      <c r="A581" s="163">
        <f>A580</f>
        <v/>
      </c>
      <c r="B581" s="300" t="n"/>
      <c r="C581" s="151" t="inlineStr">
        <is>
          <t xml:space="preserve">SP Stanbic </t>
        </is>
      </c>
      <c r="D581" s="151" t="inlineStr">
        <is>
          <t>Stanbic FI DR</t>
        </is>
      </c>
      <c r="E581" s="187" t="n">
        <v>0</v>
      </c>
      <c r="F581" s="187" t="n">
        <v>0</v>
      </c>
      <c r="G581" s="187" t="n">
        <v>0</v>
      </c>
      <c r="H581" s="187" t="n">
        <v>0</v>
      </c>
      <c r="I581" s="154">
        <f>minus(E581,G581)</f>
        <v/>
      </c>
      <c r="J581" s="155">
        <f>ABS(minus(F581,H581))</f>
        <v/>
      </c>
      <c r="K581" s="218" t="n"/>
      <c r="L581" s="218" t="n"/>
      <c r="M581" s="218" t="n"/>
      <c r="N581" s="218" t="n"/>
      <c r="O581" s="218" t="n"/>
      <c r="P581" s="218" t="n"/>
      <c r="Q581" s="218" t="n"/>
      <c r="R581" s="218" t="n"/>
      <c r="S581" s="218" t="n"/>
      <c r="T581" s="218" t="n"/>
      <c r="U581" s="218" t="n"/>
      <c r="V581" s="218" t="n"/>
      <c r="W581" s="218">
        <f>SUM(K581,M581,O581,Q581,S581,U581)</f>
        <v/>
      </c>
      <c r="X581" s="218">
        <f>SUM(L581,N581,P581,R581,T581,V581)</f>
        <v/>
      </c>
      <c r="Y581" s="157">
        <f>minus(I581,W581)</f>
        <v/>
      </c>
      <c r="Z581" s="158">
        <f>ABS(minus(J581,X581))</f>
        <v/>
      </c>
      <c r="AA581" s="270" t="n"/>
      <c r="AB581" s="242" t="n"/>
      <c r="AC581" s="242" t="n"/>
      <c r="AD581" s="256" t="n"/>
      <c r="AE581" s="161">
        <f>Y581-AC581</f>
        <v/>
      </c>
      <c r="AF581" s="256">
        <f>abs(Z581-AD581)</f>
        <v/>
      </c>
      <c r="AG581" s="243" t="n"/>
      <c r="AH581" s="146" t="n"/>
      <c r="AI581" s="52" t="n"/>
      <c r="AJ581" s="148" t="n"/>
      <c r="AK581" s="52" t="n"/>
    </row>
    <row r="582">
      <c r="A582" s="163">
        <f>A581</f>
        <v/>
      </c>
      <c r="B582" s="300" t="n"/>
      <c r="C582" s="171" t="inlineStr">
        <is>
          <t xml:space="preserve">SP GIP </t>
        </is>
      </c>
      <c r="D582" s="171" t="inlineStr">
        <is>
          <t>GIP</t>
        </is>
      </c>
      <c r="E582" s="172" t="n">
        <v>68</v>
      </c>
      <c r="F582" s="173" t="n">
        <v>585844.85</v>
      </c>
      <c r="G582" s="172" t="n">
        <v>68</v>
      </c>
      <c r="H582" s="173" t="n">
        <v>585844.86</v>
      </c>
      <c r="I582" s="174">
        <f>minus(E582,G582)</f>
        <v/>
      </c>
      <c r="J582" s="175">
        <f>ABS(minus(F582,H582))</f>
        <v/>
      </c>
      <c r="K582" s="294" t="n"/>
      <c r="L582" s="294" t="n"/>
      <c r="M582" s="294" t="n"/>
      <c r="N582" s="294" t="n"/>
      <c r="O582" s="294" t="n"/>
      <c r="P582" s="294" t="n"/>
      <c r="Q582" s="294" t="n"/>
      <c r="R582" s="294" t="n"/>
      <c r="S582" s="294" t="n"/>
      <c r="T582" s="294" t="n"/>
      <c r="U582" s="294" t="n"/>
      <c r="V582" s="294" t="n">
        <v>0.01000000000931323</v>
      </c>
      <c r="W582" s="294">
        <f>SUM(K582,M582,O582,Q582,S582,U582)</f>
        <v/>
      </c>
      <c r="X582" s="294">
        <f>SUM(L582,N582,P582,R582,T582,V582)</f>
        <v/>
      </c>
      <c r="Y582" s="179">
        <f>minus(I582,W582)</f>
        <v/>
      </c>
      <c r="Z582" s="180">
        <f>ABS(minus(J582,X582))</f>
        <v/>
      </c>
      <c r="AA582" s="253" t="n"/>
      <c r="AB582" s="254" t="n"/>
      <c r="AC582" s="254" t="n"/>
      <c r="AD582" s="190" t="n"/>
      <c r="AE582" s="184">
        <f>Y582-AC582</f>
        <v/>
      </c>
      <c r="AF582" s="192">
        <f>abs(Z582-AD582)</f>
        <v/>
      </c>
      <c r="AG582" s="243" t="n"/>
      <c r="AH582" s="146" t="n"/>
      <c r="AI582" s="52" t="n"/>
      <c r="AJ582" s="148" t="n"/>
      <c r="AK582" s="52" t="n"/>
    </row>
    <row r="583">
      <c r="A583" s="163">
        <f>A582</f>
        <v/>
      </c>
      <c r="B583" s="300" t="n"/>
      <c r="C583" s="151" t="inlineStr">
        <is>
          <t>Card Payments</t>
        </is>
      </c>
      <c r="D583" s="151" t="inlineStr">
        <is>
          <t>BB MIGs (S03)</t>
        </is>
      </c>
      <c r="E583" s="170" t="n"/>
      <c r="F583" s="245" t="n"/>
      <c r="G583" s="170" t="n"/>
      <c r="H583" s="245" t="n"/>
      <c r="I583" s="154">
        <f>minus(E583,G583)</f>
        <v/>
      </c>
      <c r="J583" s="155">
        <f>ABS(minus(F583,H583))</f>
        <v/>
      </c>
      <c r="K583" s="248" t="n"/>
      <c r="L583" s="248" t="n"/>
      <c r="M583" s="248" t="n"/>
      <c r="N583" s="248" t="n"/>
      <c r="O583" s="248" t="n"/>
      <c r="P583" s="248" t="n"/>
      <c r="Q583" s="248" t="n"/>
      <c r="R583" s="248" t="n"/>
      <c r="S583" s="248" t="n"/>
      <c r="T583" s="248" t="n"/>
      <c r="U583" s="248" t="n"/>
      <c r="V583" s="248" t="n"/>
      <c r="W583" s="218" t="n"/>
      <c r="X583" s="218" t="n"/>
      <c r="Y583" s="157">
        <f>minus(I583,W583)</f>
        <v/>
      </c>
      <c r="Z583" s="158">
        <f>ABS(minus(J583,X583))</f>
        <v/>
      </c>
      <c r="AA583" s="263" t="n"/>
      <c r="AB583" s="242" t="n"/>
      <c r="AC583" s="242" t="n"/>
      <c r="AD583" s="256" t="n"/>
      <c r="AE583" s="161">
        <f>Y583-AC583</f>
        <v/>
      </c>
      <c r="AF583" s="256">
        <f>abs(Z583-AD583)</f>
        <v/>
      </c>
      <c r="AG583" s="243" t="n"/>
      <c r="AH583" s="146" t="n"/>
      <c r="AI583" s="52" t="n"/>
      <c r="AJ583" s="148" t="n"/>
      <c r="AK583" s="52" t="n"/>
    </row>
    <row r="584">
      <c r="A584" s="163" t="n"/>
      <c r="B584" s="300" t="n"/>
      <c r="C584" s="151" t="inlineStr">
        <is>
          <t>Card Payments</t>
        </is>
      </c>
      <c r="D584" s="151" t="inlineStr">
        <is>
          <t>BB MIGs (S04)</t>
        </is>
      </c>
      <c r="E584" s="170" t="n"/>
      <c r="F584" s="245" t="n"/>
      <c r="G584" s="170" t="n"/>
      <c r="H584" s="245" t="n"/>
      <c r="I584" s="154">
        <f>minus(E584,G584)</f>
        <v/>
      </c>
      <c r="J584" s="155">
        <f>ABS(minus(F584,H584))</f>
        <v/>
      </c>
      <c r="K584" s="248" t="n"/>
      <c r="L584" s="248" t="n"/>
      <c r="M584" s="248" t="n"/>
      <c r="N584" s="248" t="n"/>
      <c r="O584" s="248" t="n"/>
      <c r="P584" s="248" t="n"/>
      <c r="Q584" s="248" t="n"/>
      <c r="R584" s="248" t="n"/>
      <c r="S584" s="248" t="n"/>
      <c r="T584" s="248" t="n"/>
      <c r="U584" s="248" t="n"/>
      <c r="V584" s="248" t="n"/>
      <c r="W584" s="218" t="n"/>
      <c r="X584" s="218" t="n"/>
      <c r="Y584" s="157">
        <f>minus(I584,W584)</f>
        <v/>
      </c>
      <c r="Z584" s="158">
        <f>ABS(minus(J584,X584))</f>
        <v/>
      </c>
      <c r="AA584" s="263" t="n"/>
      <c r="AB584" s="242" t="n"/>
      <c r="AC584" s="242" t="n"/>
      <c r="AD584" s="256" t="n"/>
      <c r="AE584" s="167">
        <f>Y584-AC584</f>
        <v/>
      </c>
      <c r="AF584" s="256">
        <f>abs(Z584-AD584)</f>
        <v/>
      </c>
      <c r="AG584" s="243" t="n"/>
      <c r="AH584" s="146" t="n"/>
      <c r="AI584" s="52" t="n"/>
      <c r="AJ584" s="148" t="n"/>
      <c r="AK584" s="52" t="n"/>
    </row>
    <row r="585">
      <c r="A585" s="163" t="n"/>
      <c r="B585" s="300" t="n"/>
      <c r="C585" s="151" t="inlineStr">
        <is>
          <t>Card Payments</t>
        </is>
      </c>
      <c r="D585" s="151" t="inlineStr">
        <is>
          <t>BB MIGs (S05)</t>
        </is>
      </c>
      <c r="E585" s="170" t="n"/>
      <c r="F585" s="245" t="n"/>
      <c r="G585" s="170" t="n"/>
      <c r="H585" s="245" t="n"/>
      <c r="I585" s="154">
        <f>minus(E585,G585)</f>
        <v/>
      </c>
      <c r="J585" s="155">
        <f>ABS(minus(F585,H585))</f>
        <v/>
      </c>
      <c r="K585" s="248" t="n"/>
      <c r="L585" s="248" t="n"/>
      <c r="M585" s="248" t="n"/>
      <c r="N585" s="248" t="n"/>
      <c r="O585" s="248" t="n"/>
      <c r="P585" s="248" t="n"/>
      <c r="Q585" s="248" t="n"/>
      <c r="R585" s="248" t="n"/>
      <c r="S585" s="248" t="n"/>
      <c r="T585" s="248" t="n"/>
      <c r="U585" s="248" t="n"/>
      <c r="V585" s="248" t="n"/>
      <c r="W585" s="218" t="n"/>
      <c r="X585" s="218" t="n"/>
      <c r="Y585" s="157">
        <f>minus(I585,W585)</f>
        <v/>
      </c>
      <c r="Z585" s="158">
        <f>ABS(minus(J585,X585))</f>
        <v/>
      </c>
      <c r="AA585" s="263" t="n"/>
      <c r="AB585" s="242" t="n"/>
      <c r="AC585" s="242" t="n"/>
      <c r="AD585" s="256" t="n"/>
      <c r="AE585" s="167">
        <f>Y585-AC585</f>
        <v/>
      </c>
      <c r="AF585" s="256">
        <f>abs(Z585-AD585)</f>
        <v/>
      </c>
      <c r="AG585" s="243" t="n"/>
      <c r="AH585" s="146" t="n"/>
      <c r="AI585" s="52" t="n"/>
      <c r="AJ585" s="148" t="n"/>
      <c r="AK585" s="52" t="n"/>
    </row>
    <row r="586">
      <c r="A586" s="163" t="n"/>
      <c r="B586" s="300" t="n"/>
      <c r="C586" s="151" t="inlineStr">
        <is>
          <t>Card Payments</t>
        </is>
      </c>
      <c r="D586" s="151" t="inlineStr">
        <is>
          <t>BB MIGs (S06)</t>
        </is>
      </c>
      <c r="E586" s="170" t="n"/>
      <c r="F586" s="245" t="n"/>
      <c r="G586" s="170" t="n"/>
      <c r="H586" s="245" t="n"/>
      <c r="I586" s="154">
        <f>minus(E586,G586)</f>
        <v/>
      </c>
      <c r="J586" s="155">
        <f>ABS(minus(F586,H586))</f>
        <v/>
      </c>
      <c r="K586" s="248" t="n"/>
      <c r="L586" s="248" t="n"/>
      <c r="M586" s="248" t="n"/>
      <c r="N586" s="248" t="n"/>
      <c r="O586" s="248" t="n"/>
      <c r="P586" s="248" t="n"/>
      <c r="Q586" s="248" t="n"/>
      <c r="R586" s="248" t="n"/>
      <c r="S586" s="248" t="n"/>
      <c r="T586" s="248" t="n"/>
      <c r="U586" s="248" t="n"/>
      <c r="V586" s="248" t="n"/>
      <c r="W586" s="218" t="n"/>
      <c r="X586" s="218" t="n"/>
      <c r="Y586" s="157">
        <f>minus(I586,W586)</f>
        <v/>
      </c>
      <c r="Z586" s="158">
        <f>ABS(minus(J586,X586))</f>
        <v/>
      </c>
      <c r="AA586" s="263" t="n"/>
      <c r="AB586" s="242" t="n"/>
      <c r="AC586" s="242" t="n"/>
      <c r="AD586" s="256" t="n"/>
      <c r="AE586" s="167">
        <f>Y586-AC586</f>
        <v/>
      </c>
      <c r="AF586" s="256">
        <f>abs(Z586-AD586)</f>
        <v/>
      </c>
      <c r="AG586" s="243" t="n"/>
      <c r="AH586" s="146" t="n"/>
      <c r="AI586" s="52" t="n"/>
      <c r="AJ586" s="148" t="n"/>
      <c r="AK586" s="52" t="n"/>
    </row>
    <row r="587">
      <c r="A587" s="163" t="n"/>
      <c r="B587" s="300" t="n"/>
      <c r="C587" s="151" t="inlineStr">
        <is>
          <t>Card Payments</t>
        </is>
      </c>
      <c r="D587" s="151" t="inlineStr">
        <is>
          <t>BB MIGs (S07)</t>
        </is>
      </c>
      <c r="E587" s="170" t="n"/>
      <c r="F587" s="245" t="n"/>
      <c r="G587" s="170" t="n"/>
      <c r="H587" s="245" t="n"/>
      <c r="I587" s="154">
        <f>minus(E587,G587)</f>
        <v/>
      </c>
      <c r="J587" s="155">
        <f>ABS(minus(F587,H587))</f>
        <v/>
      </c>
      <c r="K587" s="248" t="n"/>
      <c r="L587" s="248" t="n"/>
      <c r="M587" s="248" t="n"/>
      <c r="N587" s="248" t="n"/>
      <c r="O587" s="248" t="n"/>
      <c r="P587" s="248" t="n"/>
      <c r="Q587" s="248" t="n"/>
      <c r="R587" s="248" t="n"/>
      <c r="S587" s="248" t="n"/>
      <c r="T587" s="248" t="n"/>
      <c r="U587" s="248" t="n"/>
      <c r="V587" s="248" t="n"/>
      <c r="W587" s="218" t="n"/>
      <c r="X587" s="218" t="n"/>
      <c r="Y587" s="157">
        <f>minus(I587,W587)</f>
        <v/>
      </c>
      <c r="Z587" s="158">
        <f>ABS(minus(J587,X587))</f>
        <v/>
      </c>
      <c r="AA587" s="263" t="n"/>
      <c r="AB587" s="242" t="n"/>
      <c r="AC587" s="242" t="n"/>
      <c r="AD587" s="256" t="n"/>
      <c r="AE587" s="167">
        <f>Y587-AC587</f>
        <v/>
      </c>
      <c r="AF587" s="256">
        <f>abs(Z587-AD587)</f>
        <v/>
      </c>
      <c r="AG587" s="243" t="n"/>
      <c r="AH587" s="146" t="n"/>
      <c r="AI587" s="52" t="n"/>
      <c r="AJ587" s="148" t="n"/>
      <c r="AK587" s="52" t="n"/>
    </row>
    <row r="588">
      <c r="A588" s="163" t="n"/>
      <c r="B588" s="300" t="n"/>
      <c r="C588" s="151" t="inlineStr">
        <is>
          <t>Card Payments</t>
        </is>
      </c>
      <c r="D588" s="151" t="inlineStr">
        <is>
          <t>BB MIGs (S08)</t>
        </is>
      </c>
      <c r="E588" s="170" t="n"/>
      <c r="F588" s="245" t="n"/>
      <c r="G588" s="170" t="n"/>
      <c r="H588" s="245" t="n"/>
      <c r="I588" s="154">
        <f>minus(E588,G588)</f>
        <v/>
      </c>
      <c r="J588" s="155">
        <f>ABS(minus(F588,H588))</f>
        <v/>
      </c>
      <c r="K588" s="248" t="n"/>
      <c r="L588" s="248" t="n"/>
      <c r="M588" s="248" t="n"/>
      <c r="N588" s="248" t="n"/>
      <c r="O588" s="248" t="n"/>
      <c r="P588" s="248" t="n"/>
      <c r="Q588" s="248" t="n"/>
      <c r="R588" s="248" t="n"/>
      <c r="S588" s="248" t="n"/>
      <c r="T588" s="248" t="n"/>
      <c r="U588" s="248" t="n"/>
      <c r="V588" s="248" t="n"/>
      <c r="W588" s="218" t="n"/>
      <c r="X588" s="218" t="n"/>
      <c r="Y588" s="157">
        <f>minus(I588,W588)</f>
        <v/>
      </c>
      <c r="Z588" s="158">
        <f>ABS(minus(J588,X588))</f>
        <v/>
      </c>
      <c r="AA588" s="270" t="n"/>
      <c r="AB588" s="242" t="n"/>
      <c r="AC588" s="242" t="n"/>
      <c r="AD588" s="256" t="n"/>
      <c r="AE588" s="167">
        <f>Y588-AC588</f>
        <v/>
      </c>
      <c r="AF588" s="256">
        <f>abs(Z588-AD588)</f>
        <v/>
      </c>
      <c r="AG588" s="243" t="n"/>
      <c r="AH588" s="146" t="n"/>
      <c r="AI588" s="52" t="n"/>
      <c r="AJ588" s="148" t="n"/>
      <c r="AK588" s="52" t="n"/>
    </row>
    <row r="589">
      <c r="A589" s="163" t="n"/>
      <c r="B589" s="300" t="n"/>
      <c r="C589" s="151" t="inlineStr">
        <is>
          <t>Card Payments</t>
        </is>
      </c>
      <c r="D589" s="151" t="inlineStr">
        <is>
          <t>BB MIGs (S09)</t>
        </is>
      </c>
      <c r="E589" s="170" t="n"/>
      <c r="F589" s="245" t="n"/>
      <c r="G589" s="170" t="n"/>
      <c r="H589" s="245" t="n"/>
      <c r="I589" s="154">
        <f>minus(E589,G589)</f>
        <v/>
      </c>
      <c r="J589" s="155">
        <f>ABS(minus(F589,H589))</f>
        <v/>
      </c>
      <c r="K589" s="248" t="n"/>
      <c r="L589" s="248" t="n"/>
      <c r="M589" s="248" t="n"/>
      <c r="N589" s="248" t="n"/>
      <c r="O589" s="248" t="n"/>
      <c r="P589" s="248" t="n"/>
      <c r="Q589" s="248" t="n"/>
      <c r="R589" s="248" t="n"/>
      <c r="S589" s="248" t="n"/>
      <c r="T589" s="248" t="n"/>
      <c r="U589" s="248" t="n"/>
      <c r="V589" s="248" t="n"/>
      <c r="W589" s="218" t="n"/>
      <c r="X589" s="218" t="n"/>
      <c r="Y589" s="157">
        <f>minus(I589,W589)</f>
        <v/>
      </c>
      <c r="Z589" s="158">
        <f>ABS(minus(J589,X589))</f>
        <v/>
      </c>
      <c r="AA589" s="263" t="n"/>
      <c r="AB589" s="242" t="n"/>
      <c r="AC589" s="242" t="n"/>
      <c r="AD589" s="256" t="n"/>
      <c r="AE589" s="167">
        <f>Y589-AC589</f>
        <v/>
      </c>
      <c r="AF589" s="256">
        <f>abs(Z589-AD589)</f>
        <v/>
      </c>
      <c r="AG589" s="243" t="n"/>
      <c r="AH589" s="146" t="n"/>
      <c r="AI589" s="52" t="n"/>
      <c r="AJ589" s="148" t="n"/>
      <c r="AK589" s="52" t="n"/>
    </row>
    <row r="590">
      <c r="A590" s="163" t="n"/>
      <c r="B590" s="300" t="n"/>
      <c r="C590" s="151" t="inlineStr">
        <is>
          <t>Card Payments</t>
        </is>
      </c>
      <c r="D590" s="151" t="inlineStr">
        <is>
          <t>BB MIGs (S10)</t>
        </is>
      </c>
      <c r="E590" s="170" t="n"/>
      <c r="F590" s="245" t="n"/>
      <c r="G590" s="170" t="n"/>
      <c r="H590" s="245" t="n"/>
      <c r="I590" s="154">
        <f>minus(E590,G590)</f>
        <v/>
      </c>
      <c r="J590" s="155">
        <f>ABS(minus(F590,H590))</f>
        <v/>
      </c>
      <c r="K590" s="248" t="n"/>
      <c r="L590" s="248" t="n"/>
      <c r="M590" s="248" t="n"/>
      <c r="N590" s="248" t="n"/>
      <c r="O590" s="248" t="n"/>
      <c r="P590" s="248" t="n"/>
      <c r="Q590" s="248" t="n"/>
      <c r="R590" s="248" t="n"/>
      <c r="S590" s="248" t="n"/>
      <c r="T590" s="248" t="n"/>
      <c r="U590" s="248" t="n"/>
      <c r="V590" s="248" t="n"/>
      <c r="W590" s="218" t="n"/>
      <c r="X590" s="218" t="n"/>
      <c r="Y590" s="157">
        <f>minus(I590,W590)</f>
        <v/>
      </c>
      <c r="Z590" s="158">
        <f>ABS(minus(J590,X590))</f>
        <v/>
      </c>
      <c r="AA590" s="263" t="n"/>
      <c r="AB590" s="242" t="n"/>
      <c r="AC590" s="242" t="n"/>
      <c r="AD590" s="256" t="n"/>
      <c r="AE590" s="167">
        <f>Y590-AC590</f>
        <v/>
      </c>
      <c r="AF590" s="256">
        <f>abs(Z590-AD590)</f>
        <v/>
      </c>
      <c r="AG590" s="243" t="n"/>
      <c r="AH590" s="146" t="n"/>
      <c r="AI590" s="52" t="n"/>
      <c r="AJ590" s="148" t="n"/>
      <c r="AK590" s="52" t="n"/>
    </row>
    <row r="591">
      <c r="A591" s="163" t="n"/>
      <c r="B591" s="300" t="n"/>
      <c r="C591" s="151" t="inlineStr">
        <is>
          <t>Card Payments</t>
        </is>
      </c>
      <c r="D591" s="151" t="inlineStr">
        <is>
          <t>BB MIGs (S11)</t>
        </is>
      </c>
      <c r="E591" s="170" t="n"/>
      <c r="F591" s="245" t="n"/>
      <c r="G591" s="170" t="n"/>
      <c r="H591" s="245" t="n"/>
      <c r="I591" s="154">
        <f>minus(E591,G591)</f>
        <v/>
      </c>
      <c r="J591" s="155">
        <f>ABS(minus(F591,H591))</f>
        <v/>
      </c>
      <c r="K591" s="248" t="n"/>
      <c r="L591" s="248" t="n"/>
      <c r="M591" s="248" t="n"/>
      <c r="N591" s="248" t="n"/>
      <c r="O591" s="248" t="n"/>
      <c r="P591" s="248" t="n"/>
      <c r="Q591" s="248" t="n"/>
      <c r="R591" s="248" t="n"/>
      <c r="S591" s="248" t="n"/>
      <c r="T591" s="248" t="n"/>
      <c r="U591" s="248" t="n"/>
      <c r="V591" s="248" t="n"/>
      <c r="W591" s="218" t="n"/>
      <c r="X591" s="218" t="n"/>
      <c r="Y591" s="157">
        <f>minus(I591,W591)</f>
        <v/>
      </c>
      <c r="Z591" s="158">
        <f>ABS(minus(J591,X591))</f>
        <v/>
      </c>
      <c r="AA591" s="263" t="n"/>
      <c r="AB591" s="242" t="n"/>
      <c r="AC591" s="242" t="n"/>
      <c r="AD591" s="256" t="n"/>
      <c r="AE591" s="167">
        <f>Y591-AC591</f>
        <v/>
      </c>
      <c r="AF591" s="256">
        <f>abs(Z591-AD591)</f>
        <v/>
      </c>
      <c r="AG591" s="243" t="n"/>
      <c r="AH591" s="146" t="n"/>
      <c r="AI591" s="52" t="n"/>
      <c r="AJ591" s="148" t="n"/>
      <c r="AK591" s="52" t="n"/>
    </row>
    <row r="592">
      <c r="A592" s="163" t="n"/>
      <c r="B592" s="300" t="n"/>
      <c r="C592" s="171" t="inlineStr">
        <is>
          <t>Card Payments</t>
        </is>
      </c>
      <c r="D592" s="171" t="inlineStr">
        <is>
          <t>BB MIGs (S12)</t>
        </is>
      </c>
      <c r="E592" s="176" t="n"/>
      <c r="F592" s="85" t="n"/>
      <c r="G592" s="176" t="n"/>
      <c r="H592" s="85" t="n"/>
      <c r="I592" s="174">
        <f>minus(E592,G592)</f>
        <v/>
      </c>
      <c r="J592" s="175">
        <f>ABS(minus(F592,H592))</f>
        <v/>
      </c>
      <c r="K592" s="293" t="n"/>
      <c r="L592" s="293" t="n"/>
      <c r="M592" s="293" t="n"/>
      <c r="N592" s="293" t="n"/>
      <c r="O592" s="293" t="n"/>
      <c r="P592" s="293" t="n"/>
      <c r="Q592" s="293" t="n"/>
      <c r="R592" s="293" t="n"/>
      <c r="S592" s="293" t="n"/>
      <c r="T592" s="293" t="n"/>
      <c r="U592" s="293" t="n"/>
      <c r="V592" s="293" t="n"/>
      <c r="W592" s="294" t="n"/>
      <c r="X592" s="294" t="n"/>
      <c r="Y592" s="179">
        <f>minus(I592,W592)</f>
        <v/>
      </c>
      <c r="Z592" s="180">
        <f>ABS(minus(J592,X592))</f>
        <v/>
      </c>
      <c r="AA592" s="269" t="n"/>
      <c r="AB592" s="254" t="n"/>
      <c r="AC592" s="254" t="n"/>
      <c r="AD592" s="183" t="n"/>
      <c r="AE592" s="191">
        <f>Y592-AC592</f>
        <v/>
      </c>
      <c r="AF592" s="183">
        <f>abs(Z592-AD592)</f>
        <v/>
      </c>
      <c r="AG592" s="243" t="n"/>
      <c r="AH592" s="146" t="n"/>
      <c r="AI592" s="52" t="n"/>
      <c r="AJ592" s="148" t="n"/>
      <c r="AK592" s="52" t="n"/>
    </row>
    <row r="593">
      <c r="A593" s="163" t="n"/>
      <c r="B593" s="303" t="n"/>
      <c r="C593" s="258" t="inlineStr">
        <is>
          <t>Card Payments Sum</t>
        </is>
      </c>
      <c r="D593" s="258" t="inlineStr">
        <is>
          <t>BB MIGs</t>
        </is>
      </c>
      <c r="E593" s="172" t="n">
        <v>0</v>
      </c>
      <c r="F593" s="173" t="n">
        <v>0</v>
      </c>
      <c r="G593" s="172" t="n">
        <v>0</v>
      </c>
      <c r="H593" s="173" t="n">
        <v>0</v>
      </c>
      <c r="I593" s="174">
        <f>minus(E593,G593)</f>
        <v/>
      </c>
      <c r="J593" s="175">
        <f>ABS(minus(F593,H593))</f>
        <v/>
      </c>
      <c r="K593" s="176" t="n"/>
      <c r="L593" s="176" t="n"/>
      <c r="M593" s="176" t="n"/>
      <c r="N593" s="176" t="n"/>
      <c r="O593" s="176" t="n"/>
      <c r="P593" s="176" t="n"/>
      <c r="Q593" s="176" t="n"/>
      <c r="R593" s="176" t="n"/>
      <c r="S593" s="176" t="n"/>
      <c r="T593" s="176" t="n"/>
      <c r="U593" s="176" t="n"/>
      <c r="V593" s="176" t="n"/>
      <c r="W593" s="294">
        <f>SUM(K593,M593,O593,Q593,S593,U593)</f>
        <v/>
      </c>
      <c r="X593" s="294">
        <f>SUM(L593,N593,P593,R593,T593,V593)</f>
        <v/>
      </c>
      <c r="Y593" s="179">
        <f>minus(I593,W593)</f>
        <v/>
      </c>
      <c r="Z593" s="180">
        <f>ABS(minus(J593,X593))</f>
        <v/>
      </c>
      <c r="AA593" s="253" t="n"/>
      <c r="AB593" s="254" t="n"/>
      <c r="AC593" s="254" t="n"/>
      <c r="AD593" s="190" t="n"/>
      <c r="AE593" s="191">
        <f>Y593-AC593</f>
        <v/>
      </c>
      <c r="AF593" s="192">
        <f>abs(Z593-AD593)</f>
        <v/>
      </c>
      <c r="AG593" s="243" t="n"/>
      <c r="AH593" s="146" t="n"/>
      <c r="AI593" s="52" t="n"/>
      <c r="AJ593" s="148" t="n"/>
      <c r="AK593" s="52" t="n"/>
    </row>
    <row r="594">
      <c r="A594" s="163" t="n"/>
      <c r="B594" s="310" t="inlineStr">
        <is>
          <t>KOWRI</t>
        </is>
      </c>
      <c r="C594" s="151" t="inlineStr">
        <is>
          <t>MPGS</t>
        </is>
      </c>
      <c r="D594" s="151" t="inlineStr">
        <is>
          <t>MPGS</t>
        </is>
      </c>
      <c r="E594" s="187" t="n">
        <v>4</v>
      </c>
      <c r="F594" s="188" t="n">
        <v>452.9</v>
      </c>
      <c r="G594" s="187" t="n">
        <v>4</v>
      </c>
      <c r="H594" s="188" t="n">
        <v>445</v>
      </c>
      <c r="I594" s="154">
        <f>minus(E594,G594)</f>
        <v/>
      </c>
      <c r="J594" s="155">
        <f>ABS(minus(F594,H594))</f>
        <v/>
      </c>
      <c r="K594" s="218" t="n"/>
      <c r="L594" s="218" t="n"/>
      <c r="M594" s="218" t="n"/>
      <c r="N594" s="218" t="n"/>
      <c r="O594" s="218" t="n"/>
      <c r="P594" s="218" t="n"/>
      <c r="Q594" s="218" t="n"/>
      <c r="R594" s="218" t="n"/>
      <c r="S594" s="218" t="n"/>
      <c r="T594" s="218" t="n"/>
      <c r="U594" s="218" t="n"/>
      <c r="V594" s="218" t="n"/>
      <c r="W594" s="218">
        <f>SUM(K594,M594,O594,Q594,S594,U594)</f>
        <v/>
      </c>
      <c r="X594" s="218">
        <f>SUM(L594,N594,P594,R594,T594,V594)</f>
        <v/>
      </c>
      <c r="Y594" s="157">
        <f>minus(I594,W594)</f>
        <v/>
      </c>
      <c r="Z594" s="158">
        <f>ABS(minus(J594,X594))</f>
        <v/>
      </c>
      <c r="AA594" s="270" t="n"/>
      <c r="AB594" s="242" t="n"/>
      <c r="AC594" s="242" t="n"/>
      <c r="AD594" s="252" t="n"/>
      <c r="AE594" s="167">
        <f>Y594-AC594</f>
        <v/>
      </c>
      <c r="AF594" s="256">
        <f>abs(Z594-AD594)</f>
        <v/>
      </c>
      <c r="AG594" s="243" t="inlineStr">
        <is>
          <t>Send money charges</t>
        </is>
      </c>
      <c r="AH594" s="146" t="n"/>
      <c r="AI594" s="52" t="n"/>
      <c r="AJ594" s="148" t="n"/>
      <c r="AK594" s="52" t="n"/>
    </row>
    <row r="595">
      <c r="A595" s="163">
        <f>A583</f>
        <v/>
      </c>
      <c r="B595" s="300" t="n"/>
      <c r="C595" s="151" t="inlineStr">
        <is>
          <t>KR MTN Send Money</t>
        </is>
      </c>
      <c r="D595" s="151" t="inlineStr">
        <is>
          <t>KR MTN Credit</t>
        </is>
      </c>
      <c r="E595" s="187" t="n">
        <v>10882</v>
      </c>
      <c r="F595" s="188" t="n">
        <v>45665917.64</v>
      </c>
      <c r="G595" s="187" t="n">
        <v>10868</v>
      </c>
      <c r="H595" s="188" t="n">
        <v>15648803.87</v>
      </c>
      <c r="I595" s="154">
        <f>minus(E595,G595)</f>
        <v/>
      </c>
      <c r="J595" s="155">
        <f>ABS(minus(F595,H595))</f>
        <v/>
      </c>
      <c r="K595" s="218" t="n"/>
      <c r="L595" s="218" t="n"/>
      <c r="M595" s="218" t="n"/>
      <c r="N595" s="218" t="n"/>
      <c r="O595" s="218" t="n">
        <v>6</v>
      </c>
      <c r="P595" s="218" t="n">
        <v>15521.99</v>
      </c>
      <c r="Q595" s="218" t="n">
        <v>2</v>
      </c>
      <c r="R595" s="218" t="n">
        <v>30000000</v>
      </c>
      <c r="S595" s="218" t="n"/>
      <c r="T595" s="218" t="n"/>
      <c r="U595" s="218" t="n">
        <v>7</v>
      </c>
      <c r="V595" s="218" t="n">
        <v>3912.56</v>
      </c>
      <c r="W595" s="218">
        <f>SUM(K595,M595,O595,Q595,S595,U595)</f>
        <v/>
      </c>
      <c r="X595" s="218">
        <f>SUM(L595,N595,P595,R595,T595,V595)</f>
        <v/>
      </c>
      <c r="Y595" s="157">
        <f>minus(I595,W595)</f>
        <v/>
      </c>
      <c r="Z595" s="158">
        <f>ABS(minus(J595,X595))</f>
        <v/>
      </c>
      <c r="AA595" s="270" t="inlineStr">
        <is>
          <t>Pending Zeepay transaction</t>
        </is>
      </c>
      <c r="AB595" s="242" t="inlineStr">
        <is>
          <t>Closed</t>
        </is>
      </c>
      <c r="AC595" s="242" t="n">
        <v>-1</v>
      </c>
      <c r="AD595" s="256" t="n">
        <v>2320.779999993742</v>
      </c>
      <c r="AE595" s="167">
        <f>Y595-AC595</f>
        <v/>
      </c>
      <c r="AF595" s="256">
        <f>abs(Z595-AD595)</f>
        <v/>
      </c>
      <c r="AG595" s="243" t="inlineStr">
        <is>
          <t>Zeepay reprocessed the transaction</t>
        </is>
      </c>
      <c r="AH595" s="146" t="n"/>
      <c r="AI595" s="52" t="n"/>
      <c r="AJ595" s="148" t="n"/>
      <c r="AK595" s="52" t="n"/>
    </row>
    <row r="596">
      <c r="A596" s="163">
        <f>A584</f>
        <v/>
      </c>
      <c r="B596" s="300" t="n"/>
      <c r="C596" s="151" t="inlineStr">
        <is>
          <t>KR MTN Add funds/Payments</t>
        </is>
      </c>
      <c r="D596" s="151" t="inlineStr">
        <is>
          <t>KR MTN Debit</t>
        </is>
      </c>
      <c r="E596" s="187" t="n">
        <v>444</v>
      </c>
      <c r="F596" s="188" t="n">
        <v>715625.9399999999</v>
      </c>
      <c r="G596" s="187" t="n">
        <v>449</v>
      </c>
      <c r="H596" s="188" t="n">
        <v>399020.29</v>
      </c>
      <c r="I596" s="154">
        <f>minus(E596,G596)</f>
        <v/>
      </c>
      <c r="J596" s="155">
        <f>ABS(minus(F596,H596))</f>
        <v/>
      </c>
      <c r="K596" s="218" t="n"/>
      <c r="L596" s="218" t="n"/>
      <c r="M596" s="218" t="n">
        <v>-5</v>
      </c>
      <c r="N596" s="218" t="n">
        <v>-1685.24</v>
      </c>
      <c r="O596" s="218" t="n"/>
      <c r="P596" s="218" t="n"/>
      <c r="Q596" s="218" t="n"/>
      <c r="R596" s="218" t="n"/>
      <c r="S596" s="218" t="n">
        <v>1</v>
      </c>
      <c r="T596" s="218" t="n">
        <v>320446.53</v>
      </c>
      <c r="U596" s="218" t="n"/>
      <c r="V596" s="218" t="n">
        <v>0.36</v>
      </c>
      <c r="W596" s="218">
        <f>SUM(K596,M596,O596,Q596,S596,U596)</f>
        <v/>
      </c>
      <c r="X596" s="218">
        <f>SUM(L596,N596,P596,R596,T596,V596)</f>
        <v/>
      </c>
      <c r="Y596" s="157">
        <f>minus(I596,W596)</f>
        <v/>
      </c>
      <c r="Z596" s="158">
        <f>ABS(minus(J596,X596))</f>
        <v/>
      </c>
      <c r="AA596" s="270" t="inlineStr">
        <is>
          <t>Successful PassionAir tranasction</t>
        </is>
      </c>
      <c r="AB596" s="242" t="inlineStr">
        <is>
          <t>Closed</t>
        </is>
      </c>
      <c r="AC596" s="242" t="n">
        <v>-1</v>
      </c>
      <c r="AD596" s="252" t="n">
        <v>2156.000000000058</v>
      </c>
      <c r="AE596" s="167">
        <f>Y596-AC596</f>
        <v/>
      </c>
      <c r="AF596" s="256">
        <f>abs(Z596-AD596)</f>
        <v/>
      </c>
      <c r="AG596" s="243" t="n"/>
      <c r="AH596" s="146" t="n"/>
      <c r="AI596" s="52" t="n"/>
      <c r="AJ596" s="148" t="n"/>
      <c r="AK596" s="52" t="n"/>
    </row>
    <row r="597">
      <c r="A597" s="163">
        <f>A585</f>
        <v/>
      </c>
      <c r="B597" s="300" t="n"/>
      <c r="C597" s="151" t="inlineStr">
        <is>
          <t>KR Airtel Add funds/Payments</t>
        </is>
      </c>
      <c r="D597" s="151" t="inlineStr">
        <is>
          <t>KR Airtel Cash In</t>
        </is>
      </c>
      <c r="E597" s="187" t="n">
        <v>1</v>
      </c>
      <c r="F597" s="188" t="n">
        <v>50.65</v>
      </c>
      <c r="G597" s="187" t="n">
        <v>1</v>
      </c>
      <c r="H597" s="188" t="n">
        <v>50.65</v>
      </c>
      <c r="I597" s="154">
        <f>minus(E597,G597)</f>
        <v/>
      </c>
      <c r="J597" s="155">
        <f>ABS(minus(F597,H597))</f>
        <v/>
      </c>
      <c r="K597" s="218" t="n"/>
      <c r="L597" s="218" t="n"/>
      <c r="M597" s="218" t="n"/>
      <c r="N597" s="218" t="n"/>
      <c r="O597" s="218" t="n"/>
      <c r="P597" s="218" t="n"/>
      <c r="Q597" s="218" t="n"/>
      <c r="R597" s="218" t="n"/>
      <c r="S597" s="218" t="n"/>
      <c r="T597" s="218" t="n"/>
      <c r="U597" s="218" t="n"/>
      <c r="V597" s="218" t="n"/>
      <c r="W597" s="218">
        <f>SUM(K597,M597,O597,Q597,S597,U597)</f>
        <v/>
      </c>
      <c r="X597" s="218">
        <f>SUM(L597,N597,P597,R597,T597,V597)</f>
        <v/>
      </c>
      <c r="Y597" s="157">
        <f>minus(I597,W597)</f>
        <v/>
      </c>
      <c r="Z597" s="158">
        <f>ABS(minus(J597,X597))</f>
        <v/>
      </c>
      <c r="AA597" s="270" t="n"/>
      <c r="AB597" s="242" t="n"/>
      <c r="AC597" s="242" t="n"/>
      <c r="AD597" s="256" t="n"/>
      <c r="AE597" s="167">
        <f>Y597-AC597</f>
        <v/>
      </c>
      <c r="AF597" s="256">
        <f>abs(Z597-AD597)</f>
        <v/>
      </c>
      <c r="AG597" s="243" t="n"/>
      <c r="AH597" s="146" t="n"/>
      <c r="AI597" s="52" t="n"/>
      <c r="AJ597" s="148" t="n"/>
      <c r="AK597" s="52" t="n"/>
    </row>
    <row r="598">
      <c r="A598" s="163">
        <f>A586</f>
        <v/>
      </c>
      <c r="B598" s="300" t="n"/>
      <c r="C598" s="151" t="inlineStr">
        <is>
          <t>KR Airtel Send Money</t>
        </is>
      </c>
      <c r="D598" s="151" t="inlineStr">
        <is>
          <t>KR Airtel Cash Out</t>
        </is>
      </c>
      <c r="E598" s="187" t="n">
        <v>1</v>
      </c>
      <c r="F598" s="188" t="n">
        <v>30.5</v>
      </c>
      <c r="G598" s="187" t="n">
        <v>1</v>
      </c>
      <c r="H598" s="188" t="n">
        <v>30.5</v>
      </c>
      <c r="I598" s="154">
        <f>minus(E598,G598)</f>
        <v/>
      </c>
      <c r="J598" s="155">
        <f>ABS(minus(F598,H598))</f>
        <v/>
      </c>
      <c r="K598" s="218" t="n"/>
      <c r="L598" s="218" t="n"/>
      <c r="M598" s="218" t="n"/>
      <c r="N598" s="218" t="n"/>
      <c r="O598" s="218" t="n"/>
      <c r="P598" s="218" t="n"/>
      <c r="Q598" s="218" t="n"/>
      <c r="R598" s="218" t="n"/>
      <c r="S598" s="218" t="n"/>
      <c r="T598" s="218" t="n"/>
      <c r="U598" s="218" t="n"/>
      <c r="V598" s="218" t="n"/>
      <c r="W598" s="218">
        <f>SUM(K598,M598,O598,Q598,S598,U598)</f>
        <v/>
      </c>
      <c r="X598" s="218">
        <f>SUM(L598,N598,P598,R598,T598,V598)</f>
        <v/>
      </c>
      <c r="Y598" s="157">
        <f>minus(I598,W598)</f>
        <v/>
      </c>
      <c r="Z598" s="158">
        <f>ABS(minus(J598,X598))</f>
        <v/>
      </c>
      <c r="AA598" s="270" t="n"/>
      <c r="AB598" s="242" t="n"/>
      <c r="AC598" s="242" t="n"/>
      <c r="AD598" s="256" t="n"/>
      <c r="AE598" s="167">
        <f>Y598-AC598</f>
        <v/>
      </c>
      <c r="AF598" s="256">
        <f>abs(Z598-AD598)</f>
        <v/>
      </c>
      <c r="AG598" s="243" t="n"/>
      <c r="AH598" s="146" t="n"/>
      <c r="AI598" s="52" t="n"/>
      <c r="AJ598" s="148" t="n"/>
      <c r="AK598" s="52" t="n"/>
    </row>
    <row r="599">
      <c r="A599" s="163">
        <f>A587</f>
        <v/>
      </c>
      <c r="B599" s="300" t="n"/>
      <c r="C599" s="151" t="inlineStr">
        <is>
          <t>KR Vodafone Add funds/Payments</t>
        </is>
      </c>
      <c r="D599" s="151" t="inlineStr">
        <is>
          <t xml:space="preserve">KR Vodafone Cash In </t>
        </is>
      </c>
      <c r="E599" s="187" t="n">
        <v>47</v>
      </c>
      <c r="F599" s="188" t="n">
        <v>23735.55</v>
      </c>
      <c r="G599" s="187" t="n">
        <v>47</v>
      </c>
      <c r="H599" s="188" t="n">
        <v>23735.55</v>
      </c>
      <c r="I599" s="154">
        <f>minus(E599,G599)</f>
        <v/>
      </c>
      <c r="J599" s="155">
        <f>ABS(minus(F599,H599))</f>
        <v/>
      </c>
      <c r="K599" s="218" t="n"/>
      <c r="L599" s="218" t="n"/>
      <c r="M599" s="218" t="n"/>
      <c r="N599" s="218" t="n"/>
      <c r="O599" s="218" t="n"/>
      <c r="P599" s="218" t="n"/>
      <c r="Q599" s="218" t="n"/>
      <c r="R599" s="218" t="n"/>
      <c r="S599" s="218" t="n"/>
      <c r="T599" s="218" t="n"/>
      <c r="U599" s="218" t="n"/>
      <c r="V599" s="218" t="n"/>
      <c r="W599" s="218">
        <f>SUM(K599,M599,O599,Q599,S599,U599)</f>
        <v/>
      </c>
      <c r="X599" s="218">
        <f>SUM(L599,N599,P599,R599,T599,V599)</f>
        <v/>
      </c>
      <c r="Y599" s="157">
        <f>minus(I599,W599)</f>
        <v/>
      </c>
      <c r="Z599" s="158">
        <f>ABS(minus(J599,X599))</f>
        <v/>
      </c>
      <c r="AA599" s="270" t="n"/>
      <c r="AB599" s="242" t="n"/>
      <c r="AC599" s="242" t="n"/>
      <c r="AD599" s="256" t="n"/>
      <c r="AE599" s="167">
        <f>Y599-AC599</f>
        <v/>
      </c>
      <c r="AF599" s="256">
        <f>abs(Z599-AD599)</f>
        <v/>
      </c>
      <c r="AG599" s="243" t="n"/>
      <c r="AH599" s="146" t="n"/>
      <c r="AI599" s="52" t="n"/>
      <c r="AJ599" s="148" t="n"/>
      <c r="AK599" s="52" t="n"/>
    </row>
    <row r="600">
      <c r="A600" s="163">
        <f>A588</f>
        <v/>
      </c>
      <c r="B600" s="303" t="n"/>
      <c r="C600" s="151" t="inlineStr">
        <is>
          <t>KR Vodafone Send Money</t>
        </is>
      </c>
      <c r="D600" s="151" t="inlineStr">
        <is>
          <t>KR Vodafone Cash Out</t>
        </is>
      </c>
      <c r="E600" s="187" t="n">
        <v>0</v>
      </c>
      <c r="F600" s="188" t="n">
        <v>0</v>
      </c>
      <c r="G600" s="187" t="n">
        <v>0</v>
      </c>
      <c r="H600" s="188" t="n">
        <v>0</v>
      </c>
      <c r="I600" s="154">
        <f>minus(E600,G600)</f>
        <v/>
      </c>
      <c r="J600" s="155">
        <f>ABS(minus(F600,H600))</f>
        <v/>
      </c>
      <c r="K600" s="218" t="n"/>
      <c r="L600" s="218" t="n"/>
      <c r="M600" s="218" t="n"/>
      <c r="N600" s="218" t="n"/>
      <c r="O600" s="218" t="n"/>
      <c r="P600" s="218" t="n"/>
      <c r="Q600" s="218" t="n"/>
      <c r="R600" s="218" t="n"/>
      <c r="S600" s="218" t="n"/>
      <c r="T600" s="218" t="n"/>
      <c r="U600" s="218" t="n"/>
      <c r="V600" s="218" t="n"/>
      <c r="W600" s="218">
        <f>SUM(K600,M600,O600,Q600,S600,U600)</f>
        <v/>
      </c>
      <c r="X600" s="218">
        <f>SUM(L600,N600,P600,R600,T600,V600)</f>
        <v/>
      </c>
      <c r="Y600" s="157">
        <f>minus(I600,W600)</f>
        <v/>
      </c>
      <c r="Z600" s="158">
        <f>ABS(minus(J600,X600))</f>
        <v/>
      </c>
      <c r="AA600" s="270" t="n"/>
      <c r="AB600" s="242" t="n"/>
      <c r="AC600" s="242" t="n"/>
      <c r="AD600" s="256" t="n"/>
      <c r="AE600" s="167">
        <f>Y600-AC600</f>
        <v/>
      </c>
      <c r="AF600" s="256">
        <f>abs(Z600-AD600)</f>
        <v/>
      </c>
      <c r="AG600" s="243" t="n"/>
      <c r="AH600" s="146" t="n"/>
      <c r="AI600" s="52" t="n"/>
      <c r="AJ600" s="148" t="n"/>
      <c r="AK600" s="52" t="n"/>
    </row>
    <row r="601">
      <c r="A601" s="206" t="n"/>
      <c r="B601" s="207" t="n"/>
      <c r="C601" s="206" t="n"/>
      <c r="D601" s="206" t="n"/>
      <c r="E601" s="206" t="n"/>
      <c r="F601" s="208" t="n"/>
      <c r="G601" s="206" t="n"/>
      <c r="H601" s="206" t="n"/>
      <c r="I601" s="206" t="n"/>
      <c r="J601" s="208" t="n"/>
      <c r="K601" s="271" t="n"/>
      <c r="L601" s="271" t="n"/>
      <c r="M601" s="271" t="n"/>
      <c r="N601" s="271" t="n"/>
      <c r="O601" s="271" t="n"/>
      <c r="P601" s="271" t="n"/>
      <c r="Q601" s="271" t="n"/>
      <c r="R601" s="271" t="n"/>
      <c r="S601" s="271" t="n"/>
      <c r="T601" s="271" t="n"/>
      <c r="U601" s="271" t="n"/>
      <c r="V601" s="271" t="n"/>
      <c r="W601" s="210" t="n"/>
      <c r="X601" s="210" t="n"/>
      <c r="Y601" s="271" t="n"/>
      <c r="Z601" s="271" t="n"/>
      <c r="AA601" s="211" t="n"/>
      <c r="AB601" s="212" t="n"/>
      <c r="AC601" s="212" t="n"/>
      <c r="AD601" s="213" t="n"/>
      <c r="AE601" s="214" t="n"/>
      <c r="AF601" s="215" t="n"/>
      <c r="AG601" s="243" t="n"/>
      <c r="AH601" s="146" t="n"/>
      <c r="AI601" s="52" t="n"/>
      <c r="AJ601" s="148" t="n"/>
      <c r="AK601" s="52" t="n"/>
    </row>
    <row r="602">
      <c r="A602" s="239" t="n">
        <v>44947</v>
      </c>
      <c r="B602" s="309" t="inlineStr">
        <is>
          <t>SlydePay</t>
        </is>
      </c>
      <c r="C602" s="151" t="inlineStr">
        <is>
          <t>SP MIGs (MCC 1)</t>
        </is>
      </c>
      <c r="D602" s="151" t="inlineStr">
        <is>
          <t>MIGS (Slydepay01)</t>
        </is>
      </c>
      <c r="E602" s="187" t="n">
        <v>15</v>
      </c>
      <c r="F602" s="188" t="n">
        <v>14485.28</v>
      </c>
      <c r="G602" s="187" t="n">
        <v>15</v>
      </c>
      <c r="H602" s="188" t="n">
        <v>14481.76</v>
      </c>
      <c r="I602" s="154">
        <f>minus(E602,G602)</f>
        <v/>
      </c>
      <c r="J602" s="155">
        <f>ABS(minus(F602,H602))</f>
        <v/>
      </c>
      <c r="K602" s="170" t="n"/>
      <c r="L602" s="170" t="n"/>
      <c r="M602" s="170" t="n"/>
      <c r="N602" s="170" t="n"/>
      <c r="O602" s="170" t="n"/>
      <c r="P602" s="170" t="n"/>
      <c r="Q602" s="170" t="n"/>
      <c r="R602" s="170" t="n"/>
      <c r="S602" s="170" t="n"/>
      <c r="T602" s="170" t="n"/>
      <c r="U602" s="170" t="n"/>
      <c r="V602" s="170" t="n"/>
      <c r="W602" s="218">
        <f>SUM(K602,M602,O602,Q602,S602,U602)</f>
        <v/>
      </c>
      <c r="X602" s="218">
        <f>SUM(L602,N602,P602,R602,T602,V602)</f>
        <v/>
      </c>
      <c r="Y602" s="157">
        <f>minus(I602,W602)</f>
        <v/>
      </c>
      <c r="Z602" s="158">
        <f>ABS(minus(J602,X602))</f>
        <v/>
      </c>
      <c r="AA602" s="263" t="n"/>
      <c r="AB602" s="242" t="n"/>
      <c r="AC602" s="242" t="n"/>
      <c r="AD602" s="252" t="n"/>
      <c r="AE602" s="161">
        <f>Y602-AC602</f>
        <v/>
      </c>
      <c r="AF602" s="256">
        <f>abs(Z602-AD602)</f>
        <v/>
      </c>
      <c r="AG602" s="243" t="inlineStr">
        <is>
          <t>MIGS Charges(3.52)</t>
        </is>
      </c>
      <c r="AH602" s="146" t="n"/>
      <c r="AI602" s="52" t="n"/>
      <c r="AJ602" s="148" t="n"/>
      <c r="AK602" s="52" t="n"/>
    </row>
    <row r="603">
      <c r="A603" s="163">
        <f>A602</f>
        <v/>
      </c>
      <c r="B603" s="300" t="n"/>
      <c r="C603" s="151" t="inlineStr">
        <is>
          <t>SP MTN Cash In (Prompt)</t>
        </is>
      </c>
      <c r="D603" s="151" t="inlineStr">
        <is>
          <t>MTN - Slydepull (Prompts)</t>
        </is>
      </c>
      <c r="E603" s="187" t="n">
        <v>257</v>
      </c>
      <c r="F603" s="188" t="n">
        <v>207763.21</v>
      </c>
      <c r="G603" s="187" t="n">
        <v>257</v>
      </c>
      <c r="H603" s="188" t="n">
        <v>207763.21</v>
      </c>
      <c r="I603" s="154">
        <f>minus(E603,G603)</f>
        <v/>
      </c>
      <c r="J603" s="155">
        <f>ABS(minus(F603,H603))</f>
        <v/>
      </c>
      <c r="K603" s="170" t="n"/>
      <c r="L603" s="170" t="n"/>
      <c r="M603" s="170" t="n"/>
      <c r="N603" s="170" t="n"/>
      <c r="O603" s="170" t="n"/>
      <c r="P603" s="170" t="n"/>
      <c r="Q603" s="170" t="n"/>
      <c r="R603" s="170" t="n"/>
      <c r="S603" s="170" t="n"/>
      <c r="T603" s="170" t="n"/>
      <c r="U603" s="170" t="n"/>
      <c r="V603" s="248" t="n"/>
      <c r="W603" s="218">
        <f>SUM(K603,M603,O603,Q603,S603,U603)</f>
        <v/>
      </c>
      <c r="X603" s="218">
        <f>SUM(L603,N603,P603,R603,T603,V603)</f>
        <v/>
      </c>
      <c r="Y603" s="157">
        <f>minus(I603,W603)</f>
        <v/>
      </c>
      <c r="Z603" s="158">
        <f>ABS(minus(J603,X603))</f>
        <v/>
      </c>
      <c r="AA603" s="270" t="n"/>
      <c r="AB603" s="242" t="n"/>
      <c r="AC603" s="242" t="n"/>
      <c r="AD603" s="256" t="n"/>
      <c r="AE603" s="167">
        <f>Y603-AC603</f>
        <v/>
      </c>
      <c r="AF603" s="256">
        <f>abs(Z603-AD603)</f>
        <v/>
      </c>
      <c r="AG603" s="243" t="n"/>
      <c r="AH603" s="146" t="n"/>
      <c r="AI603" s="52" t="n"/>
      <c r="AJ603" s="148" t="n"/>
      <c r="AK603" s="52" t="n"/>
    </row>
    <row r="604">
      <c r="A604" s="163">
        <f>A603</f>
        <v/>
      </c>
      <c r="B604" s="300" t="n"/>
      <c r="C604" s="151" t="inlineStr">
        <is>
          <t>SP MTN Cash In (Approval)</t>
        </is>
      </c>
      <c r="D604" s="151" t="inlineStr">
        <is>
          <t>MTN - Sydepush( Approvals)</t>
        </is>
      </c>
      <c r="E604" s="187" t="n">
        <v>0</v>
      </c>
      <c r="F604" s="188" t="n">
        <v>0</v>
      </c>
      <c r="G604" s="187" t="n">
        <v>0</v>
      </c>
      <c r="H604" s="188" t="n">
        <v>0</v>
      </c>
      <c r="I604" s="154">
        <f>minus(E604,G604)</f>
        <v/>
      </c>
      <c r="J604" s="155">
        <f>ABS(minus(F604,H604))</f>
        <v/>
      </c>
      <c r="K604" s="248" t="n"/>
      <c r="L604" s="248" t="n"/>
      <c r="M604" s="248" t="n"/>
      <c r="N604" s="248" t="n"/>
      <c r="O604" s="248" t="n"/>
      <c r="P604" s="248" t="n"/>
      <c r="Q604" s="248" t="n"/>
      <c r="R604" s="248" t="n"/>
      <c r="S604" s="248" t="n"/>
      <c r="T604" s="248" t="n"/>
      <c r="U604" s="248" t="n"/>
      <c r="V604" s="248" t="n"/>
      <c r="W604" s="218">
        <f>SUM(K604,M604,O604,Q604,S604,U604)</f>
        <v/>
      </c>
      <c r="X604" s="218">
        <f>SUM(L604,N604,P604,R604,T604,V604)</f>
        <v/>
      </c>
      <c r="Y604" s="157">
        <f>minus(I604,W604)</f>
        <v/>
      </c>
      <c r="Z604" s="158">
        <f>ABS(minus(J604,X604))</f>
        <v/>
      </c>
      <c r="AA604" s="270" t="n"/>
      <c r="AB604" s="242" t="n"/>
      <c r="AC604" s="242" t="n"/>
      <c r="AD604" s="256" t="n"/>
      <c r="AE604" s="161">
        <f>Y604-AC604</f>
        <v/>
      </c>
      <c r="AF604" s="256">
        <f>abs(Z604-AD604)</f>
        <v/>
      </c>
      <c r="AG604" s="243" t="n"/>
      <c r="AH604" s="146" t="n"/>
      <c r="AI604" s="52" t="n"/>
      <c r="AJ604" s="148" t="n"/>
      <c r="AK604" s="52" t="n"/>
    </row>
    <row r="605">
      <c r="A605" s="163">
        <f>A604</f>
        <v/>
      </c>
      <c r="B605" s="300" t="n"/>
      <c r="C605" s="151" t="inlineStr">
        <is>
          <t>SP MTN Send Money</t>
        </is>
      </c>
      <c r="D605" s="151" t="inlineStr">
        <is>
          <t>MTN - Portal</t>
        </is>
      </c>
      <c r="E605" s="187" t="n">
        <v>1172</v>
      </c>
      <c r="F605" s="188" t="n">
        <v>397766.82</v>
      </c>
      <c r="G605" s="187" t="n">
        <v>1172</v>
      </c>
      <c r="H605" s="188" t="n">
        <v>397766.82</v>
      </c>
      <c r="I605" s="154">
        <f>minus(E605,G605)</f>
        <v/>
      </c>
      <c r="J605" s="155">
        <f>ABS(minus(F605,H605))</f>
        <v/>
      </c>
      <c r="K605" s="170" t="n"/>
      <c r="L605" s="170" t="n"/>
      <c r="M605" s="170" t="n"/>
      <c r="N605" s="170" t="n"/>
      <c r="O605" s="170" t="n"/>
      <c r="P605" s="170" t="n"/>
      <c r="Q605" s="170" t="n"/>
      <c r="R605" s="170" t="n"/>
      <c r="S605" s="170" t="n"/>
      <c r="T605" s="170" t="n"/>
      <c r="U605" s="170" t="n"/>
      <c r="V605" s="248" t="n"/>
      <c r="W605" s="218">
        <f>SUM(K605,M605,O605,Q605,S605,U605)</f>
        <v/>
      </c>
      <c r="X605" s="218">
        <f>SUM(L605,N605,P605,R605,T605,V605)</f>
        <v/>
      </c>
      <c r="Y605" s="157">
        <f>minus(I605,W605)</f>
        <v/>
      </c>
      <c r="Z605" s="158">
        <f>ABS(minus(J605,X605))</f>
        <v/>
      </c>
      <c r="AA605" s="270" t="n"/>
      <c r="AB605" s="242" t="n"/>
      <c r="AC605" s="242" t="n"/>
      <c r="AD605" s="256" t="n"/>
      <c r="AE605" s="161">
        <f>Y605-AC605</f>
        <v/>
      </c>
      <c r="AF605" s="256">
        <f>abs(Z605-AD605)</f>
        <v/>
      </c>
      <c r="AG605" s="243" t="n"/>
      <c r="AH605" s="146" t="n"/>
      <c r="AI605" s="52" t="n"/>
      <c r="AJ605" s="148" t="n"/>
      <c r="AK605" s="52" t="n"/>
    </row>
    <row r="606">
      <c r="A606" s="163">
        <f>A605</f>
        <v/>
      </c>
      <c r="B606" s="300" t="n"/>
      <c r="C606" s="151" t="inlineStr">
        <is>
          <t>SP AirtelTigo Cash In</t>
        </is>
      </c>
      <c r="D606" s="151" t="inlineStr">
        <is>
          <t>Airtel Top Up (Cash In)</t>
        </is>
      </c>
      <c r="E606" s="187" t="n">
        <v>0</v>
      </c>
      <c r="F606" s="188" t="n">
        <v>0</v>
      </c>
      <c r="G606" s="187" t="n">
        <v>0</v>
      </c>
      <c r="H606" s="188" t="n">
        <v>0</v>
      </c>
      <c r="I606" s="154">
        <f>minus(E606,G606)</f>
        <v/>
      </c>
      <c r="J606" s="155">
        <f>ABS(minus(F606,H606))</f>
        <v/>
      </c>
      <c r="K606" s="170" t="n"/>
      <c r="L606" s="170" t="n"/>
      <c r="M606" s="170" t="n"/>
      <c r="N606" s="170" t="n"/>
      <c r="O606" s="248" t="n"/>
      <c r="P606" s="248" t="n"/>
      <c r="Q606" s="248" t="n"/>
      <c r="R606" s="248" t="n"/>
      <c r="S606" s="248" t="n"/>
      <c r="T606" s="248" t="n"/>
      <c r="U606" s="248" t="n"/>
      <c r="V606" s="248" t="n"/>
      <c r="W606" s="218">
        <f>SUM(K606,M606,O606,Q606,S606,U606)</f>
        <v/>
      </c>
      <c r="X606" s="218">
        <f>SUM(L606,N606,P606,R606,T606,V606)</f>
        <v/>
      </c>
      <c r="Y606" s="157">
        <f>minus(I606,W606)</f>
        <v/>
      </c>
      <c r="Z606" s="158">
        <f>ABS(minus(J606,X606))</f>
        <v/>
      </c>
      <c r="AA606" s="270" t="n"/>
      <c r="AB606" s="242" t="n"/>
      <c r="AC606" s="242" t="n"/>
      <c r="AD606" s="256" t="n"/>
      <c r="AE606" s="161">
        <f>Y606-AC606</f>
        <v/>
      </c>
      <c r="AF606" s="256">
        <f>abs(Z606-AD606)</f>
        <v/>
      </c>
      <c r="AG606" s="243" t="n"/>
      <c r="AH606" s="146" t="n"/>
      <c r="AI606" s="52" t="n"/>
      <c r="AJ606" s="148" t="n"/>
      <c r="AK606" s="52" t="n"/>
    </row>
    <row r="607">
      <c r="A607" s="163">
        <f>A606</f>
        <v/>
      </c>
      <c r="B607" s="300" t="n"/>
      <c r="C607" s="151" t="inlineStr">
        <is>
          <t>SP AirtelTigo Send Money</t>
        </is>
      </c>
      <c r="D607" s="151" t="inlineStr">
        <is>
          <t>Airtel Online Send Money</t>
        </is>
      </c>
      <c r="E607" s="187" t="n">
        <v>31</v>
      </c>
      <c r="F607" s="188" t="n">
        <v>2571.4</v>
      </c>
      <c r="G607" s="187" t="n">
        <v>31</v>
      </c>
      <c r="H607" s="188" t="n">
        <v>2571.4</v>
      </c>
      <c r="I607" s="154">
        <f>minus(E607,G607)</f>
        <v/>
      </c>
      <c r="J607" s="155">
        <f>ABS(minus(F607,H607))</f>
        <v/>
      </c>
      <c r="K607" s="170" t="n"/>
      <c r="L607" s="170" t="n"/>
      <c r="M607" s="248" t="n"/>
      <c r="N607" s="248" t="n"/>
      <c r="O607" s="248" t="n"/>
      <c r="P607" s="248" t="n"/>
      <c r="Q607" s="248" t="n"/>
      <c r="R607" s="248" t="n"/>
      <c r="S607" s="248" t="n"/>
      <c r="T607" s="248" t="n"/>
      <c r="U607" s="248" t="n"/>
      <c r="V607" s="248" t="n"/>
      <c r="W607" s="218">
        <f>SUM(K607,M607,O607,Q607,S607,U607)</f>
        <v/>
      </c>
      <c r="X607" s="249">
        <f>SUM(L607,N607,P607,R607,T607,V607)</f>
        <v/>
      </c>
      <c r="Y607" s="157">
        <f>minus(I607,W607)</f>
        <v/>
      </c>
      <c r="Z607" s="158">
        <f>ABS(minus(J607,X607))</f>
        <v/>
      </c>
      <c r="AA607" s="270" t="n"/>
      <c r="AB607" s="242" t="n"/>
      <c r="AC607" s="242" t="n"/>
      <c r="AD607" s="256" t="n"/>
      <c r="AE607" s="161">
        <f>Y607-AC607</f>
        <v/>
      </c>
      <c r="AF607" s="256">
        <f>abs(Z607-AD607)</f>
        <v/>
      </c>
      <c r="AG607" s="243" t="n"/>
      <c r="AH607" s="146" t="n"/>
      <c r="AI607" s="52" t="n"/>
      <c r="AJ607" s="148" t="n"/>
      <c r="AK607" s="52" t="n"/>
    </row>
    <row r="608">
      <c r="A608" s="163">
        <f>A607</f>
        <v/>
      </c>
      <c r="B608" s="300" t="n"/>
      <c r="C608" s="151" t="inlineStr">
        <is>
          <t>SP Vodafone Cash In</t>
        </is>
      </c>
      <c r="D608" s="151" t="inlineStr">
        <is>
          <t>Vodafone Cashin</t>
        </is>
      </c>
      <c r="E608" s="187" t="n">
        <v>32</v>
      </c>
      <c r="F608" s="188" t="n">
        <v>7471</v>
      </c>
      <c r="G608" s="187" t="n">
        <v>32</v>
      </c>
      <c r="H608" s="188" t="n">
        <v>7471</v>
      </c>
      <c r="I608" s="154">
        <f>minus(E608,G608)</f>
        <v/>
      </c>
      <c r="J608" s="155">
        <f>ABS(minus(F608,H608))</f>
        <v/>
      </c>
      <c r="K608" s="248" t="n"/>
      <c r="L608" s="248" t="n"/>
      <c r="M608" s="248" t="n"/>
      <c r="N608" s="248" t="n"/>
      <c r="O608" s="170" t="n"/>
      <c r="P608" s="170" t="n"/>
      <c r="Q608" s="170" t="n"/>
      <c r="R608" s="170" t="n"/>
      <c r="S608" s="248" t="n"/>
      <c r="T608" s="248" t="n"/>
      <c r="U608" s="248" t="n"/>
      <c r="V608" s="248" t="n"/>
      <c r="W608" s="218">
        <f>SUM(K608,M608,O608,Q608,S608,U608)</f>
        <v/>
      </c>
      <c r="X608" s="218">
        <f>SUM(L608,N608,P608,R608,T608,V608)</f>
        <v/>
      </c>
      <c r="Y608" s="157">
        <f>minus(I608,W608)</f>
        <v/>
      </c>
      <c r="Z608" s="158">
        <f>ABS(minus(J608,X608))</f>
        <v/>
      </c>
      <c r="AA608" s="270" t="n"/>
      <c r="AB608" s="242" t="n"/>
      <c r="AC608" s="242" t="n"/>
      <c r="AD608" s="256" t="n"/>
      <c r="AE608" s="161">
        <f>Y608-AC608</f>
        <v/>
      </c>
      <c r="AF608" s="256">
        <f>abs(Z608-AD608)</f>
        <v/>
      </c>
      <c r="AG608" s="243" t="n"/>
      <c r="AH608" s="146" t="n"/>
      <c r="AI608" s="52" t="n"/>
      <c r="AJ608" s="148" t="n"/>
      <c r="AK608" s="52" t="n"/>
    </row>
    <row r="609">
      <c r="A609" s="163">
        <f>A608</f>
        <v/>
      </c>
      <c r="B609" s="300" t="n"/>
      <c r="C609" s="151" t="inlineStr">
        <is>
          <t>SP Vodafone Send Money</t>
        </is>
      </c>
      <c r="D609" s="151" t="inlineStr">
        <is>
          <t>Vodafone Cashout</t>
        </is>
      </c>
      <c r="E609" s="187" t="n">
        <v>221</v>
      </c>
      <c r="F609" s="188" t="n">
        <v>43878.9</v>
      </c>
      <c r="G609" s="187" t="n">
        <v>221</v>
      </c>
      <c r="H609" s="188" t="n">
        <v>43878.9</v>
      </c>
      <c r="I609" s="154">
        <f>minus(E609,G609)</f>
        <v/>
      </c>
      <c r="J609" s="155">
        <f>ABS(minus(F609,H609))</f>
        <v/>
      </c>
      <c r="K609" s="170" t="n"/>
      <c r="L609" s="170" t="n"/>
      <c r="M609" s="170" t="n"/>
      <c r="N609" s="170" t="n"/>
      <c r="O609" s="170" t="n"/>
      <c r="P609" s="170" t="n"/>
      <c r="Q609" s="170" t="n"/>
      <c r="R609" s="170" t="n"/>
      <c r="S609" s="170" t="n"/>
      <c r="T609" s="170" t="n"/>
      <c r="U609" s="170" t="n"/>
      <c r="V609" s="170" t="n"/>
      <c r="W609" s="218">
        <f>SUM(K609,M609,O609,Q609,S609,U609)</f>
        <v/>
      </c>
      <c r="X609" s="218">
        <f>SUM(L609,N609,P609,R609,T609,V609)</f>
        <v/>
      </c>
      <c r="Y609" s="157">
        <f>minus(I609,W609)</f>
        <v/>
      </c>
      <c r="Z609" s="158">
        <f>ABS(minus(J609,X609))</f>
        <v/>
      </c>
      <c r="AA609" s="270" t="n"/>
      <c r="AB609" s="242" t="n"/>
      <c r="AC609" s="242" t="n"/>
      <c r="AD609" s="256" t="n"/>
      <c r="AE609" s="161">
        <f>Y609-AC609</f>
        <v/>
      </c>
      <c r="AF609" s="256">
        <f>abs(Z609-AD609)</f>
        <v/>
      </c>
      <c r="AG609" s="243" t="n"/>
      <c r="AH609" s="146" t="n"/>
      <c r="AI609" s="52" t="n"/>
      <c r="AJ609" s="148" t="n"/>
      <c r="AK609" s="52" t="n"/>
    </row>
    <row r="610">
      <c r="A610" s="163">
        <f>A609</f>
        <v/>
      </c>
      <c r="B610" s="300" t="n"/>
      <c r="C610" s="151" t="inlineStr">
        <is>
          <t>SP Stanbic</t>
        </is>
      </c>
      <c r="D610" s="151" t="inlineStr">
        <is>
          <t>Stanbic FI CR</t>
        </is>
      </c>
      <c r="E610" s="187" t="n">
        <v>1077</v>
      </c>
      <c r="F610" s="188" t="n">
        <v>465192.94</v>
      </c>
      <c r="G610" s="187" t="n">
        <v>1076</v>
      </c>
      <c r="H610" s="188" t="n">
        <v>464222.78</v>
      </c>
      <c r="I610" s="154">
        <f>minus(E610,G610)</f>
        <v/>
      </c>
      <c r="J610" s="155">
        <f>ABS(minus(F610,H610))</f>
        <v/>
      </c>
      <c r="K610" s="170" t="n"/>
      <c r="L610" s="170" t="n"/>
      <c r="M610" s="170" t="n"/>
      <c r="N610" s="170" t="n"/>
      <c r="O610" s="170" t="n"/>
      <c r="P610" s="170" t="n"/>
      <c r="Q610" s="170" t="n"/>
      <c r="R610" s="170" t="n"/>
      <c r="S610" s="170" t="n"/>
      <c r="T610" s="170" t="n"/>
      <c r="U610" s="248" t="n">
        <v>1</v>
      </c>
      <c r="V610" s="248" t="n">
        <v>970.1599999999744</v>
      </c>
      <c r="W610" s="218">
        <f>SUM(K610,M610,O610,Q610,S610,U610)</f>
        <v/>
      </c>
      <c r="X610" s="218">
        <f>SUM(L610,N610,P610,R610,T610,V610)</f>
        <v/>
      </c>
      <c r="Y610" s="157">
        <f>minus(I610,W610)</f>
        <v/>
      </c>
      <c r="Z610" s="158">
        <f>ABS(minus(J610,X610))</f>
        <v/>
      </c>
      <c r="AA610" s="263" t="n"/>
      <c r="AB610" s="242" t="n"/>
      <c r="AC610" s="242" t="n"/>
      <c r="AD610" s="256" t="n"/>
      <c r="AE610" s="161">
        <f>Y610-AC610</f>
        <v/>
      </c>
      <c r="AF610" s="256">
        <f>abs(Z610-AD610)</f>
        <v/>
      </c>
      <c r="AG610" s="243" t="n"/>
      <c r="AH610" s="146" t="n"/>
      <c r="AI610" s="52" t="n"/>
      <c r="AJ610" s="148" t="n"/>
      <c r="AK610" s="52" t="n"/>
    </row>
    <row r="611">
      <c r="A611" s="163">
        <f>A610</f>
        <v/>
      </c>
      <c r="B611" s="300" t="n"/>
      <c r="C611" s="151" t="inlineStr">
        <is>
          <t xml:space="preserve">SP Stanbic </t>
        </is>
      </c>
      <c r="D611" s="151" t="inlineStr">
        <is>
          <t>Stanbic FI DR</t>
        </is>
      </c>
      <c r="E611" s="187" t="n">
        <v>0</v>
      </c>
      <c r="F611" s="187" t="n">
        <v>0</v>
      </c>
      <c r="G611" s="187" t="n">
        <v>0</v>
      </c>
      <c r="H611" s="187" t="n">
        <v>0</v>
      </c>
      <c r="I611" s="154">
        <f>minus(E611,G611)</f>
        <v/>
      </c>
      <c r="J611" s="155">
        <f>ABS(minus(F611,H611))</f>
        <v/>
      </c>
      <c r="K611" s="248" t="n"/>
      <c r="L611" s="248" t="n"/>
      <c r="M611" s="248" t="n"/>
      <c r="N611" s="248" t="n"/>
      <c r="O611" s="248" t="n"/>
      <c r="P611" s="248" t="n"/>
      <c r="Q611" s="248" t="n"/>
      <c r="R611" s="248" t="n"/>
      <c r="S611" s="248" t="n"/>
      <c r="T611" s="248" t="n"/>
      <c r="U611" s="248" t="n"/>
      <c r="V611" s="248" t="n"/>
      <c r="W611" s="218">
        <f>SUM(K611,M611,O611,Q611,S611,U611)</f>
        <v/>
      </c>
      <c r="X611" s="218">
        <f>SUM(L611,N611,P611,R611,T611,V611)</f>
        <v/>
      </c>
      <c r="Y611" s="157">
        <f>minus(I611,W611)</f>
        <v/>
      </c>
      <c r="Z611" s="158">
        <f>ABS(minus(J611,X611))</f>
        <v/>
      </c>
      <c r="AA611" s="270" t="n"/>
      <c r="AB611" s="242" t="n"/>
      <c r="AC611" s="242" t="n"/>
      <c r="AD611" s="256" t="n"/>
      <c r="AE611" s="161">
        <f>Y611-AC611</f>
        <v/>
      </c>
      <c r="AF611" s="256">
        <f>abs(Z611-AD611)</f>
        <v/>
      </c>
      <c r="AG611" s="243" t="n"/>
      <c r="AH611" s="146" t="n"/>
      <c r="AI611" s="52" t="n"/>
      <c r="AJ611" s="148" t="n"/>
      <c r="AK611" s="52" t="n"/>
    </row>
    <row r="612">
      <c r="A612" s="163">
        <f>A611</f>
        <v/>
      </c>
      <c r="B612" s="300" t="n"/>
      <c r="C612" s="171" t="inlineStr">
        <is>
          <t xml:space="preserve">SP GIP </t>
        </is>
      </c>
      <c r="D612" s="171" t="inlineStr">
        <is>
          <t>GIP</t>
        </is>
      </c>
      <c r="E612" s="172" t="n">
        <v>47</v>
      </c>
      <c r="F612" s="173" t="n">
        <v>63080.21</v>
      </c>
      <c r="G612" s="172" t="n">
        <v>48</v>
      </c>
      <c r="H612" s="173" t="n">
        <v>63300.21</v>
      </c>
      <c r="I612" s="174">
        <f>minus(E612,G612)</f>
        <v/>
      </c>
      <c r="J612" s="175">
        <f>ABS(minus(F612,H612))</f>
        <v/>
      </c>
      <c r="K612" s="294" t="n"/>
      <c r="L612" s="294" t="n"/>
      <c r="M612" s="294" t="n"/>
      <c r="N612" s="294" t="n"/>
      <c r="O612" s="294" t="n"/>
      <c r="P612" s="294" t="n"/>
      <c r="Q612" s="294" t="n"/>
      <c r="R612" s="294" t="n"/>
      <c r="S612" s="294" t="n"/>
      <c r="T612" s="294" t="n"/>
      <c r="U612" s="294" t="n">
        <v>-1</v>
      </c>
      <c r="V612" s="294" t="n">
        <v>220</v>
      </c>
      <c r="W612" s="294">
        <f>SUM(K612,M612,O612,Q612,S612,U612)</f>
        <v/>
      </c>
      <c r="X612" s="294">
        <f>SUM(L612,N612,P612,R612,T612,V612)</f>
        <v/>
      </c>
      <c r="Y612" s="179">
        <f>minus(I612,W612)</f>
        <v/>
      </c>
      <c r="Z612" s="180">
        <f>ABS(minus(J612,X612))</f>
        <v/>
      </c>
      <c r="AA612" s="253" t="n"/>
      <c r="AB612" s="254" t="n"/>
      <c r="AC612" s="254" t="n"/>
      <c r="AD612" s="190" t="n"/>
      <c r="AE612" s="184">
        <f>Y612-AC612</f>
        <v/>
      </c>
      <c r="AF612" s="192">
        <f>abs(Z612-AD612)</f>
        <v/>
      </c>
      <c r="AG612" s="243" t="n"/>
      <c r="AH612" s="146" t="n"/>
      <c r="AI612" s="52" t="n"/>
      <c r="AJ612" s="148" t="n"/>
      <c r="AK612" s="52" t="n"/>
    </row>
    <row r="613">
      <c r="A613" s="163">
        <f>A612</f>
        <v/>
      </c>
      <c r="B613" s="300" t="n"/>
      <c r="C613" s="151" t="inlineStr">
        <is>
          <t>Card Payments</t>
        </is>
      </c>
      <c r="D613" s="151" t="inlineStr">
        <is>
          <t>BB MIGs (S03)</t>
        </is>
      </c>
      <c r="E613" s="170" t="n"/>
      <c r="F613" s="245" t="n"/>
      <c r="G613" s="170" t="n"/>
      <c r="H613" s="245" t="n"/>
      <c r="I613" s="154">
        <f>minus(E613,G613)</f>
        <v/>
      </c>
      <c r="J613" s="155">
        <f>ABS(minus(F613,H613))</f>
        <v/>
      </c>
      <c r="K613" s="248" t="n"/>
      <c r="L613" s="248" t="n"/>
      <c r="M613" s="248" t="n"/>
      <c r="N613" s="248" t="n"/>
      <c r="O613" s="248" t="n"/>
      <c r="P613" s="248" t="n"/>
      <c r="Q613" s="248" t="n"/>
      <c r="R613" s="248" t="n"/>
      <c r="S613" s="248" t="n"/>
      <c r="T613" s="248" t="n"/>
      <c r="U613" s="248" t="n"/>
      <c r="V613" s="248" t="n"/>
      <c r="W613" s="218" t="n"/>
      <c r="X613" s="218" t="n"/>
      <c r="Y613" s="157">
        <f>minus(I613,W613)</f>
        <v/>
      </c>
      <c r="Z613" s="158">
        <f>ABS(minus(J613,X613))</f>
        <v/>
      </c>
      <c r="AA613" s="263" t="n"/>
      <c r="AB613" s="242" t="n"/>
      <c r="AC613" s="242" t="n"/>
      <c r="AD613" s="256" t="n"/>
      <c r="AE613" s="161">
        <f>Y613-AC613</f>
        <v/>
      </c>
      <c r="AF613" s="256">
        <f>abs(Z613-AD613)</f>
        <v/>
      </c>
      <c r="AG613" s="243" t="n"/>
      <c r="AH613" s="146" t="n"/>
      <c r="AI613" s="52" t="n"/>
      <c r="AJ613" s="148" t="n"/>
      <c r="AK613" s="52" t="n"/>
    </row>
    <row r="614">
      <c r="A614" s="163" t="n"/>
      <c r="B614" s="300" t="n"/>
      <c r="C614" s="151" t="inlineStr">
        <is>
          <t>Card Payments</t>
        </is>
      </c>
      <c r="D614" s="151" t="inlineStr">
        <is>
          <t>BB MIGs (S04)</t>
        </is>
      </c>
      <c r="E614" s="170" t="n"/>
      <c r="F614" s="245" t="n"/>
      <c r="G614" s="170" t="n"/>
      <c r="H614" s="245" t="n"/>
      <c r="I614" s="154">
        <f>minus(E614,G614)</f>
        <v/>
      </c>
      <c r="J614" s="155">
        <f>ABS(minus(F614,H614))</f>
        <v/>
      </c>
      <c r="K614" s="170" t="n"/>
      <c r="L614" s="170" t="n"/>
      <c r="M614" s="170" t="n"/>
      <c r="N614" s="170" t="n"/>
      <c r="O614" s="170" t="n"/>
      <c r="P614" s="170" t="n"/>
      <c r="Q614" s="170" t="n"/>
      <c r="R614" s="170" t="n"/>
      <c r="S614" s="170" t="n"/>
      <c r="T614" s="170" t="n"/>
      <c r="U614" s="170" t="n"/>
      <c r="V614" s="170" t="n"/>
      <c r="W614" s="218" t="n"/>
      <c r="X614" s="218" t="n"/>
      <c r="Y614" s="157">
        <f>minus(I614,W614)</f>
        <v/>
      </c>
      <c r="Z614" s="158">
        <f>ABS(minus(J614,X614))</f>
        <v/>
      </c>
      <c r="AA614" s="263" t="n"/>
      <c r="AB614" s="242" t="n"/>
      <c r="AC614" s="242" t="n"/>
      <c r="AD614" s="256" t="n"/>
      <c r="AE614" s="167">
        <f>Y614-AC614</f>
        <v/>
      </c>
      <c r="AF614" s="256">
        <f>abs(Z614-AD614)</f>
        <v/>
      </c>
      <c r="AG614" s="243" t="n"/>
      <c r="AH614" s="146" t="n"/>
      <c r="AI614" s="52" t="n"/>
      <c r="AJ614" s="148" t="n"/>
      <c r="AK614" s="52" t="n"/>
    </row>
    <row r="615">
      <c r="A615" s="163" t="n"/>
      <c r="B615" s="300" t="n"/>
      <c r="C615" s="151" t="inlineStr">
        <is>
          <t>Card Payments</t>
        </is>
      </c>
      <c r="D615" s="151" t="inlineStr">
        <is>
          <t>BB MIGs (S05)</t>
        </is>
      </c>
      <c r="E615" s="170" t="n"/>
      <c r="F615" s="245" t="n"/>
      <c r="G615" s="170" t="n"/>
      <c r="H615" s="245" t="n"/>
      <c r="I615" s="154">
        <f>minus(E615,G615)</f>
        <v/>
      </c>
      <c r="J615" s="155">
        <f>ABS(minus(F615,H615))</f>
        <v/>
      </c>
      <c r="K615" s="170" t="n"/>
      <c r="L615" s="170" t="n"/>
      <c r="M615" s="170" t="n"/>
      <c r="N615" s="170" t="n"/>
      <c r="O615" s="170" t="n"/>
      <c r="P615" s="170" t="n"/>
      <c r="Q615" s="170" t="n"/>
      <c r="R615" s="170" t="n"/>
      <c r="S615" s="170" t="n"/>
      <c r="T615" s="170" t="n"/>
      <c r="U615" s="170" t="n"/>
      <c r="V615" s="170" t="n"/>
      <c r="W615" s="218" t="n"/>
      <c r="X615" s="218" t="n"/>
      <c r="Y615" s="157">
        <f>minus(I615,W615)</f>
        <v/>
      </c>
      <c r="Z615" s="158">
        <f>ABS(minus(J615,X615))</f>
        <v/>
      </c>
      <c r="AA615" s="263" t="n"/>
      <c r="AB615" s="242" t="n"/>
      <c r="AC615" s="242" t="n"/>
      <c r="AD615" s="256" t="n"/>
      <c r="AE615" s="167">
        <f>Y615-AC615</f>
        <v/>
      </c>
      <c r="AF615" s="256">
        <f>abs(Z615-AD615)</f>
        <v/>
      </c>
      <c r="AG615" s="243" t="n"/>
      <c r="AH615" s="146" t="n"/>
      <c r="AI615" s="52" t="n"/>
      <c r="AJ615" s="148" t="n"/>
      <c r="AK615" s="52" t="n"/>
    </row>
    <row r="616">
      <c r="A616" s="163" t="n"/>
      <c r="B616" s="300" t="n"/>
      <c r="C616" s="151" t="inlineStr">
        <is>
          <t>Card Payments</t>
        </is>
      </c>
      <c r="D616" s="151" t="inlineStr">
        <is>
          <t>BB MIGs (S06)</t>
        </is>
      </c>
      <c r="E616" s="170" t="n"/>
      <c r="F616" s="245" t="n"/>
      <c r="G616" s="170" t="n"/>
      <c r="H616" s="245" t="n"/>
      <c r="I616" s="154">
        <f>minus(E616,G616)</f>
        <v/>
      </c>
      <c r="J616" s="155">
        <f>ABS(minus(F616,H616))</f>
        <v/>
      </c>
      <c r="K616" s="170" t="n"/>
      <c r="L616" s="170" t="n"/>
      <c r="M616" s="170" t="n"/>
      <c r="N616" s="170" t="n"/>
      <c r="O616" s="170" t="n"/>
      <c r="P616" s="170" t="n"/>
      <c r="Q616" s="170" t="n"/>
      <c r="R616" s="170" t="n"/>
      <c r="S616" s="170" t="n"/>
      <c r="T616" s="170" t="n"/>
      <c r="U616" s="170" t="n"/>
      <c r="V616" s="170" t="n"/>
      <c r="W616" s="218" t="n"/>
      <c r="X616" s="218" t="n"/>
      <c r="Y616" s="157">
        <f>minus(I616,W616)</f>
        <v/>
      </c>
      <c r="Z616" s="158">
        <f>ABS(minus(J616,X616))</f>
        <v/>
      </c>
      <c r="AA616" s="263" t="n"/>
      <c r="AB616" s="242" t="n"/>
      <c r="AC616" s="242" t="n"/>
      <c r="AD616" s="256" t="n"/>
      <c r="AE616" s="167">
        <f>Y616-AC616</f>
        <v/>
      </c>
      <c r="AF616" s="256">
        <f>abs(Z616-AD616)</f>
        <v/>
      </c>
      <c r="AG616" s="243" t="n"/>
      <c r="AH616" s="146" t="n"/>
      <c r="AI616" s="52" t="n"/>
      <c r="AJ616" s="148" t="n"/>
      <c r="AK616" s="52" t="n"/>
    </row>
    <row r="617">
      <c r="A617" s="163" t="n"/>
      <c r="B617" s="300" t="n"/>
      <c r="C617" s="151" t="inlineStr">
        <is>
          <t>Card Payments</t>
        </is>
      </c>
      <c r="D617" s="151" t="inlineStr">
        <is>
          <t>BB MIGs (S07)</t>
        </is>
      </c>
      <c r="E617" s="170" t="n"/>
      <c r="F617" s="245" t="n"/>
      <c r="G617" s="170" t="n"/>
      <c r="H617" s="245" t="n"/>
      <c r="I617" s="154">
        <f>minus(E617,G617)</f>
        <v/>
      </c>
      <c r="J617" s="155">
        <f>ABS(minus(F617,H617))</f>
        <v/>
      </c>
      <c r="K617" s="170" t="n"/>
      <c r="L617" s="170" t="n"/>
      <c r="M617" s="170" t="n"/>
      <c r="N617" s="170" t="n"/>
      <c r="O617" s="170" t="n"/>
      <c r="P617" s="170" t="n"/>
      <c r="Q617" s="170" t="n"/>
      <c r="R617" s="170" t="n"/>
      <c r="S617" s="170" t="n"/>
      <c r="T617" s="170" t="n"/>
      <c r="U617" s="170" t="n"/>
      <c r="V617" s="170" t="n"/>
      <c r="W617" s="218" t="n"/>
      <c r="X617" s="218" t="n"/>
      <c r="Y617" s="157">
        <f>minus(I617,W617)</f>
        <v/>
      </c>
      <c r="Z617" s="158">
        <f>ABS(minus(J617,X617))</f>
        <v/>
      </c>
      <c r="AA617" s="263" t="n"/>
      <c r="AB617" s="242" t="n"/>
      <c r="AC617" s="242" t="n"/>
      <c r="AD617" s="256" t="n"/>
      <c r="AE617" s="167">
        <f>Y617-AC617</f>
        <v/>
      </c>
      <c r="AF617" s="256">
        <f>abs(Z617-AD617)</f>
        <v/>
      </c>
      <c r="AG617" s="243" t="n"/>
      <c r="AH617" s="146" t="n"/>
      <c r="AI617" s="52" t="n"/>
      <c r="AJ617" s="148" t="n"/>
      <c r="AK617" s="52" t="n"/>
    </row>
    <row r="618">
      <c r="A618" s="163" t="n"/>
      <c r="B618" s="300" t="n"/>
      <c r="C618" s="151" t="inlineStr">
        <is>
          <t>Card Payments</t>
        </is>
      </c>
      <c r="D618" s="151" t="inlineStr">
        <is>
          <t>BB MIGs (S08)</t>
        </is>
      </c>
      <c r="E618" s="170" t="n"/>
      <c r="F618" s="245" t="n"/>
      <c r="G618" s="170" t="n"/>
      <c r="H618" s="245" t="n"/>
      <c r="I618" s="154">
        <f>minus(E618,G618)</f>
        <v/>
      </c>
      <c r="J618" s="155">
        <f>ABS(minus(F618,H618))</f>
        <v/>
      </c>
      <c r="K618" s="170" t="n"/>
      <c r="L618" s="170" t="n"/>
      <c r="M618" s="170" t="n"/>
      <c r="N618" s="170" t="n"/>
      <c r="O618" s="170" t="n"/>
      <c r="P618" s="170" t="n"/>
      <c r="Q618" s="170" t="n"/>
      <c r="R618" s="170" t="n"/>
      <c r="S618" s="170" t="n"/>
      <c r="T618" s="170" t="n"/>
      <c r="U618" s="170" t="n"/>
      <c r="V618" s="170" t="n"/>
      <c r="W618" s="218" t="n"/>
      <c r="X618" s="218" t="n"/>
      <c r="Y618" s="157">
        <f>minus(I618,W618)</f>
        <v/>
      </c>
      <c r="Z618" s="158">
        <f>ABS(minus(J618,X618))</f>
        <v/>
      </c>
      <c r="AA618" s="270" t="n"/>
      <c r="AB618" s="242" t="n"/>
      <c r="AC618" s="242" t="n"/>
      <c r="AD618" s="256" t="n"/>
      <c r="AE618" s="167">
        <f>Y618-AC618</f>
        <v/>
      </c>
      <c r="AF618" s="256">
        <f>abs(Z618-AD618)</f>
        <v/>
      </c>
      <c r="AG618" s="243" t="n"/>
      <c r="AH618" s="146" t="n"/>
      <c r="AI618" s="52" t="n"/>
      <c r="AJ618" s="148" t="n"/>
      <c r="AK618" s="52" t="n"/>
    </row>
    <row r="619">
      <c r="A619" s="163" t="n"/>
      <c r="B619" s="300" t="n"/>
      <c r="C619" s="151" t="inlineStr">
        <is>
          <t>Card Payments</t>
        </is>
      </c>
      <c r="D619" s="151" t="inlineStr">
        <is>
          <t>BB MIGs (S09)</t>
        </is>
      </c>
      <c r="E619" s="170" t="n"/>
      <c r="F619" s="245" t="n"/>
      <c r="G619" s="170" t="n"/>
      <c r="H619" s="245" t="n"/>
      <c r="I619" s="154">
        <f>minus(E619,G619)</f>
        <v/>
      </c>
      <c r="J619" s="155">
        <f>ABS(minus(F619,H619))</f>
        <v/>
      </c>
      <c r="K619" s="170" t="n"/>
      <c r="L619" s="170" t="n"/>
      <c r="M619" s="170" t="n"/>
      <c r="N619" s="170" t="n"/>
      <c r="O619" s="170" t="n"/>
      <c r="P619" s="170" t="n"/>
      <c r="Q619" s="170" t="n"/>
      <c r="R619" s="170" t="n"/>
      <c r="S619" s="170" t="n"/>
      <c r="T619" s="170" t="n"/>
      <c r="U619" s="170" t="n"/>
      <c r="V619" s="170" t="n"/>
      <c r="W619" s="218" t="n"/>
      <c r="X619" s="218" t="n"/>
      <c r="Y619" s="157">
        <f>minus(I619,W619)</f>
        <v/>
      </c>
      <c r="Z619" s="158">
        <f>ABS(minus(J619,X619))</f>
        <v/>
      </c>
      <c r="AA619" s="270" t="n"/>
      <c r="AB619" s="242" t="n"/>
      <c r="AC619" s="242" t="n"/>
      <c r="AD619" s="256" t="n"/>
      <c r="AE619" s="167">
        <f>Y619-AC619</f>
        <v/>
      </c>
      <c r="AF619" s="256">
        <f>abs(Z619-AD619)</f>
        <v/>
      </c>
      <c r="AG619" s="243" t="n"/>
      <c r="AH619" s="146" t="n"/>
      <c r="AI619" s="52" t="n"/>
      <c r="AJ619" s="148" t="n"/>
      <c r="AK619" s="52" t="n"/>
    </row>
    <row r="620">
      <c r="A620" s="163" t="n"/>
      <c r="B620" s="300" t="n"/>
      <c r="C620" s="151" t="inlineStr">
        <is>
          <t>Card Payments</t>
        </is>
      </c>
      <c r="D620" s="151" t="inlineStr">
        <is>
          <t>BB MIGs (S10)</t>
        </is>
      </c>
      <c r="E620" s="170" t="n"/>
      <c r="F620" s="245" t="n"/>
      <c r="G620" s="170" t="n"/>
      <c r="H620" s="245" t="n"/>
      <c r="I620" s="154">
        <f>minus(E620,G620)</f>
        <v/>
      </c>
      <c r="J620" s="155">
        <f>ABS(minus(F620,H620))</f>
        <v/>
      </c>
      <c r="K620" s="170" t="n"/>
      <c r="L620" s="170" t="n"/>
      <c r="M620" s="170" t="n"/>
      <c r="N620" s="170" t="n"/>
      <c r="O620" s="170" t="n"/>
      <c r="P620" s="170" t="n"/>
      <c r="Q620" s="170" t="n"/>
      <c r="R620" s="170" t="n"/>
      <c r="S620" s="170" t="n"/>
      <c r="T620" s="170" t="n"/>
      <c r="U620" s="170" t="n"/>
      <c r="V620" s="170" t="n"/>
      <c r="W620" s="218" t="n"/>
      <c r="X620" s="218" t="n"/>
      <c r="Y620" s="157">
        <f>minus(I620,W620)</f>
        <v/>
      </c>
      <c r="Z620" s="158">
        <f>ABS(minus(J620,X620))</f>
        <v/>
      </c>
      <c r="AA620" s="263" t="n"/>
      <c r="AB620" s="242" t="n"/>
      <c r="AC620" s="242" t="n"/>
      <c r="AD620" s="256" t="n"/>
      <c r="AE620" s="167">
        <f>Y620-AC620</f>
        <v/>
      </c>
      <c r="AF620" s="256">
        <f>abs(Z620-AD620)</f>
        <v/>
      </c>
      <c r="AG620" s="243" t="n"/>
      <c r="AH620" s="146" t="n"/>
      <c r="AI620" s="52" t="n"/>
      <c r="AJ620" s="148" t="n"/>
      <c r="AK620" s="52" t="n"/>
    </row>
    <row r="621">
      <c r="A621" s="163" t="n"/>
      <c r="B621" s="300" t="n"/>
      <c r="C621" s="151" t="inlineStr">
        <is>
          <t>Card Payments</t>
        </is>
      </c>
      <c r="D621" s="151" t="inlineStr">
        <is>
          <t>BB MIGs (S11)</t>
        </is>
      </c>
      <c r="E621" s="170" t="n"/>
      <c r="F621" s="245" t="n"/>
      <c r="G621" s="170" t="n"/>
      <c r="H621" s="245" t="n"/>
      <c r="I621" s="154">
        <f>minus(E621,G621)</f>
        <v/>
      </c>
      <c r="J621" s="155">
        <f>ABS(minus(F621,H621))</f>
        <v/>
      </c>
      <c r="K621" s="170" t="n"/>
      <c r="L621" s="170" t="n"/>
      <c r="M621" s="170" t="n"/>
      <c r="N621" s="170" t="n"/>
      <c r="O621" s="170" t="n"/>
      <c r="P621" s="170" t="n"/>
      <c r="Q621" s="170" t="n"/>
      <c r="R621" s="170" t="n"/>
      <c r="S621" s="170" t="n"/>
      <c r="T621" s="170" t="n"/>
      <c r="U621" s="170" t="n"/>
      <c r="V621" s="170" t="n"/>
      <c r="W621" s="218" t="n"/>
      <c r="X621" s="218" t="n"/>
      <c r="Y621" s="157">
        <f>minus(I621,W621)</f>
        <v/>
      </c>
      <c r="Z621" s="158">
        <f>ABS(minus(J621,X621))</f>
        <v/>
      </c>
      <c r="AA621" s="263" t="n"/>
      <c r="AB621" s="242" t="n"/>
      <c r="AC621" s="242" t="n"/>
      <c r="AD621" s="256" t="n"/>
      <c r="AE621" s="167">
        <f>Y621-AC621</f>
        <v/>
      </c>
      <c r="AF621" s="256">
        <f>abs(Z621-AD621)</f>
        <v/>
      </c>
      <c r="AG621" s="243" t="n"/>
      <c r="AH621" s="146" t="n"/>
      <c r="AI621" s="52" t="n"/>
      <c r="AJ621" s="148" t="n"/>
      <c r="AK621" s="52" t="n"/>
    </row>
    <row r="622">
      <c r="A622" s="163" t="n"/>
      <c r="B622" s="300" t="n"/>
      <c r="C622" s="171" t="inlineStr">
        <is>
          <t>Card Payments</t>
        </is>
      </c>
      <c r="D622" s="171" t="inlineStr">
        <is>
          <t>BB MIGs (S12)</t>
        </is>
      </c>
      <c r="E622" s="176" t="n"/>
      <c r="F622" s="85" t="n"/>
      <c r="G622" s="176" t="n"/>
      <c r="H622" s="85" t="n"/>
      <c r="I622" s="174">
        <f>minus(E622,G622)</f>
        <v/>
      </c>
      <c r="J622" s="175">
        <f>ABS(minus(F622,H622))</f>
        <v/>
      </c>
      <c r="K622" s="176" t="n"/>
      <c r="L622" s="176" t="n"/>
      <c r="M622" s="176" t="n"/>
      <c r="N622" s="176" t="n"/>
      <c r="O622" s="176" t="n"/>
      <c r="P622" s="176" t="n"/>
      <c r="Q622" s="176" t="n"/>
      <c r="R622" s="176" t="n"/>
      <c r="S622" s="176" t="n"/>
      <c r="T622" s="176" t="n"/>
      <c r="U622" s="176" t="n"/>
      <c r="V622" s="176" t="n"/>
      <c r="W622" s="294" t="n"/>
      <c r="X622" s="294" t="n"/>
      <c r="Y622" s="179">
        <f>minus(I622,W622)</f>
        <v/>
      </c>
      <c r="Z622" s="180">
        <f>ABS(minus(J622,X622))</f>
        <v/>
      </c>
      <c r="AA622" s="269" t="n"/>
      <c r="AB622" s="254" t="n"/>
      <c r="AC622" s="254" t="n"/>
      <c r="AD622" s="183" t="n"/>
      <c r="AE622" s="191">
        <f>Y622-AC622</f>
        <v/>
      </c>
      <c r="AF622" s="183">
        <f>abs(Z622-AD622)</f>
        <v/>
      </c>
      <c r="AG622" s="243" t="n"/>
      <c r="AH622" s="146" t="n"/>
      <c r="AI622" s="52" t="n"/>
      <c r="AJ622" s="148" t="n"/>
      <c r="AK622" s="52" t="n"/>
    </row>
    <row r="623">
      <c r="A623" s="163" t="n"/>
      <c r="B623" s="303" t="n"/>
      <c r="C623" s="258" t="inlineStr">
        <is>
          <t>Card Payments Sum</t>
        </is>
      </c>
      <c r="D623" s="258" t="inlineStr">
        <is>
          <t>BB MIGs</t>
        </is>
      </c>
      <c r="E623" s="172" t="n">
        <v>0</v>
      </c>
      <c r="F623" s="172" t="n">
        <v>0</v>
      </c>
      <c r="G623" s="172" t="n">
        <v>0</v>
      </c>
      <c r="H623" s="172" t="n">
        <v>0</v>
      </c>
      <c r="I623" s="174">
        <f>minus(E623,G623)</f>
        <v/>
      </c>
      <c r="J623" s="175">
        <f>ABS(minus(F623,H623))</f>
        <v/>
      </c>
      <c r="K623" s="176" t="n"/>
      <c r="L623" s="176" t="n"/>
      <c r="M623" s="176" t="n"/>
      <c r="N623" s="176" t="n"/>
      <c r="O623" s="176" t="n"/>
      <c r="P623" s="176" t="n"/>
      <c r="Q623" s="176" t="n"/>
      <c r="R623" s="176" t="n"/>
      <c r="S623" s="176" t="n"/>
      <c r="T623" s="176" t="n"/>
      <c r="U623" s="176" t="n"/>
      <c r="V623" s="176" t="n"/>
      <c r="W623" s="294">
        <f>SUM(K623,M623,O623,Q623,S623,U623)</f>
        <v/>
      </c>
      <c r="X623" s="294">
        <f>SUM(L623,N623,P623,R623,T623,V623)</f>
        <v/>
      </c>
      <c r="Y623" s="179">
        <f>minus(I623,W623)</f>
        <v/>
      </c>
      <c r="Z623" s="180">
        <f>ABS(minus(J623,X623))</f>
        <v/>
      </c>
      <c r="AA623" s="253" t="n"/>
      <c r="AB623" s="254" t="n"/>
      <c r="AC623" s="254" t="n"/>
      <c r="AD623" s="190" t="n"/>
      <c r="AE623" s="191">
        <f>Y623-AC623</f>
        <v/>
      </c>
      <c r="AF623" s="192">
        <f>abs(Z623-AD623)</f>
        <v/>
      </c>
      <c r="AG623" s="243" t="n"/>
      <c r="AH623" s="146" t="n"/>
      <c r="AI623" s="52" t="n"/>
      <c r="AJ623" s="148" t="n"/>
      <c r="AK623" s="52" t="n"/>
    </row>
    <row r="624">
      <c r="A624" s="163" t="n"/>
      <c r="B624" s="310" t="inlineStr">
        <is>
          <t>KOWRI</t>
        </is>
      </c>
      <c r="C624" s="151" t="inlineStr">
        <is>
          <t>MPGS</t>
        </is>
      </c>
      <c r="D624" s="151" t="inlineStr">
        <is>
          <t>MPGS</t>
        </is>
      </c>
      <c r="E624" s="187" t="n">
        <v>2</v>
      </c>
      <c r="F624" s="188" t="n">
        <v>105.06</v>
      </c>
      <c r="G624" s="187" t="n">
        <v>1</v>
      </c>
      <c r="H624" s="188" t="n">
        <v>60</v>
      </c>
      <c r="I624" s="154">
        <f>minus(E624,G624)</f>
        <v/>
      </c>
      <c r="J624" s="155">
        <f>ABS(minus(F624,H624))</f>
        <v/>
      </c>
      <c r="K624" s="218" t="n"/>
      <c r="L624" s="218" t="n"/>
      <c r="M624" s="218" t="n"/>
      <c r="N624" s="218" t="n"/>
      <c r="O624" s="218" t="n"/>
      <c r="P624" s="218" t="n"/>
      <c r="Q624" s="218" t="n"/>
      <c r="R624" s="218" t="n"/>
      <c r="S624" s="218" t="n"/>
      <c r="T624" s="218" t="n"/>
      <c r="U624" s="218" t="n"/>
      <c r="V624" s="218" t="n"/>
      <c r="W624" s="218">
        <f>SUM(K624,M624,O624,Q624,S624,U624)</f>
        <v/>
      </c>
      <c r="X624" s="218">
        <f>SUM(L624,N624,P624,R624,T624,V624)</f>
        <v/>
      </c>
      <c r="Y624" s="157">
        <f>minus(I624,W624)</f>
        <v/>
      </c>
      <c r="Z624" s="158">
        <f>ABS(minus(J624,X624))</f>
        <v/>
      </c>
      <c r="AA624" s="270" t="inlineStr">
        <is>
          <t>Failed send money transaction</t>
        </is>
      </c>
      <c r="AB624" s="242" t="inlineStr">
        <is>
          <t>Closed</t>
        </is>
      </c>
      <c r="AC624" s="242" t="n">
        <v>1</v>
      </c>
      <c r="AD624" s="256" t="n">
        <v>45.06</v>
      </c>
      <c r="AE624" s="167">
        <f>Y624-AC624</f>
        <v/>
      </c>
      <c r="AF624" s="256">
        <f>abs(Z624-AD624)</f>
        <v/>
      </c>
      <c r="AG624" s="243" t="inlineStr">
        <is>
          <t>Transaction reversed from the MIGS portal</t>
        </is>
      </c>
      <c r="AH624" s="146" t="n"/>
      <c r="AI624" s="52" t="n"/>
      <c r="AJ624" s="148" t="n"/>
      <c r="AK624" s="52" t="n"/>
    </row>
    <row r="625">
      <c r="A625" s="163">
        <f>A613</f>
        <v/>
      </c>
      <c r="B625" s="300" t="n"/>
      <c r="C625" s="151" t="inlineStr">
        <is>
          <t>BB MTN Send Money</t>
        </is>
      </c>
      <c r="D625" s="151" t="inlineStr">
        <is>
          <t>MTN BillBox CR - (Send)</t>
        </is>
      </c>
      <c r="E625" s="187" t="n">
        <v>7907</v>
      </c>
      <c r="F625" s="188" t="n">
        <v>9339916.66</v>
      </c>
      <c r="G625" s="187" t="n">
        <v>7902</v>
      </c>
      <c r="H625" s="188" t="n">
        <v>9337717.939999999</v>
      </c>
      <c r="I625" s="154">
        <f>minus(E625,G625)</f>
        <v/>
      </c>
      <c r="J625" s="155">
        <f>ABS(minus(F625,H625))</f>
        <v/>
      </c>
      <c r="K625" s="218" t="n"/>
      <c r="L625" s="218" t="n"/>
      <c r="M625" s="218" t="n"/>
      <c r="N625" s="218" t="n"/>
      <c r="O625" s="218" t="n">
        <v>1</v>
      </c>
      <c r="P625" s="218" t="n">
        <v>151.37</v>
      </c>
      <c r="Q625" s="218" t="n"/>
      <c r="R625" s="218" t="n"/>
      <c r="S625" s="218" t="n"/>
      <c r="T625" s="218" t="n"/>
      <c r="U625" s="218" t="n">
        <v>5</v>
      </c>
      <c r="V625" s="218" t="n">
        <v>2471</v>
      </c>
      <c r="W625" s="218">
        <f>SUM(K625,M625,O625,Q625,S625,U625)</f>
        <v/>
      </c>
      <c r="X625" s="218">
        <f>SUM(L625,N625,P625,R625,T625,V625)</f>
        <v/>
      </c>
      <c r="Y625" s="157">
        <f>minus(I625,W625)</f>
        <v/>
      </c>
      <c r="Z625" s="158">
        <f>ABS(minus(J625,X625))</f>
        <v/>
      </c>
      <c r="AA625" s="270" t="inlineStr">
        <is>
          <t>Pending Zeepay transaction</t>
        </is>
      </c>
      <c r="AB625" s="242" t="inlineStr">
        <is>
          <t>Closed</t>
        </is>
      </c>
      <c r="AC625" s="242" t="n">
        <v>-1</v>
      </c>
      <c r="AD625" s="256" t="n">
        <v>423.6499999993293</v>
      </c>
      <c r="AE625" s="167">
        <f>Y625-AC625</f>
        <v/>
      </c>
      <c r="AF625" s="256">
        <f>abs(Z625-AD625)</f>
        <v/>
      </c>
      <c r="AG625" s="243" t="inlineStr">
        <is>
          <t>Transaction reprocessed by Zeepay</t>
        </is>
      </c>
      <c r="AH625" s="146" t="n"/>
      <c r="AI625" s="52" t="n"/>
      <c r="AJ625" s="148" t="n"/>
      <c r="AK625" s="52" t="n"/>
    </row>
    <row r="626">
      <c r="A626" s="163">
        <f>A614</f>
        <v/>
      </c>
      <c r="B626" s="300" t="n"/>
      <c r="C626" s="151" t="inlineStr">
        <is>
          <t>BB MTN Add funds/Payments</t>
        </is>
      </c>
      <c r="D626" s="151" t="inlineStr">
        <is>
          <t>MTN BillBox DR - (Receive)</t>
        </is>
      </c>
      <c r="E626" s="187" t="n">
        <v>188</v>
      </c>
      <c r="F626" s="188" t="n">
        <v>149381.41</v>
      </c>
      <c r="G626" s="187" t="n">
        <v>192</v>
      </c>
      <c r="H626" s="188" t="n">
        <v>150319.3</v>
      </c>
      <c r="I626" s="154">
        <f>minus(E626,G626)</f>
        <v/>
      </c>
      <c r="J626" s="155">
        <f>ABS(minus(F626,H626))</f>
        <v/>
      </c>
      <c r="K626" s="218" t="n"/>
      <c r="L626" s="218" t="n"/>
      <c r="M626" s="218" t="n">
        <v>-4</v>
      </c>
      <c r="N626" s="218" t="n">
        <v>937.95</v>
      </c>
      <c r="O626" s="218" t="n"/>
      <c r="P626" s="218" t="n"/>
      <c r="Q626" s="218" t="n"/>
      <c r="R626" s="218" t="n"/>
      <c r="S626" s="218" t="n"/>
      <c r="T626" s="218" t="n"/>
      <c r="U626" s="218" t="n"/>
      <c r="V626" s="218" t="n">
        <v>-0.0600000000151795</v>
      </c>
      <c r="W626" s="218">
        <f>SUM(K626,M626,O626,Q626,S626,U626)</f>
        <v/>
      </c>
      <c r="X626" s="218">
        <f>SUM(L626,N626,P626,R626,T626,V626)</f>
        <v/>
      </c>
      <c r="Y626" s="157">
        <f>minus(I626,W626)</f>
        <v/>
      </c>
      <c r="Z626" s="158">
        <f>ABS(minus(J626,X626))</f>
        <v/>
      </c>
      <c r="AA626" s="270" t="n"/>
      <c r="AB626" s="242" t="n"/>
      <c r="AC626" s="242" t="n"/>
      <c r="AD626" s="256" t="n"/>
      <c r="AE626" s="167">
        <f>Y626-AC626</f>
        <v/>
      </c>
      <c r="AF626" s="256">
        <f>abs(Z626-AD626)</f>
        <v/>
      </c>
      <c r="AG626" s="243" t="n"/>
      <c r="AH626" s="146" t="n"/>
      <c r="AI626" s="52" t="n"/>
      <c r="AJ626" s="148" t="n"/>
      <c r="AK626" s="52" t="n"/>
    </row>
    <row r="627">
      <c r="A627" s="163">
        <f>A615</f>
        <v/>
      </c>
      <c r="B627" s="300" t="n"/>
      <c r="C627" s="151" t="inlineStr">
        <is>
          <t>BB Airtel Add funds/Payments</t>
        </is>
      </c>
      <c r="D627" s="151" t="inlineStr">
        <is>
          <t>BB Airtel Cash In</t>
        </is>
      </c>
      <c r="E627" s="187" t="n">
        <v>1</v>
      </c>
      <c r="F627" s="187" t="n">
        <v>28</v>
      </c>
      <c r="G627" s="187" t="n">
        <v>1</v>
      </c>
      <c r="H627" s="187" t="n">
        <v>28</v>
      </c>
      <c r="I627" s="154">
        <f>minus(E627,G627)</f>
        <v/>
      </c>
      <c r="J627" s="155">
        <f>ABS(minus(F627,H627))</f>
        <v/>
      </c>
      <c r="K627" s="218" t="n"/>
      <c r="L627" s="218" t="n"/>
      <c r="M627" s="218" t="n"/>
      <c r="N627" s="218" t="n"/>
      <c r="O627" s="218" t="n"/>
      <c r="P627" s="218" t="n"/>
      <c r="Q627" s="218" t="n"/>
      <c r="R627" s="218" t="n"/>
      <c r="S627" s="218" t="n"/>
      <c r="T627" s="218" t="n"/>
      <c r="U627" s="218" t="n"/>
      <c r="V627" s="218" t="n"/>
      <c r="W627" s="218">
        <f>SUM(K627,M627,O627,Q627,S627,U627)</f>
        <v/>
      </c>
      <c r="X627" s="218">
        <f>SUM(L627,N627,P627,R627,T627,V627)</f>
        <v/>
      </c>
      <c r="Y627" s="157">
        <f>minus(I627,W627)</f>
        <v/>
      </c>
      <c r="Z627" s="158">
        <f>ABS(minus(J627,X627))</f>
        <v/>
      </c>
      <c r="AA627" s="270" t="n"/>
      <c r="AB627" s="242" t="n"/>
      <c r="AC627" s="242" t="n"/>
      <c r="AD627" s="256" t="n"/>
      <c r="AE627" s="167">
        <f>Y627-AC627</f>
        <v/>
      </c>
      <c r="AF627" s="256">
        <f>abs(Z627-AD627)</f>
        <v/>
      </c>
      <c r="AG627" s="243" t="n"/>
      <c r="AH627" s="146" t="n"/>
      <c r="AI627" s="52" t="n"/>
      <c r="AJ627" s="148" t="n"/>
      <c r="AK627" s="52" t="n"/>
    </row>
    <row r="628">
      <c r="A628" s="163">
        <f>A616</f>
        <v/>
      </c>
      <c r="B628" s="300" t="n"/>
      <c r="C628" s="151" t="inlineStr">
        <is>
          <t>BB Airtel Send Money</t>
        </is>
      </c>
      <c r="D628" s="151" t="inlineStr">
        <is>
          <t>BB Airtel Cash Out</t>
        </is>
      </c>
      <c r="E628" s="187" t="n">
        <v>0</v>
      </c>
      <c r="F628" s="187" t="n">
        <v>0</v>
      </c>
      <c r="G628" s="187" t="n">
        <v>0</v>
      </c>
      <c r="H628" s="187" t="n">
        <v>0</v>
      </c>
      <c r="I628" s="154">
        <f>minus(E628,G628)</f>
        <v/>
      </c>
      <c r="J628" s="155">
        <f>ABS(minus(F628,H628))</f>
        <v/>
      </c>
      <c r="K628" s="218" t="n"/>
      <c r="L628" s="218" t="n"/>
      <c r="M628" s="218" t="n"/>
      <c r="N628" s="218" t="n"/>
      <c r="O628" s="218" t="n"/>
      <c r="P628" s="218" t="n"/>
      <c r="Q628" s="218" t="n"/>
      <c r="R628" s="218" t="n"/>
      <c r="S628" s="218" t="n"/>
      <c r="T628" s="218" t="n"/>
      <c r="U628" s="218" t="n"/>
      <c r="V628" s="218" t="n"/>
      <c r="W628" s="218">
        <f>SUM(K628,M628,O628,Q628,S628,U628)</f>
        <v/>
      </c>
      <c r="X628" s="218">
        <f>SUM(L628,N628,P628,R628,T628,V628)</f>
        <v/>
      </c>
      <c r="Y628" s="157">
        <f>minus(I628,W628)</f>
        <v/>
      </c>
      <c r="Z628" s="158">
        <f>ABS(minus(J628,X628))</f>
        <v/>
      </c>
      <c r="AA628" s="270" t="n"/>
      <c r="AB628" s="242" t="n"/>
      <c r="AC628" s="242" t="n"/>
      <c r="AD628" s="256" t="n"/>
      <c r="AE628" s="167">
        <f>Y628-AC628</f>
        <v/>
      </c>
      <c r="AF628" s="256">
        <f>abs(Z628-AD628)</f>
        <v/>
      </c>
      <c r="AG628" s="243" t="n"/>
      <c r="AH628" s="146" t="n"/>
      <c r="AI628" s="52" t="n"/>
      <c r="AJ628" s="148" t="n"/>
      <c r="AK628" s="52" t="n"/>
    </row>
    <row r="629">
      <c r="A629" s="163">
        <f>A617</f>
        <v/>
      </c>
      <c r="B629" s="300" t="n"/>
      <c r="C629" s="151" t="inlineStr">
        <is>
          <t>BB Vodafone Add funds/Payments</t>
        </is>
      </c>
      <c r="D629" s="151" t="inlineStr">
        <is>
          <t>BB Vodafone Cash In</t>
        </is>
      </c>
      <c r="E629" s="187" t="n">
        <v>24</v>
      </c>
      <c r="F629" s="188" t="n">
        <v>17384.47</v>
      </c>
      <c r="G629" s="187" t="n">
        <v>24</v>
      </c>
      <c r="H629" s="188" t="n">
        <v>17384.47</v>
      </c>
      <c r="I629" s="154">
        <f>minus(E629,G629)</f>
        <v/>
      </c>
      <c r="J629" s="155">
        <f>ABS(minus(F629,H629))</f>
        <v/>
      </c>
      <c r="K629" s="218" t="n"/>
      <c r="L629" s="218" t="n"/>
      <c r="M629" s="218" t="n"/>
      <c r="N629" s="218" t="n"/>
      <c r="O629" s="218" t="n"/>
      <c r="P629" s="218" t="n"/>
      <c r="Q629" s="218" t="n"/>
      <c r="R629" s="218" t="n"/>
      <c r="S629" s="218" t="n"/>
      <c r="T629" s="218" t="n"/>
      <c r="U629" s="218" t="n"/>
      <c r="V629" s="218" t="n"/>
      <c r="W629" s="218">
        <f>SUM(K629,M629,O629,Q629,S629,U629)</f>
        <v/>
      </c>
      <c r="X629" s="218">
        <f>SUM(L629,N629,P629,R629,T629,V629)</f>
        <v/>
      </c>
      <c r="Y629" s="157">
        <f>minus(I629,W629)</f>
        <v/>
      </c>
      <c r="Z629" s="158">
        <f>ABS(minus(J629,X629))</f>
        <v/>
      </c>
      <c r="AA629" s="270" t="n"/>
      <c r="AB629" s="242" t="n"/>
      <c r="AC629" s="242" t="n"/>
      <c r="AD629" s="256" t="n"/>
      <c r="AE629" s="167">
        <f>Y629-AC629</f>
        <v/>
      </c>
      <c r="AF629" s="256">
        <f>abs(Z629-AD629)</f>
        <v/>
      </c>
      <c r="AG629" s="243" t="n"/>
      <c r="AH629" s="146" t="n"/>
      <c r="AI629" s="52" t="n"/>
      <c r="AJ629" s="148" t="n"/>
      <c r="AK629" s="52" t="n"/>
    </row>
    <row r="630">
      <c r="A630" s="163">
        <f>A618</f>
        <v/>
      </c>
      <c r="B630" s="303" t="n"/>
      <c r="C630" s="151" t="inlineStr">
        <is>
          <t>BB Vodafone Send Money</t>
        </is>
      </c>
      <c r="D630" s="151" t="inlineStr">
        <is>
          <t>BB Vodafone Cash Out</t>
        </is>
      </c>
      <c r="E630" s="187" t="n">
        <v>0</v>
      </c>
      <c r="F630" s="188" t="n">
        <v>0</v>
      </c>
      <c r="G630" s="187" t="n">
        <v>0</v>
      </c>
      <c r="H630" s="188" t="n">
        <v>0</v>
      </c>
      <c r="I630" s="154">
        <f>minus(E630,G630)</f>
        <v/>
      </c>
      <c r="J630" s="155">
        <f>ABS(minus(F630,H630))</f>
        <v/>
      </c>
      <c r="K630" s="218" t="n"/>
      <c r="L630" s="218" t="n"/>
      <c r="M630" s="218" t="n"/>
      <c r="N630" s="218" t="n"/>
      <c r="O630" s="218" t="n"/>
      <c r="P630" s="218" t="n"/>
      <c r="Q630" s="218" t="n"/>
      <c r="R630" s="218" t="n"/>
      <c r="S630" s="218" t="n"/>
      <c r="T630" s="218" t="n"/>
      <c r="U630" s="218" t="n"/>
      <c r="V630" s="218" t="n"/>
      <c r="W630" s="218">
        <f>SUM(K630,M630,O630,Q630,S630,U630)</f>
        <v/>
      </c>
      <c r="X630" s="218">
        <f>SUM(L630,N630,P630,R630,T630,V630)</f>
        <v/>
      </c>
      <c r="Y630" s="157">
        <f>minus(I630,W630)</f>
        <v/>
      </c>
      <c r="Z630" s="158">
        <f>ABS(minus(J630,X630))</f>
        <v/>
      </c>
      <c r="AA630" s="270" t="n"/>
      <c r="AB630" s="242" t="n"/>
      <c r="AC630" s="242" t="n"/>
      <c r="AD630" s="256" t="n"/>
      <c r="AE630" s="167">
        <f>Y630-AC630</f>
        <v/>
      </c>
      <c r="AF630" s="256">
        <f>abs(Z630-AD630)</f>
        <v/>
      </c>
      <c r="AG630" s="243" t="n"/>
      <c r="AH630" s="146" t="n"/>
      <c r="AI630" s="52" t="n"/>
      <c r="AJ630" s="148" t="n"/>
      <c r="AK630" s="52" t="n"/>
    </row>
    <row r="631">
      <c r="A631" s="206" t="n"/>
      <c r="B631" s="207" t="n"/>
      <c r="C631" s="206" t="n"/>
      <c r="D631" s="206" t="n"/>
      <c r="E631" s="206" t="n"/>
      <c r="F631" s="208" t="n"/>
      <c r="G631" s="206" t="n"/>
      <c r="H631" s="206" t="n"/>
      <c r="I631" s="206" t="n"/>
      <c r="J631" s="208" t="n"/>
      <c r="K631" s="271" t="n"/>
      <c r="L631" s="271" t="n"/>
      <c r="M631" s="271" t="n"/>
      <c r="N631" s="271" t="n"/>
      <c r="O631" s="271" t="n"/>
      <c r="P631" s="271" t="n"/>
      <c r="Q631" s="271" t="n"/>
      <c r="R631" s="271" t="n"/>
      <c r="S631" s="271" t="n"/>
      <c r="T631" s="271" t="n"/>
      <c r="U631" s="271" t="n"/>
      <c r="V631" s="271" t="n"/>
      <c r="W631" s="210" t="n"/>
      <c r="X631" s="210" t="n"/>
      <c r="Y631" s="271" t="n"/>
      <c r="Z631" s="271" t="n"/>
      <c r="AA631" s="211" t="n"/>
      <c r="AB631" s="212" t="n"/>
      <c r="AC631" s="212" t="n"/>
      <c r="AD631" s="213" t="n"/>
      <c r="AE631" s="214" t="n"/>
      <c r="AF631" s="215" t="n"/>
      <c r="AG631" s="243" t="n"/>
      <c r="AH631" s="146" t="n"/>
      <c r="AI631" s="52" t="n"/>
      <c r="AJ631" s="148" t="n"/>
      <c r="AK631" s="52" t="n"/>
    </row>
    <row r="632">
      <c r="A632" s="239" t="n">
        <v>44948</v>
      </c>
      <c r="B632" s="309" t="inlineStr">
        <is>
          <t>SlydePay</t>
        </is>
      </c>
      <c r="C632" s="151" t="inlineStr">
        <is>
          <t>SP MIGs (MCC 1)</t>
        </is>
      </c>
      <c r="D632" s="151" t="inlineStr">
        <is>
          <t>MIGS (Slydepay01)</t>
        </is>
      </c>
      <c r="E632" s="187" t="n">
        <v>7</v>
      </c>
      <c r="F632" s="188" t="n">
        <v>3379.02</v>
      </c>
      <c r="G632" s="187" t="n">
        <v>7</v>
      </c>
      <c r="H632" s="188" t="n">
        <v>3368.2</v>
      </c>
      <c r="I632" s="154">
        <f>minus(E632,G632)</f>
        <v/>
      </c>
      <c r="J632" s="155">
        <f>ABS(minus(F632,H632))</f>
        <v/>
      </c>
      <c r="K632" s="218" t="n"/>
      <c r="L632" s="218" t="n"/>
      <c r="M632" s="218" t="n"/>
      <c r="N632" s="218" t="n"/>
      <c r="O632" s="218" t="n"/>
      <c r="P632" s="218" t="n"/>
      <c r="Q632" s="218" t="n"/>
      <c r="R632" s="218" t="n"/>
      <c r="S632" s="218" t="n"/>
      <c r="T632" s="218" t="n"/>
      <c r="U632" s="218" t="n"/>
      <c r="V632" s="218" t="n"/>
      <c r="W632" s="218">
        <f>SUM(K632,M632,O632,Q632,S632,U632)</f>
        <v/>
      </c>
      <c r="X632" s="218">
        <f>SUM(L632,N632,P632,R632,T632,V632)</f>
        <v/>
      </c>
      <c r="Y632" s="157">
        <f>minus(I632,W632)</f>
        <v/>
      </c>
      <c r="Z632" s="158">
        <f>ABS(minus(J632,X632))</f>
        <v/>
      </c>
      <c r="AA632" s="263" t="n"/>
      <c r="AB632" s="242" t="n"/>
      <c r="AC632" s="242" t="n"/>
      <c r="AD632" s="252" t="n"/>
      <c r="AE632" s="161">
        <f>Y632-AC632</f>
        <v/>
      </c>
      <c r="AF632" s="256">
        <f>abs(Z632-AD632)</f>
        <v/>
      </c>
      <c r="AG632" s="243" t="inlineStr">
        <is>
          <t>MIGS Charges(10.82)</t>
        </is>
      </c>
      <c r="AH632" s="146" t="n"/>
      <c r="AI632" s="52" t="n"/>
      <c r="AJ632" s="148" t="n"/>
      <c r="AK632" s="52" t="n"/>
    </row>
    <row r="633">
      <c r="A633" s="163">
        <f>A632</f>
        <v/>
      </c>
      <c r="B633" s="300" t="n"/>
      <c r="C633" s="151" t="inlineStr">
        <is>
          <t>SP MTN Cash In (Prompt)</t>
        </is>
      </c>
      <c r="D633" s="151" t="inlineStr">
        <is>
          <t>MTN - Slydepull (Prompts)</t>
        </is>
      </c>
      <c r="E633" s="187" t="n">
        <v>160</v>
      </c>
      <c r="F633" s="188" t="n">
        <v>119338.05</v>
      </c>
      <c r="G633" s="187" t="n">
        <v>160</v>
      </c>
      <c r="H633" s="188" t="n">
        <v>119338.03</v>
      </c>
      <c r="I633" s="154">
        <f>minus(E633,G633)</f>
        <v/>
      </c>
      <c r="J633" s="155">
        <f>ABS(minus(F633,H633))</f>
        <v/>
      </c>
      <c r="K633" s="218" t="n"/>
      <c r="L633" s="218" t="n"/>
      <c r="M633" s="218" t="n"/>
      <c r="N633" s="218" t="n"/>
      <c r="O633" s="218" t="n"/>
      <c r="P633" s="218" t="n"/>
      <c r="Q633" s="218" t="n"/>
      <c r="R633" s="218" t="n"/>
      <c r="S633" s="218" t="n"/>
      <c r="T633" s="218" t="n"/>
      <c r="U633" s="218" t="n"/>
      <c r="V633" s="218" t="n">
        <v>0.02000000000407454</v>
      </c>
      <c r="W633" s="218">
        <f>SUM(K633,M633,O633,Q633,S633,U633)</f>
        <v/>
      </c>
      <c r="X633" s="218">
        <f>SUM(L633,N633,P633,R633,T633,V633)</f>
        <v/>
      </c>
      <c r="Y633" s="157">
        <f>minus(I633,W633)</f>
        <v/>
      </c>
      <c r="Z633" s="158">
        <f>ABS(minus(J633,X633))</f>
        <v/>
      </c>
      <c r="AA633" s="270" t="n"/>
      <c r="AB633" s="242" t="n"/>
      <c r="AC633" s="242" t="n"/>
      <c r="AD633" s="256" t="n"/>
      <c r="AE633" s="167">
        <f>Y633-AC633</f>
        <v/>
      </c>
      <c r="AF633" s="256">
        <f>abs(Z633-AD633)</f>
        <v/>
      </c>
      <c r="AG633" s="243" t="n"/>
      <c r="AH633" s="146" t="n"/>
      <c r="AI633" s="52" t="n"/>
      <c r="AJ633" s="148" t="n"/>
      <c r="AK633" s="52" t="n"/>
    </row>
    <row r="634">
      <c r="A634" s="163">
        <f>A633</f>
        <v/>
      </c>
      <c r="B634" s="300" t="n"/>
      <c r="C634" s="151" t="inlineStr">
        <is>
          <t>SP MTN Cash In (Approval)</t>
        </is>
      </c>
      <c r="D634" s="151" t="inlineStr">
        <is>
          <t>MTN - Sydepush( Approvals)</t>
        </is>
      </c>
      <c r="E634" s="187" t="n">
        <v>0</v>
      </c>
      <c r="F634" s="188" t="n">
        <v>0</v>
      </c>
      <c r="G634" s="187" t="n">
        <v>0</v>
      </c>
      <c r="H634" s="188" t="n">
        <v>0</v>
      </c>
      <c r="I634" s="154">
        <f>minus(E634,G634)</f>
        <v/>
      </c>
      <c r="J634" s="155">
        <f>ABS(minus(F634,H634))</f>
        <v/>
      </c>
      <c r="K634" s="218" t="n"/>
      <c r="L634" s="218" t="n"/>
      <c r="M634" s="218" t="n"/>
      <c r="N634" s="218" t="n"/>
      <c r="O634" s="218" t="n"/>
      <c r="P634" s="218" t="n"/>
      <c r="Q634" s="218" t="n"/>
      <c r="R634" s="218" t="n"/>
      <c r="S634" s="218" t="n"/>
      <c r="T634" s="218" t="n"/>
      <c r="U634" s="218" t="n"/>
      <c r="V634" s="218" t="n"/>
      <c r="W634" s="218">
        <f>SUM(K634,M634,O634,Q634,S634,U634)</f>
        <v/>
      </c>
      <c r="X634" s="218">
        <f>SUM(L634,N634,P634,R634,T634,V634)</f>
        <v/>
      </c>
      <c r="Y634" s="157">
        <f>minus(I634,W634)</f>
        <v/>
      </c>
      <c r="Z634" s="158">
        <f>ABS(minus(J634,X634))</f>
        <v/>
      </c>
      <c r="AA634" s="270" t="n"/>
      <c r="AB634" s="242" t="n"/>
      <c r="AC634" s="242" t="n"/>
      <c r="AD634" s="256" t="n"/>
      <c r="AE634" s="161">
        <f>Y634-AC634</f>
        <v/>
      </c>
      <c r="AF634" s="256">
        <f>abs(Z634-AD634)</f>
        <v/>
      </c>
      <c r="AG634" s="243" t="n"/>
      <c r="AH634" s="146" t="n"/>
      <c r="AI634" s="52" t="n"/>
      <c r="AJ634" s="148" t="n"/>
      <c r="AK634" s="52" t="n"/>
    </row>
    <row r="635">
      <c r="A635" s="163">
        <f>A634</f>
        <v/>
      </c>
      <c r="B635" s="300" t="n"/>
      <c r="C635" s="151" t="inlineStr">
        <is>
          <t>SP MTN Send Money</t>
        </is>
      </c>
      <c r="D635" s="151" t="inlineStr">
        <is>
          <t>MTN - Portal</t>
        </is>
      </c>
      <c r="E635" s="187" t="n">
        <v>707</v>
      </c>
      <c r="F635" s="188" t="n">
        <v>172796.71</v>
      </c>
      <c r="G635" s="187" t="n">
        <v>707</v>
      </c>
      <c r="H635" s="188" t="n">
        <v>172796.7</v>
      </c>
      <c r="I635" s="154">
        <f>minus(E635,G635)</f>
        <v/>
      </c>
      <c r="J635" s="155">
        <f>ABS(minus(F635,H635))</f>
        <v/>
      </c>
      <c r="K635" s="218" t="n"/>
      <c r="L635" s="218" t="n"/>
      <c r="M635" s="218" t="n"/>
      <c r="N635" s="218" t="n"/>
      <c r="O635" s="218" t="n"/>
      <c r="P635" s="218" t="n"/>
      <c r="Q635" s="218" t="n"/>
      <c r="R635" s="218" t="n"/>
      <c r="S635" s="218" t="n"/>
      <c r="T635" s="218" t="n"/>
      <c r="U635" s="218" t="n"/>
      <c r="V635" s="218" t="n">
        <v>0.009999999980209395</v>
      </c>
      <c r="W635" s="218">
        <f>SUM(K635,M635,O635,Q635,S635,U635)</f>
        <v/>
      </c>
      <c r="X635" s="218">
        <f>SUM(L635,N635,P635,R635,T635,V635)</f>
        <v/>
      </c>
      <c r="Y635" s="157">
        <f>minus(I635,W635)</f>
        <v/>
      </c>
      <c r="Z635" s="158">
        <f>ABS(minus(J635,X635))</f>
        <v/>
      </c>
      <c r="AA635" s="270" t="n"/>
      <c r="AB635" s="242" t="n"/>
      <c r="AC635" s="242" t="n"/>
      <c r="AD635" s="256" t="n"/>
      <c r="AE635" s="161">
        <f>Y635-AC635</f>
        <v/>
      </c>
      <c r="AF635" s="256">
        <f>abs(Z635-AD635)</f>
        <v/>
      </c>
      <c r="AG635" s="243" t="n"/>
      <c r="AH635" s="146" t="n"/>
      <c r="AI635" s="52" t="n"/>
      <c r="AJ635" s="148" t="n"/>
      <c r="AK635" s="52" t="n"/>
    </row>
    <row r="636">
      <c r="A636" s="163">
        <f>A635</f>
        <v/>
      </c>
      <c r="B636" s="300" t="n"/>
      <c r="C636" s="151" t="inlineStr">
        <is>
          <t>SP AirtelTigo Cash In</t>
        </is>
      </c>
      <c r="D636" s="151" t="inlineStr">
        <is>
          <t>Airtel Top Up (Cash In)</t>
        </is>
      </c>
      <c r="E636" s="187" t="n">
        <v>0</v>
      </c>
      <c r="F636" s="188" t="n">
        <v>0</v>
      </c>
      <c r="G636" s="187" t="n">
        <v>0</v>
      </c>
      <c r="H636" s="188" t="n">
        <v>0</v>
      </c>
      <c r="I636" s="154">
        <f>minus(E636,G636)</f>
        <v/>
      </c>
      <c r="J636" s="155">
        <f>ABS(minus(F636,H636))</f>
        <v/>
      </c>
      <c r="K636" s="218" t="n"/>
      <c r="L636" s="218" t="n"/>
      <c r="M636" s="218" t="n"/>
      <c r="N636" s="218" t="n"/>
      <c r="O636" s="218" t="n"/>
      <c r="P636" s="218" t="n"/>
      <c r="Q636" s="218" t="n"/>
      <c r="R636" s="218" t="n"/>
      <c r="S636" s="218" t="n"/>
      <c r="T636" s="218" t="n"/>
      <c r="U636" s="218" t="n"/>
      <c r="V636" s="218" t="n"/>
      <c r="W636" s="218">
        <f>SUM(K636,M636,O636,Q636,S636,U636)</f>
        <v/>
      </c>
      <c r="X636" s="218">
        <f>SUM(L636,N636,P636,R636,T636,V636)</f>
        <v/>
      </c>
      <c r="Y636" s="157">
        <f>minus(I636,W636)</f>
        <v/>
      </c>
      <c r="Z636" s="158">
        <f>ABS(minus(J636,X636))</f>
        <v/>
      </c>
      <c r="AA636" s="270" t="n"/>
      <c r="AB636" s="242" t="n"/>
      <c r="AC636" s="242" t="n"/>
      <c r="AD636" s="256" t="n"/>
      <c r="AE636" s="161">
        <f>Y636-AC636</f>
        <v/>
      </c>
      <c r="AF636" s="256">
        <f>abs(Z636-AD636)</f>
        <v/>
      </c>
      <c r="AG636" s="243" t="n"/>
      <c r="AH636" s="146" t="n"/>
      <c r="AI636" s="52" t="n"/>
      <c r="AJ636" s="148" t="n"/>
      <c r="AK636" s="52" t="n"/>
    </row>
    <row r="637">
      <c r="A637" s="163">
        <f>A636</f>
        <v/>
      </c>
      <c r="B637" s="300" t="n"/>
      <c r="C637" s="151" t="inlineStr">
        <is>
          <t>SP AirtelTigo Send Money</t>
        </is>
      </c>
      <c r="D637" s="151" t="inlineStr">
        <is>
          <t>Airtel Online Send Money</t>
        </is>
      </c>
      <c r="E637" s="187" t="n">
        <v>24</v>
      </c>
      <c r="F637" s="188" t="n">
        <v>1838</v>
      </c>
      <c r="G637" s="187" t="n">
        <v>24</v>
      </c>
      <c r="H637" s="188" t="n">
        <v>1838</v>
      </c>
      <c r="I637" s="154">
        <f>minus(E637,G637)</f>
        <v/>
      </c>
      <c r="J637" s="155">
        <f>ABS(minus(F637,H637))</f>
        <v/>
      </c>
      <c r="K637" s="218" t="n"/>
      <c r="L637" s="218" t="n"/>
      <c r="M637" s="218" t="n"/>
      <c r="N637" s="218" t="n"/>
      <c r="O637" s="218" t="n"/>
      <c r="P637" s="218" t="n"/>
      <c r="Q637" s="218" t="n"/>
      <c r="R637" s="218" t="n"/>
      <c r="S637" s="218" t="n"/>
      <c r="T637" s="218" t="n"/>
      <c r="U637" s="218" t="n"/>
      <c r="V637" s="218" t="n"/>
      <c r="W637" s="218">
        <f>SUM(K637,M637,O637,Q637,S637,U637)</f>
        <v/>
      </c>
      <c r="X637" s="249">
        <f>SUM(L637,N637,P637,R637,T637,V637)</f>
        <v/>
      </c>
      <c r="Y637" s="157">
        <f>minus(I637,W637)</f>
        <v/>
      </c>
      <c r="Z637" s="158">
        <f>ABS(minus(J637,X637))</f>
        <v/>
      </c>
      <c r="AA637" s="270" t="n"/>
      <c r="AB637" s="242" t="n"/>
      <c r="AC637" s="242" t="n"/>
      <c r="AD637" s="256" t="n"/>
      <c r="AE637" s="161">
        <f>Y637-AC637</f>
        <v/>
      </c>
      <c r="AF637" s="256">
        <f>abs(Z637-AD637)</f>
        <v/>
      </c>
      <c r="AG637" s="243" t="n"/>
      <c r="AH637" s="146" t="n"/>
      <c r="AI637" s="52" t="n"/>
      <c r="AJ637" s="148" t="n"/>
      <c r="AK637" s="52" t="n"/>
    </row>
    <row r="638">
      <c r="A638" s="163">
        <f>A637</f>
        <v/>
      </c>
      <c r="B638" s="300" t="n"/>
      <c r="C638" s="151" t="inlineStr">
        <is>
          <t>SP Vodafone Cash In</t>
        </is>
      </c>
      <c r="D638" s="151" t="inlineStr">
        <is>
          <t>Vodafone Cashin</t>
        </is>
      </c>
      <c r="E638" s="187" t="n">
        <v>11</v>
      </c>
      <c r="F638" s="188" t="n">
        <v>6865</v>
      </c>
      <c r="G638" s="187" t="n">
        <v>11</v>
      </c>
      <c r="H638" s="188" t="n">
        <v>6865</v>
      </c>
      <c r="I638" s="154">
        <f>minus(E638,G638)</f>
        <v/>
      </c>
      <c r="J638" s="155">
        <f>ABS(minus(F638,H638))</f>
        <v/>
      </c>
      <c r="K638" s="218" t="n"/>
      <c r="L638" s="218" t="n"/>
      <c r="M638" s="218" t="n"/>
      <c r="N638" s="218" t="n"/>
      <c r="O638" s="218" t="n"/>
      <c r="P638" s="218" t="n"/>
      <c r="Q638" s="218" t="n"/>
      <c r="R638" s="218" t="n"/>
      <c r="S638" s="218" t="n"/>
      <c r="T638" s="218" t="n"/>
      <c r="U638" s="218" t="n"/>
      <c r="V638" s="218" t="n"/>
      <c r="W638" s="218">
        <f>SUM(K638,M638,O638,Q638,S638,U638)</f>
        <v/>
      </c>
      <c r="X638" s="218">
        <f>SUM(L638,N638,P638,R638,T638,V638)</f>
        <v/>
      </c>
      <c r="Y638" s="157">
        <f>minus(I638,W638)</f>
        <v/>
      </c>
      <c r="Z638" s="158">
        <f>ABS(minus(J638,X638))</f>
        <v/>
      </c>
      <c r="AA638" s="270" t="n"/>
      <c r="AB638" s="242" t="n"/>
      <c r="AC638" s="242" t="n"/>
      <c r="AD638" s="256" t="n"/>
      <c r="AE638" s="161">
        <f>Y638-AC638</f>
        <v/>
      </c>
      <c r="AF638" s="256">
        <f>abs(Z638-AD638)</f>
        <v/>
      </c>
      <c r="AG638" s="243" t="n"/>
      <c r="AH638" s="146" t="n"/>
      <c r="AI638" s="52" t="n"/>
      <c r="AJ638" s="148" t="n"/>
      <c r="AK638" s="52" t="n"/>
    </row>
    <row r="639">
      <c r="A639" s="163">
        <f>A638</f>
        <v/>
      </c>
      <c r="B639" s="300" t="n"/>
      <c r="C639" s="151" t="inlineStr">
        <is>
          <t>SP Vodafone Send Money</t>
        </is>
      </c>
      <c r="D639" s="151" t="inlineStr">
        <is>
          <t>Vodafone Cashout</t>
        </is>
      </c>
      <c r="E639" s="187" t="n">
        <v>173</v>
      </c>
      <c r="F639" s="188" t="n">
        <v>42143.88</v>
      </c>
      <c r="G639" s="187" t="n">
        <v>173</v>
      </c>
      <c r="H639" s="188" t="n">
        <v>42143.88</v>
      </c>
      <c r="I639" s="154">
        <f>minus(E639,G639)</f>
        <v/>
      </c>
      <c r="J639" s="155">
        <f>ABS(minus(F639,H639))</f>
        <v/>
      </c>
      <c r="K639" s="218" t="n"/>
      <c r="L639" s="218" t="n"/>
      <c r="M639" s="218" t="n"/>
      <c r="N639" s="218" t="n"/>
      <c r="O639" s="218" t="n"/>
      <c r="P639" s="218" t="n"/>
      <c r="Q639" s="218" t="n"/>
      <c r="R639" s="218" t="n"/>
      <c r="S639" s="218" t="n"/>
      <c r="T639" s="218" t="n"/>
      <c r="U639" s="218" t="n"/>
      <c r="V639" s="218" t="n"/>
      <c r="W639" s="218">
        <f>SUM(K639,M639,O639,Q639,S639,U639)</f>
        <v/>
      </c>
      <c r="X639" s="218">
        <f>SUM(L639,N639,P639,R639,T639,V639)</f>
        <v/>
      </c>
      <c r="Y639" s="157">
        <f>minus(I639,W639)</f>
        <v/>
      </c>
      <c r="Z639" s="158">
        <f>ABS(minus(J639,X639))</f>
        <v/>
      </c>
      <c r="AA639" s="270" t="n"/>
      <c r="AB639" s="242" t="n"/>
      <c r="AC639" s="242" t="n"/>
      <c r="AD639" s="256" t="n"/>
      <c r="AE639" s="161">
        <f>Y639-AC639</f>
        <v/>
      </c>
      <c r="AF639" s="256">
        <f>abs(Z639-AD639)</f>
        <v/>
      </c>
      <c r="AG639" s="243" t="n"/>
      <c r="AH639" s="146" t="n"/>
      <c r="AI639" s="52" t="n"/>
      <c r="AJ639" s="148" t="n"/>
      <c r="AK639" s="52" t="n"/>
    </row>
    <row r="640">
      <c r="A640" s="163">
        <f>A639</f>
        <v/>
      </c>
      <c r="B640" s="300" t="n"/>
      <c r="C640" s="151" t="inlineStr">
        <is>
          <t>SP Stanbic</t>
        </is>
      </c>
      <c r="D640" s="151" t="inlineStr">
        <is>
          <t>Stanbic FI CR</t>
        </is>
      </c>
      <c r="E640" s="187" t="n">
        <v>737</v>
      </c>
      <c r="F640" s="188" t="n">
        <v>201132.41</v>
      </c>
      <c r="G640" s="187" t="n">
        <v>737</v>
      </c>
      <c r="H640" s="188" t="n">
        <v>201102.41</v>
      </c>
      <c r="I640" s="154">
        <f>minus(E640,G640)</f>
        <v/>
      </c>
      <c r="J640" s="155">
        <f>ABS(minus(F640,H640))</f>
        <v/>
      </c>
      <c r="K640" s="218" t="n"/>
      <c r="L640" s="218" t="n"/>
      <c r="M640" s="218" t="n"/>
      <c r="N640" s="218" t="n"/>
      <c r="O640" s="218" t="n"/>
      <c r="P640" s="218" t="n"/>
      <c r="Q640" s="218" t="n"/>
      <c r="R640" s="218" t="n"/>
      <c r="S640" s="218" t="n"/>
      <c r="T640" s="218" t="n"/>
      <c r="U640" s="218" t="n"/>
      <c r="V640" s="218" t="n">
        <v>30</v>
      </c>
      <c r="W640" s="218">
        <f>SUM(K640,M640,O640,Q640,S640,U640)</f>
        <v/>
      </c>
      <c r="X640" s="218">
        <f>SUM(L640,N640,P640,R640,T640,V640)</f>
        <v/>
      </c>
      <c r="Y640" s="157">
        <f>minus(I640,W640)</f>
        <v/>
      </c>
      <c r="Z640" s="158">
        <f>ABS(minus(J640,X640))</f>
        <v/>
      </c>
      <c r="AA640" s="270" t="n"/>
      <c r="AB640" s="242" t="n"/>
      <c r="AC640" s="242" t="n"/>
      <c r="AD640" s="256" t="n"/>
      <c r="AE640" s="161">
        <f>Y640-AC640</f>
        <v/>
      </c>
      <c r="AF640" s="256">
        <f>abs(Z640-AD640)</f>
        <v/>
      </c>
      <c r="AG640" s="243" t="n"/>
      <c r="AH640" s="146" t="n"/>
      <c r="AI640" s="52" t="n"/>
      <c r="AJ640" s="148" t="n"/>
      <c r="AK640" s="52" t="n"/>
    </row>
    <row r="641">
      <c r="A641" s="163">
        <f>A640</f>
        <v/>
      </c>
      <c r="B641" s="300" t="n"/>
      <c r="C641" s="151" t="inlineStr">
        <is>
          <t xml:space="preserve">SP Stanbic </t>
        </is>
      </c>
      <c r="D641" s="151" t="inlineStr">
        <is>
          <t>Stanbic FI DR</t>
        </is>
      </c>
      <c r="E641" s="187" t="n">
        <v>0</v>
      </c>
      <c r="F641" s="187" t="n">
        <v>0</v>
      </c>
      <c r="G641" s="187" t="n">
        <v>0</v>
      </c>
      <c r="H641" s="187" t="n">
        <v>0</v>
      </c>
      <c r="I641" s="154">
        <f>minus(E641,G641)</f>
        <v/>
      </c>
      <c r="J641" s="155">
        <f>ABS(minus(F641,H641))</f>
        <v/>
      </c>
      <c r="K641" s="218" t="n"/>
      <c r="L641" s="218" t="n"/>
      <c r="M641" s="218" t="n"/>
      <c r="N641" s="218" t="n"/>
      <c r="O641" s="218" t="n"/>
      <c r="P641" s="218" t="n"/>
      <c r="Q641" s="218" t="n"/>
      <c r="R641" s="218" t="n"/>
      <c r="S641" s="218" t="n"/>
      <c r="T641" s="218" t="n"/>
      <c r="U641" s="218" t="n"/>
      <c r="V641" s="218" t="n"/>
      <c r="W641" s="218">
        <f>SUM(K641,M641,O641,Q641,S641,U641)</f>
        <v/>
      </c>
      <c r="X641" s="218">
        <f>SUM(L641,N641,P641,R641,T641,V641)</f>
        <v/>
      </c>
      <c r="Y641" s="157">
        <f>minus(I641,W641)</f>
        <v/>
      </c>
      <c r="Z641" s="158">
        <f>ABS(minus(J641,X641))</f>
        <v/>
      </c>
      <c r="AA641" s="270" t="n"/>
      <c r="AB641" s="242" t="n"/>
      <c r="AC641" s="242" t="n"/>
      <c r="AD641" s="256" t="n"/>
      <c r="AE641" s="161">
        <f>Y641-AC641</f>
        <v/>
      </c>
      <c r="AF641" s="256">
        <f>abs(Z641-AD641)</f>
        <v/>
      </c>
      <c r="AG641" s="243" t="n"/>
      <c r="AH641" s="146" t="n"/>
      <c r="AI641" s="52" t="n"/>
      <c r="AJ641" s="148" t="n"/>
      <c r="AK641" s="52" t="n"/>
    </row>
    <row r="642">
      <c r="A642" s="163">
        <f>A641</f>
        <v/>
      </c>
      <c r="B642" s="300" t="n"/>
      <c r="C642" s="171" t="inlineStr">
        <is>
          <t xml:space="preserve">SP GIP </t>
        </is>
      </c>
      <c r="D642" s="171" t="inlineStr">
        <is>
          <t>GIP</t>
        </is>
      </c>
      <c r="E642" s="172" t="n">
        <v>24</v>
      </c>
      <c r="F642" s="173" t="n">
        <v>23721.29</v>
      </c>
      <c r="G642" s="172" t="n">
        <v>24</v>
      </c>
      <c r="H642" s="173" t="n">
        <v>23721.29</v>
      </c>
      <c r="I642" s="174">
        <f>minus(E642,G642)</f>
        <v/>
      </c>
      <c r="J642" s="175">
        <f>ABS(minus(F642,H642))</f>
        <v/>
      </c>
      <c r="K642" s="294" t="n"/>
      <c r="L642" s="294" t="n"/>
      <c r="M642" s="294" t="n"/>
      <c r="N642" s="294" t="n"/>
      <c r="O642" s="294" t="n"/>
      <c r="P642" s="294" t="n"/>
      <c r="Q642" s="294" t="n"/>
      <c r="R642" s="294" t="n"/>
      <c r="S642" s="294" t="n"/>
      <c r="T642" s="294" t="n"/>
      <c r="U642" s="294" t="n"/>
      <c r="V642" s="294" t="n"/>
      <c r="W642" s="294">
        <f>SUM(K642,M642,O642,Q642,S642,U642)</f>
        <v/>
      </c>
      <c r="X642" s="294">
        <f>SUM(L642,N642,P642,R642,T642,V642)</f>
        <v/>
      </c>
      <c r="Y642" s="179">
        <f>minus(I642,W642)</f>
        <v/>
      </c>
      <c r="Z642" s="180">
        <f>ABS(minus(J642,X642))</f>
        <v/>
      </c>
      <c r="AA642" s="253" t="n"/>
      <c r="AB642" s="254" t="n"/>
      <c r="AC642" s="254" t="n"/>
      <c r="AD642" s="190" t="n"/>
      <c r="AE642" s="184">
        <f>Y642-AC642</f>
        <v/>
      </c>
      <c r="AF642" s="192">
        <f>abs(Z642-AD642)</f>
        <v/>
      </c>
      <c r="AG642" s="243" t="n"/>
      <c r="AH642" s="146" t="n"/>
      <c r="AI642" s="52" t="n"/>
      <c r="AJ642" s="148" t="n"/>
      <c r="AK642" s="52" t="n"/>
    </row>
    <row r="643">
      <c r="A643" s="163">
        <f>A642</f>
        <v/>
      </c>
      <c r="B643" s="300" t="n"/>
      <c r="C643" s="151" t="inlineStr">
        <is>
          <t>Card Payments</t>
        </is>
      </c>
      <c r="D643" s="151" t="inlineStr">
        <is>
          <t>BB MIGs (S03)</t>
        </is>
      </c>
      <c r="E643" s="170" t="n"/>
      <c r="F643" s="245" t="n"/>
      <c r="G643" s="170" t="n"/>
      <c r="H643" s="245" t="n"/>
      <c r="I643" s="154">
        <f>minus(E643,G643)</f>
        <v/>
      </c>
      <c r="J643" s="155">
        <f>ABS(minus(F643,H643))</f>
        <v/>
      </c>
      <c r="K643" s="248" t="n"/>
      <c r="L643" s="248" t="n"/>
      <c r="M643" s="248" t="n"/>
      <c r="N643" s="248" t="n"/>
      <c r="O643" s="248" t="n"/>
      <c r="P643" s="248" t="n"/>
      <c r="Q643" s="248" t="n"/>
      <c r="R643" s="248" t="n"/>
      <c r="S643" s="248" t="n"/>
      <c r="T643" s="248" t="n"/>
      <c r="U643" s="248" t="n"/>
      <c r="V643" s="248" t="n"/>
      <c r="W643" s="218" t="n"/>
      <c r="X643" s="218" t="n"/>
      <c r="Y643" s="157">
        <f>minus(I643,W643)</f>
        <v/>
      </c>
      <c r="Z643" s="158">
        <f>ABS(minus(J643,X643))</f>
        <v/>
      </c>
      <c r="AA643" s="263" t="n"/>
      <c r="AB643" s="242" t="n"/>
      <c r="AC643" s="242" t="n"/>
      <c r="AD643" s="256" t="n"/>
      <c r="AE643" s="161">
        <f>Y643-AC643</f>
        <v/>
      </c>
      <c r="AF643" s="256">
        <f>abs(Z643-AD643)</f>
        <v/>
      </c>
      <c r="AG643" s="243" t="n"/>
      <c r="AH643" s="146" t="n"/>
      <c r="AI643" s="52" t="n"/>
      <c r="AJ643" s="148" t="n"/>
      <c r="AK643" s="52" t="n"/>
    </row>
    <row r="644">
      <c r="A644" s="163">
        <f>A643</f>
        <v/>
      </c>
      <c r="B644" s="300" t="n"/>
      <c r="C644" s="151" t="inlineStr">
        <is>
          <t>Card Payments</t>
        </is>
      </c>
      <c r="D644" s="151" t="inlineStr">
        <is>
          <t>BB MIGs (S04)</t>
        </is>
      </c>
      <c r="E644" s="170" t="n"/>
      <c r="F644" s="245" t="n"/>
      <c r="G644" s="170" t="n"/>
      <c r="H644" s="245" t="n"/>
      <c r="I644" s="154">
        <f>minus(E644,G644)</f>
        <v/>
      </c>
      <c r="J644" s="155">
        <f>ABS(minus(F644,H644))</f>
        <v/>
      </c>
      <c r="K644" s="248" t="n"/>
      <c r="L644" s="248" t="n"/>
      <c r="M644" s="248" t="n"/>
      <c r="N644" s="248" t="n"/>
      <c r="O644" s="248" t="n"/>
      <c r="P644" s="248" t="n"/>
      <c r="Q644" s="248" t="n"/>
      <c r="R644" s="248" t="n"/>
      <c r="S644" s="248" t="n"/>
      <c r="T644" s="248" t="n"/>
      <c r="U644" s="248" t="n"/>
      <c r="V644" s="248" t="n"/>
      <c r="W644" s="218" t="n"/>
      <c r="X644" s="218" t="n"/>
      <c r="Y644" s="157">
        <f>minus(I644,W644)</f>
        <v/>
      </c>
      <c r="Z644" s="158">
        <f>ABS(minus(J644,X644))</f>
        <v/>
      </c>
      <c r="AA644" s="263" t="n"/>
      <c r="AB644" s="242" t="n"/>
      <c r="AC644" s="242" t="n"/>
      <c r="AD644" s="256" t="n"/>
      <c r="AE644" s="161">
        <f>Y644-AC644</f>
        <v/>
      </c>
      <c r="AF644" s="256">
        <f>abs(Z644-AD644)</f>
        <v/>
      </c>
      <c r="AG644" s="243" t="n"/>
      <c r="AH644" s="146" t="n"/>
      <c r="AI644" s="52" t="n"/>
      <c r="AJ644" s="148" t="n"/>
      <c r="AK644" s="52" t="n"/>
    </row>
    <row r="645">
      <c r="A645" s="163">
        <f>A644</f>
        <v/>
      </c>
      <c r="B645" s="300" t="n"/>
      <c r="C645" s="151" t="inlineStr">
        <is>
          <t>Card Payments</t>
        </is>
      </c>
      <c r="D645" s="151" t="inlineStr">
        <is>
          <t>BB MIGs (S05)</t>
        </is>
      </c>
      <c r="E645" s="170" t="n"/>
      <c r="F645" s="245" t="n"/>
      <c r="G645" s="170" t="n"/>
      <c r="H645" s="245" t="n"/>
      <c r="I645" s="154">
        <f>minus(E645,G645)</f>
        <v/>
      </c>
      <c r="J645" s="155">
        <f>ABS(minus(F645,H645))</f>
        <v/>
      </c>
      <c r="K645" s="248" t="n"/>
      <c r="L645" s="248" t="n"/>
      <c r="M645" s="248" t="n"/>
      <c r="N645" s="248" t="n"/>
      <c r="O645" s="248" t="n"/>
      <c r="P645" s="248" t="n"/>
      <c r="Q645" s="248" t="n"/>
      <c r="R645" s="248" t="n"/>
      <c r="S645" s="248" t="n"/>
      <c r="T645" s="248" t="n"/>
      <c r="U645" s="248" t="n"/>
      <c r="V645" s="248" t="n"/>
      <c r="W645" s="218" t="n"/>
      <c r="X645" s="218" t="n"/>
      <c r="Y645" s="157">
        <f>minus(I645,W645)</f>
        <v/>
      </c>
      <c r="Z645" s="158">
        <f>ABS(minus(J645,X645))</f>
        <v/>
      </c>
      <c r="AA645" s="263" t="n"/>
      <c r="AB645" s="242" t="n"/>
      <c r="AC645" s="242" t="n"/>
      <c r="AD645" s="256" t="n"/>
      <c r="AE645" s="161">
        <f>Y645-AC645</f>
        <v/>
      </c>
      <c r="AF645" s="256">
        <f>abs(Z645-AD645)</f>
        <v/>
      </c>
      <c r="AG645" s="243" t="n"/>
      <c r="AH645" s="146" t="n"/>
      <c r="AI645" s="52" t="n"/>
      <c r="AJ645" s="148" t="n"/>
      <c r="AK645" s="52" t="n"/>
    </row>
    <row r="646">
      <c r="A646" s="163">
        <f>A645</f>
        <v/>
      </c>
      <c r="B646" s="300" t="n"/>
      <c r="C646" s="151" t="inlineStr">
        <is>
          <t>Card Payments</t>
        </is>
      </c>
      <c r="D646" s="151" t="inlineStr">
        <is>
          <t>BB MIGs (S06)</t>
        </is>
      </c>
      <c r="E646" s="170" t="n"/>
      <c r="F646" s="245" t="n"/>
      <c r="G646" s="170" t="n"/>
      <c r="H646" s="245" t="n"/>
      <c r="I646" s="154">
        <f>minus(E646,G646)</f>
        <v/>
      </c>
      <c r="J646" s="155">
        <f>ABS(minus(F646,H646))</f>
        <v/>
      </c>
      <c r="K646" s="248" t="n"/>
      <c r="L646" s="248" t="n"/>
      <c r="M646" s="248" t="n"/>
      <c r="N646" s="248" t="n"/>
      <c r="O646" s="248" t="n"/>
      <c r="P646" s="248" t="n"/>
      <c r="Q646" s="248" t="n"/>
      <c r="R646" s="248" t="n"/>
      <c r="S646" s="248" t="n"/>
      <c r="T646" s="248" t="n"/>
      <c r="U646" s="248" t="n"/>
      <c r="V646" s="248" t="n"/>
      <c r="W646" s="218" t="n"/>
      <c r="X646" s="218" t="n"/>
      <c r="Y646" s="157">
        <f>minus(I646,W646)</f>
        <v/>
      </c>
      <c r="Z646" s="158">
        <f>ABS(minus(J646,X646))</f>
        <v/>
      </c>
      <c r="AA646" s="263" t="n"/>
      <c r="AB646" s="242" t="n"/>
      <c r="AC646" s="242" t="n"/>
      <c r="AD646" s="256" t="n"/>
      <c r="AE646" s="161">
        <f>Y646-AC646</f>
        <v/>
      </c>
      <c r="AF646" s="256">
        <f>abs(Z646-AD646)</f>
        <v/>
      </c>
      <c r="AG646" s="243" t="n"/>
      <c r="AH646" s="146" t="n"/>
      <c r="AI646" s="52" t="n"/>
      <c r="AJ646" s="148" t="n"/>
      <c r="AK646" s="52" t="n"/>
    </row>
    <row r="647">
      <c r="A647" s="163">
        <f>A646</f>
        <v/>
      </c>
      <c r="B647" s="300" t="n"/>
      <c r="C647" s="151" t="inlineStr">
        <is>
          <t>Card Payments</t>
        </is>
      </c>
      <c r="D647" s="151" t="inlineStr">
        <is>
          <t>BB MIGs (S07)</t>
        </is>
      </c>
      <c r="E647" s="170" t="n"/>
      <c r="F647" s="245" t="n"/>
      <c r="G647" s="170" t="n"/>
      <c r="H647" s="245" t="n"/>
      <c r="I647" s="154">
        <f>minus(E647,G647)</f>
        <v/>
      </c>
      <c r="J647" s="155">
        <f>ABS(minus(F647,H647))</f>
        <v/>
      </c>
      <c r="K647" s="248" t="n"/>
      <c r="L647" s="248" t="n"/>
      <c r="M647" s="248" t="n"/>
      <c r="N647" s="248" t="n"/>
      <c r="O647" s="248" t="n"/>
      <c r="P647" s="248" t="n"/>
      <c r="Q647" s="248" t="n"/>
      <c r="R647" s="248" t="n"/>
      <c r="S647" s="248" t="n"/>
      <c r="T647" s="248" t="n"/>
      <c r="U647" s="248" t="n"/>
      <c r="V647" s="248" t="n"/>
      <c r="W647" s="218" t="n"/>
      <c r="X647" s="218" t="n"/>
      <c r="Y647" s="157">
        <f>minus(I647,W647)</f>
        <v/>
      </c>
      <c r="Z647" s="158">
        <f>ABS(minus(J647,X647))</f>
        <v/>
      </c>
      <c r="AA647" s="263" t="n"/>
      <c r="AB647" s="242" t="n"/>
      <c r="AC647" s="242" t="n"/>
      <c r="AD647" s="256" t="n"/>
      <c r="AE647" s="161">
        <f>Y647-AC647</f>
        <v/>
      </c>
      <c r="AF647" s="256">
        <f>abs(Z647-AD647)</f>
        <v/>
      </c>
      <c r="AG647" s="243" t="n"/>
      <c r="AH647" s="146" t="n"/>
      <c r="AI647" s="52" t="n"/>
      <c r="AJ647" s="148" t="n"/>
      <c r="AK647" s="52" t="n"/>
    </row>
    <row r="648">
      <c r="A648" s="163">
        <f>A647</f>
        <v/>
      </c>
      <c r="B648" s="300" t="n"/>
      <c r="C648" s="151" t="inlineStr">
        <is>
          <t>Card Payments</t>
        </is>
      </c>
      <c r="D648" s="151" t="inlineStr">
        <is>
          <t>BB MIGs (S08)</t>
        </is>
      </c>
      <c r="E648" s="170" t="n"/>
      <c r="F648" s="245" t="n"/>
      <c r="G648" s="170" t="n"/>
      <c r="H648" s="245" t="n"/>
      <c r="I648" s="154">
        <f>minus(E648,G648)</f>
        <v/>
      </c>
      <c r="J648" s="155">
        <f>ABS(minus(F648,H648))</f>
        <v/>
      </c>
      <c r="K648" s="248" t="n"/>
      <c r="L648" s="248" t="n"/>
      <c r="M648" s="248" t="n"/>
      <c r="N648" s="248" t="n"/>
      <c r="O648" s="248" t="n"/>
      <c r="P648" s="248" t="n"/>
      <c r="Q648" s="248" t="n"/>
      <c r="R648" s="248" t="n"/>
      <c r="S648" s="248" t="n"/>
      <c r="T648" s="248" t="n"/>
      <c r="U648" s="248" t="n"/>
      <c r="V648" s="248" t="n"/>
      <c r="W648" s="218" t="n"/>
      <c r="X648" s="218" t="n"/>
      <c r="Y648" s="157">
        <f>minus(I648,W648)</f>
        <v/>
      </c>
      <c r="Z648" s="158">
        <f>ABS(minus(J648,X648))</f>
        <v/>
      </c>
      <c r="AA648" s="263" t="n"/>
      <c r="AB648" s="242" t="n"/>
      <c r="AC648" s="242" t="n"/>
      <c r="AD648" s="256" t="n"/>
      <c r="AE648" s="161">
        <f>Y648-AC648</f>
        <v/>
      </c>
      <c r="AF648" s="256">
        <f>abs(Z648-AD648)</f>
        <v/>
      </c>
      <c r="AG648" s="243" t="n"/>
      <c r="AH648" s="146" t="n"/>
      <c r="AI648" s="52" t="n"/>
      <c r="AJ648" s="148" t="n"/>
      <c r="AK648" s="52" t="n"/>
    </row>
    <row r="649">
      <c r="A649" s="163">
        <f>A648</f>
        <v/>
      </c>
      <c r="B649" s="300" t="n"/>
      <c r="C649" s="151" t="inlineStr">
        <is>
          <t>Card Payments</t>
        </is>
      </c>
      <c r="D649" s="151" t="inlineStr">
        <is>
          <t>BB MIGs (S09)</t>
        </is>
      </c>
      <c r="E649" s="170" t="n"/>
      <c r="F649" s="245" t="n"/>
      <c r="G649" s="170" t="n"/>
      <c r="H649" s="245" t="n"/>
      <c r="I649" s="154">
        <f>minus(E649,G649)</f>
        <v/>
      </c>
      <c r="J649" s="155">
        <f>ABS(minus(F649,H649))</f>
        <v/>
      </c>
      <c r="K649" s="248" t="n"/>
      <c r="L649" s="248" t="n"/>
      <c r="M649" s="248" t="n"/>
      <c r="N649" s="248" t="n"/>
      <c r="O649" s="248" t="n"/>
      <c r="P649" s="248" t="n"/>
      <c r="Q649" s="248" t="n"/>
      <c r="R649" s="248" t="n"/>
      <c r="S649" s="248" t="n"/>
      <c r="T649" s="248" t="n"/>
      <c r="U649" s="248" t="n"/>
      <c r="V649" s="248" t="n"/>
      <c r="W649" s="218" t="n"/>
      <c r="X649" s="218" t="n"/>
      <c r="Y649" s="157">
        <f>minus(I649,W649)</f>
        <v/>
      </c>
      <c r="Z649" s="158">
        <f>ABS(minus(J649,X649))</f>
        <v/>
      </c>
      <c r="AA649" s="263" t="n"/>
      <c r="AB649" s="242" t="n"/>
      <c r="AC649" s="242" t="n"/>
      <c r="AD649" s="256" t="n"/>
      <c r="AE649" s="161">
        <f>Y649-AC649</f>
        <v/>
      </c>
      <c r="AF649" s="256">
        <f>abs(Z649-AD649)</f>
        <v/>
      </c>
      <c r="AG649" s="243" t="n"/>
      <c r="AH649" s="146" t="n"/>
      <c r="AI649" s="52" t="n"/>
      <c r="AJ649" s="148" t="n"/>
      <c r="AK649" s="52" t="n"/>
    </row>
    <row r="650">
      <c r="A650" s="163">
        <f>A649</f>
        <v/>
      </c>
      <c r="B650" s="300" t="n"/>
      <c r="C650" s="151" t="inlineStr">
        <is>
          <t>Card Payments</t>
        </is>
      </c>
      <c r="D650" s="151" t="inlineStr">
        <is>
          <t>BB MIGs (S10)</t>
        </is>
      </c>
      <c r="E650" s="170" t="n"/>
      <c r="F650" s="245" t="n"/>
      <c r="G650" s="170" t="n"/>
      <c r="H650" s="245" t="n"/>
      <c r="I650" s="154">
        <f>minus(E650,G650)</f>
        <v/>
      </c>
      <c r="J650" s="155">
        <f>ABS(minus(F650,H650))</f>
        <v/>
      </c>
      <c r="K650" s="248" t="n"/>
      <c r="L650" s="248" t="n"/>
      <c r="M650" s="248" t="n"/>
      <c r="N650" s="248" t="n"/>
      <c r="O650" s="248" t="n"/>
      <c r="P650" s="248" t="n"/>
      <c r="Q650" s="248" t="n"/>
      <c r="R650" s="248" t="n"/>
      <c r="S650" s="248" t="n"/>
      <c r="T650" s="248" t="n"/>
      <c r="U650" s="248" t="n"/>
      <c r="V650" s="248" t="n"/>
      <c r="W650" s="218" t="n"/>
      <c r="X650" s="218" t="n"/>
      <c r="Y650" s="157">
        <f>minus(I650,W650)</f>
        <v/>
      </c>
      <c r="Z650" s="158">
        <f>ABS(minus(J650,X650))</f>
        <v/>
      </c>
      <c r="AA650" s="263" t="n"/>
      <c r="AB650" s="242" t="n"/>
      <c r="AC650" s="242" t="n"/>
      <c r="AD650" s="256" t="n"/>
      <c r="AE650" s="161">
        <f>Y650-AC650</f>
        <v/>
      </c>
      <c r="AF650" s="256">
        <f>abs(Z650-AD650)</f>
        <v/>
      </c>
      <c r="AG650" s="243" t="n"/>
      <c r="AH650" s="146" t="n"/>
      <c r="AI650" s="52" t="n"/>
      <c r="AJ650" s="148" t="n"/>
      <c r="AK650" s="52" t="n"/>
    </row>
    <row r="651">
      <c r="A651" s="163">
        <f>A650</f>
        <v/>
      </c>
      <c r="B651" s="300" t="n"/>
      <c r="C651" s="151" t="inlineStr">
        <is>
          <t>Card Payments</t>
        </is>
      </c>
      <c r="D651" s="151" t="inlineStr">
        <is>
          <t>BB MIGs (S11)</t>
        </is>
      </c>
      <c r="E651" s="170" t="n"/>
      <c r="F651" s="245" t="n"/>
      <c r="G651" s="170" t="n"/>
      <c r="H651" s="245" t="n"/>
      <c r="I651" s="154">
        <f>minus(E651,G651)</f>
        <v/>
      </c>
      <c r="J651" s="155">
        <f>ABS(minus(F651,H651))</f>
        <v/>
      </c>
      <c r="K651" s="248" t="n"/>
      <c r="L651" s="248" t="n"/>
      <c r="M651" s="248" t="n"/>
      <c r="N651" s="248" t="n"/>
      <c r="O651" s="248" t="n"/>
      <c r="P651" s="248" t="n"/>
      <c r="Q651" s="248" t="n"/>
      <c r="R651" s="248" t="n"/>
      <c r="S651" s="248" t="n"/>
      <c r="T651" s="248" t="n"/>
      <c r="U651" s="248" t="n"/>
      <c r="V651" s="248" t="n"/>
      <c r="W651" s="218" t="n"/>
      <c r="X651" s="218" t="n"/>
      <c r="Y651" s="157">
        <f>minus(I651,W651)</f>
        <v/>
      </c>
      <c r="Z651" s="158">
        <f>ABS(minus(J651,X651))</f>
        <v/>
      </c>
      <c r="AA651" s="263" t="n"/>
      <c r="AB651" s="242" t="n"/>
      <c r="AC651" s="242" t="n"/>
      <c r="AD651" s="256" t="n"/>
      <c r="AE651" s="161">
        <f>Y651-AC651</f>
        <v/>
      </c>
      <c r="AF651" s="256">
        <f>abs(Z651-AD651)</f>
        <v/>
      </c>
      <c r="AG651" s="243" t="n"/>
      <c r="AH651" s="146" t="n"/>
      <c r="AI651" s="52" t="n"/>
      <c r="AJ651" s="148" t="n"/>
      <c r="AK651" s="52" t="n"/>
    </row>
    <row r="652">
      <c r="A652" s="163">
        <f>A651</f>
        <v/>
      </c>
      <c r="B652" s="300" t="n"/>
      <c r="C652" s="171" t="inlineStr">
        <is>
          <t>Card Payments</t>
        </is>
      </c>
      <c r="D652" s="171" t="inlineStr">
        <is>
          <t>BB MIGs (S12)</t>
        </is>
      </c>
      <c r="E652" s="176" t="n"/>
      <c r="F652" s="85" t="n"/>
      <c r="G652" s="176" t="n"/>
      <c r="H652" s="85" t="n"/>
      <c r="I652" s="174">
        <f>minus(E652,G652)</f>
        <v/>
      </c>
      <c r="J652" s="175">
        <f>ABS(minus(F652,H652))</f>
        <v/>
      </c>
      <c r="K652" s="293" t="n"/>
      <c r="L652" s="293" t="n"/>
      <c r="M652" s="293" t="n"/>
      <c r="N652" s="293" t="n"/>
      <c r="O652" s="293" t="n"/>
      <c r="P652" s="293" t="n"/>
      <c r="Q652" s="293" t="n"/>
      <c r="R652" s="293" t="n"/>
      <c r="S652" s="293" t="n"/>
      <c r="T652" s="293" t="n"/>
      <c r="U652" s="293" t="n"/>
      <c r="V652" s="293" t="n"/>
      <c r="W652" s="294" t="n"/>
      <c r="X652" s="294" t="n"/>
      <c r="Y652" s="179">
        <f>minus(I652,W652)</f>
        <v/>
      </c>
      <c r="Z652" s="180">
        <f>ABS(minus(J652,X652))</f>
        <v/>
      </c>
      <c r="AA652" s="269" t="n"/>
      <c r="AB652" s="254" t="n"/>
      <c r="AC652" s="254" t="n"/>
      <c r="AD652" s="183" t="n"/>
      <c r="AE652" s="184">
        <f>Y652-AC652</f>
        <v/>
      </c>
      <c r="AF652" s="183">
        <f>abs(Z652-AD652)</f>
        <v/>
      </c>
      <c r="AG652" s="243" t="n"/>
      <c r="AH652" s="146" t="n"/>
      <c r="AI652" s="52" t="n"/>
      <c r="AJ652" s="148" t="n"/>
      <c r="AK652" s="52" t="n"/>
    </row>
    <row r="653">
      <c r="A653" s="163">
        <f>A652</f>
        <v/>
      </c>
      <c r="B653" s="303" t="n"/>
      <c r="C653" s="258" t="inlineStr">
        <is>
          <t>Card Payments Sum</t>
        </is>
      </c>
      <c r="D653" s="258" t="inlineStr">
        <is>
          <t>BB MIGs</t>
        </is>
      </c>
      <c r="E653" s="172" t="n">
        <v>0</v>
      </c>
      <c r="F653" s="172" t="n">
        <v>0</v>
      </c>
      <c r="G653" s="197" t="n">
        <v>0</v>
      </c>
      <c r="H653" s="172" t="n">
        <v>0</v>
      </c>
      <c r="I653" s="174">
        <f>minus(E653,G653)</f>
        <v/>
      </c>
      <c r="J653" s="175">
        <f>ABS(minus(F653,H653))</f>
        <v/>
      </c>
      <c r="K653" s="176" t="n"/>
      <c r="L653" s="176" t="n"/>
      <c r="M653" s="176" t="n"/>
      <c r="N653" s="176" t="n"/>
      <c r="O653" s="176" t="n"/>
      <c r="P653" s="176" t="n"/>
      <c r="Q653" s="176" t="n"/>
      <c r="R653" s="176" t="n"/>
      <c r="S653" s="176" t="n"/>
      <c r="T653" s="176" t="n"/>
      <c r="U653" s="176" t="n"/>
      <c r="V653" s="176" t="n"/>
      <c r="W653" s="294">
        <f>SUM(K653,M653,O653,Q653,S653,U653)</f>
        <v/>
      </c>
      <c r="X653" s="294">
        <f>SUM(L653,N653,P653,R653,T653,V653)</f>
        <v/>
      </c>
      <c r="Y653" s="179">
        <f>minus(I653,W653)</f>
        <v/>
      </c>
      <c r="Z653" s="180">
        <f>ABS(minus(J653,X653))</f>
        <v/>
      </c>
      <c r="AA653" s="253" t="n"/>
      <c r="AB653" s="254" t="n"/>
      <c r="AC653" s="254" t="n"/>
      <c r="AD653" s="190" t="n"/>
      <c r="AE653" s="191">
        <f>Y653-AC653</f>
        <v/>
      </c>
      <c r="AF653" s="192">
        <f>abs(Z653-AD653)</f>
        <v/>
      </c>
      <c r="AG653" s="243" t="n"/>
      <c r="AH653" s="146" t="n"/>
      <c r="AI653" s="52" t="n"/>
      <c r="AJ653" s="148" t="n"/>
      <c r="AK653" s="52" t="n"/>
    </row>
    <row r="654">
      <c r="A654" s="163">
        <f>A653</f>
        <v/>
      </c>
      <c r="B654" s="310" t="inlineStr">
        <is>
          <t>KOWRI</t>
        </is>
      </c>
      <c r="C654" s="151" t="inlineStr">
        <is>
          <t>MPGS</t>
        </is>
      </c>
      <c r="D654" s="151" t="inlineStr">
        <is>
          <t>MPGS</t>
        </is>
      </c>
      <c r="E654" s="187" t="n">
        <v>2</v>
      </c>
      <c r="F654" s="188" t="n">
        <v>161.16</v>
      </c>
      <c r="G654" s="187" t="n">
        <v>1</v>
      </c>
      <c r="H654" s="188" t="n">
        <v>103</v>
      </c>
      <c r="I654" s="154">
        <f>minus(E654,G654)</f>
        <v/>
      </c>
      <c r="J654" s="155">
        <f>ABS(minus(F654,H654))</f>
        <v/>
      </c>
      <c r="K654" s="218" t="n"/>
      <c r="L654" s="218" t="n"/>
      <c r="M654" s="218" t="n"/>
      <c r="N654" s="218" t="n"/>
      <c r="O654" s="218" t="n"/>
      <c r="P654" s="218" t="n"/>
      <c r="Q654" s="218" t="n"/>
      <c r="R654" s="218" t="n"/>
      <c r="S654" s="218" t="n"/>
      <c r="T654" s="218" t="n"/>
      <c r="U654" s="218" t="n"/>
      <c r="V654" s="218" t="n"/>
      <c r="W654" s="218">
        <f>SUM(K654,M654,O654,Q654,S654,U654)</f>
        <v/>
      </c>
      <c r="X654" s="218">
        <f>SUM(L654,N654,P654,R654,T654,V654)</f>
        <v/>
      </c>
      <c r="Y654" s="157">
        <f>minus(I654,W654)</f>
        <v/>
      </c>
      <c r="Z654" s="158">
        <f>ABS(minus(J654,X654))</f>
        <v/>
      </c>
      <c r="AA654" s="270" t="inlineStr">
        <is>
          <t>Failed send money transaction</t>
        </is>
      </c>
      <c r="AB654" s="242" t="inlineStr">
        <is>
          <t>Closed</t>
        </is>
      </c>
      <c r="AC654" s="242" t="n">
        <v>1</v>
      </c>
      <c r="AD654" s="256" t="n">
        <v>58.16</v>
      </c>
      <c r="AE654" s="167">
        <f>Y654-AC654</f>
        <v/>
      </c>
      <c r="AF654" s="256">
        <f>abs(Z654-AD654)</f>
        <v/>
      </c>
      <c r="AG654" s="243" t="inlineStr">
        <is>
          <t>Transaction reversed from the MIGS portal</t>
        </is>
      </c>
      <c r="AH654" s="146" t="n"/>
      <c r="AI654" s="52" t="n"/>
      <c r="AJ654" s="148" t="n"/>
      <c r="AK654" s="52" t="n"/>
    </row>
    <row r="655">
      <c r="A655" s="163">
        <f>A654</f>
        <v/>
      </c>
      <c r="B655" s="300" t="n"/>
      <c r="C655" s="151" t="inlineStr">
        <is>
          <t>KR MTN Send Money</t>
        </is>
      </c>
      <c r="D655" s="151" t="inlineStr">
        <is>
          <t>KR MTN Credit</t>
        </is>
      </c>
      <c r="E655" s="187" t="n">
        <v>3438</v>
      </c>
      <c r="F655" s="188" t="n">
        <v>5071741.71</v>
      </c>
      <c r="G655" s="187" t="n">
        <v>3432</v>
      </c>
      <c r="H655" s="188" t="n">
        <v>5070261.55</v>
      </c>
      <c r="I655" s="154">
        <f>minus(E655,G655)</f>
        <v/>
      </c>
      <c r="J655" s="155">
        <f>ABS(minus(F655,H655))</f>
        <v/>
      </c>
      <c r="K655" s="218" t="n"/>
      <c r="L655" s="218" t="n"/>
      <c r="M655" s="218" t="n"/>
      <c r="N655" s="218" t="n"/>
      <c r="O655" s="218" t="n">
        <v>3</v>
      </c>
      <c r="P655" s="218" t="n">
        <v>1359.6</v>
      </c>
      <c r="Q655" s="218" t="n"/>
      <c r="R655" s="218" t="n"/>
      <c r="S655" s="218" t="n"/>
      <c r="T655" s="218" t="n"/>
      <c r="U655" s="218" t="n">
        <v>3</v>
      </c>
      <c r="V655" s="218" t="n">
        <v>120.5600000001491</v>
      </c>
      <c r="W655" s="218">
        <f>SUM(K655,M655,O655,Q655,S655,U655)</f>
        <v/>
      </c>
      <c r="X655" s="218">
        <f>SUM(L655,N655,P655,R655,T655,V655)</f>
        <v/>
      </c>
      <c r="Y655" s="157">
        <f>minus(I655,W655)</f>
        <v/>
      </c>
      <c r="Z655" s="158">
        <f>ABS(minus(J655,X655))</f>
        <v/>
      </c>
      <c r="AA655" s="270" t="n"/>
      <c r="AB655" s="242" t="n"/>
      <c r="AC655" s="242" t="n"/>
      <c r="AD655" s="256" t="n"/>
      <c r="AE655" s="167">
        <f>Y655-AC655</f>
        <v/>
      </c>
      <c r="AF655" s="256">
        <f>abs(Z655-AD655)</f>
        <v/>
      </c>
      <c r="AG655" s="243" t="n"/>
      <c r="AH655" s="146" t="n"/>
      <c r="AI655" s="52" t="n"/>
      <c r="AJ655" s="148" t="n"/>
      <c r="AK655" s="52" t="n"/>
    </row>
    <row r="656">
      <c r="A656" s="163">
        <f>A655</f>
        <v/>
      </c>
      <c r="B656" s="300" t="n"/>
      <c r="C656" s="151" t="inlineStr">
        <is>
          <t>KR MTN Add funds/Payments</t>
        </is>
      </c>
      <c r="D656" s="151" t="inlineStr">
        <is>
          <t>KR MTN Debit</t>
        </is>
      </c>
      <c r="E656" s="187" t="n">
        <v>315</v>
      </c>
      <c r="F656" s="188" t="n">
        <v>170271.04</v>
      </c>
      <c r="G656" s="187" t="n">
        <v>318</v>
      </c>
      <c r="H656" s="188" t="n">
        <v>172263.09</v>
      </c>
      <c r="I656" s="154">
        <f>minus(E656,G656)</f>
        <v/>
      </c>
      <c r="J656" s="155">
        <f>ABS(minus(F656,H656))</f>
        <v/>
      </c>
      <c r="K656" s="218" t="n"/>
      <c r="L656" s="218" t="n"/>
      <c r="M656" s="218" t="n">
        <v>-3</v>
      </c>
      <c r="N656" s="218" t="n">
        <v>1992.6</v>
      </c>
      <c r="O656" s="218" t="n"/>
      <c r="P656" s="218" t="n"/>
      <c r="Q656" s="218" t="n"/>
      <c r="R656" s="218" t="n"/>
      <c r="S656" s="218" t="n"/>
      <c r="T656" s="218" t="n"/>
      <c r="U656" s="218" t="n"/>
      <c r="V656" s="218" t="n">
        <v>-0.550000000011551</v>
      </c>
      <c r="W656" s="218">
        <f>SUM(K656,M656,O656,Q656,S656,U656)</f>
        <v/>
      </c>
      <c r="X656" s="218">
        <f>SUM(L656,N656,P656,R656,T656,V656)</f>
        <v/>
      </c>
      <c r="Y656" s="157">
        <f>minus(I656,W656)</f>
        <v/>
      </c>
      <c r="Z656" s="158">
        <f>ABS(minus(J656,X656))</f>
        <v/>
      </c>
      <c r="AA656" s="270" t="n"/>
      <c r="AB656" s="242" t="n"/>
      <c r="AC656" s="242" t="n"/>
      <c r="AD656" s="256" t="n"/>
      <c r="AE656" s="167">
        <f>Y656-AC656</f>
        <v/>
      </c>
      <c r="AF656" s="256">
        <f>abs(Z656-AD656)</f>
        <v/>
      </c>
      <c r="AG656" s="243" t="n"/>
      <c r="AH656" s="146" t="n"/>
      <c r="AI656" s="52" t="n"/>
      <c r="AJ656" s="148" t="n"/>
      <c r="AK656" s="52" t="n"/>
    </row>
    <row r="657">
      <c r="A657" s="163">
        <f>A656</f>
        <v/>
      </c>
      <c r="B657" s="300" t="n"/>
      <c r="C657" s="151" t="inlineStr">
        <is>
          <t>KR Airtel Add funds/Payments</t>
        </is>
      </c>
      <c r="D657" s="151" t="inlineStr">
        <is>
          <t>KR Airtel Cash In</t>
        </is>
      </c>
      <c r="E657" s="187" t="n">
        <v>2</v>
      </c>
      <c r="F657" s="187" t="n">
        <v>792.12</v>
      </c>
      <c r="G657" s="187" t="n">
        <v>2</v>
      </c>
      <c r="H657" s="187" t="n">
        <v>792.13</v>
      </c>
      <c r="I657" s="154">
        <f>minus(E657,G657)</f>
        <v/>
      </c>
      <c r="J657" s="155">
        <f>ABS(minus(F657,H657))</f>
        <v/>
      </c>
      <c r="K657" s="218" t="n"/>
      <c r="L657" s="218" t="n"/>
      <c r="M657" s="218" t="n"/>
      <c r="N657" s="218" t="n"/>
      <c r="O657" s="218" t="n"/>
      <c r="P657" s="218" t="n"/>
      <c r="Q657" s="218" t="n"/>
      <c r="R657" s="218" t="n"/>
      <c r="S657" s="218" t="n"/>
      <c r="T657" s="218" t="n"/>
      <c r="U657" s="218" t="n"/>
      <c r="V657" s="218" t="n">
        <v>0.009999999999990905</v>
      </c>
      <c r="W657" s="218">
        <f>SUM(K657,M657,O657,Q657,S657,U657)</f>
        <v/>
      </c>
      <c r="X657" s="218">
        <f>SUM(L657,N657,P657,R657,T657,V657)</f>
        <v/>
      </c>
      <c r="Y657" s="157">
        <f>minus(I657,W657)</f>
        <v/>
      </c>
      <c r="Z657" s="158">
        <f>ABS(minus(J657,X657))</f>
        <v/>
      </c>
      <c r="AA657" s="270" t="n"/>
      <c r="AB657" s="242" t="n"/>
      <c r="AC657" s="242" t="n"/>
      <c r="AD657" s="256" t="n"/>
      <c r="AE657" s="167">
        <f>Y657-AC657</f>
        <v/>
      </c>
      <c r="AF657" s="256">
        <f>abs(Z657-AD657)</f>
        <v/>
      </c>
      <c r="AG657" s="243" t="n"/>
      <c r="AH657" s="146" t="n"/>
      <c r="AI657" s="52" t="n"/>
      <c r="AJ657" s="148" t="n"/>
      <c r="AK657" s="52" t="n"/>
    </row>
    <row r="658">
      <c r="A658" s="163">
        <f>A657</f>
        <v/>
      </c>
      <c r="B658" s="300" t="n"/>
      <c r="C658" s="151" t="inlineStr">
        <is>
          <t>KR Airtel Send Money</t>
        </is>
      </c>
      <c r="D658" s="151" t="inlineStr">
        <is>
          <t>KR Airtel Cash Out</t>
        </is>
      </c>
      <c r="E658" s="187" t="n">
        <v>1</v>
      </c>
      <c r="F658" s="187" t="n">
        <v>16</v>
      </c>
      <c r="G658" s="187" t="n">
        <v>1</v>
      </c>
      <c r="H658" s="187" t="n">
        <v>16</v>
      </c>
      <c r="I658" s="154">
        <f>minus(E658,G658)</f>
        <v/>
      </c>
      <c r="J658" s="155">
        <f>minus(F658,H658)</f>
        <v/>
      </c>
      <c r="K658" s="218" t="n"/>
      <c r="L658" s="218" t="n"/>
      <c r="M658" s="218" t="n"/>
      <c r="N658" s="218" t="n"/>
      <c r="O658" s="218" t="n"/>
      <c r="P658" s="218" t="n"/>
      <c r="Q658" s="218" t="n"/>
      <c r="R658" s="218" t="n"/>
      <c r="S658" s="218" t="n"/>
      <c r="T658" s="218" t="n"/>
      <c r="U658" s="218" t="n"/>
      <c r="V658" s="218" t="n"/>
      <c r="W658" s="218">
        <f>SUM(K658,M658,O658,Q658,S658,U658)</f>
        <v/>
      </c>
      <c r="X658" s="218">
        <f>SUM(L658,N658,P658,R658,T658,V658)</f>
        <v/>
      </c>
      <c r="Y658" s="157">
        <f>minus(I658,W658)</f>
        <v/>
      </c>
      <c r="Z658" s="158">
        <f>ABS(minus(J658,X658))</f>
        <v/>
      </c>
      <c r="AA658" s="270" t="n"/>
      <c r="AB658" s="242" t="n"/>
      <c r="AC658" s="242" t="n"/>
      <c r="AD658" s="256" t="n"/>
      <c r="AE658" s="167">
        <f>Y658-AC658</f>
        <v/>
      </c>
      <c r="AF658" s="256">
        <f>abs(Z658-AD658)</f>
        <v/>
      </c>
      <c r="AG658" s="243" t="n"/>
      <c r="AH658" s="146" t="n"/>
      <c r="AI658" s="52" t="n"/>
      <c r="AJ658" s="148" t="n"/>
      <c r="AK658" s="52" t="n"/>
    </row>
    <row r="659">
      <c r="A659" s="163">
        <f>A658</f>
        <v/>
      </c>
      <c r="B659" s="300" t="n"/>
      <c r="C659" s="151" t="inlineStr">
        <is>
          <t>KR Vodafone Add funds/Payments</t>
        </is>
      </c>
      <c r="D659" s="151" t="inlineStr">
        <is>
          <t xml:space="preserve">KR Vodafone Cash In </t>
        </is>
      </c>
      <c r="E659" s="187" t="n">
        <v>31</v>
      </c>
      <c r="F659" s="188" t="n">
        <v>12456.18</v>
      </c>
      <c r="G659" s="187" t="n">
        <v>33</v>
      </c>
      <c r="H659" s="188" t="n">
        <v>13359.74</v>
      </c>
      <c r="I659" s="154">
        <f>minus(E659,G659)</f>
        <v/>
      </c>
      <c r="J659" s="155">
        <f>minus(F659,H659)</f>
        <v/>
      </c>
      <c r="K659" s="218" t="n"/>
      <c r="L659" s="218" t="n"/>
      <c r="M659" s="218" t="n">
        <v>-2</v>
      </c>
      <c r="N659" s="218" t="n">
        <v>-903.5599999999999</v>
      </c>
      <c r="O659" s="218" t="n"/>
      <c r="P659" s="218" t="n"/>
      <c r="Q659" s="218" t="n"/>
      <c r="R659" s="218" t="n"/>
      <c r="S659" s="218" t="n"/>
      <c r="T659" s="218" t="n"/>
      <c r="U659" s="218" t="n"/>
      <c r="V659" s="218" t="n"/>
      <c r="W659" s="218">
        <f>SUM(K659,M659,O659,Q659,S659,U659)</f>
        <v/>
      </c>
      <c r="X659" s="218">
        <f>SUM(L659,N659,P659,R659,T659,V659)</f>
        <v/>
      </c>
      <c r="Y659" s="157">
        <f>minus(I659,W659)</f>
        <v/>
      </c>
      <c r="Z659" s="158">
        <f>ABS(minus(J659,X659))</f>
        <v/>
      </c>
      <c r="AA659" s="270" t="n"/>
      <c r="AB659" s="242" t="n"/>
      <c r="AC659" s="242" t="n"/>
      <c r="AD659" s="256" t="n"/>
      <c r="AE659" s="167">
        <f>Y659-AC659</f>
        <v/>
      </c>
      <c r="AF659" s="256">
        <f>abs(Z659-AD659)</f>
        <v/>
      </c>
      <c r="AG659" s="243" t="n"/>
      <c r="AH659" s="146" t="n"/>
      <c r="AI659" s="52" t="n"/>
      <c r="AJ659" s="148" t="n"/>
      <c r="AK659" s="52" t="n"/>
    </row>
    <row r="660">
      <c r="A660" s="163">
        <f>A659</f>
        <v/>
      </c>
      <c r="B660" s="303" t="n"/>
      <c r="C660" s="151" t="inlineStr">
        <is>
          <t>KR Vodafone Send Money</t>
        </is>
      </c>
      <c r="D660" s="151" t="inlineStr">
        <is>
          <t>KR Vodafone Cash Out</t>
        </is>
      </c>
      <c r="E660" s="187" t="n">
        <v>1</v>
      </c>
      <c r="F660" s="188" t="n">
        <v>121.56</v>
      </c>
      <c r="G660" s="187" t="n">
        <v>0</v>
      </c>
      <c r="H660" s="188" t="n">
        <v>0</v>
      </c>
      <c r="I660" s="154">
        <f>minus(E660,G660)</f>
        <v/>
      </c>
      <c r="J660" s="155">
        <f>minus(F660,H660)</f>
        <v/>
      </c>
      <c r="K660" s="218" t="n"/>
      <c r="L660" s="218" t="n"/>
      <c r="M660" s="218" t="n"/>
      <c r="N660" s="218" t="n"/>
      <c r="O660" s="218" t="n">
        <v>1</v>
      </c>
      <c r="P660" s="218" t="n">
        <v>121.56</v>
      </c>
      <c r="Q660" s="218" t="n"/>
      <c r="R660" s="218" t="n"/>
      <c r="S660" s="218" t="n"/>
      <c r="T660" s="218" t="n"/>
      <c r="U660" s="218" t="n"/>
      <c r="V660" s="218" t="n"/>
      <c r="W660" s="218">
        <f>SUM(K660,M660,O660,Q660,S660,U660)</f>
        <v/>
      </c>
      <c r="X660" s="218">
        <f>SUM(L660,N660,P660,R660,T660,V660)</f>
        <v/>
      </c>
      <c r="Y660" s="157">
        <f>minus(I660,W660)</f>
        <v/>
      </c>
      <c r="Z660" s="158">
        <f>ABS(minus(J660,X660))</f>
        <v/>
      </c>
      <c r="AA660" s="270" t="n"/>
      <c r="AB660" s="242" t="n"/>
      <c r="AC660" s="242" t="n"/>
      <c r="AD660" s="256" t="n"/>
      <c r="AE660" s="167">
        <f>Y660-AC660</f>
        <v/>
      </c>
      <c r="AF660" s="256">
        <f>abs(Z660-AD660)</f>
        <v/>
      </c>
      <c r="AG660" s="243" t="n"/>
      <c r="AH660" s="146" t="n"/>
      <c r="AI660" s="52" t="n"/>
      <c r="AJ660" s="148" t="n"/>
      <c r="AK660" s="52" t="n"/>
    </row>
    <row r="661">
      <c r="A661" s="206" t="n"/>
      <c r="B661" s="207" t="n"/>
      <c r="C661" s="206" t="n"/>
      <c r="D661" s="206" t="n"/>
      <c r="E661" s="206" t="n"/>
      <c r="F661" s="208" t="n"/>
      <c r="G661" s="206" t="n"/>
      <c r="H661" s="206" t="n"/>
      <c r="I661" s="206" t="n"/>
      <c r="J661" s="208" t="n"/>
      <c r="K661" s="271" t="n"/>
      <c r="L661" s="271" t="n"/>
      <c r="M661" s="271" t="n"/>
      <c r="N661" s="271" t="n"/>
      <c r="O661" s="271" t="n"/>
      <c r="P661" s="271" t="n"/>
      <c r="Q661" s="271" t="n"/>
      <c r="R661" s="271" t="n"/>
      <c r="S661" s="271" t="n"/>
      <c r="T661" s="271" t="n"/>
      <c r="U661" s="271" t="n"/>
      <c r="V661" s="271" t="n"/>
      <c r="W661" s="210" t="n"/>
      <c r="X661" s="210" t="n"/>
      <c r="Y661" s="271" t="n"/>
      <c r="Z661" s="271" t="n"/>
      <c r="AA661" s="211" t="n"/>
      <c r="AB661" s="212" t="n"/>
      <c r="AC661" s="212" t="n"/>
      <c r="AD661" s="213" t="n"/>
      <c r="AE661" s="214" t="n"/>
      <c r="AF661" s="215" t="n"/>
      <c r="AG661" s="243" t="n"/>
      <c r="AH661" s="146" t="n"/>
      <c r="AI661" s="52" t="n"/>
      <c r="AJ661" s="148" t="n"/>
      <c r="AK661" s="52" t="n"/>
    </row>
    <row r="662">
      <c r="A662" s="239" t="n">
        <v>44949</v>
      </c>
      <c r="B662" s="309" t="inlineStr">
        <is>
          <t>SlydePay</t>
        </is>
      </c>
      <c r="C662" s="151" t="inlineStr">
        <is>
          <t>SP MIGs (MCC 1)</t>
        </is>
      </c>
      <c r="D662" s="151" t="inlineStr">
        <is>
          <t>MIGS (Slydepay01)</t>
        </is>
      </c>
      <c r="E662" s="187" t="n">
        <v>21</v>
      </c>
      <c r="F662" s="188" t="n">
        <v>18207.02</v>
      </c>
      <c r="G662" s="187" t="n">
        <v>21</v>
      </c>
      <c r="H662" s="188" t="n">
        <v>18200.25</v>
      </c>
      <c r="I662" s="154">
        <f>minus(E662,G662)</f>
        <v/>
      </c>
      <c r="J662" s="155">
        <f>ABS(minus(F662,H662))</f>
        <v/>
      </c>
      <c r="K662" s="218" t="n"/>
      <c r="L662" s="218" t="n"/>
      <c r="M662" s="218" t="n"/>
      <c r="N662" s="218" t="n"/>
      <c r="O662" s="218" t="n"/>
      <c r="P662" s="218" t="n"/>
      <c r="Q662" s="218" t="n"/>
      <c r="R662" s="218" t="n"/>
      <c r="S662" s="218" t="n"/>
      <c r="T662" s="218" t="n"/>
      <c r="U662" s="218" t="n"/>
      <c r="V662" s="218" t="n"/>
      <c r="W662" s="218">
        <f>SUM(K662,M662,O662,Q662,S662,U662)</f>
        <v/>
      </c>
      <c r="X662" s="218">
        <f>SUM(L662,N662,P662,R662,T662,V662)</f>
        <v/>
      </c>
      <c r="Y662" s="157">
        <f>minus(I662,W662)</f>
        <v/>
      </c>
      <c r="Z662" s="158">
        <f>ABS(minus(J662,X662))</f>
        <v/>
      </c>
      <c r="AA662" s="263" t="n"/>
      <c r="AB662" s="242" t="n"/>
      <c r="AC662" s="242" t="n"/>
      <c r="AD662" s="256" t="n"/>
      <c r="AE662" s="161">
        <f>Y662-AC662</f>
        <v/>
      </c>
      <c r="AF662" s="256">
        <f>abs(Z662-AD662)</f>
        <v/>
      </c>
      <c r="AG662" s="243" t="inlineStr">
        <is>
          <t>MIGS Charges(6.77)</t>
        </is>
      </c>
      <c r="AH662" s="146" t="n"/>
      <c r="AI662" s="52" t="n"/>
      <c r="AJ662" s="148" t="n"/>
      <c r="AK662" s="52" t="n"/>
    </row>
    <row r="663">
      <c r="A663" s="163">
        <f>A662</f>
        <v/>
      </c>
      <c r="B663" s="300" t="n"/>
      <c r="C663" s="151" t="inlineStr">
        <is>
          <t>SP MTN Cash In (Prompt)</t>
        </is>
      </c>
      <c r="D663" s="151" t="inlineStr">
        <is>
          <t>MTN - Slydepull (Prompts)</t>
        </is>
      </c>
      <c r="E663" s="187" t="n">
        <v>506</v>
      </c>
      <c r="F663" s="188" t="n">
        <v>512681.51</v>
      </c>
      <c r="G663" s="187" t="n">
        <v>506</v>
      </c>
      <c r="H663" s="188" t="n">
        <v>512681.34</v>
      </c>
      <c r="I663" s="154">
        <f>minus(E663,G663)</f>
        <v/>
      </c>
      <c r="J663" s="155">
        <f>ABS(minus(F663,H663))</f>
        <v/>
      </c>
      <c r="K663" s="218" t="n"/>
      <c r="L663" s="218" t="n"/>
      <c r="M663" s="218" t="n"/>
      <c r="N663" s="218" t="n"/>
      <c r="O663" s="218" t="n"/>
      <c r="P663" s="218" t="n"/>
      <c r="Q663" s="218" t="n"/>
      <c r="R663" s="218" t="n"/>
      <c r="S663" s="218" t="n"/>
      <c r="T663" s="218" t="n"/>
      <c r="U663" s="218" t="n"/>
      <c r="V663" s="218" t="n">
        <v>0.1699999999837019</v>
      </c>
      <c r="W663" s="218">
        <f>SUM(K663,M663,O663,Q663,S663,U663)</f>
        <v/>
      </c>
      <c r="X663" s="218">
        <f>SUM(L663,N663,P663,R663,T663,V663)</f>
        <v/>
      </c>
      <c r="Y663" s="157">
        <f>minus(I663,W663)</f>
        <v/>
      </c>
      <c r="Z663" s="158">
        <f>ABS(minus(J663,X663))</f>
        <v/>
      </c>
      <c r="AA663" s="270" t="n"/>
      <c r="AB663" s="242" t="n"/>
      <c r="AC663" s="242" t="n"/>
      <c r="AD663" s="256" t="n"/>
      <c r="AE663" s="167">
        <f>Y663-AC663</f>
        <v/>
      </c>
      <c r="AF663" s="256">
        <f>abs(Z663-AD663)</f>
        <v/>
      </c>
      <c r="AG663" s="243" t="n"/>
      <c r="AH663" s="146" t="n"/>
      <c r="AI663" s="52" t="n"/>
      <c r="AJ663" s="148" t="n"/>
      <c r="AK663" s="52" t="n"/>
    </row>
    <row r="664">
      <c r="A664" s="163">
        <f>A663</f>
        <v/>
      </c>
      <c r="B664" s="300" t="n"/>
      <c r="C664" s="151" t="inlineStr">
        <is>
          <t>SP MTN Cash In (Approval)</t>
        </is>
      </c>
      <c r="D664" s="151" t="inlineStr">
        <is>
          <t>MTN - Sydepush( Approvals)</t>
        </is>
      </c>
      <c r="E664" s="187" t="n">
        <v>0</v>
      </c>
      <c r="F664" s="188" t="n">
        <v>0</v>
      </c>
      <c r="G664" s="187" t="n">
        <v>0</v>
      </c>
      <c r="H664" s="188" t="n">
        <v>0</v>
      </c>
      <c r="I664" s="154">
        <f>minus(E664,G664)</f>
        <v/>
      </c>
      <c r="J664" s="155">
        <f>ABS(minus(F664,H664))</f>
        <v/>
      </c>
      <c r="K664" s="218" t="n"/>
      <c r="L664" s="218" t="n"/>
      <c r="M664" s="218" t="n"/>
      <c r="N664" s="218" t="n"/>
      <c r="O664" s="218" t="n"/>
      <c r="P664" s="218" t="n"/>
      <c r="Q664" s="218" t="n"/>
      <c r="R664" s="218" t="n"/>
      <c r="S664" s="218" t="n"/>
      <c r="T664" s="218" t="n"/>
      <c r="U664" s="218" t="n"/>
      <c r="V664" s="218" t="n"/>
      <c r="W664" s="218">
        <f>SUM(K664,M664,O664,Q664,S664,U664)</f>
        <v/>
      </c>
      <c r="X664" s="218">
        <f>SUM(L664,N664,P664,R664,T664,V664)</f>
        <v/>
      </c>
      <c r="Y664" s="157">
        <f>minus(I664,W664)</f>
        <v/>
      </c>
      <c r="Z664" s="158">
        <f>ABS(minus(J664,X664))</f>
        <v/>
      </c>
      <c r="AA664" s="270" t="n"/>
      <c r="AB664" s="242" t="n"/>
      <c r="AC664" s="242" t="n"/>
      <c r="AD664" s="256" t="n"/>
      <c r="AE664" s="161">
        <f>Y664-AC664</f>
        <v/>
      </c>
      <c r="AF664" s="256">
        <f>abs(Z664-AD664)</f>
        <v/>
      </c>
      <c r="AG664" s="243" t="n"/>
      <c r="AH664" s="146" t="n"/>
      <c r="AI664" s="52" t="n"/>
      <c r="AJ664" s="148" t="n"/>
      <c r="AK664" s="52" t="n"/>
    </row>
    <row r="665">
      <c r="A665" s="163">
        <f>A664</f>
        <v/>
      </c>
      <c r="B665" s="300" t="n"/>
      <c r="C665" s="151" t="inlineStr">
        <is>
          <t>SP MTN Send Money</t>
        </is>
      </c>
      <c r="D665" s="151" t="inlineStr">
        <is>
          <t>MTN - Portal</t>
        </is>
      </c>
      <c r="E665" s="187" t="n">
        <v>999</v>
      </c>
      <c r="F665" s="188" t="n">
        <v>385196.55</v>
      </c>
      <c r="G665" s="187" t="n">
        <v>1000</v>
      </c>
      <c r="H665" s="188" t="n">
        <v>385306.42</v>
      </c>
      <c r="I665" s="154">
        <f>minus(E665,G665)</f>
        <v/>
      </c>
      <c r="J665" s="155">
        <f>ABS(minus(F665,H665))</f>
        <v/>
      </c>
      <c r="K665" s="218" t="n"/>
      <c r="L665" s="218" t="n"/>
      <c r="M665" s="218" t="n"/>
      <c r="N665" s="218" t="n"/>
      <c r="O665" s="218" t="n"/>
      <c r="P665" s="218" t="n"/>
      <c r="Q665" s="218" t="n"/>
      <c r="R665" s="218" t="n"/>
      <c r="S665" s="218" t="n"/>
      <c r="T665" s="218" t="n"/>
      <c r="U665" s="218" t="n">
        <v>-1</v>
      </c>
      <c r="V665" s="218" t="n">
        <v>109.8699999999953</v>
      </c>
      <c r="W665" s="218">
        <f>SUM(K665,M665,O665,Q665,S665,U665)</f>
        <v/>
      </c>
      <c r="X665" s="218">
        <f>SUM(L665,N665,P665,R665,T665,V665)</f>
        <v/>
      </c>
      <c r="Y665" s="157">
        <f>minus(I665,W665)</f>
        <v/>
      </c>
      <c r="Z665" s="158">
        <f>ABS(minus(J665,X665))</f>
        <v/>
      </c>
      <c r="AA665" s="270" t="n"/>
      <c r="AB665" s="242" t="n"/>
      <c r="AC665" s="242" t="n"/>
      <c r="AD665" s="256" t="n"/>
      <c r="AE665" s="161">
        <f>Y665-AC665</f>
        <v/>
      </c>
      <c r="AF665" s="256">
        <f>abs(Z665-AD665)</f>
        <v/>
      </c>
      <c r="AG665" s="243" t="n"/>
      <c r="AH665" s="146" t="n"/>
      <c r="AI665" s="52" t="n"/>
      <c r="AJ665" s="148" t="n"/>
      <c r="AK665" s="52" t="n"/>
    </row>
    <row r="666">
      <c r="A666" s="163">
        <f>A665</f>
        <v/>
      </c>
      <c r="B666" s="300" t="n"/>
      <c r="C666" s="151" t="inlineStr">
        <is>
          <t>SP AirtelTigo Cash In</t>
        </is>
      </c>
      <c r="D666" s="151" t="inlineStr">
        <is>
          <t>Airtel Top Up (Cash In)</t>
        </is>
      </c>
      <c r="E666" s="187" t="n">
        <v>0</v>
      </c>
      <c r="F666" s="188" t="n">
        <v>0</v>
      </c>
      <c r="G666" s="187" t="n">
        <v>0</v>
      </c>
      <c r="H666" s="188" t="n">
        <v>0</v>
      </c>
      <c r="I666" s="154">
        <f>minus(E666,G666)</f>
        <v/>
      </c>
      <c r="J666" s="155">
        <f>ABS(minus(F666,H666))</f>
        <v/>
      </c>
      <c r="K666" s="218" t="n"/>
      <c r="L666" s="218" t="n"/>
      <c r="M666" s="218" t="n"/>
      <c r="N666" s="218" t="n"/>
      <c r="O666" s="218" t="n"/>
      <c r="P666" s="218" t="n"/>
      <c r="Q666" s="218" t="n"/>
      <c r="R666" s="218" t="n"/>
      <c r="S666" s="218" t="n"/>
      <c r="T666" s="218" t="n"/>
      <c r="U666" s="218" t="n"/>
      <c r="V666" s="218" t="n"/>
      <c r="W666" s="218">
        <f>SUM(K666,M666,O666,Q666,S666,U666)</f>
        <v/>
      </c>
      <c r="X666" s="218">
        <f>SUM(L666,N666,P666,R666,T666,V666)</f>
        <v/>
      </c>
      <c r="Y666" s="157">
        <f>minus(I666,W666)</f>
        <v/>
      </c>
      <c r="Z666" s="158">
        <f>ABS(minus(J666,X666))</f>
        <v/>
      </c>
      <c r="AA666" s="270" t="n"/>
      <c r="AB666" s="242" t="n"/>
      <c r="AC666" s="242" t="n"/>
      <c r="AD666" s="256" t="n"/>
      <c r="AE666" s="161">
        <f>Y666-AC666</f>
        <v/>
      </c>
      <c r="AF666" s="256">
        <f>abs(Z666-AD666)</f>
        <v/>
      </c>
      <c r="AG666" s="243" t="n"/>
      <c r="AH666" s="146" t="n"/>
      <c r="AI666" s="52" t="n"/>
      <c r="AJ666" s="148" t="n"/>
      <c r="AK666" s="52" t="n"/>
    </row>
    <row r="667">
      <c r="A667" s="163">
        <f>A666</f>
        <v/>
      </c>
      <c r="B667" s="300" t="n"/>
      <c r="C667" s="151" t="inlineStr">
        <is>
          <t>SP AirtelTigo Send Money</t>
        </is>
      </c>
      <c r="D667" s="151" t="inlineStr">
        <is>
          <t>Airtel Online Send Money</t>
        </is>
      </c>
      <c r="E667" s="187" t="n">
        <v>30</v>
      </c>
      <c r="F667" s="188" t="n">
        <v>2365.85</v>
      </c>
      <c r="G667" s="187" t="n">
        <v>30</v>
      </c>
      <c r="H667" s="188" t="n">
        <v>2365.85</v>
      </c>
      <c r="I667" s="154">
        <f>minus(E667,G667)</f>
        <v/>
      </c>
      <c r="J667" s="155">
        <f>ABS(minus(F667,H667))</f>
        <v/>
      </c>
      <c r="K667" s="218" t="n"/>
      <c r="L667" s="218" t="n"/>
      <c r="M667" s="218" t="n"/>
      <c r="N667" s="218" t="n"/>
      <c r="O667" s="218" t="n"/>
      <c r="P667" s="218" t="n"/>
      <c r="Q667" s="218" t="n"/>
      <c r="R667" s="218" t="n"/>
      <c r="S667" s="218" t="n"/>
      <c r="T667" s="218" t="n"/>
      <c r="U667" s="218" t="n"/>
      <c r="V667" s="218" t="n"/>
      <c r="W667" s="218">
        <f>SUM(K667,M667,O667,Q667,S667,U667)</f>
        <v/>
      </c>
      <c r="X667" s="249">
        <f>SUM(L667,N667,P667,R667,T667,V667)</f>
        <v/>
      </c>
      <c r="Y667" s="157">
        <f>minus(I667,W667)</f>
        <v/>
      </c>
      <c r="Z667" s="158">
        <f>ABS(minus(J667,X667))</f>
        <v/>
      </c>
      <c r="AA667" s="270" t="n"/>
      <c r="AB667" s="242" t="n"/>
      <c r="AC667" s="242" t="n"/>
      <c r="AD667" s="256" t="n"/>
      <c r="AE667" s="161">
        <f>Y667-AC667</f>
        <v/>
      </c>
      <c r="AF667" s="256">
        <f>abs(Z667-AD667)</f>
        <v/>
      </c>
      <c r="AG667" s="243" t="n"/>
      <c r="AH667" s="146" t="n"/>
      <c r="AI667" s="52" t="n"/>
      <c r="AJ667" s="148" t="n"/>
      <c r="AK667" s="52" t="n"/>
    </row>
    <row r="668">
      <c r="A668" s="163">
        <f>A667</f>
        <v/>
      </c>
      <c r="B668" s="300" t="n"/>
      <c r="C668" s="151" t="inlineStr">
        <is>
          <t>SP Vodafone Cash In</t>
        </is>
      </c>
      <c r="D668" s="151" t="inlineStr">
        <is>
          <t>Vodafone Cashin</t>
        </is>
      </c>
      <c r="E668" s="187" t="n">
        <v>21</v>
      </c>
      <c r="F668" s="188" t="n">
        <v>12125.16</v>
      </c>
      <c r="G668" s="187" t="n">
        <v>21</v>
      </c>
      <c r="H668" s="188" t="n">
        <v>12125.16</v>
      </c>
      <c r="I668" s="154">
        <f>minus(E668,G668)</f>
        <v/>
      </c>
      <c r="J668" s="155">
        <f>ABS(minus(F668,H668))</f>
        <v/>
      </c>
      <c r="K668" s="218" t="n"/>
      <c r="L668" s="218" t="n"/>
      <c r="M668" s="218" t="n"/>
      <c r="N668" s="218" t="n"/>
      <c r="O668" s="218" t="n"/>
      <c r="P668" s="218" t="n"/>
      <c r="Q668" s="218" t="n"/>
      <c r="R668" s="218" t="n"/>
      <c r="S668" s="218" t="n"/>
      <c r="T668" s="218" t="n"/>
      <c r="U668" s="218" t="n"/>
      <c r="V668" s="218" t="n"/>
      <c r="W668" s="218">
        <f>SUM(K668,M668,O668,Q668,S668,U668)</f>
        <v/>
      </c>
      <c r="X668" s="218">
        <f>SUM(L668,N668,P668,R668,T668,V668)</f>
        <v/>
      </c>
      <c r="Y668" s="157">
        <f>minus(I668,W668)</f>
        <v/>
      </c>
      <c r="Z668" s="158">
        <f>ABS(minus(J668,X668))</f>
        <v/>
      </c>
      <c r="AA668" s="270" t="n"/>
      <c r="AB668" s="242" t="n"/>
      <c r="AC668" s="242" t="n"/>
      <c r="AD668" s="256" t="n"/>
      <c r="AE668" s="161">
        <f>Y668-AC668</f>
        <v/>
      </c>
      <c r="AF668" s="256">
        <f>abs(Z668-AD668)</f>
        <v/>
      </c>
      <c r="AG668" s="243" t="n"/>
      <c r="AH668" s="146" t="n"/>
      <c r="AI668" s="52" t="n"/>
      <c r="AJ668" s="148" t="n"/>
      <c r="AK668" s="52" t="n"/>
    </row>
    <row r="669">
      <c r="A669" s="163">
        <f>A668</f>
        <v/>
      </c>
      <c r="B669" s="300" t="n"/>
      <c r="C669" s="151" t="inlineStr">
        <is>
          <t>SP Vodafone Send Money</t>
        </is>
      </c>
      <c r="D669" s="151" t="inlineStr">
        <is>
          <t>Vodafone Cashout</t>
        </is>
      </c>
      <c r="E669" s="187" t="n">
        <v>230</v>
      </c>
      <c r="F669" s="188" t="n">
        <v>53414.88</v>
      </c>
      <c r="G669" s="187" t="n">
        <v>230</v>
      </c>
      <c r="H669" s="188" t="n">
        <v>53414.88</v>
      </c>
      <c r="I669" s="154">
        <f>minus(E669,G669)</f>
        <v/>
      </c>
      <c r="J669" s="155">
        <f>ABS(minus(F669,H669))</f>
        <v/>
      </c>
      <c r="K669" s="218" t="n"/>
      <c r="L669" s="218" t="n"/>
      <c r="M669" s="218" t="n"/>
      <c r="N669" s="218" t="n"/>
      <c r="O669" s="218" t="n"/>
      <c r="P669" s="218" t="n"/>
      <c r="Q669" s="218" t="n"/>
      <c r="R669" s="218" t="n"/>
      <c r="S669" s="218" t="n"/>
      <c r="T669" s="218" t="n"/>
      <c r="U669" s="218" t="n"/>
      <c r="V669" s="218" t="n"/>
      <c r="W669" s="218">
        <f>SUM(K669,M669,O669,Q669,S669,U669)</f>
        <v/>
      </c>
      <c r="X669" s="218">
        <f>SUM(L669,N669,P669,R669,T669,V669)</f>
        <v/>
      </c>
      <c r="Y669" s="157">
        <f>minus(I669,W669)</f>
        <v/>
      </c>
      <c r="Z669" s="158">
        <f>ABS(minus(J669,X669))</f>
        <v/>
      </c>
      <c r="AA669" s="270" t="n"/>
      <c r="AB669" s="242" t="n"/>
      <c r="AC669" s="242" t="n"/>
      <c r="AD669" s="256" t="n"/>
      <c r="AE669" s="161">
        <f>Y669-AC669</f>
        <v/>
      </c>
      <c r="AF669" s="256">
        <f>abs(Z669-AD669)</f>
        <v/>
      </c>
      <c r="AG669" s="243" t="n"/>
      <c r="AH669" s="146" t="n"/>
      <c r="AI669" s="52" t="n"/>
      <c r="AJ669" s="148" t="n"/>
      <c r="AK669" s="52" t="n"/>
    </row>
    <row r="670">
      <c r="A670" s="163">
        <f>A669</f>
        <v/>
      </c>
      <c r="B670" s="300" t="n"/>
      <c r="C670" s="151" t="inlineStr">
        <is>
          <t>SP Stanbic</t>
        </is>
      </c>
      <c r="D670" s="151" t="inlineStr">
        <is>
          <t>Stanbic FI CR</t>
        </is>
      </c>
      <c r="E670" s="187" t="n">
        <v>870</v>
      </c>
      <c r="F670" s="188" t="n">
        <v>411241.73</v>
      </c>
      <c r="G670" s="187" t="n">
        <v>874</v>
      </c>
      <c r="H670" s="188" t="n">
        <v>413666.53</v>
      </c>
      <c r="I670" s="154">
        <f>minus(E670,G670)</f>
        <v/>
      </c>
      <c r="J670" s="155">
        <f>ABS(minus(F670,H670))</f>
        <v/>
      </c>
      <c r="K670" s="218" t="n"/>
      <c r="L670" s="218" t="n"/>
      <c r="M670" s="218" t="n"/>
      <c r="N670" s="218" t="n"/>
      <c r="O670" s="218" t="n"/>
      <c r="P670" s="218" t="n"/>
      <c r="Q670" s="218" t="n"/>
      <c r="R670" s="218" t="n"/>
      <c r="S670" s="218" t="n"/>
      <c r="T670" s="218" t="n"/>
      <c r="U670" s="218" t="n">
        <v>-4</v>
      </c>
      <c r="V670" s="218" t="n">
        <v>2424.800000000047</v>
      </c>
      <c r="W670" s="218">
        <f>SUM(K670,M670,O670,Q670,S670,U670)</f>
        <v/>
      </c>
      <c r="X670" s="218">
        <f>SUM(L670,N670,P670,R670,T670,V670)</f>
        <v/>
      </c>
      <c r="Y670" s="157">
        <f>minus(I670,W670)</f>
        <v/>
      </c>
      <c r="Z670" s="158">
        <f>ABS(minus(J670,X670))</f>
        <v/>
      </c>
      <c r="AA670" s="263" t="n"/>
      <c r="AB670" s="242" t="n"/>
      <c r="AC670" s="242" t="n"/>
      <c r="AD670" s="256" t="n"/>
      <c r="AE670" s="161">
        <f>Y670-AC670</f>
        <v/>
      </c>
      <c r="AF670" s="256">
        <f>abs(Z670-AD670)</f>
        <v/>
      </c>
      <c r="AG670" s="243" t="n"/>
      <c r="AH670" s="146" t="n"/>
      <c r="AI670" s="52" t="n"/>
      <c r="AJ670" s="148" t="n"/>
      <c r="AK670" s="52" t="n"/>
    </row>
    <row r="671">
      <c r="A671" s="163">
        <f>A670</f>
        <v/>
      </c>
      <c r="B671" s="300" t="n"/>
      <c r="C671" s="151" t="inlineStr">
        <is>
          <t xml:space="preserve">SP Stanbic </t>
        </is>
      </c>
      <c r="D671" s="151" t="inlineStr">
        <is>
          <t>Stanbic FI DR</t>
        </is>
      </c>
      <c r="E671" s="187" t="n">
        <v>0</v>
      </c>
      <c r="F671" s="187" t="n">
        <v>0</v>
      </c>
      <c r="G671" s="187" t="n">
        <v>0</v>
      </c>
      <c r="H671" s="187" t="n">
        <v>0</v>
      </c>
      <c r="I671" s="154">
        <f>minus(E671,G671)</f>
        <v/>
      </c>
      <c r="J671" s="155">
        <f>ABS(minus(F671,H671))</f>
        <v/>
      </c>
      <c r="K671" s="218" t="n"/>
      <c r="L671" s="218" t="n"/>
      <c r="M671" s="218" t="n"/>
      <c r="N671" s="218" t="n"/>
      <c r="O671" s="218" t="n"/>
      <c r="P671" s="218" t="n"/>
      <c r="Q671" s="218" t="n"/>
      <c r="R671" s="218" t="n"/>
      <c r="S671" s="218" t="n"/>
      <c r="T671" s="218" t="n"/>
      <c r="U671" s="218" t="n"/>
      <c r="V671" s="218" t="n"/>
      <c r="W671" s="218">
        <f>SUM(K671,M671,O671,Q671,S671,U671)</f>
        <v/>
      </c>
      <c r="X671" s="218">
        <f>SUM(L671,N671,P671,R671,T671,V671)</f>
        <v/>
      </c>
      <c r="Y671" s="157">
        <f>minus(I671,W671)</f>
        <v/>
      </c>
      <c r="Z671" s="158">
        <f>ABS(minus(J671,X671))</f>
        <v/>
      </c>
      <c r="AA671" s="270" t="n"/>
      <c r="AB671" s="242" t="n"/>
      <c r="AC671" s="242" t="n"/>
      <c r="AD671" s="256" t="n"/>
      <c r="AE671" s="161">
        <f>Y671-AC671</f>
        <v/>
      </c>
      <c r="AF671" s="256">
        <f>abs(Z671-AD671)</f>
        <v/>
      </c>
      <c r="AG671" s="243" t="n"/>
      <c r="AH671" s="146" t="n"/>
      <c r="AI671" s="52" t="n"/>
      <c r="AJ671" s="148" t="n"/>
      <c r="AK671" s="52" t="n"/>
    </row>
    <row r="672">
      <c r="A672" s="163">
        <f>A671</f>
        <v/>
      </c>
      <c r="B672" s="300" t="n"/>
      <c r="C672" s="171" t="inlineStr">
        <is>
          <t xml:space="preserve">SP GIP </t>
        </is>
      </c>
      <c r="D672" s="171" t="inlineStr">
        <is>
          <t>GIP</t>
        </is>
      </c>
      <c r="E672" s="172" t="n">
        <v>75</v>
      </c>
      <c r="F672" s="173" t="n">
        <v>873292.41</v>
      </c>
      <c r="G672" s="172" t="n">
        <v>75</v>
      </c>
      <c r="H672" s="173" t="n">
        <v>873292.42</v>
      </c>
      <c r="I672" s="174">
        <f>minus(E672,G672)</f>
        <v/>
      </c>
      <c r="J672" s="175">
        <f>ABS(minus(F672,H672))</f>
        <v/>
      </c>
      <c r="K672" s="294" t="n"/>
      <c r="L672" s="294" t="n"/>
      <c r="M672" s="294" t="n"/>
      <c r="N672" s="294" t="n"/>
      <c r="O672" s="294" t="n"/>
      <c r="P672" s="294" t="n"/>
      <c r="Q672" s="294" t="n"/>
      <c r="R672" s="294" t="n"/>
      <c r="S672" s="294" t="n"/>
      <c r="T672" s="294" t="n"/>
      <c r="U672" s="294" t="n"/>
      <c r="V672" s="294" t="n">
        <v>0.01000000000931323</v>
      </c>
      <c r="W672" s="294">
        <f>SUM(K672,M672,O672,Q672,S672,U672)</f>
        <v/>
      </c>
      <c r="X672" s="294">
        <f>SUM(L672,N672,P672,R672,T672,V672)</f>
        <v/>
      </c>
      <c r="Y672" s="179">
        <f>minus(I672,W672)</f>
        <v/>
      </c>
      <c r="Z672" s="180">
        <f>ABS(minus(J672,X672))</f>
        <v/>
      </c>
      <c r="AA672" s="253" t="n"/>
      <c r="AB672" s="254" t="n"/>
      <c r="AC672" s="254" t="n"/>
      <c r="AD672" s="190" t="n"/>
      <c r="AE672" s="184">
        <f>Y672-AC672</f>
        <v/>
      </c>
      <c r="AF672" s="192">
        <f>abs(Z672-AD672)</f>
        <v/>
      </c>
      <c r="AG672" s="243" t="n"/>
      <c r="AH672" s="146" t="n"/>
      <c r="AI672" s="52" t="n"/>
      <c r="AJ672" s="148" t="n"/>
      <c r="AK672" s="52" t="n"/>
    </row>
    <row r="673">
      <c r="A673" s="163" t="n"/>
      <c r="B673" s="300" t="n"/>
      <c r="C673" s="151" t="inlineStr">
        <is>
          <t>Card Payments</t>
        </is>
      </c>
      <c r="D673" s="151" t="inlineStr">
        <is>
          <t>BB MIGs (S03)</t>
        </is>
      </c>
      <c r="E673" s="170" t="n"/>
      <c r="F673" s="245" t="n"/>
      <c r="G673" s="170" t="n"/>
      <c r="H673" s="245" t="n"/>
      <c r="I673" s="154">
        <f>minus(E673,G673)</f>
        <v/>
      </c>
      <c r="J673" s="155">
        <f>ABS(minus(F673,H673))</f>
        <v/>
      </c>
      <c r="K673" s="170" t="n"/>
      <c r="L673" s="170" t="n"/>
      <c r="M673" s="170" t="n"/>
      <c r="N673" s="170" t="n"/>
      <c r="O673" s="170" t="n"/>
      <c r="P673" s="170" t="n"/>
      <c r="Q673" s="170" t="n"/>
      <c r="R673" s="170" t="n"/>
      <c r="S673" s="170" t="n"/>
      <c r="T673" s="170" t="n"/>
      <c r="U673" s="170" t="n"/>
      <c r="V673" s="170" t="n"/>
      <c r="W673" s="218" t="n"/>
      <c r="X673" s="218" t="n"/>
      <c r="Y673" s="157">
        <f>minus(I673,W673)</f>
        <v/>
      </c>
      <c r="Z673" s="158">
        <f>ABS(minus(J673,X673))</f>
        <v/>
      </c>
      <c r="AA673" s="263" t="n"/>
      <c r="AB673" s="242" t="n"/>
      <c r="AC673" s="242" t="n"/>
      <c r="AD673" s="256" t="n"/>
      <c r="AE673" s="161">
        <f>Y673-AC673</f>
        <v/>
      </c>
      <c r="AF673" s="256">
        <f>abs(Z673-AD673)</f>
        <v/>
      </c>
      <c r="AG673" s="243" t="n"/>
      <c r="AH673" s="146" t="n"/>
      <c r="AI673" s="52" t="n"/>
      <c r="AJ673" s="148" t="n"/>
      <c r="AK673" s="52" t="n"/>
    </row>
    <row r="674">
      <c r="A674" s="163" t="n"/>
      <c r="B674" s="300" t="n"/>
      <c r="C674" s="151" t="inlineStr">
        <is>
          <t>Card Payments</t>
        </is>
      </c>
      <c r="D674" s="151" t="inlineStr">
        <is>
          <t>BB MIGs (S04)</t>
        </is>
      </c>
      <c r="E674" s="170" t="n"/>
      <c r="F674" s="245" t="n"/>
      <c r="G674" s="170" t="n"/>
      <c r="H674" s="245" t="n"/>
      <c r="I674" s="154">
        <f>minus(E674,G674)</f>
        <v/>
      </c>
      <c r="J674" s="155">
        <f>ABS(minus(F674,H674))</f>
        <v/>
      </c>
      <c r="K674" s="170" t="n"/>
      <c r="L674" s="170" t="n"/>
      <c r="M674" s="170" t="n"/>
      <c r="N674" s="170" t="n"/>
      <c r="O674" s="170" t="n"/>
      <c r="P674" s="170" t="n"/>
      <c r="Q674" s="170" t="n"/>
      <c r="R674" s="170" t="n"/>
      <c r="S674" s="170" t="n"/>
      <c r="T674" s="170" t="n"/>
      <c r="U674" s="170" t="n"/>
      <c r="V674" s="170" t="n"/>
      <c r="W674" s="218" t="n"/>
      <c r="X674" s="218" t="n"/>
      <c r="Y674" s="157">
        <f>minus(I674,W674)</f>
        <v/>
      </c>
      <c r="Z674" s="158">
        <f>ABS(minus(J674,X674))</f>
        <v/>
      </c>
      <c r="AA674" s="263" t="n"/>
      <c r="AB674" s="242" t="n"/>
      <c r="AC674" s="242" t="n"/>
      <c r="AD674" s="256" t="n"/>
      <c r="AE674" s="161">
        <f>Y674-AC674</f>
        <v/>
      </c>
      <c r="AF674" s="256">
        <f>abs(Z674-AD674)</f>
        <v/>
      </c>
      <c r="AG674" s="243" t="n"/>
      <c r="AH674" s="146" t="n"/>
      <c r="AI674" s="52" t="n"/>
      <c r="AJ674" s="148" t="n"/>
      <c r="AK674" s="52" t="n"/>
    </row>
    <row r="675">
      <c r="A675" s="163" t="n"/>
      <c r="B675" s="300" t="n"/>
      <c r="C675" s="151" t="inlineStr">
        <is>
          <t>Card Payments</t>
        </is>
      </c>
      <c r="D675" s="151" t="inlineStr">
        <is>
          <t>BB MIGs (S05)</t>
        </is>
      </c>
      <c r="E675" s="170" t="n"/>
      <c r="F675" s="245" t="n"/>
      <c r="G675" s="170" t="n"/>
      <c r="H675" s="245" t="n"/>
      <c r="I675" s="154">
        <f>minus(E675,G675)</f>
        <v/>
      </c>
      <c r="J675" s="155">
        <f>ABS(minus(F675,H675))</f>
        <v/>
      </c>
      <c r="K675" s="170" t="n"/>
      <c r="L675" s="170" t="n"/>
      <c r="M675" s="170" t="n"/>
      <c r="N675" s="170" t="n"/>
      <c r="O675" s="170" t="n"/>
      <c r="P675" s="170" t="n"/>
      <c r="Q675" s="170" t="n"/>
      <c r="R675" s="170" t="n"/>
      <c r="S675" s="170" t="n"/>
      <c r="T675" s="170" t="n"/>
      <c r="U675" s="170" t="n"/>
      <c r="V675" s="170" t="n"/>
      <c r="W675" s="218" t="n"/>
      <c r="X675" s="218" t="n"/>
      <c r="Y675" s="157">
        <f>minus(I675,W675)</f>
        <v/>
      </c>
      <c r="Z675" s="158">
        <f>ABS(minus(J675,X675))</f>
        <v/>
      </c>
      <c r="AA675" s="263" t="n"/>
      <c r="AB675" s="242" t="n"/>
      <c r="AC675" s="242" t="n"/>
      <c r="AD675" s="256" t="n"/>
      <c r="AE675" s="161">
        <f>Y675-AC675</f>
        <v/>
      </c>
      <c r="AF675" s="256">
        <f>abs(Z675-AD675)</f>
        <v/>
      </c>
      <c r="AG675" s="243" t="n"/>
      <c r="AH675" s="146" t="n"/>
      <c r="AI675" s="52" t="n"/>
      <c r="AJ675" s="148" t="n"/>
      <c r="AK675" s="52" t="n"/>
    </row>
    <row r="676">
      <c r="A676" s="163" t="n"/>
      <c r="B676" s="300" t="n"/>
      <c r="C676" s="151" t="inlineStr">
        <is>
          <t>Card Payments</t>
        </is>
      </c>
      <c r="D676" s="151" t="inlineStr">
        <is>
          <t>BB MIGs (S06)</t>
        </is>
      </c>
      <c r="E676" s="170" t="n"/>
      <c r="F676" s="245" t="n"/>
      <c r="G676" s="170" t="n"/>
      <c r="H676" s="245" t="n"/>
      <c r="I676" s="154">
        <f>minus(E676,G676)</f>
        <v/>
      </c>
      <c r="J676" s="155">
        <f>ABS(minus(F676,H676))</f>
        <v/>
      </c>
      <c r="K676" s="170" t="n"/>
      <c r="L676" s="170" t="n"/>
      <c r="M676" s="170" t="n"/>
      <c r="N676" s="170" t="n"/>
      <c r="O676" s="170" t="n"/>
      <c r="P676" s="170" t="n"/>
      <c r="Q676" s="170" t="n"/>
      <c r="R676" s="170" t="n"/>
      <c r="S676" s="170" t="n"/>
      <c r="T676" s="170" t="n"/>
      <c r="U676" s="170" t="n"/>
      <c r="V676" s="170" t="n"/>
      <c r="W676" s="218" t="n"/>
      <c r="X676" s="218" t="n"/>
      <c r="Y676" s="157">
        <f>minus(I676,W676)</f>
        <v/>
      </c>
      <c r="Z676" s="158">
        <f>ABS(minus(J676,X676))</f>
        <v/>
      </c>
      <c r="AA676" s="263" t="n"/>
      <c r="AB676" s="242" t="n"/>
      <c r="AC676" s="242" t="n"/>
      <c r="AD676" s="256" t="n"/>
      <c r="AE676" s="161">
        <f>Y676-AC676</f>
        <v/>
      </c>
      <c r="AF676" s="256">
        <f>abs(Z676-AD676)</f>
        <v/>
      </c>
      <c r="AG676" s="243" t="n"/>
      <c r="AH676" s="146" t="n"/>
      <c r="AI676" s="52" t="n"/>
      <c r="AJ676" s="148" t="n"/>
      <c r="AK676" s="52" t="n"/>
    </row>
    <row r="677">
      <c r="A677" s="163" t="n"/>
      <c r="B677" s="300" t="n"/>
      <c r="C677" s="151" t="inlineStr">
        <is>
          <t>Card Payments</t>
        </is>
      </c>
      <c r="D677" s="151" t="inlineStr">
        <is>
          <t>BB MIGs (S07)</t>
        </is>
      </c>
      <c r="E677" s="170" t="n"/>
      <c r="F677" s="245" t="n"/>
      <c r="G677" s="170" t="n"/>
      <c r="H677" s="245" t="n"/>
      <c r="I677" s="154">
        <f>minus(E677,G677)</f>
        <v/>
      </c>
      <c r="J677" s="155">
        <f>ABS(minus(F677,H677))</f>
        <v/>
      </c>
      <c r="K677" s="170" t="n"/>
      <c r="L677" s="170" t="n"/>
      <c r="M677" s="170" t="n"/>
      <c r="N677" s="170" t="n"/>
      <c r="O677" s="170" t="n"/>
      <c r="P677" s="170" t="n"/>
      <c r="Q677" s="170" t="n"/>
      <c r="R677" s="170" t="n"/>
      <c r="S677" s="170" t="n"/>
      <c r="T677" s="170" t="n"/>
      <c r="U677" s="170" t="n"/>
      <c r="V677" s="170" t="n"/>
      <c r="W677" s="218" t="n"/>
      <c r="X677" s="218" t="n"/>
      <c r="Y677" s="157">
        <f>minus(I677,W677)</f>
        <v/>
      </c>
      <c r="Z677" s="158">
        <f>ABS(minus(J677,X677))</f>
        <v/>
      </c>
      <c r="AA677" s="263" t="n"/>
      <c r="AB677" s="242" t="n"/>
      <c r="AC677" s="242" t="n"/>
      <c r="AD677" s="256" t="n"/>
      <c r="AE677" s="161">
        <f>Y677-AC677</f>
        <v/>
      </c>
      <c r="AF677" s="256">
        <f>abs(Z677-AD677)</f>
        <v/>
      </c>
      <c r="AG677" s="243" t="n"/>
      <c r="AH677" s="146" t="n"/>
      <c r="AI677" s="52" t="n"/>
      <c r="AJ677" s="148" t="n"/>
      <c r="AK677" s="52" t="n"/>
    </row>
    <row r="678">
      <c r="A678" s="163" t="n"/>
      <c r="B678" s="300" t="n"/>
      <c r="C678" s="151" t="inlineStr">
        <is>
          <t>Card Payments</t>
        </is>
      </c>
      <c r="D678" s="151" t="inlineStr">
        <is>
          <t>BB MIGs (S08)</t>
        </is>
      </c>
      <c r="E678" s="170" t="n"/>
      <c r="F678" s="245" t="n"/>
      <c r="G678" s="170" t="n"/>
      <c r="H678" s="245" t="n"/>
      <c r="I678" s="154">
        <f>minus(E678,G678)</f>
        <v/>
      </c>
      <c r="J678" s="155">
        <f>ABS(minus(F678,H678))</f>
        <v/>
      </c>
      <c r="K678" s="170" t="n"/>
      <c r="L678" s="170" t="n"/>
      <c r="M678" s="170" t="n"/>
      <c r="N678" s="170" t="n"/>
      <c r="O678" s="170" t="n"/>
      <c r="P678" s="170" t="n"/>
      <c r="Q678" s="170" t="n"/>
      <c r="R678" s="170" t="n"/>
      <c r="S678" s="170" t="n"/>
      <c r="T678" s="170" t="n"/>
      <c r="U678" s="170" t="n"/>
      <c r="V678" s="170" t="n"/>
      <c r="W678" s="218" t="n"/>
      <c r="X678" s="218" t="n"/>
      <c r="Y678" s="157">
        <f>minus(I678,W678)</f>
        <v/>
      </c>
      <c r="Z678" s="158">
        <f>ABS(minus(J678,X678))</f>
        <v/>
      </c>
      <c r="AA678" s="270" t="n"/>
      <c r="AB678" s="242" t="n"/>
      <c r="AC678" s="242" t="n"/>
      <c r="AD678" s="256" t="n"/>
      <c r="AE678" s="161">
        <f>Y678-AC678</f>
        <v/>
      </c>
      <c r="AF678" s="256">
        <f>abs(Z678-AD678)</f>
        <v/>
      </c>
      <c r="AG678" s="243" t="n"/>
      <c r="AH678" s="146" t="n"/>
      <c r="AI678" s="52" t="n"/>
      <c r="AJ678" s="148" t="n"/>
      <c r="AK678" s="52" t="n"/>
    </row>
    <row r="679">
      <c r="A679" s="163" t="n"/>
      <c r="B679" s="300" t="n"/>
      <c r="C679" s="151" t="inlineStr">
        <is>
          <t>Card Payments</t>
        </is>
      </c>
      <c r="D679" s="151" t="inlineStr">
        <is>
          <t>BB MIGs (S09)</t>
        </is>
      </c>
      <c r="E679" s="170" t="n"/>
      <c r="F679" s="245" t="n"/>
      <c r="G679" s="170" t="n"/>
      <c r="H679" s="245" t="n"/>
      <c r="I679" s="154">
        <f>minus(E679,G679)</f>
        <v/>
      </c>
      <c r="J679" s="155">
        <f>ABS(minus(F679,H679))</f>
        <v/>
      </c>
      <c r="K679" s="170" t="n"/>
      <c r="L679" s="170" t="n"/>
      <c r="M679" s="170" t="n"/>
      <c r="N679" s="170" t="n"/>
      <c r="O679" s="170" t="n"/>
      <c r="P679" s="170" t="n"/>
      <c r="Q679" s="170" t="n"/>
      <c r="R679" s="170" t="n"/>
      <c r="S679" s="170" t="n"/>
      <c r="T679" s="170" t="n"/>
      <c r="U679" s="170" t="n"/>
      <c r="V679" s="170" t="n"/>
      <c r="W679" s="218" t="n"/>
      <c r="X679" s="218" t="n"/>
      <c r="Y679" s="157">
        <f>minus(I679,W679)</f>
        <v/>
      </c>
      <c r="Z679" s="158">
        <f>ABS(minus(J679,X679))</f>
        <v/>
      </c>
      <c r="AA679" s="263" t="n"/>
      <c r="AB679" s="242" t="n"/>
      <c r="AC679" s="242" t="n"/>
      <c r="AD679" s="256" t="n"/>
      <c r="AE679" s="161">
        <f>Y679-AC679</f>
        <v/>
      </c>
      <c r="AF679" s="256">
        <f>abs(Z679-AD679)</f>
        <v/>
      </c>
      <c r="AG679" s="243" t="n"/>
      <c r="AH679" s="146" t="n"/>
      <c r="AI679" s="52" t="n"/>
      <c r="AJ679" s="148" t="n"/>
      <c r="AK679" s="52" t="n"/>
    </row>
    <row r="680">
      <c r="A680" s="163" t="n"/>
      <c r="B680" s="300" t="n"/>
      <c r="C680" s="151" t="inlineStr">
        <is>
          <t>Card Payments</t>
        </is>
      </c>
      <c r="D680" s="151" t="inlineStr">
        <is>
          <t>BB MIGs (S10)</t>
        </is>
      </c>
      <c r="E680" s="170" t="n"/>
      <c r="F680" s="245" t="n"/>
      <c r="G680" s="170" t="n"/>
      <c r="H680" s="245" t="n"/>
      <c r="I680" s="154">
        <f>minus(E680,G680)</f>
        <v/>
      </c>
      <c r="J680" s="155">
        <f>ABS(minus(F680,H680))</f>
        <v/>
      </c>
      <c r="K680" s="170" t="n"/>
      <c r="L680" s="170" t="n"/>
      <c r="M680" s="170" t="n"/>
      <c r="N680" s="170" t="n"/>
      <c r="O680" s="170" t="n"/>
      <c r="P680" s="170" t="n"/>
      <c r="Q680" s="170" t="n"/>
      <c r="R680" s="170" t="n"/>
      <c r="S680" s="170" t="n"/>
      <c r="T680" s="170" t="n"/>
      <c r="U680" s="170" t="n"/>
      <c r="V680" s="170" t="n"/>
      <c r="W680" s="218" t="n"/>
      <c r="X680" s="218" t="n"/>
      <c r="Y680" s="157">
        <f>minus(I680,W680)</f>
        <v/>
      </c>
      <c r="Z680" s="158">
        <f>ABS(minus(J680,X680))</f>
        <v/>
      </c>
      <c r="AA680" s="263" t="n"/>
      <c r="AB680" s="242" t="n"/>
      <c r="AC680" s="242" t="n"/>
      <c r="AD680" s="256" t="n"/>
      <c r="AE680" s="161">
        <f>Y680-AC680</f>
        <v/>
      </c>
      <c r="AF680" s="256">
        <f>abs(Z680-AD680)</f>
        <v/>
      </c>
      <c r="AG680" s="243" t="n"/>
      <c r="AH680" s="146" t="n"/>
      <c r="AI680" s="52" t="n"/>
      <c r="AJ680" s="148" t="n"/>
      <c r="AK680" s="52" t="n"/>
    </row>
    <row r="681">
      <c r="A681" s="163" t="n"/>
      <c r="B681" s="300" t="n"/>
      <c r="C681" s="151" t="inlineStr">
        <is>
          <t>Card Payments</t>
        </is>
      </c>
      <c r="D681" s="151" t="inlineStr">
        <is>
          <t>BB MIGs (S11)</t>
        </is>
      </c>
      <c r="E681" s="170" t="n"/>
      <c r="F681" s="245" t="n"/>
      <c r="G681" s="170" t="n"/>
      <c r="H681" s="245" t="n"/>
      <c r="I681" s="154">
        <f>minus(E681,G681)</f>
        <v/>
      </c>
      <c r="J681" s="155">
        <f>ABS(minus(F681,H681))</f>
        <v/>
      </c>
      <c r="K681" s="170" t="n"/>
      <c r="L681" s="170" t="n"/>
      <c r="M681" s="170" t="n"/>
      <c r="N681" s="170" t="n"/>
      <c r="O681" s="170" t="n"/>
      <c r="P681" s="170" t="n"/>
      <c r="Q681" s="170" t="n"/>
      <c r="R681" s="170" t="n"/>
      <c r="S681" s="170" t="n"/>
      <c r="T681" s="170" t="n"/>
      <c r="U681" s="170" t="n"/>
      <c r="V681" s="170" t="n"/>
      <c r="W681" s="218" t="n"/>
      <c r="X681" s="218" t="n"/>
      <c r="Y681" s="157">
        <f>minus(I681,W681)</f>
        <v/>
      </c>
      <c r="Z681" s="158">
        <f>ABS(minus(J681,X681))</f>
        <v/>
      </c>
      <c r="AA681" s="263" t="n"/>
      <c r="AB681" s="242" t="n"/>
      <c r="AC681" s="242" t="n"/>
      <c r="AD681" s="256" t="n"/>
      <c r="AE681" s="161">
        <f>Y681-AC681</f>
        <v/>
      </c>
      <c r="AF681" s="256">
        <f>abs(Z681-AD681)</f>
        <v/>
      </c>
      <c r="AG681" s="243" t="n"/>
      <c r="AH681" s="146" t="n"/>
      <c r="AI681" s="52" t="n"/>
      <c r="AJ681" s="148" t="n"/>
      <c r="AK681" s="52" t="n"/>
    </row>
    <row r="682">
      <c r="A682" s="163" t="n"/>
      <c r="B682" s="300" t="n"/>
      <c r="C682" s="171" t="inlineStr">
        <is>
          <t>Card Payments</t>
        </is>
      </c>
      <c r="D682" s="171" t="inlineStr">
        <is>
          <t>BB MIGs (S12)</t>
        </is>
      </c>
      <c r="E682" s="176" t="n"/>
      <c r="F682" s="85" t="n"/>
      <c r="G682" s="176" t="n"/>
      <c r="H682" s="85" t="n"/>
      <c r="I682" s="174">
        <f>minus(E682,G682)</f>
        <v/>
      </c>
      <c r="J682" s="175">
        <f>ABS(minus(F682,H682))</f>
        <v/>
      </c>
      <c r="K682" s="176" t="n"/>
      <c r="L682" s="176" t="n"/>
      <c r="M682" s="176" t="n"/>
      <c r="N682" s="176" t="n"/>
      <c r="O682" s="176" t="n"/>
      <c r="P682" s="176" t="n"/>
      <c r="Q682" s="176" t="n"/>
      <c r="R682" s="176" t="n"/>
      <c r="S682" s="176" t="n"/>
      <c r="T682" s="176" t="n"/>
      <c r="U682" s="176" t="n"/>
      <c r="V682" s="176" t="n"/>
      <c r="W682" s="294" t="n"/>
      <c r="X682" s="294" t="n"/>
      <c r="Y682" s="179">
        <f>minus(I682,W682)</f>
        <v/>
      </c>
      <c r="Z682" s="180">
        <f>ABS(minus(J682,X682))</f>
        <v/>
      </c>
      <c r="AA682" s="269" t="n"/>
      <c r="AB682" s="254" t="n"/>
      <c r="AC682" s="254" t="n"/>
      <c r="AD682" s="183" t="n"/>
      <c r="AE682" s="184">
        <f>Y682-AC682</f>
        <v/>
      </c>
      <c r="AF682" s="183">
        <f>abs(Z682-AD682)</f>
        <v/>
      </c>
      <c r="AG682" s="243" t="n"/>
      <c r="AH682" s="146" t="n"/>
      <c r="AI682" s="52" t="n"/>
      <c r="AJ682" s="148" t="n"/>
      <c r="AK682" s="52" t="n"/>
    </row>
    <row r="683">
      <c r="A683" s="163">
        <f>A672</f>
        <v/>
      </c>
      <c r="B683" s="303" t="n"/>
      <c r="C683" s="258" t="inlineStr">
        <is>
          <t>Card Payments Sum</t>
        </is>
      </c>
      <c r="D683" s="258" t="inlineStr">
        <is>
          <t>BB MIGs</t>
        </is>
      </c>
      <c r="E683" s="172" t="n">
        <v>0</v>
      </c>
      <c r="F683" s="173" t="n">
        <v>0</v>
      </c>
      <c r="G683" s="172" t="n">
        <v>0</v>
      </c>
      <c r="H683" s="173" t="n">
        <v>0</v>
      </c>
      <c r="I683" s="174">
        <f>minus(E683,G683)</f>
        <v/>
      </c>
      <c r="J683" s="175">
        <f>ABS(minus(F683,H683))</f>
        <v/>
      </c>
      <c r="K683" s="176" t="n"/>
      <c r="L683" s="176" t="n"/>
      <c r="M683" s="176" t="n"/>
      <c r="N683" s="176" t="n"/>
      <c r="O683" s="176" t="n"/>
      <c r="P683" s="176" t="n"/>
      <c r="Q683" s="176" t="n"/>
      <c r="R683" s="176" t="n"/>
      <c r="S683" s="176" t="n"/>
      <c r="T683" s="176" t="n"/>
      <c r="U683" s="176" t="n"/>
      <c r="V683" s="176" t="n"/>
      <c r="W683" s="294">
        <f>SUM(K683,M683,O683,Q683,S683,U683)</f>
        <v/>
      </c>
      <c r="X683" s="294">
        <f>SUM(L683,N683,P683,R683,T683,V683)</f>
        <v/>
      </c>
      <c r="Y683" s="179">
        <f>minus(I683,W683)</f>
        <v/>
      </c>
      <c r="Z683" s="180">
        <f>ABS(minus(J683,X683))</f>
        <v/>
      </c>
      <c r="AA683" s="269" t="n"/>
      <c r="AB683" s="254" t="n"/>
      <c r="AC683" s="254" t="n"/>
      <c r="AD683" s="190" t="n"/>
      <c r="AE683" s="184">
        <f>Y683-AC683</f>
        <v/>
      </c>
      <c r="AF683" s="192">
        <f>abs(Z683-AD683)</f>
        <v/>
      </c>
      <c r="AG683" s="243" t="n"/>
      <c r="AH683" s="146" t="n"/>
      <c r="AI683" s="52" t="n"/>
      <c r="AJ683" s="148" t="n"/>
      <c r="AK683" s="52" t="n"/>
    </row>
    <row r="684">
      <c r="A684" s="163" t="n"/>
      <c r="B684" s="310" t="inlineStr">
        <is>
          <t>KOWRI</t>
        </is>
      </c>
      <c r="C684" s="151" t="inlineStr">
        <is>
          <t>MPGS</t>
        </is>
      </c>
      <c r="D684" s="151" t="inlineStr">
        <is>
          <t>MPGS</t>
        </is>
      </c>
      <c r="E684" s="187" t="n">
        <v>10</v>
      </c>
      <c r="F684" s="188" t="n">
        <v>4145.59</v>
      </c>
      <c r="G684" s="187" t="n">
        <v>10</v>
      </c>
      <c r="H684" s="188" t="n">
        <v>4138.03</v>
      </c>
      <c r="I684" s="154">
        <f>minus(E684,G684)</f>
        <v/>
      </c>
      <c r="J684" s="155">
        <f>ABS(minus(F684,H684))</f>
        <v/>
      </c>
      <c r="K684" s="218" t="n"/>
      <c r="L684" s="218" t="n"/>
      <c r="M684" s="218" t="n"/>
      <c r="N684" s="218" t="n"/>
      <c r="O684" s="218" t="n"/>
      <c r="P684" s="218" t="n"/>
      <c r="Q684" s="218" t="n"/>
      <c r="R684" s="218" t="n"/>
      <c r="S684" s="218" t="n"/>
      <c r="T684" s="218" t="n"/>
      <c r="U684" s="218" t="n"/>
      <c r="V684" s="218" t="n"/>
      <c r="W684" s="218">
        <f>SUM(K684,M684,O684,Q684,S684,U684)</f>
        <v/>
      </c>
      <c r="X684" s="218">
        <f>SUM(L684,N684,P684,R684,T684,V684)</f>
        <v/>
      </c>
      <c r="Y684" s="157">
        <f>minus(I684,W684)</f>
        <v/>
      </c>
      <c r="Z684" s="158">
        <f>ABS(minus(J684,X684))</f>
        <v/>
      </c>
      <c r="AA684" s="270" t="n"/>
      <c r="AB684" s="242" t="n"/>
      <c r="AC684" s="242" t="n"/>
      <c r="AD684" s="256" t="n"/>
      <c r="AE684" s="167">
        <f>Y684-AC684</f>
        <v/>
      </c>
      <c r="AF684" s="256">
        <f>abs(Z684-AD684)</f>
        <v/>
      </c>
      <c r="AG684" s="243" t="inlineStr">
        <is>
          <t>Send money charges(7.56)</t>
        </is>
      </c>
      <c r="AH684" s="146" t="n"/>
      <c r="AI684" s="52" t="n"/>
      <c r="AJ684" s="148" t="n"/>
      <c r="AK684" s="52" t="n"/>
    </row>
    <row r="685">
      <c r="A685" s="163">
        <f>A683</f>
        <v/>
      </c>
      <c r="B685" s="300" t="n"/>
      <c r="C685" s="151" t="inlineStr">
        <is>
          <t>KR MTN Send Money</t>
        </is>
      </c>
      <c r="D685" s="151" t="inlineStr">
        <is>
          <t>KR MTN Credit</t>
        </is>
      </c>
      <c r="E685" s="187" t="n">
        <v>10605</v>
      </c>
      <c r="F685" s="187" t="n">
        <v>22772221.83</v>
      </c>
      <c r="G685" s="187" t="n">
        <v>10590</v>
      </c>
      <c r="H685" s="187" t="n">
        <v>13754497.83</v>
      </c>
      <c r="I685" s="154">
        <f>minus(E685,G685)</f>
        <v/>
      </c>
      <c r="J685" s="155">
        <f>ABS(minus(F685,H685))</f>
        <v/>
      </c>
      <c r="K685" s="218" t="n"/>
      <c r="L685" s="218" t="n"/>
      <c r="M685" s="218" t="n"/>
      <c r="N685" s="218" t="n"/>
      <c r="O685" s="218" t="n">
        <v>7</v>
      </c>
      <c r="P685" s="218" t="n">
        <v>12612.94</v>
      </c>
      <c r="Q685" s="218" t="n">
        <v>2</v>
      </c>
      <c r="R685" s="218" t="n">
        <v>9000000</v>
      </c>
      <c r="S685" s="218" t="n"/>
      <c r="T685" s="218" t="n"/>
      <c r="U685" s="218" t="n">
        <v>6</v>
      </c>
      <c r="V685" s="218" t="n">
        <v>5111.059999998659</v>
      </c>
      <c r="W685" s="218">
        <f>SUM(K685,M685,O685,Q685,S685,U685)</f>
        <v/>
      </c>
      <c r="X685" s="218">
        <f>SUM(L685,N685,P685,R685,T685,V685)</f>
        <v/>
      </c>
      <c r="Y685" s="157">
        <f>minus(I685,W685)</f>
        <v/>
      </c>
      <c r="Z685" s="158">
        <f>ABS(minus(J685,X685))</f>
        <v/>
      </c>
      <c r="AA685" s="270" t="n"/>
      <c r="AB685" s="242" t="n"/>
      <c r="AC685" s="242" t="n"/>
      <c r="AD685" s="256" t="n"/>
      <c r="AE685" s="167">
        <f>Y685-AC685</f>
        <v/>
      </c>
      <c r="AF685" s="256">
        <f>abs(Z685-AD685)</f>
        <v/>
      </c>
      <c r="AG685" s="243" t="n"/>
      <c r="AH685" s="146" t="n"/>
      <c r="AI685" s="52" t="n"/>
      <c r="AJ685" s="148" t="n"/>
      <c r="AK685" s="52" t="n"/>
    </row>
    <row r="686">
      <c r="A686" s="163">
        <f>A685</f>
        <v/>
      </c>
      <c r="B686" s="300" t="n"/>
      <c r="C686" s="151" t="inlineStr">
        <is>
          <t>KR MTN Add funds/Payments</t>
        </is>
      </c>
      <c r="D686" s="151" t="inlineStr">
        <is>
          <t>KR MTN Debit</t>
        </is>
      </c>
      <c r="E686" s="187" t="n">
        <v>452</v>
      </c>
      <c r="F686" s="187" t="n">
        <v>998683.8</v>
      </c>
      <c r="G686" s="187" t="n">
        <v>456</v>
      </c>
      <c r="H686" s="187" t="n">
        <v>327522.22</v>
      </c>
      <c r="I686" s="154">
        <f>minus(E686,G686)</f>
        <v/>
      </c>
      <c r="J686" s="155">
        <f>ABS(minus(F686,H686))</f>
        <v/>
      </c>
      <c r="K686" s="218" t="n"/>
      <c r="L686" s="218" t="n"/>
      <c r="M686" s="218" t="n">
        <v>-5</v>
      </c>
      <c r="N686" s="218" t="n">
        <v>-3247.04</v>
      </c>
      <c r="O686" s="218" t="n"/>
      <c r="P686" s="218" t="n"/>
      <c r="Q686" s="218" t="n"/>
      <c r="R686" s="218" t="n"/>
      <c r="S686" s="218" t="n">
        <v>1</v>
      </c>
      <c r="T686" s="218" t="n">
        <v>674408.34</v>
      </c>
      <c r="U686" s="218" t="n"/>
      <c r="V686" s="218" t="n">
        <v>0.280000000144355</v>
      </c>
      <c r="W686" s="218">
        <f>SUM(K686,M686,O686,Q686,S686,U686)</f>
        <v/>
      </c>
      <c r="X686" s="218">
        <f>SUM(L686,N686,P686,R686,T686,V686)</f>
        <v/>
      </c>
      <c r="Y686" s="157">
        <f>minus(I686,W686)</f>
        <v/>
      </c>
      <c r="Z686" s="158">
        <f>ABS(minus(J686,X686))</f>
        <v/>
      </c>
      <c r="AA686" s="270" t="n"/>
      <c r="AB686" s="242" t="n"/>
      <c r="AC686" s="242" t="n"/>
      <c r="AD686" s="256" t="n"/>
      <c r="AE686" s="167">
        <f>Y686-AC686</f>
        <v/>
      </c>
      <c r="AF686" s="256">
        <f>abs(Z686-AD686)</f>
        <v/>
      </c>
      <c r="AG686" s="243" t="n"/>
      <c r="AH686" s="146" t="n"/>
      <c r="AI686" s="52" t="n"/>
      <c r="AJ686" s="148" t="n"/>
      <c r="AK686" s="52" t="n"/>
    </row>
    <row r="687">
      <c r="A687" s="163">
        <f>A686</f>
        <v/>
      </c>
      <c r="B687" s="300" t="n"/>
      <c r="C687" s="151" t="inlineStr">
        <is>
          <t>KR Airtel Add funds/Payments</t>
        </is>
      </c>
      <c r="D687" s="151" t="inlineStr">
        <is>
          <t>KR Airtel Cash In</t>
        </is>
      </c>
      <c r="E687" s="187" t="n">
        <v>1</v>
      </c>
      <c r="F687" s="187" t="n">
        <v>12</v>
      </c>
      <c r="G687" s="187" t="n">
        <v>1</v>
      </c>
      <c r="H687" s="187" t="n">
        <v>12</v>
      </c>
      <c r="I687" s="154">
        <f>minus(E687,G687)</f>
        <v/>
      </c>
      <c r="J687" s="155">
        <f>ABS(minus(F687,H687))</f>
        <v/>
      </c>
      <c r="K687" s="218" t="n"/>
      <c r="L687" s="218" t="n"/>
      <c r="M687" s="218" t="n"/>
      <c r="N687" s="218" t="n"/>
      <c r="O687" s="218" t="n"/>
      <c r="P687" s="218" t="n"/>
      <c r="Q687" s="218" t="n"/>
      <c r="R687" s="218" t="n"/>
      <c r="S687" s="218" t="n"/>
      <c r="T687" s="218" t="n"/>
      <c r="U687" s="218" t="n"/>
      <c r="V687" s="218" t="n"/>
      <c r="W687" s="218">
        <f>SUM(K687,M687,O687,Q687,S687,U687)</f>
        <v/>
      </c>
      <c r="X687" s="218">
        <f>SUM(L687,N687,P687,R687,T687,V687)</f>
        <v/>
      </c>
      <c r="Y687" s="157">
        <f>minus(I687,W687)</f>
        <v/>
      </c>
      <c r="Z687" s="158">
        <f>ABS(minus(J687,X687))</f>
        <v/>
      </c>
      <c r="AA687" s="270" t="n"/>
      <c r="AB687" s="242" t="n"/>
      <c r="AC687" s="242" t="n"/>
      <c r="AD687" s="256" t="n"/>
      <c r="AE687" s="167">
        <f>Y687-AC687</f>
        <v/>
      </c>
      <c r="AF687" s="256">
        <f>abs(Z687-AD687)</f>
        <v/>
      </c>
      <c r="AG687" s="243" t="n"/>
      <c r="AH687" s="146" t="n"/>
      <c r="AI687" s="52" t="n"/>
      <c r="AJ687" s="148" t="n"/>
      <c r="AK687" s="52" t="n"/>
    </row>
    <row r="688">
      <c r="A688" s="163">
        <f>A687</f>
        <v/>
      </c>
      <c r="B688" s="300" t="n"/>
      <c r="C688" s="151" t="inlineStr">
        <is>
          <t>KR Airtel Send Money</t>
        </is>
      </c>
      <c r="D688" s="151" t="inlineStr">
        <is>
          <t>KR Airtel Cash Out</t>
        </is>
      </c>
      <c r="E688" s="187" t="n">
        <v>1</v>
      </c>
      <c r="F688" s="187" t="n">
        <v>10</v>
      </c>
      <c r="G688" s="187" t="n">
        <v>1</v>
      </c>
      <c r="H688" s="187" t="n">
        <v>10</v>
      </c>
      <c r="I688" s="154">
        <f>minus(E688,G688)</f>
        <v/>
      </c>
      <c r="J688" s="155">
        <f>ABS(minus(F688,H688))</f>
        <v/>
      </c>
      <c r="K688" s="218" t="n"/>
      <c r="L688" s="218" t="n"/>
      <c r="M688" s="218" t="n"/>
      <c r="N688" s="218" t="n"/>
      <c r="O688" s="218" t="n"/>
      <c r="P688" s="218" t="n"/>
      <c r="Q688" s="218" t="n"/>
      <c r="R688" s="218" t="n"/>
      <c r="S688" s="218" t="n"/>
      <c r="T688" s="218" t="n"/>
      <c r="U688" s="218" t="n"/>
      <c r="V688" s="218" t="n"/>
      <c r="W688" s="218">
        <f>SUM(K688,M688,O688,Q688,S688,U688)</f>
        <v/>
      </c>
      <c r="X688" s="218">
        <f>SUM(L688,N688,P688,R688,T688,V688)</f>
        <v/>
      </c>
      <c r="Y688" s="157">
        <f>minus(I688,W688)</f>
        <v/>
      </c>
      <c r="Z688" s="158">
        <f>ABS(minus(J688,X688))</f>
        <v/>
      </c>
      <c r="AA688" s="270" t="n"/>
      <c r="AB688" s="242" t="n"/>
      <c r="AC688" s="242" t="n"/>
      <c r="AD688" s="256" t="n"/>
      <c r="AE688" s="167">
        <f>Y688-AC688</f>
        <v/>
      </c>
      <c r="AF688" s="256">
        <f>abs(Z688-AD688)</f>
        <v/>
      </c>
      <c r="AG688" s="243" t="n"/>
      <c r="AH688" s="146" t="n"/>
      <c r="AI688" s="52" t="n"/>
      <c r="AJ688" s="148" t="n"/>
      <c r="AK688" s="52" t="n"/>
    </row>
    <row r="689">
      <c r="A689" s="246" t="n"/>
      <c r="B689" s="300" t="n"/>
      <c r="C689" s="151" t="inlineStr">
        <is>
          <t>KR Vodafone Add funds/Payments</t>
        </is>
      </c>
      <c r="D689" s="151" t="inlineStr">
        <is>
          <t xml:space="preserve">KR Vodafone Cash In </t>
        </is>
      </c>
      <c r="E689" s="187" t="n">
        <v>75</v>
      </c>
      <c r="F689" s="188" t="n">
        <v>41932.5</v>
      </c>
      <c r="G689" s="187" t="n">
        <v>75</v>
      </c>
      <c r="H689" s="188" t="n">
        <v>41932.5</v>
      </c>
      <c r="I689" s="154">
        <f>minus(E689,G689)</f>
        <v/>
      </c>
      <c r="J689" s="155">
        <f>ABS(minus(F689,H689))</f>
        <v/>
      </c>
      <c r="K689" s="218" t="n"/>
      <c r="L689" s="218" t="n"/>
      <c r="M689" s="218" t="n"/>
      <c r="N689" s="218" t="n"/>
      <c r="O689" s="218" t="n"/>
      <c r="P689" s="218" t="n"/>
      <c r="Q689" s="218" t="n"/>
      <c r="R689" s="218" t="n"/>
      <c r="S689" s="218" t="n"/>
      <c r="T689" s="218" t="n"/>
      <c r="U689" s="218" t="n"/>
      <c r="V689" s="218" t="n"/>
      <c r="W689" s="218">
        <f>SUM(K689,M689,O689,Q689,S689,U689)</f>
        <v/>
      </c>
      <c r="X689" s="218">
        <f>SUM(L689,N689,P689,R689,T689,V689)</f>
        <v/>
      </c>
      <c r="Y689" s="157">
        <f>minus(I689,W689)</f>
        <v/>
      </c>
      <c r="Z689" s="158">
        <f>ABS(minus(J689,X689))</f>
        <v/>
      </c>
      <c r="AA689" s="270" t="n"/>
      <c r="AB689" s="242" t="n"/>
      <c r="AC689" s="242" t="n"/>
      <c r="AD689" s="256" t="n"/>
      <c r="AE689" s="167">
        <f>Y689-AC689</f>
        <v/>
      </c>
      <c r="AF689" s="256">
        <f>abs(Z689-AD689)</f>
        <v/>
      </c>
      <c r="AG689" s="243" t="n"/>
      <c r="AH689" s="146" t="n"/>
      <c r="AI689" s="52" t="n"/>
      <c r="AJ689" s="148" t="n"/>
      <c r="AK689" s="52" t="n"/>
    </row>
    <row r="690">
      <c r="A690" s="246" t="n"/>
      <c r="B690" s="303" t="n"/>
      <c r="C690" s="151" t="inlineStr">
        <is>
          <t>KR Vodafone Send Money</t>
        </is>
      </c>
      <c r="D690" s="151" t="inlineStr">
        <is>
          <t>KR Vodafone Cash Out</t>
        </is>
      </c>
      <c r="E690" s="187" t="n">
        <v>12</v>
      </c>
      <c r="F690" s="188" t="n">
        <v>5115.48</v>
      </c>
      <c r="G690" s="187" t="n">
        <v>11</v>
      </c>
      <c r="H690" s="188" t="n">
        <v>5110.48</v>
      </c>
      <c r="I690" s="154">
        <f>minus(E690,G690)</f>
        <v/>
      </c>
      <c r="J690" s="155">
        <f>ABS(minus(F690,H690))</f>
        <v/>
      </c>
      <c r="K690" s="218" t="n"/>
      <c r="L690" s="218" t="n"/>
      <c r="M690" s="218" t="n"/>
      <c r="N690" s="218" t="n"/>
      <c r="O690" s="218" t="n"/>
      <c r="P690" s="218" t="n"/>
      <c r="Q690" s="218" t="n"/>
      <c r="R690" s="218" t="n"/>
      <c r="S690" s="218" t="n"/>
      <c r="T690" s="218" t="n"/>
      <c r="U690" s="218" t="n">
        <v>1</v>
      </c>
      <c r="V690" s="218" t="n">
        <v>5</v>
      </c>
      <c r="W690" s="218">
        <f>SUM(K690,M690,O690,Q690,S690,U690)</f>
        <v/>
      </c>
      <c r="X690" s="218">
        <f>SUM(L690,N690,P690,R690,T690,V690)</f>
        <v/>
      </c>
      <c r="Y690" s="157">
        <f>minus(I690,W690)</f>
        <v/>
      </c>
      <c r="Z690" s="158">
        <f>ABS(minus(J690,X690))</f>
        <v/>
      </c>
      <c r="AA690" s="270" t="n"/>
      <c r="AB690" s="242" t="n"/>
      <c r="AC690" s="242" t="n"/>
      <c r="AD690" s="256" t="n"/>
      <c r="AE690" s="167">
        <f>Y690-AC690</f>
        <v/>
      </c>
      <c r="AF690" s="256">
        <f>abs(Z690-AD690)</f>
        <v/>
      </c>
      <c r="AG690" s="243" t="n"/>
      <c r="AH690" s="146" t="n"/>
      <c r="AI690" s="52" t="n"/>
      <c r="AJ690" s="148" t="n"/>
      <c r="AK690" s="52" t="n"/>
    </row>
    <row r="691">
      <c r="A691" s="206" t="n"/>
      <c r="B691" s="207" t="n"/>
      <c r="C691" s="206" t="n"/>
      <c r="D691" s="206" t="n"/>
      <c r="E691" s="206" t="n"/>
      <c r="F691" s="208" t="n"/>
      <c r="G691" s="206" t="n"/>
      <c r="H691" s="206" t="n"/>
      <c r="I691" s="206" t="n"/>
      <c r="J691" s="208" t="n"/>
      <c r="K691" s="271" t="n"/>
      <c r="L691" s="271" t="n"/>
      <c r="M691" s="271" t="n"/>
      <c r="N691" s="271" t="n"/>
      <c r="O691" s="271" t="n"/>
      <c r="P691" s="271" t="n"/>
      <c r="Q691" s="271" t="n"/>
      <c r="R691" s="271" t="n"/>
      <c r="S691" s="271" t="n"/>
      <c r="T691" s="271" t="n"/>
      <c r="U691" s="271" t="n"/>
      <c r="V691" s="271" t="n"/>
      <c r="W691" s="210" t="n"/>
      <c r="X691" s="210" t="n"/>
      <c r="Y691" s="271" t="n"/>
      <c r="Z691" s="271" t="n"/>
      <c r="AA691" s="211" t="n"/>
      <c r="AB691" s="212" t="n"/>
      <c r="AC691" s="212" t="n"/>
      <c r="AD691" s="213" t="n"/>
      <c r="AE691" s="214" t="n"/>
      <c r="AF691" s="215" t="n"/>
      <c r="AG691" s="243" t="n"/>
      <c r="AH691" s="146" t="n"/>
      <c r="AI691" s="52" t="n"/>
      <c r="AJ691" s="148" t="n"/>
      <c r="AK691" s="52" t="n"/>
    </row>
    <row r="692">
      <c r="A692" s="239" t="n">
        <v>44950</v>
      </c>
      <c r="B692" s="309" t="inlineStr">
        <is>
          <t>SlydePay</t>
        </is>
      </c>
      <c r="C692" s="151" t="inlineStr">
        <is>
          <t>SP MIGs (MCC 1)</t>
        </is>
      </c>
      <c r="D692" s="151" t="inlineStr">
        <is>
          <t>MIGS (Slydepay01)</t>
        </is>
      </c>
      <c r="E692" s="187" t="n">
        <v>4</v>
      </c>
      <c r="F692" s="188" t="n">
        <v>4930.16</v>
      </c>
      <c r="G692" s="187" t="n">
        <v>4</v>
      </c>
      <c r="H692" s="188" t="n">
        <v>4929.4</v>
      </c>
      <c r="I692" s="154">
        <f>minus(E692,G692)</f>
        <v/>
      </c>
      <c r="J692" s="155">
        <f>ABS(minus(F692,H692))</f>
        <v/>
      </c>
      <c r="K692" s="218" t="n"/>
      <c r="L692" s="218" t="n"/>
      <c r="M692" s="218" t="n"/>
      <c r="N692" s="218" t="n"/>
      <c r="O692" s="218" t="n"/>
      <c r="P692" s="218" t="n"/>
      <c r="Q692" s="218" t="n"/>
      <c r="R692" s="218" t="n"/>
      <c r="S692" s="218" t="n"/>
      <c r="T692" s="218" t="n"/>
      <c r="U692" s="218" t="n"/>
      <c r="V692" s="218" t="n"/>
      <c r="W692" s="218">
        <f>SUM(K692,M692,O692,Q692,S692,U692)</f>
        <v/>
      </c>
      <c r="X692" s="218">
        <f>SUM(L692,N692,P692,R692,T692,V692)</f>
        <v/>
      </c>
      <c r="Y692" s="157">
        <f>minus(I692,W692)</f>
        <v/>
      </c>
      <c r="Z692" s="158">
        <f>ABS(minus(J692,X692))</f>
        <v/>
      </c>
      <c r="AA692" s="263" t="n"/>
      <c r="AB692" s="242" t="n"/>
      <c r="AC692" s="242" t="n"/>
      <c r="AD692" s="252" t="n"/>
      <c r="AE692" s="161">
        <f>Y692-AC692</f>
        <v/>
      </c>
      <c r="AF692" s="256">
        <f>abs(Z692-AD692)</f>
        <v/>
      </c>
      <c r="AG692" s="243" t="inlineStr">
        <is>
          <t>MIGS Charges(0.76)</t>
        </is>
      </c>
      <c r="AH692" s="146" t="n"/>
      <c r="AI692" s="52" t="n"/>
      <c r="AJ692" s="148" t="n"/>
      <c r="AK692" s="52" t="n"/>
    </row>
    <row r="693">
      <c r="A693" s="163">
        <f>A692</f>
        <v/>
      </c>
      <c r="B693" s="300" t="n"/>
      <c r="C693" s="151" t="inlineStr">
        <is>
          <t>SP MTN Cash In (Prompt)</t>
        </is>
      </c>
      <c r="D693" s="151" t="inlineStr">
        <is>
          <t>MTN - Slydepull (Prompts)</t>
        </is>
      </c>
      <c r="E693" s="187" t="n">
        <v>469</v>
      </c>
      <c r="F693" s="188" t="n">
        <v>2627242.23</v>
      </c>
      <c r="G693" s="187" t="n">
        <v>468</v>
      </c>
      <c r="H693" s="188" t="n">
        <v>427245.84</v>
      </c>
      <c r="I693" s="154">
        <f>minus(E693,G693)</f>
        <v/>
      </c>
      <c r="J693" s="155">
        <f>ABS(minus(F693,H693))</f>
        <v/>
      </c>
      <c r="K693" s="218" t="n"/>
      <c r="L693" s="218" t="n"/>
      <c r="M693" s="218" t="n"/>
      <c r="N693" s="218" t="n"/>
      <c r="O693" s="218" t="n"/>
      <c r="P693" s="218" t="n"/>
      <c r="Q693" s="218" t="n"/>
      <c r="R693" s="218" t="n"/>
      <c r="S693" s="218" t="n">
        <v>1</v>
      </c>
      <c r="T693" s="218" t="n">
        <v>2200000</v>
      </c>
      <c r="U693" s="218" t="n"/>
      <c r="V693" s="218" t="n">
        <v>-3.60999999986962</v>
      </c>
      <c r="W693" s="218">
        <f>SUM(K693,M693,O693,Q693,S693,U693)</f>
        <v/>
      </c>
      <c r="X693" s="218">
        <f>SUM(L693,N693,P693,R693,T693,V693)</f>
        <v/>
      </c>
      <c r="Y693" s="157">
        <f>minus(I693,W693)</f>
        <v/>
      </c>
      <c r="Z693" s="158">
        <f>ABS(minus(J693,X693))</f>
        <v/>
      </c>
      <c r="AA693" s="270" t="n"/>
      <c r="AB693" s="242" t="n"/>
      <c r="AC693" s="242" t="n"/>
      <c r="AD693" s="256" t="n"/>
      <c r="AE693" s="167">
        <f>Y693-AC693</f>
        <v/>
      </c>
      <c r="AF693" s="256">
        <f>abs(Z693-AD693)</f>
        <v/>
      </c>
      <c r="AG693" s="243" t="n"/>
      <c r="AH693" s="146" t="n"/>
      <c r="AI693" s="52" t="n"/>
      <c r="AJ693" s="148" t="n"/>
      <c r="AK693" s="52" t="n"/>
    </row>
    <row r="694">
      <c r="A694" s="163">
        <f>A693</f>
        <v/>
      </c>
      <c r="B694" s="300" t="n"/>
      <c r="C694" s="151" t="inlineStr">
        <is>
          <t>SP MTN Cash In (Approval)</t>
        </is>
      </c>
      <c r="D694" s="151" t="inlineStr">
        <is>
          <t>MTN - Sydepush( Approvals)</t>
        </is>
      </c>
      <c r="E694" s="187" t="n">
        <v>0</v>
      </c>
      <c r="F694" s="188" t="n">
        <v>0</v>
      </c>
      <c r="G694" s="187" t="n">
        <v>0</v>
      </c>
      <c r="H694" s="188" t="n">
        <v>0</v>
      </c>
      <c r="I694" s="154">
        <f>minus(E694,G694)</f>
        <v/>
      </c>
      <c r="J694" s="155">
        <f>ABS(minus(F694,H694))</f>
        <v/>
      </c>
      <c r="K694" s="218" t="n"/>
      <c r="L694" s="218" t="n"/>
      <c r="M694" s="218" t="n"/>
      <c r="N694" s="218" t="n"/>
      <c r="O694" s="218" t="n"/>
      <c r="P694" s="218" t="n"/>
      <c r="Q694" s="218" t="n"/>
      <c r="R694" s="218" t="n"/>
      <c r="S694" s="218" t="n"/>
      <c r="T694" s="218" t="n"/>
      <c r="U694" s="218" t="n"/>
      <c r="V694" s="218" t="n"/>
      <c r="W694" s="218">
        <f>SUM(K694,M694,O694,Q694,S694,U694)</f>
        <v/>
      </c>
      <c r="X694" s="218">
        <f>SUM(L694,N694,P694,R694,T694,V694)</f>
        <v/>
      </c>
      <c r="Y694" s="157">
        <f>minus(I694,W694)</f>
        <v/>
      </c>
      <c r="Z694" s="158">
        <f>ABS(minus(J694,X694))</f>
        <v/>
      </c>
      <c r="AA694" s="270" t="n"/>
      <c r="AB694" s="242" t="n"/>
      <c r="AC694" s="242" t="n"/>
      <c r="AD694" s="256" t="n"/>
      <c r="AE694" s="161">
        <f>Y694-AC694</f>
        <v/>
      </c>
      <c r="AF694" s="256">
        <f>abs(Z694-AD694)</f>
        <v/>
      </c>
      <c r="AG694" s="243" t="n"/>
      <c r="AH694" s="146" t="n"/>
      <c r="AI694" s="52" t="n"/>
      <c r="AJ694" s="148" t="n"/>
      <c r="AK694" s="52" t="n"/>
    </row>
    <row r="695">
      <c r="A695" s="163">
        <f>A694</f>
        <v/>
      </c>
      <c r="B695" s="300" t="n"/>
      <c r="C695" s="151" t="inlineStr">
        <is>
          <t>SP MTN Send Money</t>
        </is>
      </c>
      <c r="D695" s="151" t="inlineStr">
        <is>
          <t>MTN - Portal</t>
        </is>
      </c>
      <c r="E695" s="187" t="n">
        <v>1297</v>
      </c>
      <c r="F695" s="188" t="n">
        <v>523015.3</v>
      </c>
      <c r="G695" s="187" t="n">
        <v>1295</v>
      </c>
      <c r="H695" s="188" t="n">
        <v>522185.27</v>
      </c>
      <c r="I695" s="154">
        <f>minus(E695,G695)</f>
        <v/>
      </c>
      <c r="J695" s="155">
        <f>ABS(minus(F695,H695))</f>
        <v/>
      </c>
      <c r="K695" s="218" t="n"/>
      <c r="L695" s="218" t="n"/>
      <c r="M695" s="218" t="n"/>
      <c r="N695" s="218" t="n"/>
      <c r="O695" s="218" t="n">
        <v>2</v>
      </c>
      <c r="P695" s="218" t="n">
        <v>830</v>
      </c>
      <c r="Q695" s="218" t="n"/>
      <c r="R695" s="218" t="n"/>
      <c r="S695" s="218" t="n"/>
      <c r="T695" s="218" t="n"/>
      <c r="U695" s="218" t="n"/>
      <c r="V695" s="218" t="n">
        <v>0.02999999996973202</v>
      </c>
      <c r="W695" s="218">
        <f>SUM(K695,M695,O695,Q695,S695,U695)</f>
        <v/>
      </c>
      <c r="X695" s="218">
        <f>SUM(L695,N695,P695,R695,T695,V695)</f>
        <v/>
      </c>
      <c r="Y695" s="157">
        <f>minus(I695,W695)</f>
        <v/>
      </c>
      <c r="Z695" s="158">
        <f>ABS(minus(J695,X695))</f>
        <v/>
      </c>
      <c r="AA695" s="270" t="n"/>
      <c r="AB695" s="242" t="n"/>
      <c r="AC695" s="242" t="n"/>
      <c r="AD695" s="256" t="n"/>
      <c r="AE695" s="161">
        <f>Y695-AC695</f>
        <v/>
      </c>
      <c r="AF695" s="256">
        <f>abs(Z695-AD695)</f>
        <v/>
      </c>
      <c r="AG695" s="243" t="n"/>
      <c r="AH695" s="146" t="n"/>
      <c r="AI695" s="52" t="n"/>
      <c r="AJ695" s="148" t="n"/>
      <c r="AK695" s="52" t="n"/>
    </row>
    <row r="696">
      <c r="A696" s="163">
        <f>A695</f>
        <v/>
      </c>
      <c r="B696" s="300" t="n"/>
      <c r="C696" s="151" t="inlineStr">
        <is>
          <t>SP AirtelTigo Cash In</t>
        </is>
      </c>
      <c r="D696" s="151" t="inlineStr">
        <is>
          <t>Airtel Top Up (Cash In)</t>
        </is>
      </c>
      <c r="E696" s="187" t="n">
        <v>0</v>
      </c>
      <c r="F696" s="188" t="n">
        <v>0</v>
      </c>
      <c r="G696" s="187" t="n">
        <v>0</v>
      </c>
      <c r="H696" s="188" t="n">
        <v>0</v>
      </c>
      <c r="I696" s="154">
        <f>minus(E696,G696)</f>
        <v/>
      </c>
      <c r="J696" s="155">
        <f>ABS(minus(F696,H696))</f>
        <v/>
      </c>
      <c r="K696" s="218" t="n"/>
      <c r="L696" s="218" t="n"/>
      <c r="M696" s="218" t="n"/>
      <c r="N696" s="218" t="n"/>
      <c r="O696" s="218" t="n"/>
      <c r="P696" s="218" t="n"/>
      <c r="Q696" s="218" t="n"/>
      <c r="R696" s="218" t="n"/>
      <c r="S696" s="218" t="n"/>
      <c r="T696" s="218" t="n"/>
      <c r="U696" s="218" t="n"/>
      <c r="V696" s="218" t="n"/>
      <c r="W696" s="218">
        <f>SUM(K696,M696,O696,Q696,S696,U696)</f>
        <v/>
      </c>
      <c r="X696" s="218">
        <f>SUM(L696,N696,P696,R696,T696,V696)</f>
        <v/>
      </c>
      <c r="Y696" s="157">
        <f>minus(I696,W696)</f>
        <v/>
      </c>
      <c r="Z696" s="158">
        <f>ABS(minus(J696,X696))</f>
        <v/>
      </c>
      <c r="AA696" s="270" t="n"/>
      <c r="AB696" s="242" t="n"/>
      <c r="AC696" s="242" t="n"/>
      <c r="AD696" s="256" t="n"/>
      <c r="AE696" s="161">
        <f>Y696-AC696</f>
        <v/>
      </c>
      <c r="AF696" s="256">
        <f>abs(Z696-AD696)</f>
        <v/>
      </c>
      <c r="AG696" s="243" t="n"/>
      <c r="AH696" s="146" t="n"/>
      <c r="AI696" s="52" t="n"/>
      <c r="AJ696" s="148" t="n"/>
      <c r="AK696" s="52" t="n"/>
    </row>
    <row r="697">
      <c r="A697" s="163">
        <f>A696</f>
        <v/>
      </c>
      <c r="B697" s="300" t="n"/>
      <c r="C697" s="151" t="inlineStr">
        <is>
          <t>SP AirtelTigo Send Money</t>
        </is>
      </c>
      <c r="D697" s="151" t="inlineStr">
        <is>
          <t>Airtel Online Send Money</t>
        </is>
      </c>
      <c r="E697" s="187" t="n">
        <v>41</v>
      </c>
      <c r="F697" s="188" t="n">
        <v>18198.5</v>
      </c>
      <c r="G697" s="187" t="n">
        <v>41</v>
      </c>
      <c r="H697" s="188" t="n">
        <v>18198.5</v>
      </c>
      <c r="I697" s="154">
        <f>minus(E697,G697)</f>
        <v/>
      </c>
      <c r="J697" s="155">
        <f>ABS(minus(F697,H697))</f>
        <v/>
      </c>
      <c r="K697" s="218" t="n"/>
      <c r="L697" s="218" t="n"/>
      <c r="M697" s="218" t="n"/>
      <c r="N697" s="218" t="n"/>
      <c r="O697" s="218" t="n"/>
      <c r="P697" s="218" t="n"/>
      <c r="Q697" s="218" t="n"/>
      <c r="R697" s="218" t="n"/>
      <c r="S697" s="218" t="n"/>
      <c r="T697" s="218" t="n"/>
      <c r="U697" s="218" t="n"/>
      <c r="V697" s="218" t="n"/>
      <c r="W697" s="218">
        <f>SUM(K697,M697,O697,Q697,S697,U697)</f>
        <v/>
      </c>
      <c r="X697" s="249">
        <f>SUM(L697,N697,P697,R697,T697,V697)</f>
        <v/>
      </c>
      <c r="Y697" s="157">
        <f>minus(I697,W697)</f>
        <v/>
      </c>
      <c r="Z697" s="158">
        <f>ABS(minus(J697,X697))</f>
        <v/>
      </c>
      <c r="AA697" s="270" t="n"/>
      <c r="AB697" s="242" t="n"/>
      <c r="AC697" s="242" t="n"/>
      <c r="AD697" s="256" t="n"/>
      <c r="AE697" s="161">
        <f>Y697-AC697</f>
        <v/>
      </c>
      <c r="AF697" s="256">
        <f>abs(Z697-AD697)</f>
        <v/>
      </c>
      <c r="AG697" s="243" t="n"/>
      <c r="AH697" s="146" t="n"/>
      <c r="AI697" s="52" t="n"/>
      <c r="AJ697" s="148" t="n"/>
      <c r="AK697" s="52" t="n"/>
    </row>
    <row r="698">
      <c r="A698" s="163">
        <f>A697</f>
        <v/>
      </c>
      <c r="B698" s="300" t="n"/>
      <c r="C698" s="151" t="inlineStr">
        <is>
          <t>SP Vodafone Cash In</t>
        </is>
      </c>
      <c r="D698" s="151" t="inlineStr">
        <is>
          <t>Vodafone Cashin</t>
        </is>
      </c>
      <c r="E698" s="187" t="n">
        <v>16</v>
      </c>
      <c r="F698" s="188" t="n">
        <v>9176</v>
      </c>
      <c r="G698" s="187" t="n">
        <v>16</v>
      </c>
      <c r="H698" s="188" t="n">
        <v>9176</v>
      </c>
      <c r="I698" s="154">
        <f>minus(E698,G698)</f>
        <v/>
      </c>
      <c r="J698" s="155">
        <f>ABS(minus(F698,H698))</f>
        <v/>
      </c>
      <c r="K698" s="218" t="n"/>
      <c r="L698" s="218" t="n"/>
      <c r="M698" s="218" t="n"/>
      <c r="N698" s="218" t="n"/>
      <c r="O698" s="218" t="n"/>
      <c r="P698" s="218" t="n"/>
      <c r="Q698" s="218" t="n"/>
      <c r="R698" s="218" t="n"/>
      <c r="S698" s="218" t="n"/>
      <c r="T698" s="218" t="n"/>
      <c r="U698" s="218" t="n"/>
      <c r="V698" s="218" t="n"/>
      <c r="W698" s="218">
        <f>SUM(K698,M698,O698,Q698,S698,U698)</f>
        <v/>
      </c>
      <c r="X698" s="218">
        <f>SUM(L698,N698,P698,R698,T698,V698)</f>
        <v/>
      </c>
      <c r="Y698" s="157">
        <f>minus(I698,W698)</f>
        <v/>
      </c>
      <c r="Z698" s="158">
        <f>ABS(minus(J698,X698))</f>
        <v/>
      </c>
      <c r="AA698" s="270" t="n"/>
      <c r="AB698" s="242" t="n"/>
      <c r="AC698" s="242" t="n"/>
      <c r="AD698" s="256" t="n"/>
      <c r="AE698" s="161">
        <f>Y698-AC698</f>
        <v/>
      </c>
      <c r="AF698" s="256">
        <f>abs(Z698-AD698)</f>
        <v/>
      </c>
      <c r="AG698" s="243" t="n"/>
      <c r="AH698" s="146" t="n"/>
      <c r="AI698" s="52" t="n"/>
      <c r="AJ698" s="148" t="n"/>
      <c r="AK698" s="52" t="n"/>
    </row>
    <row r="699">
      <c r="A699" s="163">
        <f>A698</f>
        <v/>
      </c>
      <c r="B699" s="300" t="n"/>
      <c r="C699" s="151" t="inlineStr">
        <is>
          <t>SP Vodafone Send Money</t>
        </is>
      </c>
      <c r="D699" s="151" t="inlineStr">
        <is>
          <t>Vodafone Cashout</t>
        </is>
      </c>
      <c r="E699" s="187" t="n">
        <v>213</v>
      </c>
      <c r="F699" s="188" t="n">
        <v>59256.13</v>
      </c>
      <c r="G699" s="187" t="n">
        <v>212</v>
      </c>
      <c r="H699" s="188" t="n">
        <v>59236.13</v>
      </c>
      <c r="I699" s="154">
        <f>minus(E699,G699)</f>
        <v/>
      </c>
      <c r="J699" s="155">
        <f>ABS(minus(F699,H699))</f>
        <v/>
      </c>
      <c r="K699" s="218" t="n"/>
      <c r="L699" s="218" t="n"/>
      <c r="M699" s="218" t="n"/>
      <c r="N699" s="218" t="n"/>
      <c r="O699" s="218" t="n"/>
      <c r="P699" s="218" t="n"/>
      <c r="Q699" s="218" t="n"/>
      <c r="R699" s="218" t="n"/>
      <c r="S699" s="218" t="n"/>
      <c r="T699" s="218" t="n"/>
      <c r="U699" s="218" t="n"/>
      <c r="V699" s="218" t="n"/>
      <c r="W699" s="218">
        <f>SUM(K699,M699,O699,Q699,S699,U699)</f>
        <v/>
      </c>
      <c r="X699" s="218">
        <f>SUM(L699,N699,P699,R699,T699,V699)</f>
        <v/>
      </c>
      <c r="Y699" s="157">
        <f>minus(I699,W699)</f>
        <v/>
      </c>
      <c r="Z699" s="158">
        <f>ABS(minus(J699,X699))</f>
        <v/>
      </c>
      <c r="AA699" s="270" t="inlineStr">
        <is>
          <t>Pending send money transaction</t>
        </is>
      </c>
      <c r="AB699" s="242" t="inlineStr">
        <is>
          <t>Closed</t>
        </is>
      </c>
      <c r="AC699" s="242" t="n">
        <v>1</v>
      </c>
      <c r="AD699" s="256" t="n">
        <v>20</v>
      </c>
      <c r="AE699" s="161">
        <f>Y699-AC699</f>
        <v/>
      </c>
      <c r="AF699" s="256">
        <f>abs(Z699-AD699)</f>
        <v/>
      </c>
      <c r="AG699" s="243" t="inlineStr">
        <is>
          <t>Status updated using KB recons app</t>
        </is>
      </c>
      <c r="AH699" s="146" t="n"/>
      <c r="AI699" s="52" t="n"/>
      <c r="AJ699" s="148" t="n"/>
      <c r="AK699" s="52" t="n"/>
    </row>
    <row r="700">
      <c r="A700" s="163">
        <f>A699</f>
        <v/>
      </c>
      <c r="B700" s="300" t="n"/>
      <c r="C700" s="151" t="inlineStr">
        <is>
          <t>SP Stanbic</t>
        </is>
      </c>
      <c r="D700" s="151" t="inlineStr">
        <is>
          <t>Stanbic FI CR</t>
        </is>
      </c>
      <c r="E700" s="187" t="n">
        <v>884</v>
      </c>
      <c r="F700" s="188" t="n">
        <v>375776.55</v>
      </c>
      <c r="G700" s="187" t="n">
        <v>879</v>
      </c>
      <c r="H700" s="188" t="n">
        <v>372192.78</v>
      </c>
      <c r="I700" s="154">
        <f>minus(E700,G700)</f>
        <v/>
      </c>
      <c r="J700" s="155">
        <f>ABS(minus(F700,H700))</f>
        <v/>
      </c>
      <c r="K700" s="218" t="n"/>
      <c r="L700" s="218" t="n"/>
      <c r="M700" s="218" t="n">
        <v>-2</v>
      </c>
      <c r="N700" s="218" t="n">
        <v>-80</v>
      </c>
      <c r="O700" s="218" t="n"/>
      <c r="P700" s="218" t="n"/>
      <c r="Q700" s="218" t="n"/>
      <c r="R700" s="218" t="n"/>
      <c r="S700" s="218" t="n"/>
      <c r="T700" s="218" t="n"/>
      <c r="U700" s="218" t="n">
        <v>5</v>
      </c>
      <c r="V700" s="218" t="n">
        <v>2850.32</v>
      </c>
      <c r="W700" s="218">
        <f>SUM(K700,M700,O700,Q700,S700,U700)</f>
        <v/>
      </c>
      <c r="X700" s="218">
        <f>SUM(L700,N700,P700,R700,T700,V700)</f>
        <v/>
      </c>
      <c r="Y700" s="157">
        <f>minus(I700,W700)</f>
        <v/>
      </c>
      <c r="Z700" s="158">
        <f>ABS(minus(J700,X700))</f>
        <v/>
      </c>
      <c r="AA700" s="270" t="inlineStr">
        <is>
          <t>Customer's Slydepay accounts were not credited with funds</t>
        </is>
      </c>
      <c r="AB700" s="242" t="inlineStr">
        <is>
          <t>Closed</t>
        </is>
      </c>
      <c r="AC700" s="242" t="n">
        <v>2</v>
      </c>
      <c r="AD700" s="256" t="n">
        <v>813.4499999999603</v>
      </c>
      <c r="AE700" s="161">
        <f>Y700-AC700</f>
        <v/>
      </c>
      <c r="AF700" s="256">
        <f>abs(Z700-AD700)</f>
        <v/>
      </c>
      <c r="AG700" s="243" t="inlineStr">
        <is>
          <t>Details shared with Stanbic to initiate reversal process</t>
        </is>
      </c>
      <c r="AH700" s="146" t="n"/>
      <c r="AI700" s="52" t="n"/>
      <c r="AJ700" s="148" t="n"/>
      <c r="AK700" s="52" t="n"/>
    </row>
    <row r="701">
      <c r="A701" s="163">
        <f>A700</f>
        <v/>
      </c>
      <c r="B701" s="300" t="n"/>
      <c r="C701" s="151" t="inlineStr">
        <is>
          <t xml:space="preserve">SP Stanbic </t>
        </is>
      </c>
      <c r="D701" s="151" t="inlineStr">
        <is>
          <t>Stanbic FI DR</t>
        </is>
      </c>
      <c r="E701" s="187" t="n">
        <v>0</v>
      </c>
      <c r="F701" s="187" t="n">
        <v>0</v>
      </c>
      <c r="G701" s="187" t="n">
        <v>0</v>
      </c>
      <c r="H701" s="187" t="n">
        <v>0</v>
      </c>
      <c r="I701" s="154">
        <f>minus(E701,G701)</f>
        <v/>
      </c>
      <c r="J701" s="155">
        <f>ABS(minus(F701,H701))</f>
        <v/>
      </c>
      <c r="K701" s="218" t="n"/>
      <c r="L701" s="218" t="n"/>
      <c r="M701" s="218" t="n"/>
      <c r="N701" s="218" t="n"/>
      <c r="O701" s="218" t="n"/>
      <c r="P701" s="218" t="n"/>
      <c r="Q701" s="218" t="n"/>
      <c r="R701" s="218" t="n"/>
      <c r="S701" s="218" t="n"/>
      <c r="T701" s="218" t="n"/>
      <c r="U701" s="218" t="n"/>
      <c r="V701" s="218" t="n"/>
      <c r="W701" s="218">
        <f>SUM(K701,M701,O701,Q701,S701,U701)</f>
        <v/>
      </c>
      <c r="X701" s="218">
        <f>SUM(L701,N701,P701,R701,T701,V701)</f>
        <v/>
      </c>
      <c r="Y701" s="157">
        <f>minus(I701,W701)</f>
        <v/>
      </c>
      <c r="Z701" s="158">
        <f>ABS(minus(J701,X701))</f>
        <v/>
      </c>
      <c r="AA701" s="270" t="n"/>
      <c r="AB701" s="242" t="n"/>
      <c r="AC701" s="242" t="n"/>
      <c r="AD701" s="256" t="n"/>
      <c r="AE701" s="161">
        <f>Y701-AC701</f>
        <v/>
      </c>
      <c r="AF701" s="256">
        <f>abs(Z701-AD701)</f>
        <v/>
      </c>
      <c r="AG701" s="243" t="n"/>
      <c r="AH701" s="146" t="n"/>
      <c r="AI701" s="52" t="n"/>
      <c r="AJ701" s="148" t="n"/>
      <c r="AK701" s="52" t="n"/>
    </row>
    <row r="702">
      <c r="A702" s="163">
        <f>A701</f>
        <v/>
      </c>
      <c r="B702" s="300" t="n"/>
      <c r="C702" s="171" t="inlineStr">
        <is>
          <t xml:space="preserve">SP GIP </t>
        </is>
      </c>
      <c r="D702" s="171" t="inlineStr">
        <is>
          <t>GIP</t>
        </is>
      </c>
      <c r="E702" s="172" t="n">
        <v>74</v>
      </c>
      <c r="F702" s="173" t="n">
        <v>684592.72</v>
      </c>
      <c r="G702" s="172" t="n">
        <v>74</v>
      </c>
      <c r="H702" s="173" t="n">
        <v>684592.73</v>
      </c>
      <c r="I702" s="174">
        <f>minus(E702,G702)</f>
        <v/>
      </c>
      <c r="J702" s="175">
        <f>ABS(minus(F702,H702))</f>
        <v/>
      </c>
      <c r="K702" s="294" t="n"/>
      <c r="L702" s="294" t="n"/>
      <c r="M702" s="294" t="n"/>
      <c r="N702" s="294" t="n"/>
      <c r="O702" s="294" t="n"/>
      <c r="P702" s="294" t="n"/>
      <c r="Q702" s="294" t="n"/>
      <c r="R702" s="294" t="n"/>
      <c r="S702" s="294" t="n"/>
      <c r="T702" s="294" t="n"/>
      <c r="U702" s="294" t="n"/>
      <c r="V702" s="294" t="n">
        <v>0.01000000000931323</v>
      </c>
      <c r="W702" s="294">
        <f>SUM(K702,M702,O702,Q702,S702,U702)</f>
        <v/>
      </c>
      <c r="X702" s="294">
        <f>SUM(L702,N702,P702,R702,T702,V702)</f>
        <v/>
      </c>
      <c r="Y702" s="179">
        <f>minus(I702,W702)</f>
        <v/>
      </c>
      <c r="Z702" s="180">
        <f>ABS(minus(J702,X702))</f>
        <v/>
      </c>
      <c r="AA702" s="253" t="n"/>
      <c r="AB702" s="254" t="n"/>
      <c r="AC702" s="254" t="n"/>
      <c r="AD702" s="190" t="n"/>
      <c r="AE702" s="184">
        <f>Y702-AC702</f>
        <v/>
      </c>
      <c r="AF702" s="192">
        <f>abs(Z702-AD702)</f>
        <v/>
      </c>
      <c r="AG702" s="243" t="n"/>
      <c r="AH702" s="146" t="n"/>
      <c r="AI702" s="52" t="n"/>
      <c r="AJ702" s="148" t="n"/>
      <c r="AK702" s="52" t="n"/>
    </row>
    <row r="703">
      <c r="A703" s="163">
        <f>A702</f>
        <v/>
      </c>
      <c r="B703" s="300" t="n"/>
      <c r="C703" s="151" t="inlineStr">
        <is>
          <t>Card Payments</t>
        </is>
      </c>
      <c r="D703" s="151" t="inlineStr">
        <is>
          <t>BB MIGs (S03)</t>
        </is>
      </c>
      <c r="E703" s="170" t="n"/>
      <c r="F703" s="245" t="n"/>
      <c r="G703" s="170" t="n"/>
      <c r="H703" s="245" t="n"/>
      <c r="I703" s="154">
        <f>minus(E703,G703)</f>
        <v/>
      </c>
      <c r="J703" s="155">
        <f>ABS(minus(F703,H703))</f>
        <v/>
      </c>
      <c r="K703" s="170" t="n"/>
      <c r="L703" s="170" t="n"/>
      <c r="M703" s="170" t="n"/>
      <c r="N703" s="170" t="n"/>
      <c r="O703" s="170" t="n"/>
      <c r="P703" s="170" t="n"/>
      <c r="Q703" s="170" t="n"/>
      <c r="R703" s="170" t="n"/>
      <c r="S703" s="170" t="n"/>
      <c r="T703" s="170" t="n"/>
      <c r="U703" s="170" t="n"/>
      <c r="V703" s="170" t="n"/>
      <c r="W703" s="218" t="n"/>
      <c r="X703" s="218" t="n"/>
      <c r="Y703" s="157">
        <f>minus(I703,W703)</f>
        <v/>
      </c>
      <c r="Z703" s="158">
        <f>ABS(minus(J703,X703))</f>
        <v/>
      </c>
      <c r="AA703" s="263" t="n"/>
      <c r="AB703" s="242" t="n"/>
      <c r="AC703" s="242" t="n"/>
      <c r="AD703" s="256" t="n"/>
      <c r="AE703" s="161">
        <f>Y703-AC703</f>
        <v/>
      </c>
      <c r="AF703" s="256">
        <f>abs(Z703-AD703)</f>
        <v/>
      </c>
      <c r="AG703" s="243" t="n"/>
      <c r="AH703" s="146" t="n"/>
      <c r="AI703" s="52" t="n"/>
      <c r="AJ703" s="148" t="n"/>
      <c r="AK703" s="52" t="n"/>
    </row>
    <row r="704">
      <c r="A704" s="163">
        <f>A703</f>
        <v/>
      </c>
      <c r="B704" s="300" t="n"/>
      <c r="C704" s="151" t="inlineStr">
        <is>
          <t>Card Payments</t>
        </is>
      </c>
      <c r="D704" s="151" t="inlineStr">
        <is>
          <t>BB MIGs (S04)</t>
        </is>
      </c>
      <c r="E704" s="170" t="n"/>
      <c r="F704" s="245" t="n"/>
      <c r="G704" s="170" t="n"/>
      <c r="H704" s="245" t="n"/>
      <c r="I704" s="154">
        <f>minus(E704,G704)</f>
        <v/>
      </c>
      <c r="J704" s="155">
        <f>ABS(minus(F704,H704))</f>
        <v/>
      </c>
      <c r="K704" s="170" t="n"/>
      <c r="L704" s="170" t="n"/>
      <c r="M704" s="170" t="n"/>
      <c r="N704" s="170" t="n"/>
      <c r="O704" s="170" t="n"/>
      <c r="P704" s="170" t="n"/>
      <c r="Q704" s="170" t="n"/>
      <c r="R704" s="170" t="n"/>
      <c r="S704" s="170" t="n"/>
      <c r="T704" s="170" t="n"/>
      <c r="U704" s="170" t="n"/>
      <c r="V704" s="170" t="n"/>
      <c r="W704" s="218" t="n"/>
      <c r="X704" s="218" t="n"/>
      <c r="Y704" s="157">
        <f>minus(I704,W704)</f>
        <v/>
      </c>
      <c r="Z704" s="158">
        <f>ABS(minus(J704,X704))</f>
        <v/>
      </c>
      <c r="AA704" s="263" t="n"/>
      <c r="AB704" s="242" t="n"/>
      <c r="AC704" s="242" t="n"/>
      <c r="AD704" s="256" t="n"/>
      <c r="AE704" s="161">
        <f>Y704-AC704</f>
        <v/>
      </c>
      <c r="AF704" s="256">
        <f>abs(Z704-AD704)</f>
        <v/>
      </c>
      <c r="AG704" s="243" t="n"/>
      <c r="AH704" s="146" t="n"/>
      <c r="AI704" s="52" t="n"/>
      <c r="AJ704" s="148" t="n"/>
      <c r="AK704" s="52" t="n"/>
    </row>
    <row r="705">
      <c r="A705" s="163">
        <f>A704</f>
        <v/>
      </c>
      <c r="B705" s="300" t="n"/>
      <c r="C705" s="151" t="inlineStr">
        <is>
          <t>Card Payments</t>
        </is>
      </c>
      <c r="D705" s="151" t="inlineStr">
        <is>
          <t>BB MIGs (S05)</t>
        </is>
      </c>
      <c r="E705" s="170" t="n"/>
      <c r="F705" s="245" t="n"/>
      <c r="G705" s="170" t="n"/>
      <c r="H705" s="245" t="n"/>
      <c r="I705" s="154">
        <f>minus(E705,G705)</f>
        <v/>
      </c>
      <c r="J705" s="155">
        <f>ABS(minus(F705,H705))</f>
        <v/>
      </c>
      <c r="K705" s="170" t="n"/>
      <c r="L705" s="170" t="n"/>
      <c r="M705" s="170" t="n"/>
      <c r="N705" s="170" t="n"/>
      <c r="O705" s="170" t="n"/>
      <c r="P705" s="170" t="n"/>
      <c r="Q705" s="170" t="n"/>
      <c r="R705" s="170" t="n"/>
      <c r="S705" s="170" t="n"/>
      <c r="T705" s="170" t="n"/>
      <c r="U705" s="170" t="n"/>
      <c r="V705" s="170" t="n"/>
      <c r="W705" s="218" t="n"/>
      <c r="X705" s="218" t="n"/>
      <c r="Y705" s="157">
        <f>minus(I705,W705)</f>
        <v/>
      </c>
      <c r="Z705" s="158">
        <f>ABS(minus(J705,X705))</f>
        <v/>
      </c>
      <c r="AA705" s="263" t="n"/>
      <c r="AB705" s="242" t="n"/>
      <c r="AC705" s="242" t="n"/>
      <c r="AD705" s="256" t="n"/>
      <c r="AE705" s="161">
        <f>Y705-AC705</f>
        <v/>
      </c>
      <c r="AF705" s="256">
        <f>abs(Z705-AD705)</f>
        <v/>
      </c>
      <c r="AG705" s="243" t="n"/>
      <c r="AH705" s="146" t="n"/>
      <c r="AI705" s="52" t="n"/>
      <c r="AJ705" s="148" t="n"/>
      <c r="AK705" s="52" t="n"/>
    </row>
    <row r="706">
      <c r="A706" s="163">
        <f>A705</f>
        <v/>
      </c>
      <c r="B706" s="300" t="n"/>
      <c r="C706" s="151" t="inlineStr">
        <is>
          <t>Card Payments</t>
        </is>
      </c>
      <c r="D706" s="151" t="inlineStr">
        <is>
          <t>BB MIGs (S06)</t>
        </is>
      </c>
      <c r="E706" s="170" t="n"/>
      <c r="F706" s="245" t="n"/>
      <c r="G706" s="170" t="n"/>
      <c r="H706" s="245" t="n"/>
      <c r="I706" s="154">
        <f>minus(E706,G706)</f>
        <v/>
      </c>
      <c r="J706" s="155">
        <f>ABS(minus(F706,H706))</f>
        <v/>
      </c>
      <c r="K706" s="170" t="n"/>
      <c r="L706" s="170" t="n"/>
      <c r="M706" s="170" t="n"/>
      <c r="N706" s="170" t="n"/>
      <c r="O706" s="170" t="n"/>
      <c r="P706" s="170" t="n"/>
      <c r="Q706" s="170" t="n"/>
      <c r="R706" s="170" t="n"/>
      <c r="S706" s="170" t="n"/>
      <c r="T706" s="170" t="n"/>
      <c r="U706" s="170" t="n"/>
      <c r="V706" s="170" t="n"/>
      <c r="W706" s="218" t="n"/>
      <c r="X706" s="218" t="n"/>
      <c r="Y706" s="157">
        <f>minus(I706,W706)</f>
        <v/>
      </c>
      <c r="Z706" s="158">
        <f>ABS(minus(J706,X706))</f>
        <v/>
      </c>
      <c r="AA706" s="263" t="n"/>
      <c r="AB706" s="242" t="n"/>
      <c r="AC706" s="242" t="n"/>
      <c r="AD706" s="256" t="n"/>
      <c r="AE706" s="161">
        <f>Y706-AC706</f>
        <v/>
      </c>
      <c r="AF706" s="256">
        <f>abs(Z706-AD706)</f>
        <v/>
      </c>
      <c r="AG706" s="243" t="n"/>
      <c r="AH706" s="146" t="n"/>
      <c r="AI706" s="52" t="n"/>
      <c r="AJ706" s="148" t="n"/>
      <c r="AK706" s="52" t="n"/>
    </row>
    <row r="707">
      <c r="A707" s="163">
        <f>A706</f>
        <v/>
      </c>
      <c r="B707" s="300" t="n"/>
      <c r="C707" s="151" t="inlineStr">
        <is>
          <t>Card Payments</t>
        </is>
      </c>
      <c r="D707" s="151" t="inlineStr">
        <is>
          <t>BB MIGs (S07)</t>
        </is>
      </c>
      <c r="E707" s="170" t="n"/>
      <c r="F707" s="245" t="n"/>
      <c r="G707" s="170" t="n"/>
      <c r="H707" s="245" t="n"/>
      <c r="I707" s="154">
        <f>minus(E707,G707)</f>
        <v/>
      </c>
      <c r="J707" s="155">
        <f>ABS(minus(F707,H707))</f>
        <v/>
      </c>
      <c r="K707" s="170" t="n"/>
      <c r="L707" s="170" t="n"/>
      <c r="M707" s="170" t="n"/>
      <c r="N707" s="170" t="n"/>
      <c r="O707" s="170" t="n"/>
      <c r="P707" s="170" t="n"/>
      <c r="Q707" s="170" t="n"/>
      <c r="R707" s="170" t="n"/>
      <c r="S707" s="170" t="n"/>
      <c r="T707" s="170" t="n"/>
      <c r="U707" s="170" t="n"/>
      <c r="V707" s="170" t="n"/>
      <c r="W707" s="218" t="n"/>
      <c r="X707" s="218" t="n"/>
      <c r="Y707" s="157">
        <f>minus(I707,W707)</f>
        <v/>
      </c>
      <c r="Z707" s="158">
        <f>ABS(minus(J707,X707))</f>
        <v/>
      </c>
      <c r="AA707" s="263" t="n"/>
      <c r="AB707" s="242" t="n"/>
      <c r="AC707" s="242" t="n"/>
      <c r="AD707" s="256" t="n"/>
      <c r="AE707" s="161">
        <f>Y707-AC707</f>
        <v/>
      </c>
      <c r="AF707" s="256">
        <f>abs(Z707-AD707)</f>
        <v/>
      </c>
      <c r="AG707" s="243" t="n"/>
      <c r="AH707" s="146" t="n"/>
      <c r="AI707" s="52" t="n"/>
      <c r="AJ707" s="148" t="n"/>
      <c r="AK707" s="52" t="n"/>
    </row>
    <row r="708">
      <c r="A708" s="163">
        <f>A707</f>
        <v/>
      </c>
      <c r="B708" s="300" t="n"/>
      <c r="C708" s="151" t="inlineStr">
        <is>
          <t>Card Payments</t>
        </is>
      </c>
      <c r="D708" s="151" t="inlineStr">
        <is>
          <t>BB MIGs (S08)</t>
        </is>
      </c>
      <c r="E708" s="170" t="n"/>
      <c r="F708" s="245" t="n"/>
      <c r="G708" s="170" t="n"/>
      <c r="H708" s="245" t="n"/>
      <c r="I708" s="154">
        <f>minus(E708,G708)</f>
        <v/>
      </c>
      <c r="J708" s="155">
        <f>ABS(minus(F708,H708))</f>
        <v/>
      </c>
      <c r="K708" s="170" t="n"/>
      <c r="L708" s="170" t="n"/>
      <c r="M708" s="170" t="n"/>
      <c r="N708" s="170" t="n"/>
      <c r="O708" s="170" t="n"/>
      <c r="P708" s="170" t="n"/>
      <c r="Q708" s="170" t="n"/>
      <c r="R708" s="170" t="n"/>
      <c r="S708" s="170" t="n"/>
      <c r="T708" s="170" t="n"/>
      <c r="U708" s="170" t="n"/>
      <c r="V708" s="170" t="n"/>
      <c r="W708" s="218" t="n"/>
      <c r="X708" s="218" t="n"/>
      <c r="Y708" s="157">
        <f>minus(I708,W708)</f>
        <v/>
      </c>
      <c r="Z708" s="158">
        <f>ABS(minus(J708,X708))</f>
        <v/>
      </c>
      <c r="AA708" s="263" t="n"/>
      <c r="AB708" s="242" t="n"/>
      <c r="AC708" s="242" t="n"/>
      <c r="AD708" s="256" t="n"/>
      <c r="AE708" s="161">
        <f>Y708-AC708</f>
        <v/>
      </c>
      <c r="AF708" s="256">
        <f>abs(Z708-AD708)</f>
        <v/>
      </c>
      <c r="AG708" s="243" t="n"/>
      <c r="AH708" s="146" t="n"/>
      <c r="AI708" s="52" t="n"/>
      <c r="AJ708" s="148" t="n"/>
      <c r="AK708" s="52" t="n"/>
    </row>
    <row r="709">
      <c r="A709" s="163">
        <f>A708</f>
        <v/>
      </c>
      <c r="B709" s="300" t="n"/>
      <c r="C709" s="151" t="inlineStr">
        <is>
          <t>Card Payments</t>
        </is>
      </c>
      <c r="D709" s="151" t="inlineStr">
        <is>
          <t>BB MIGs (S09)</t>
        </is>
      </c>
      <c r="E709" s="170" t="n"/>
      <c r="F709" s="245" t="n"/>
      <c r="G709" s="170" t="n"/>
      <c r="H709" s="245" t="n"/>
      <c r="I709" s="154">
        <f>minus(E709,G709)</f>
        <v/>
      </c>
      <c r="J709" s="155">
        <f>ABS(minus(F709,H709))</f>
        <v/>
      </c>
      <c r="K709" s="170" t="n"/>
      <c r="L709" s="170" t="n"/>
      <c r="M709" s="170" t="n"/>
      <c r="N709" s="170" t="n"/>
      <c r="O709" s="170" t="n"/>
      <c r="P709" s="170" t="n"/>
      <c r="Q709" s="170" t="n"/>
      <c r="R709" s="170" t="n"/>
      <c r="S709" s="170" t="n"/>
      <c r="T709" s="170" t="n"/>
      <c r="U709" s="170" t="n"/>
      <c r="V709" s="170" t="n"/>
      <c r="W709" s="218" t="n"/>
      <c r="X709" s="218" t="n"/>
      <c r="Y709" s="157">
        <f>minus(I709,W709)</f>
        <v/>
      </c>
      <c r="Z709" s="158">
        <f>ABS(minus(J709,X709))</f>
        <v/>
      </c>
      <c r="AA709" s="263" t="n"/>
      <c r="AB709" s="242" t="n"/>
      <c r="AC709" s="242" t="n"/>
      <c r="AD709" s="256" t="n"/>
      <c r="AE709" s="161">
        <f>Y709-AC709</f>
        <v/>
      </c>
      <c r="AF709" s="256">
        <f>abs(Z709-AD709)</f>
        <v/>
      </c>
      <c r="AG709" s="243" t="n"/>
      <c r="AH709" s="146" t="n"/>
      <c r="AI709" s="52" t="n"/>
      <c r="AJ709" s="148" t="n"/>
      <c r="AK709" s="52" t="n"/>
    </row>
    <row r="710">
      <c r="A710" s="163">
        <f>A709</f>
        <v/>
      </c>
      <c r="B710" s="300" t="n"/>
      <c r="C710" s="151" t="inlineStr">
        <is>
          <t>Card Payments</t>
        </is>
      </c>
      <c r="D710" s="151" t="inlineStr">
        <is>
          <t>BB MIGs (S10)</t>
        </is>
      </c>
      <c r="E710" s="170" t="n"/>
      <c r="F710" s="245" t="n"/>
      <c r="G710" s="170" t="n"/>
      <c r="H710" s="245" t="n"/>
      <c r="I710" s="154">
        <f>minus(E710,G710)</f>
        <v/>
      </c>
      <c r="J710" s="155">
        <f>ABS(minus(F710,H710))</f>
        <v/>
      </c>
      <c r="K710" s="170" t="n"/>
      <c r="L710" s="170" t="n"/>
      <c r="M710" s="170" t="n"/>
      <c r="N710" s="170" t="n"/>
      <c r="O710" s="170" t="n"/>
      <c r="P710" s="170" t="n"/>
      <c r="Q710" s="170" t="n"/>
      <c r="R710" s="170" t="n"/>
      <c r="S710" s="170" t="n"/>
      <c r="T710" s="170" t="n"/>
      <c r="U710" s="170" t="n"/>
      <c r="V710" s="170" t="n"/>
      <c r="W710" s="218" t="n"/>
      <c r="X710" s="218" t="n"/>
      <c r="Y710" s="157">
        <f>minus(I710,W710)</f>
        <v/>
      </c>
      <c r="Z710" s="158">
        <f>ABS(minus(J710,X710))</f>
        <v/>
      </c>
      <c r="AA710" s="263" t="n"/>
      <c r="AB710" s="242" t="n"/>
      <c r="AC710" s="242" t="n"/>
      <c r="AD710" s="256" t="n"/>
      <c r="AE710" s="161">
        <f>Y710-AC710</f>
        <v/>
      </c>
      <c r="AF710" s="256">
        <f>abs(Z710-AD710)</f>
        <v/>
      </c>
      <c r="AG710" s="243" t="n"/>
      <c r="AH710" s="146" t="n"/>
      <c r="AI710" s="52" t="n"/>
      <c r="AJ710" s="148" t="n"/>
      <c r="AK710" s="52" t="n"/>
    </row>
    <row r="711">
      <c r="A711" s="163">
        <f>A710</f>
        <v/>
      </c>
      <c r="B711" s="300" t="n"/>
      <c r="C711" s="151" t="inlineStr">
        <is>
          <t>Card Payments</t>
        </is>
      </c>
      <c r="D711" s="151" t="inlineStr">
        <is>
          <t>BB MIGs (S11)</t>
        </is>
      </c>
      <c r="E711" s="170" t="n"/>
      <c r="F711" s="245" t="n"/>
      <c r="G711" s="170" t="n"/>
      <c r="H711" s="245" t="n"/>
      <c r="I711" s="154">
        <f>minus(E711,G711)</f>
        <v/>
      </c>
      <c r="J711" s="155">
        <f>ABS(minus(F711,H711))</f>
        <v/>
      </c>
      <c r="K711" s="170" t="n"/>
      <c r="L711" s="170" t="n"/>
      <c r="M711" s="170" t="n"/>
      <c r="N711" s="170" t="n"/>
      <c r="O711" s="170" t="n"/>
      <c r="P711" s="170" t="n"/>
      <c r="Q711" s="170" t="n"/>
      <c r="R711" s="170" t="n"/>
      <c r="S711" s="170" t="n"/>
      <c r="T711" s="170" t="n"/>
      <c r="U711" s="170" t="n"/>
      <c r="V711" s="170" t="n"/>
      <c r="W711" s="218" t="n"/>
      <c r="X711" s="218" t="n"/>
      <c r="Y711" s="157">
        <f>minus(I711,W711)</f>
        <v/>
      </c>
      <c r="Z711" s="158">
        <f>ABS(minus(J711,X711))</f>
        <v/>
      </c>
      <c r="AA711" s="263" t="n"/>
      <c r="AB711" s="242" t="n"/>
      <c r="AC711" s="242" t="n"/>
      <c r="AD711" s="256" t="n"/>
      <c r="AE711" s="161">
        <f>Y711-AC711</f>
        <v/>
      </c>
      <c r="AF711" s="256">
        <f>abs(Z711-AD711)</f>
        <v/>
      </c>
      <c r="AG711" s="243" t="n"/>
      <c r="AH711" s="146" t="n"/>
      <c r="AI711" s="52" t="n"/>
      <c r="AJ711" s="148" t="n"/>
      <c r="AK711" s="52" t="n"/>
    </row>
    <row r="712">
      <c r="A712" s="163">
        <f>A711</f>
        <v/>
      </c>
      <c r="B712" s="300" t="n"/>
      <c r="C712" s="171" t="inlineStr">
        <is>
          <t>Card Payments</t>
        </is>
      </c>
      <c r="D712" s="171" t="inlineStr">
        <is>
          <t>BB MIGs (S12)</t>
        </is>
      </c>
      <c r="E712" s="176" t="n"/>
      <c r="F712" s="85" t="n"/>
      <c r="G712" s="176" t="n"/>
      <c r="H712" s="85" t="n"/>
      <c r="I712" s="174">
        <f>minus(E712,G712)</f>
        <v/>
      </c>
      <c r="J712" s="175">
        <f>ABS(minus(F712,H712))</f>
        <v/>
      </c>
      <c r="K712" s="176" t="n"/>
      <c r="L712" s="176" t="n"/>
      <c r="M712" s="176" t="n"/>
      <c r="N712" s="176" t="n"/>
      <c r="O712" s="176" t="n"/>
      <c r="P712" s="176" t="n"/>
      <c r="Q712" s="176" t="n"/>
      <c r="R712" s="176" t="n"/>
      <c r="S712" s="176" t="n"/>
      <c r="T712" s="176" t="n"/>
      <c r="U712" s="176" t="n"/>
      <c r="V712" s="176" t="n"/>
      <c r="W712" s="294" t="n"/>
      <c r="X712" s="294" t="n"/>
      <c r="Y712" s="179">
        <f>minus(I712,W712)</f>
        <v/>
      </c>
      <c r="Z712" s="180">
        <f>ABS(minus(J712,X712))</f>
        <v/>
      </c>
      <c r="AA712" s="269" t="n"/>
      <c r="AB712" s="254" t="n"/>
      <c r="AC712" s="254" t="n"/>
      <c r="AD712" s="183" t="n"/>
      <c r="AE712" s="184">
        <f>Y712-AC712</f>
        <v/>
      </c>
      <c r="AF712" s="183">
        <f>abs(Z712-AD712)</f>
        <v/>
      </c>
      <c r="AG712" s="243" t="n"/>
      <c r="AH712" s="146" t="n"/>
      <c r="AI712" s="52" t="n"/>
      <c r="AJ712" s="148" t="n"/>
      <c r="AK712" s="52" t="n"/>
    </row>
    <row r="713">
      <c r="A713" s="163">
        <f>A712</f>
        <v/>
      </c>
      <c r="B713" s="303" t="n"/>
      <c r="C713" s="258" t="inlineStr">
        <is>
          <t>Card Payments Sum</t>
        </is>
      </c>
      <c r="D713" s="258" t="inlineStr">
        <is>
          <t>BB MIGs</t>
        </is>
      </c>
      <c r="E713" s="172" t="n">
        <v>1</v>
      </c>
      <c r="F713" s="173" t="n">
        <v>2491.61</v>
      </c>
      <c r="G713" s="172" t="n">
        <v>1</v>
      </c>
      <c r="H713" s="173" t="n">
        <v>2491.61</v>
      </c>
      <c r="I713" s="174">
        <f>minus(E713,G713)</f>
        <v/>
      </c>
      <c r="J713" s="175">
        <f>ABS(minus(F713,H713))</f>
        <v/>
      </c>
      <c r="K713" s="176" t="n"/>
      <c r="L713" s="176" t="n"/>
      <c r="M713" s="176" t="n"/>
      <c r="N713" s="176" t="n"/>
      <c r="O713" s="176" t="n"/>
      <c r="P713" s="176" t="n"/>
      <c r="Q713" s="176" t="n"/>
      <c r="R713" s="176" t="n"/>
      <c r="S713" s="176" t="n"/>
      <c r="T713" s="176" t="n"/>
      <c r="U713" s="176" t="n"/>
      <c r="V713" s="176" t="n"/>
      <c r="W713" s="294">
        <f>SUM(K713,M713,O713,Q713,S713,U713)</f>
        <v/>
      </c>
      <c r="X713" s="294">
        <f>SUM(L713,N713,P713,R713,T713,V713)</f>
        <v/>
      </c>
      <c r="Y713" s="179">
        <f>minus(I713,W713)</f>
        <v/>
      </c>
      <c r="Z713" s="180">
        <f>ABS(minus(J713,X713))</f>
        <v/>
      </c>
      <c r="AA713" s="269" t="n"/>
      <c r="AB713" s="254" t="n"/>
      <c r="AC713" s="254" t="n"/>
      <c r="AD713" s="190" t="n"/>
      <c r="AE713" s="184">
        <f>Y713-AC713</f>
        <v/>
      </c>
      <c r="AF713" s="192">
        <f>abs(Z713-AD713)</f>
        <v/>
      </c>
      <c r="AG713" s="243" t="n"/>
      <c r="AH713" s="146" t="n"/>
      <c r="AI713" s="52" t="n"/>
      <c r="AJ713" s="148" t="n"/>
      <c r="AK713" s="52" t="n"/>
    </row>
    <row r="714">
      <c r="A714" s="163">
        <f>A713</f>
        <v/>
      </c>
      <c r="B714" s="310" t="inlineStr">
        <is>
          <t>KOWRI</t>
        </is>
      </c>
      <c r="C714" s="151" t="inlineStr">
        <is>
          <t>MPGS</t>
        </is>
      </c>
      <c r="D714" s="151" t="inlineStr">
        <is>
          <t>MPGS</t>
        </is>
      </c>
      <c r="E714" s="187" t="n">
        <v>16</v>
      </c>
      <c r="F714" s="188" t="n">
        <v>2108.48</v>
      </c>
      <c r="G714" s="187" t="n">
        <v>16</v>
      </c>
      <c r="H714" s="188" t="n">
        <v>2077.87</v>
      </c>
      <c r="I714" s="154">
        <f>minus(E714,G714)</f>
        <v/>
      </c>
      <c r="J714" s="155">
        <f>ABS(minus(F714,H714))</f>
        <v/>
      </c>
      <c r="K714" s="218" t="n"/>
      <c r="L714" s="218" t="n"/>
      <c r="M714" s="218" t="n"/>
      <c r="N714" s="218" t="n"/>
      <c r="O714" s="218" t="n"/>
      <c r="P714" s="218" t="n"/>
      <c r="Q714" s="218" t="n"/>
      <c r="R714" s="218" t="n"/>
      <c r="S714" s="218" t="n"/>
      <c r="T714" s="218" t="n"/>
      <c r="U714" s="218" t="n"/>
      <c r="V714" s="218" t="n"/>
      <c r="W714" s="218">
        <f>SUM(K714,M714,O714,Q714,S714,U714)</f>
        <v/>
      </c>
      <c r="X714" s="218">
        <f>SUM(L714,N714,P714,R714,T714,V714)</f>
        <v/>
      </c>
      <c r="Y714" s="157">
        <f>minus(I714,W714)</f>
        <v/>
      </c>
      <c r="Z714" s="158">
        <f>ABS(minus(J714,X714))</f>
        <v/>
      </c>
      <c r="AA714" s="270" t="n"/>
      <c r="AB714" s="242" t="n"/>
      <c r="AC714" s="242" t="n"/>
      <c r="AD714" s="256" t="n"/>
      <c r="AE714" s="167">
        <f>Y714-AC714</f>
        <v/>
      </c>
      <c r="AF714" s="256">
        <f>abs(Z714-AD714)</f>
        <v/>
      </c>
      <c r="AG714" s="243" t="inlineStr">
        <is>
          <t>Send money charges(30.61)</t>
        </is>
      </c>
      <c r="AH714" s="146" t="n"/>
      <c r="AI714" s="52" t="n"/>
      <c r="AJ714" s="148" t="n"/>
      <c r="AK714" s="52" t="n"/>
    </row>
    <row r="715">
      <c r="A715" s="163">
        <f>A714</f>
        <v/>
      </c>
      <c r="B715" s="300" t="n"/>
      <c r="C715" s="151" t="inlineStr">
        <is>
          <t>KR MTN Send Money</t>
        </is>
      </c>
      <c r="D715" s="151" t="inlineStr">
        <is>
          <t>KR MTN Credit</t>
        </is>
      </c>
      <c r="E715" s="187" t="n">
        <v>9017</v>
      </c>
      <c r="F715" s="188" t="n">
        <v>20288986.08</v>
      </c>
      <c r="G715" s="187" t="n">
        <v>8979</v>
      </c>
      <c r="H715" s="188" t="n">
        <v>11281687.18</v>
      </c>
      <c r="I715" s="154">
        <f>minus(E715,G715)</f>
        <v/>
      </c>
      <c r="J715" s="155">
        <f>ABS(minus(F715,H715))</f>
        <v/>
      </c>
      <c r="K715" s="218" t="n"/>
      <c r="L715" s="218" t="n"/>
      <c r="M715" s="218" t="n"/>
      <c r="N715" s="218" t="n"/>
      <c r="O715" s="218" t="n">
        <v>8</v>
      </c>
      <c r="P715" s="218" t="n">
        <v>3841.77</v>
      </c>
      <c r="Q715" s="218" t="n">
        <v>2</v>
      </c>
      <c r="R715" s="218" t="n">
        <v>9000000</v>
      </c>
      <c r="S715" s="218" t="n"/>
      <c r="T715" s="218" t="n"/>
      <c r="U715" s="218" t="n">
        <v>28</v>
      </c>
      <c r="V715" s="218" t="n">
        <v>3457.129999998957</v>
      </c>
      <c r="W715" s="218">
        <f>SUM(K715,M715,O715,Q715,S715,U715)</f>
        <v/>
      </c>
      <c r="X715" s="218">
        <f>SUM(L715,N715,P715,R715,T715,V715)</f>
        <v/>
      </c>
      <c r="Y715" s="157">
        <f>minus(I715,W715)</f>
        <v/>
      </c>
      <c r="Z715" s="158">
        <f>ABS(minus(J715,X715))</f>
        <v/>
      </c>
      <c r="AA715" s="270" t="n"/>
      <c r="AB715" s="242" t="n"/>
      <c r="AC715" s="242" t="n"/>
      <c r="AD715" s="256" t="n"/>
      <c r="AE715" s="167">
        <f>Y715-AC715</f>
        <v/>
      </c>
      <c r="AF715" s="256">
        <f>abs(Z715-AD715)</f>
        <v/>
      </c>
      <c r="AG715" s="243" t="n"/>
      <c r="AH715" s="146" t="n"/>
      <c r="AI715" s="52" t="n"/>
      <c r="AJ715" s="148" t="n"/>
      <c r="AK715" s="52" t="n"/>
    </row>
    <row r="716">
      <c r="A716" s="163">
        <f>A715</f>
        <v/>
      </c>
      <c r="B716" s="300" t="n"/>
      <c r="C716" s="151" t="inlineStr">
        <is>
          <t>KR MTN Add funds/Payments</t>
        </is>
      </c>
      <c r="D716" s="151" t="inlineStr">
        <is>
          <t>KR MTN Debit</t>
        </is>
      </c>
      <c r="E716" s="187" t="n">
        <v>531</v>
      </c>
      <c r="F716" s="188" t="n">
        <v>742767.54</v>
      </c>
      <c r="G716" s="187" t="n">
        <v>537</v>
      </c>
      <c r="H716" s="188" t="n">
        <v>400453.43</v>
      </c>
      <c r="I716" s="154">
        <f>minus(E716,G716)</f>
        <v/>
      </c>
      <c r="J716" s="155">
        <f>ABS(minus(F716,H716))</f>
        <v/>
      </c>
      <c r="K716" s="218" t="n"/>
      <c r="L716" s="218" t="n"/>
      <c r="M716" s="218" t="n">
        <v>-7</v>
      </c>
      <c r="N716" s="218" t="n">
        <v>-3653.68</v>
      </c>
      <c r="O716" s="218" t="n"/>
      <c r="P716" s="218" t="n"/>
      <c r="Q716" s="218" t="n"/>
      <c r="R716" s="218" t="n"/>
      <c r="S716" s="218" t="n">
        <v>1</v>
      </c>
      <c r="T716" s="218" t="n">
        <v>345967.39</v>
      </c>
      <c r="U716" s="218" t="n"/>
      <c r="V716" s="218" t="n">
        <v>0.4000000000232831</v>
      </c>
      <c r="W716" s="218">
        <f>SUM(K716,M716,O716,Q716,S716,U716)</f>
        <v/>
      </c>
      <c r="X716" s="218">
        <f>SUM(L716,N716,P716,R716,T716,V716)</f>
        <v/>
      </c>
      <c r="Y716" s="157">
        <f>minus(I716,W716)</f>
        <v/>
      </c>
      <c r="Z716" s="158">
        <f>ABS(minus(J716,X716))</f>
        <v/>
      </c>
      <c r="AA716" s="270" t="n"/>
      <c r="AB716" s="242" t="n"/>
      <c r="AC716" s="242" t="n"/>
      <c r="AD716" s="252" t="n"/>
      <c r="AE716" s="167">
        <f>Y716-AC716</f>
        <v/>
      </c>
      <c r="AF716" s="256">
        <f>abs(Z716-AD716)</f>
        <v/>
      </c>
      <c r="AG716" s="243" t="n"/>
      <c r="AH716" s="146" t="n"/>
      <c r="AI716" s="52" t="n"/>
      <c r="AJ716" s="148" t="n"/>
      <c r="AK716" s="52" t="n"/>
    </row>
    <row r="717">
      <c r="A717" s="163">
        <f>A716</f>
        <v/>
      </c>
      <c r="B717" s="300" t="n"/>
      <c r="C717" s="151" t="inlineStr">
        <is>
          <t>KR Airtel Add funds/Payments</t>
        </is>
      </c>
      <c r="D717" s="151" t="inlineStr">
        <is>
          <t>KR Airtel Cash In</t>
        </is>
      </c>
      <c r="E717" s="187" t="n">
        <v>8</v>
      </c>
      <c r="F717" s="187" t="n">
        <v>26407.85</v>
      </c>
      <c r="G717" s="187" t="n">
        <v>7</v>
      </c>
      <c r="H717" s="187" t="n">
        <v>6407.85</v>
      </c>
      <c r="I717" s="154">
        <f>minus(E717,G717)</f>
        <v/>
      </c>
      <c r="J717" s="155">
        <f>ABS(minus(F717,H717))</f>
        <v/>
      </c>
      <c r="K717" s="218" t="n"/>
      <c r="L717" s="218" t="n"/>
      <c r="M717" s="218" t="n"/>
      <c r="N717" s="218" t="n"/>
      <c r="O717" s="218" t="n"/>
      <c r="P717" s="218" t="n"/>
      <c r="Q717" s="218" t="n"/>
      <c r="R717" s="218" t="n"/>
      <c r="S717" s="218" t="n">
        <v>1</v>
      </c>
      <c r="T717" s="218" t="n">
        <v>20000</v>
      </c>
      <c r="U717" s="218" t="n"/>
      <c r="V717" s="218" t="n"/>
      <c r="W717" s="218">
        <f>SUM(K717,M717,O717,Q717,S717,U717)</f>
        <v/>
      </c>
      <c r="X717" s="218">
        <f>SUM(L717,N717,P717,R717,T717,V717)</f>
        <v/>
      </c>
      <c r="Y717" s="157">
        <f>minus(I717,W717)</f>
        <v/>
      </c>
      <c r="Z717" s="158">
        <f>ABS(minus(J717,X717))</f>
        <v/>
      </c>
      <c r="AA717" s="270" t="n"/>
      <c r="AB717" s="242" t="n"/>
      <c r="AC717" s="242" t="n"/>
      <c r="AD717" s="256" t="n"/>
      <c r="AE717" s="167">
        <f>Y717-AC717</f>
        <v/>
      </c>
      <c r="AF717" s="256">
        <f>abs(Z717-AD717)</f>
        <v/>
      </c>
      <c r="AG717" s="243" t="n"/>
      <c r="AH717" s="146" t="n"/>
      <c r="AI717" s="52" t="n"/>
      <c r="AJ717" s="148" t="n"/>
      <c r="AK717" s="52" t="n"/>
    </row>
    <row r="718">
      <c r="A718" s="163">
        <f>A717</f>
        <v/>
      </c>
      <c r="B718" s="300" t="n"/>
      <c r="C718" s="151" t="inlineStr">
        <is>
          <t>KR Airtel Send Money</t>
        </is>
      </c>
      <c r="D718" s="151" t="inlineStr">
        <is>
          <t>KR Airtel Cash Out</t>
        </is>
      </c>
      <c r="E718" s="187" t="n">
        <v>0</v>
      </c>
      <c r="F718" s="187" t="n">
        <v>0</v>
      </c>
      <c r="G718" s="187" t="n">
        <v>0</v>
      </c>
      <c r="H718" s="187" t="n">
        <v>0</v>
      </c>
      <c r="I718" s="154">
        <f>minus(E718,G718)</f>
        <v/>
      </c>
      <c r="J718" s="155">
        <f>ABS(minus(F718,H718))</f>
        <v/>
      </c>
      <c r="K718" s="218" t="n"/>
      <c r="L718" s="218" t="n"/>
      <c r="M718" s="218" t="n"/>
      <c r="N718" s="218" t="n"/>
      <c r="O718" s="218" t="n"/>
      <c r="P718" s="218" t="n"/>
      <c r="Q718" s="218" t="n"/>
      <c r="R718" s="218" t="n"/>
      <c r="S718" s="218" t="n"/>
      <c r="T718" s="218" t="n"/>
      <c r="U718" s="218" t="n"/>
      <c r="V718" s="218" t="n"/>
      <c r="W718" s="218">
        <f>SUM(K718,M718,O718,Q718,S718,U718)</f>
        <v/>
      </c>
      <c r="X718" s="218">
        <f>SUM(L718,N718,P718,R718,T718,V718)</f>
        <v/>
      </c>
      <c r="Y718" s="157">
        <f>minus(I718,W718)</f>
        <v/>
      </c>
      <c r="Z718" s="158">
        <f>ABS(minus(J718,X718))</f>
        <v/>
      </c>
      <c r="AA718" s="270" t="n"/>
      <c r="AB718" s="242" t="n"/>
      <c r="AC718" s="242" t="n"/>
      <c r="AD718" s="256" t="n"/>
      <c r="AE718" s="167">
        <f>Y718-AC718</f>
        <v/>
      </c>
      <c r="AF718" s="256">
        <f>abs(Z718-AD718)</f>
        <v/>
      </c>
      <c r="AG718" s="243" t="n"/>
      <c r="AH718" s="146" t="n"/>
      <c r="AI718" s="52" t="n"/>
      <c r="AJ718" s="148" t="n"/>
      <c r="AK718" s="52" t="n"/>
    </row>
    <row r="719">
      <c r="A719" s="163">
        <f>A718</f>
        <v/>
      </c>
      <c r="B719" s="300" t="n"/>
      <c r="C719" s="151" t="inlineStr">
        <is>
          <t>KR Vodafone Add funds/Payments</t>
        </is>
      </c>
      <c r="D719" s="151" t="inlineStr">
        <is>
          <t xml:space="preserve">KR Vodafone Cash In </t>
        </is>
      </c>
      <c r="E719" s="187" t="n">
        <v>58</v>
      </c>
      <c r="F719" s="188" t="n">
        <v>28255.1</v>
      </c>
      <c r="G719" s="187" t="n">
        <v>58</v>
      </c>
      <c r="H719" s="188" t="n">
        <v>28255.1</v>
      </c>
      <c r="I719" s="154">
        <f>minus(E719,G719)</f>
        <v/>
      </c>
      <c r="J719" s="155">
        <f>ABS(minus(F719,H719))</f>
        <v/>
      </c>
      <c r="K719" s="218" t="n"/>
      <c r="L719" s="218" t="n"/>
      <c r="M719" s="218" t="n"/>
      <c r="N719" s="218" t="n"/>
      <c r="O719" s="218" t="n"/>
      <c r="P719" s="218" t="n"/>
      <c r="Q719" s="218" t="n"/>
      <c r="R719" s="218" t="n"/>
      <c r="S719" s="218" t="n"/>
      <c r="T719" s="218" t="n"/>
      <c r="U719" s="218" t="n"/>
      <c r="V719" s="218" t="n"/>
      <c r="W719" s="218">
        <f>SUM(K719,M719,O719,Q719,S719,U719)</f>
        <v/>
      </c>
      <c r="X719" s="218">
        <f>SUM(L719,N719,P719,R719,T719,V719)</f>
        <v/>
      </c>
      <c r="Y719" s="157">
        <f>minus(I719,W719)</f>
        <v/>
      </c>
      <c r="Z719" s="158">
        <f>ABS(minus(J719,X719))</f>
        <v/>
      </c>
      <c r="AA719" s="270" t="n"/>
      <c r="AB719" s="242" t="n"/>
      <c r="AC719" s="242" t="n"/>
      <c r="AD719" s="256" t="n"/>
      <c r="AE719" s="167">
        <f>Y719-AC719</f>
        <v/>
      </c>
      <c r="AF719" s="256">
        <f>abs(Z719-AD719)</f>
        <v/>
      </c>
      <c r="AG719" s="243" t="n"/>
      <c r="AH719" s="146" t="n"/>
      <c r="AI719" s="52" t="n"/>
      <c r="AJ719" s="148" t="n"/>
      <c r="AK719" s="52" t="n"/>
    </row>
    <row r="720">
      <c r="A720" s="163">
        <f>A719</f>
        <v/>
      </c>
      <c r="B720" s="303" t="n"/>
      <c r="C720" s="151" t="inlineStr">
        <is>
          <t>KR Vodafone Send Money</t>
        </is>
      </c>
      <c r="D720" s="151" t="inlineStr">
        <is>
          <t>KR Vodafone Cash Out</t>
        </is>
      </c>
      <c r="E720" s="187" t="n">
        <v>20</v>
      </c>
      <c r="F720" s="188" t="n">
        <v>1951.15</v>
      </c>
      <c r="G720" s="187" t="n">
        <v>4</v>
      </c>
      <c r="H720" s="188" t="n">
        <v>351</v>
      </c>
      <c r="I720" s="154">
        <f>minus(E720,G720)</f>
        <v/>
      </c>
      <c r="J720" s="155">
        <f>ABS(minus(F720,H720))</f>
        <v/>
      </c>
      <c r="K720" s="218" t="n"/>
      <c r="L720" s="218" t="n"/>
      <c r="M720" s="218" t="n"/>
      <c r="N720" s="218" t="n"/>
      <c r="O720" s="218" t="n"/>
      <c r="P720" s="218" t="n"/>
      <c r="Q720" s="218" t="n"/>
      <c r="R720" s="218" t="n"/>
      <c r="S720" s="218" t="n"/>
      <c r="T720" s="218" t="n"/>
      <c r="U720" s="218" t="n">
        <v>16</v>
      </c>
      <c r="V720" s="218" t="n">
        <v>1600.15</v>
      </c>
      <c r="W720" s="218">
        <f>SUM(K720,M720,O720,Q720,S720,U720)</f>
        <v/>
      </c>
      <c r="X720" s="218">
        <f>SUM(L720,N720,P720,R720,T720,V720)</f>
        <v/>
      </c>
      <c r="Y720" s="157">
        <f>minus(I720,W720)</f>
        <v/>
      </c>
      <c r="Z720" s="158">
        <f>ABS(minus(J720,X720))</f>
        <v/>
      </c>
      <c r="AA720" s="270" t="n"/>
      <c r="AB720" s="242" t="n"/>
      <c r="AC720" s="242" t="n"/>
      <c r="AD720" s="256" t="n"/>
      <c r="AE720" s="167">
        <f>Y720-AC720</f>
        <v/>
      </c>
      <c r="AF720" s="256">
        <f>abs(Z720-AD720)</f>
        <v/>
      </c>
      <c r="AG720" s="243" t="n"/>
      <c r="AH720" s="146" t="n"/>
      <c r="AI720" s="52" t="n"/>
      <c r="AJ720" s="148" t="n"/>
      <c r="AK720" s="52" t="n"/>
    </row>
    <row r="721">
      <c r="A721" s="206" t="n"/>
      <c r="B721" s="207" t="n"/>
      <c r="C721" s="206" t="n"/>
      <c r="D721" s="206" t="n"/>
      <c r="E721" s="206" t="n"/>
      <c r="F721" s="208" t="n"/>
      <c r="G721" s="206" t="n"/>
      <c r="H721" s="206" t="n"/>
      <c r="I721" s="206" t="n"/>
      <c r="J721" s="208" t="n"/>
      <c r="K721" s="271" t="n"/>
      <c r="L721" s="271" t="n"/>
      <c r="M721" s="271" t="n"/>
      <c r="N721" s="271" t="n"/>
      <c r="O721" s="271" t="n"/>
      <c r="P721" s="271" t="n"/>
      <c r="Q721" s="271" t="n"/>
      <c r="R721" s="271" t="n"/>
      <c r="S721" s="271" t="n"/>
      <c r="T721" s="271" t="n"/>
      <c r="U721" s="271" t="n"/>
      <c r="V721" s="271" t="n"/>
      <c r="W721" s="210" t="n"/>
      <c r="X721" s="210" t="n"/>
      <c r="Y721" s="271" t="n"/>
      <c r="Z721" s="271" t="n"/>
      <c r="AA721" s="211" t="n"/>
      <c r="AB721" s="212" t="n"/>
      <c r="AC721" s="212" t="n"/>
      <c r="AD721" s="213" t="n"/>
      <c r="AE721" s="214" t="n"/>
      <c r="AF721" s="215" t="n"/>
      <c r="AG721" s="243" t="n"/>
      <c r="AH721" s="146" t="n"/>
      <c r="AI721" s="52" t="n"/>
      <c r="AJ721" s="148" t="n"/>
      <c r="AK721" s="52" t="n"/>
    </row>
    <row r="722">
      <c r="A722" s="239" t="n">
        <v>44951</v>
      </c>
      <c r="B722" s="309" t="inlineStr">
        <is>
          <t>SlydePay</t>
        </is>
      </c>
      <c r="C722" s="151" t="inlineStr">
        <is>
          <t>SP MIGs (MCC 1)</t>
        </is>
      </c>
      <c r="D722" s="151" t="inlineStr">
        <is>
          <t>MIGS (Slydepay01)</t>
        </is>
      </c>
      <c r="E722" s="187" t="n">
        <v>15</v>
      </c>
      <c r="F722" s="188" t="n">
        <v>7573.46</v>
      </c>
      <c r="G722" s="187" t="n">
        <v>15</v>
      </c>
      <c r="H722" s="188" t="n">
        <v>7557.55</v>
      </c>
      <c r="I722" s="154">
        <f>minus(E722,G722)</f>
        <v/>
      </c>
      <c r="J722" s="155">
        <f>ABS(minus(F722,H722))</f>
        <v/>
      </c>
      <c r="K722" s="248" t="n"/>
      <c r="L722" s="248" t="n"/>
      <c r="M722" s="248" t="n"/>
      <c r="N722" s="248" t="n"/>
      <c r="O722" s="248" t="n"/>
      <c r="P722" s="248" t="n"/>
      <c r="Q722" s="248" t="n"/>
      <c r="R722" s="248" t="n"/>
      <c r="S722" s="248" t="n"/>
      <c r="T722" s="248" t="n"/>
      <c r="U722" s="248" t="n"/>
      <c r="V722" s="248" t="n"/>
      <c r="W722" s="218">
        <f>SUM(K722,M722,O722,Q722,S722,U722)</f>
        <v/>
      </c>
      <c r="X722" s="218">
        <f>SUM(L722,N722,P722,R722,T722,V722)</f>
        <v/>
      </c>
      <c r="Y722" s="157">
        <f>minus(I722,W722)</f>
        <v/>
      </c>
      <c r="Z722" s="158">
        <f>ABS(minus(J722,X722))</f>
        <v/>
      </c>
      <c r="AA722" s="270" t="n"/>
      <c r="AB722" s="242" t="n"/>
      <c r="AC722" s="242" t="n"/>
      <c r="AD722" s="252" t="n"/>
      <c r="AE722" s="161">
        <f>Y722-AC722</f>
        <v/>
      </c>
      <c r="AF722" s="256">
        <f>abs(Z722-AD722)</f>
        <v/>
      </c>
      <c r="AG722" s="243" t="inlineStr">
        <is>
          <t>MIGS Charges(15.91)</t>
        </is>
      </c>
      <c r="AH722" s="146" t="n"/>
      <c r="AI722" s="52" t="n"/>
      <c r="AJ722" s="148" t="n"/>
      <c r="AK722" s="52" t="n"/>
    </row>
    <row r="723">
      <c r="A723" s="163">
        <f>A722</f>
        <v/>
      </c>
      <c r="B723" s="300" t="n"/>
      <c r="C723" s="151" t="inlineStr">
        <is>
          <t>SP MTN Cash In (Prompt)</t>
        </is>
      </c>
      <c r="D723" s="151" t="inlineStr">
        <is>
          <t>MTN - Slydepull (Prompts)</t>
        </is>
      </c>
      <c r="E723" s="187" t="n">
        <v>420</v>
      </c>
      <c r="F723" s="188" t="n">
        <v>427167.23</v>
      </c>
      <c r="G723" s="187" t="n">
        <v>420</v>
      </c>
      <c r="H723" s="188" t="n">
        <v>427167.12</v>
      </c>
      <c r="I723" s="154">
        <f>minus(E723,G723)</f>
        <v/>
      </c>
      <c r="J723" s="155">
        <f>ABS(minus(F723,H723))</f>
        <v/>
      </c>
      <c r="K723" s="248" t="n"/>
      <c r="L723" s="248" t="n"/>
      <c r="M723" s="248" t="n"/>
      <c r="N723" s="248" t="n"/>
      <c r="O723" s="248" t="n"/>
      <c r="P723" s="248" t="n"/>
      <c r="Q723" s="248" t="n"/>
      <c r="R723" s="248" t="n"/>
      <c r="S723" s="248" t="n"/>
      <c r="T723" s="248" t="n"/>
      <c r="U723" s="248" t="n"/>
      <c r="V723" s="248" t="n">
        <v>0.1099999999860302</v>
      </c>
      <c r="W723" s="218">
        <f>SUM(K723,M723,O723,Q723,S723,U723)</f>
        <v/>
      </c>
      <c r="X723" s="218">
        <f>SUM(L723,N723,P723,R723,T723,V723)</f>
        <v/>
      </c>
      <c r="Y723" s="157">
        <f>minus(I723,W723)</f>
        <v/>
      </c>
      <c r="Z723" s="158">
        <f>ABS(minus(J723,X723))</f>
        <v/>
      </c>
      <c r="AA723" s="270" t="n"/>
      <c r="AB723" s="242" t="n"/>
      <c r="AC723" s="242" t="n"/>
      <c r="AD723" s="256" t="n"/>
      <c r="AE723" s="167">
        <f>Y723-AC723</f>
        <v/>
      </c>
      <c r="AF723" s="256">
        <f>abs(Z723-AD723)</f>
        <v/>
      </c>
      <c r="AG723" s="243" t="n"/>
      <c r="AH723" s="146" t="n"/>
      <c r="AI723" s="52" t="n"/>
      <c r="AJ723" s="148" t="n"/>
      <c r="AK723" s="52" t="n"/>
    </row>
    <row r="724">
      <c r="A724" s="163">
        <f>A723</f>
        <v/>
      </c>
      <c r="B724" s="300" t="n"/>
      <c r="C724" s="151" t="inlineStr">
        <is>
          <t>SP MTN Cash In (Approval)</t>
        </is>
      </c>
      <c r="D724" s="151" t="inlineStr">
        <is>
          <t>MTN - Sydepush( Approvals)</t>
        </is>
      </c>
      <c r="E724" s="187" t="n">
        <v>0</v>
      </c>
      <c r="F724" s="188" t="n">
        <v>0</v>
      </c>
      <c r="G724" s="187" t="n">
        <v>0</v>
      </c>
      <c r="H724" s="188" t="n">
        <v>0</v>
      </c>
      <c r="I724" s="154" t="n">
        <v>0</v>
      </c>
      <c r="J724" s="155">
        <f>ABS(minus(F724,H724))</f>
        <v/>
      </c>
      <c r="K724" s="248" t="n"/>
      <c r="L724" s="248" t="n"/>
      <c r="M724" s="248" t="n"/>
      <c r="N724" s="248" t="n"/>
      <c r="O724" s="248" t="n"/>
      <c r="P724" s="248" t="n"/>
      <c r="Q724" s="248" t="n"/>
      <c r="R724" s="248" t="n"/>
      <c r="S724" s="248" t="n"/>
      <c r="T724" s="248" t="n"/>
      <c r="U724" s="248" t="n"/>
      <c r="V724" s="248" t="n"/>
      <c r="W724" s="218">
        <f>SUM(K724,M724,O724,Q724,S724,U724)</f>
        <v/>
      </c>
      <c r="X724" s="218">
        <f>SUM(L724,N724,P724,R724,T724,V724)</f>
        <v/>
      </c>
      <c r="Y724" s="157">
        <f>minus(I724,W724)</f>
        <v/>
      </c>
      <c r="Z724" s="158">
        <f>ABS(minus(J724,X724))</f>
        <v/>
      </c>
      <c r="AA724" s="270" t="n"/>
      <c r="AB724" s="242" t="n"/>
      <c r="AC724" s="242" t="n"/>
      <c r="AD724" s="256" t="n"/>
      <c r="AE724" s="161">
        <f>Y724-AC724</f>
        <v/>
      </c>
      <c r="AF724" s="256">
        <f>abs(Z724-AD724)</f>
        <v/>
      </c>
      <c r="AG724" s="243" t="n"/>
      <c r="AH724" s="146" t="n"/>
      <c r="AI724" s="52" t="n"/>
      <c r="AJ724" s="148" t="n"/>
      <c r="AK724" s="52" t="n"/>
    </row>
    <row r="725">
      <c r="A725" s="163">
        <f>A724</f>
        <v/>
      </c>
      <c r="B725" s="300" t="n"/>
      <c r="C725" s="151" t="inlineStr">
        <is>
          <t>SP MTN Send Money</t>
        </is>
      </c>
      <c r="D725" s="151" t="inlineStr">
        <is>
          <t>MTN - Portal</t>
        </is>
      </c>
      <c r="E725" s="187" t="n">
        <v>1048</v>
      </c>
      <c r="F725" s="188" t="n">
        <v>373982.75</v>
      </c>
      <c r="G725" s="187" t="n">
        <v>1048</v>
      </c>
      <c r="H725" s="188" t="n">
        <v>373982.74</v>
      </c>
      <c r="I725" s="154">
        <f>minus(E725,G725)</f>
        <v/>
      </c>
      <c r="J725" s="155">
        <f>ABS(minus(F725,H725))</f>
        <v/>
      </c>
      <c r="K725" s="248" t="n"/>
      <c r="L725" s="248" t="n"/>
      <c r="M725" s="248" t="n"/>
      <c r="N725" s="248" t="n"/>
      <c r="O725" s="248" t="n"/>
      <c r="P725" s="248" t="n"/>
      <c r="Q725" s="248" t="n"/>
      <c r="R725" s="248" t="n"/>
      <c r="S725" s="248" t="n"/>
      <c r="T725" s="248" t="n"/>
      <c r="U725" s="248" t="n"/>
      <c r="V725" s="248" t="n">
        <v>0.01000000000931323</v>
      </c>
      <c r="W725" s="218">
        <f>SUM(K725,M725,O725,Q725,S725,U725)</f>
        <v/>
      </c>
      <c r="X725" s="218">
        <f>SUM(L725,N725,P725,R725,T725,V725)</f>
        <v/>
      </c>
      <c r="Y725" s="157">
        <f>minus(I725,W725)</f>
        <v/>
      </c>
      <c r="Z725" s="158">
        <f>ABS(minus(J725,X725))</f>
        <v/>
      </c>
      <c r="AA725" s="270" t="n"/>
      <c r="AB725" s="242" t="n"/>
      <c r="AC725" s="242" t="n"/>
      <c r="AD725" s="256" t="n"/>
      <c r="AE725" s="161">
        <f>Y725-AC725</f>
        <v/>
      </c>
      <c r="AF725" s="256">
        <f>abs(Z725-AD725)</f>
        <v/>
      </c>
      <c r="AG725" s="243" t="n"/>
      <c r="AH725" s="146" t="n"/>
      <c r="AI725" s="52" t="n"/>
      <c r="AJ725" s="148" t="n"/>
      <c r="AK725" s="52" t="n"/>
    </row>
    <row r="726">
      <c r="A726" s="163">
        <f>A725</f>
        <v/>
      </c>
      <c r="B726" s="300" t="n"/>
      <c r="C726" s="151" t="inlineStr">
        <is>
          <t>SP AirtelTigo Cash In</t>
        </is>
      </c>
      <c r="D726" s="151" t="inlineStr">
        <is>
          <t>Airtel Top Up (Cash In)</t>
        </is>
      </c>
      <c r="E726" s="187" t="n">
        <v>0</v>
      </c>
      <c r="F726" s="188" t="n">
        <v>0</v>
      </c>
      <c r="G726" s="187" t="n">
        <v>0</v>
      </c>
      <c r="H726" s="188" t="n">
        <v>0</v>
      </c>
      <c r="I726" s="154">
        <f>minus(E726,G726)</f>
        <v/>
      </c>
      <c r="J726" s="155">
        <f>ABS(minus(F726,H726))</f>
        <v/>
      </c>
      <c r="K726" s="248" t="n"/>
      <c r="L726" s="248" t="n"/>
      <c r="M726" s="248" t="n"/>
      <c r="N726" s="248" t="n"/>
      <c r="O726" s="248" t="n"/>
      <c r="P726" s="248" t="n"/>
      <c r="Q726" s="248" t="n"/>
      <c r="R726" s="248" t="n"/>
      <c r="S726" s="248" t="n"/>
      <c r="T726" s="248" t="n"/>
      <c r="U726" s="248" t="n"/>
      <c r="V726" s="248" t="n"/>
      <c r="W726" s="218">
        <f>SUM(K726,M726,O726,Q726,S726,U726)</f>
        <v/>
      </c>
      <c r="X726" s="218">
        <f>SUM(L726,N726,P726,R726,T726,V726)</f>
        <v/>
      </c>
      <c r="Y726" s="157">
        <f>minus(I726,W726)</f>
        <v/>
      </c>
      <c r="Z726" s="158">
        <f>ABS(minus(J726,X726))</f>
        <v/>
      </c>
      <c r="AA726" s="270" t="n"/>
      <c r="AB726" s="242" t="n"/>
      <c r="AC726" s="242" t="n"/>
      <c r="AD726" s="256" t="n"/>
      <c r="AE726" s="161">
        <f>Y726-AC726</f>
        <v/>
      </c>
      <c r="AF726" s="256">
        <f>abs(Z726-AD726)</f>
        <v/>
      </c>
      <c r="AG726" s="243" t="n"/>
      <c r="AH726" s="146" t="n"/>
      <c r="AI726" s="52" t="n"/>
      <c r="AJ726" s="148" t="n"/>
      <c r="AK726" s="52" t="n"/>
    </row>
    <row r="727">
      <c r="A727" s="163">
        <f>A726</f>
        <v/>
      </c>
      <c r="B727" s="300" t="n"/>
      <c r="C727" s="151" t="inlineStr">
        <is>
          <t>SP AirtelTigo Send Money</t>
        </is>
      </c>
      <c r="D727" s="151" t="inlineStr">
        <is>
          <t>Airtel Online Send Money</t>
        </is>
      </c>
      <c r="E727" s="187" t="n">
        <v>36</v>
      </c>
      <c r="F727" s="188" t="n">
        <v>8761.5</v>
      </c>
      <c r="G727" s="187" t="n">
        <v>36</v>
      </c>
      <c r="H727" s="188" t="n">
        <v>8761.5</v>
      </c>
      <c r="I727" s="154">
        <f>minus(E727,G727)</f>
        <v/>
      </c>
      <c r="J727" s="155">
        <f>ABS(minus(F727,H727))</f>
        <v/>
      </c>
      <c r="K727" s="248" t="n"/>
      <c r="L727" s="248" t="n"/>
      <c r="M727" s="248" t="n"/>
      <c r="N727" s="248" t="n"/>
      <c r="O727" s="248" t="n"/>
      <c r="P727" s="248" t="n"/>
      <c r="Q727" s="248" t="n"/>
      <c r="R727" s="248" t="n"/>
      <c r="S727" s="248" t="n"/>
      <c r="T727" s="248" t="n"/>
      <c r="U727" s="248" t="n"/>
      <c r="V727" s="248" t="n"/>
      <c r="W727" s="218">
        <f>SUM(K727,M727,O727,Q727,S727,U727)</f>
        <v/>
      </c>
      <c r="X727" s="249">
        <f>SUM(L727,N727,P727,R727,T727,V727)</f>
        <v/>
      </c>
      <c r="Y727" s="157">
        <f>minus(I727,W727)</f>
        <v/>
      </c>
      <c r="Z727" s="158">
        <f>ABS(minus(J727,X727))</f>
        <v/>
      </c>
      <c r="AA727" s="270" t="n"/>
      <c r="AB727" s="242" t="n"/>
      <c r="AC727" s="242" t="n"/>
      <c r="AD727" s="256" t="n"/>
      <c r="AE727" s="161">
        <f>Y727-AC727</f>
        <v/>
      </c>
      <c r="AF727" s="256">
        <f>abs(Z727-AD727)</f>
        <v/>
      </c>
      <c r="AG727" s="243" t="n"/>
      <c r="AH727" s="146" t="n"/>
      <c r="AI727" s="52" t="n"/>
      <c r="AJ727" s="148" t="n"/>
      <c r="AK727" s="52" t="n"/>
    </row>
    <row r="728">
      <c r="A728" s="163">
        <f>A727</f>
        <v/>
      </c>
      <c r="B728" s="300" t="n"/>
      <c r="C728" s="151" t="inlineStr">
        <is>
          <t>SP Vodafone Cash In</t>
        </is>
      </c>
      <c r="D728" s="151" t="inlineStr">
        <is>
          <t>Vodafone Cashin</t>
        </is>
      </c>
      <c r="E728" s="187" t="n">
        <v>24</v>
      </c>
      <c r="F728" s="188" t="n">
        <v>75822</v>
      </c>
      <c r="G728" s="187" t="n">
        <v>22</v>
      </c>
      <c r="H728" s="188" t="n">
        <v>8822</v>
      </c>
      <c r="I728" s="154">
        <f>minus(E728,G728)</f>
        <v/>
      </c>
      <c r="J728" s="155">
        <f>ABS(minus(F728,H728))</f>
        <v/>
      </c>
      <c r="K728" s="248" t="n"/>
      <c r="L728" s="248" t="n"/>
      <c r="M728" s="248" t="n"/>
      <c r="N728" s="248" t="n"/>
      <c r="O728" s="248" t="n"/>
      <c r="P728" s="248" t="n"/>
      <c r="Q728" s="248" t="n">
        <v>2</v>
      </c>
      <c r="R728" s="248" t="n">
        <v>67000</v>
      </c>
      <c r="S728" s="248" t="n"/>
      <c r="T728" s="248" t="n"/>
      <c r="U728" s="248" t="n"/>
      <c r="V728" s="248" t="n"/>
      <c r="W728" s="218">
        <f>SUM(K728,M728,O728,Q728,S728,U728)</f>
        <v/>
      </c>
      <c r="X728" s="218">
        <f>SUM(L728,N728,P728,R728,T728,V728)</f>
        <v/>
      </c>
      <c r="Y728" s="157">
        <f>minus(I728,W728)</f>
        <v/>
      </c>
      <c r="Z728" s="158">
        <f>ABS(minus(J728,X728))</f>
        <v/>
      </c>
      <c r="AA728" s="270" t="n"/>
      <c r="AB728" s="242" t="n"/>
      <c r="AC728" s="242" t="n"/>
      <c r="AD728" s="256" t="n"/>
      <c r="AE728" s="161">
        <f>Y728-AC728</f>
        <v/>
      </c>
      <c r="AF728" s="256">
        <f>abs(Z728-AD728)</f>
        <v/>
      </c>
      <c r="AG728" s="243" t="n"/>
      <c r="AH728" s="146" t="n"/>
      <c r="AI728" s="52" t="n"/>
      <c r="AJ728" s="148" t="n"/>
      <c r="AK728" s="52" t="n"/>
    </row>
    <row r="729">
      <c r="A729" s="163">
        <f>A728</f>
        <v/>
      </c>
      <c r="B729" s="300" t="n"/>
      <c r="C729" s="151" t="inlineStr">
        <is>
          <t>SP Vodafone Send Money</t>
        </is>
      </c>
      <c r="D729" s="151" t="inlineStr">
        <is>
          <t>Vodafone Cashout</t>
        </is>
      </c>
      <c r="E729" s="187" t="n">
        <v>229</v>
      </c>
      <c r="F729" s="188" t="n">
        <v>109212.77</v>
      </c>
      <c r="G729" s="187" t="n">
        <v>227</v>
      </c>
      <c r="H729" s="188" t="n">
        <v>42212.77</v>
      </c>
      <c r="I729" s="154">
        <f>minus(E729,G729)</f>
        <v/>
      </c>
      <c r="J729" s="155">
        <f>ABS(minus(F729,H729))</f>
        <v/>
      </c>
      <c r="K729" s="248" t="n"/>
      <c r="L729" s="248" t="n"/>
      <c r="M729" s="248" t="n"/>
      <c r="N729" s="248" t="n"/>
      <c r="O729" s="248" t="n"/>
      <c r="P729" s="248" t="n"/>
      <c r="Q729" s="248" t="n">
        <v>2</v>
      </c>
      <c r="R729" s="248" t="n">
        <v>67000</v>
      </c>
      <c r="S729" s="248" t="n"/>
      <c r="T729" s="248" t="n"/>
      <c r="U729" s="248" t="n"/>
      <c r="V729" s="248" t="n"/>
      <c r="W729" s="218">
        <f>SUM(K729,M729,O729,Q729,S729,U729)</f>
        <v/>
      </c>
      <c r="X729" s="218">
        <f>SUM(L729,N729,P729,R729,T729,V729)</f>
        <v/>
      </c>
      <c r="Y729" s="157">
        <f>minus(I729,W729)</f>
        <v/>
      </c>
      <c r="Z729" s="158">
        <f>ABS(minus(J729,X729))</f>
        <v/>
      </c>
      <c r="AA729" s="270" t="n"/>
      <c r="AB729" s="242" t="n"/>
      <c r="AC729" s="242" t="n"/>
      <c r="AD729" s="256" t="n"/>
      <c r="AE729" s="161">
        <f>Y729-AC729</f>
        <v/>
      </c>
      <c r="AF729" s="256">
        <f>abs(Z729-AD729)</f>
        <v/>
      </c>
      <c r="AG729" s="243" t="n"/>
      <c r="AH729" s="146" t="n"/>
      <c r="AI729" s="52" t="n"/>
      <c r="AJ729" s="148" t="n"/>
      <c r="AK729" s="52" t="n"/>
    </row>
    <row r="730">
      <c r="A730" s="163">
        <f>A729</f>
        <v/>
      </c>
      <c r="B730" s="300" t="n"/>
      <c r="C730" s="151" t="inlineStr">
        <is>
          <t>SP Stanbic</t>
        </is>
      </c>
      <c r="D730" s="151" t="inlineStr">
        <is>
          <t>Stanbic FI CR</t>
        </is>
      </c>
      <c r="E730" s="187" t="n">
        <v>959</v>
      </c>
      <c r="F730" s="188" t="n">
        <v>509595.15</v>
      </c>
      <c r="G730" s="187" t="n">
        <v>965</v>
      </c>
      <c r="H730" s="188" t="n">
        <v>522284.16</v>
      </c>
      <c r="I730" s="154">
        <f>minus(E730,G730)</f>
        <v/>
      </c>
      <c r="J730" s="155">
        <f>ABS(minus(F730,H730))</f>
        <v/>
      </c>
      <c r="K730" s="248" t="n"/>
      <c r="L730" s="248" t="n"/>
      <c r="M730" s="248" t="n">
        <v>2</v>
      </c>
      <c r="N730" s="248" t="n">
        <v>-200</v>
      </c>
      <c r="O730" s="248" t="n"/>
      <c r="P730" s="248" t="n"/>
      <c r="Q730" s="248" t="n"/>
      <c r="R730" s="248" t="n"/>
      <c r="S730" s="248" t="n"/>
      <c r="T730" s="248" t="n"/>
      <c r="U730" s="248" t="n">
        <v>-8</v>
      </c>
      <c r="V730" s="248" t="n">
        <v>12889.00999999995</v>
      </c>
      <c r="W730" s="218">
        <f>SUM(K730,M730,O730,Q730,S730,U730)</f>
        <v/>
      </c>
      <c r="X730" s="218">
        <f>SUM(L730,N730,P730,R730,T730,V730)</f>
        <v/>
      </c>
      <c r="Y730" s="157">
        <f>minus(I730,W730)</f>
        <v/>
      </c>
      <c r="Z730" s="158">
        <f>ABS(minus(J730,X730))</f>
        <v/>
      </c>
      <c r="AA730" s="270" t="n"/>
      <c r="AB730" s="242" t="n"/>
      <c r="AC730" s="242" t="n"/>
      <c r="AD730" s="256" t="n"/>
      <c r="AE730" s="161">
        <f>Y730-AC730</f>
        <v/>
      </c>
      <c r="AF730" s="256">
        <f>abs(Z730-AD730)</f>
        <v/>
      </c>
      <c r="AG730" s="243" t="n"/>
      <c r="AH730" s="146" t="n"/>
      <c r="AI730" s="52" t="n"/>
      <c r="AJ730" s="148" t="n"/>
      <c r="AK730" s="52" t="n"/>
    </row>
    <row r="731">
      <c r="A731" s="163">
        <f>A730</f>
        <v/>
      </c>
      <c r="B731" s="300" t="n"/>
      <c r="C731" s="151" t="inlineStr">
        <is>
          <t xml:space="preserve">SP Stanbic </t>
        </is>
      </c>
      <c r="D731" s="151" t="inlineStr">
        <is>
          <t>Stanbic FI DR</t>
        </is>
      </c>
      <c r="E731" s="187" t="n">
        <v>0</v>
      </c>
      <c r="F731" s="187" t="n">
        <v>0</v>
      </c>
      <c r="G731" s="187" t="n">
        <v>0</v>
      </c>
      <c r="H731" s="187" t="n">
        <v>0</v>
      </c>
      <c r="I731" s="154">
        <f>minus(E731,G731)</f>
        <v/>
      </c>
      <c r="J731" s="155">
        <f>ABS(minus(F731,H731))</f>
        <v/>
      </c>
      <c r="K731" s="248" t="n"/>
      <c r="L731" s="248" t="n"/>
      <c r="M731" s="248" t="n"/>
      <c r="N731" s="248" t="n"/>
      <c r="O731" s="248" t="n"/>
      <c r="P731" s="248" t="n"/>
      <c r="Q731" s="248" t="n"/>
      <c r="R731" s="248" t="n"/>
      <c r="S731" s="248" t="n"/>
      <c r="T731" s="248" t="n"/>
      <c r="U731" s="248" t="n"/>
      <c r="V731" s="248" t="n"/>
      <c r="W731" s="218">
        <f>SUM(K731,M731,O731,Q731,S731,U731)</f>
        <v/>
      </c>
      <c r="X731" s="218">
        <f>SUM(L731,N731,P731,R731,T731,V731)</f>
        <v/>
      </c>
      <c r="Y731" s="157">
        <f>minus(I731,W731)</f>
        <v/>
      </c>
      <c r="Z731" s="158">
        <f>ABS(minus(J731,X731))</f>
        <v/>
      </c>
      <c r="AA731" s="270" t="n"/>
      <c r="AB731" s="242" t="n"/>
      <c r="AC731" s="242" t="n"/>
      <c r="AD731" s="256" t="n"/>
      <c r="AE731" s="161">
        <f>Y731-AC731</f>
        <v/>
      </c>
      <c r="AF731" s="256">
        <f>abs(Z731-AD731)</f>
        <v/>
      </c>
      <c r="AG731" s="243" t="n"/>
      <c r="AH731" s="146" t="n"/>
      <c r="AI731" s="52" t="n"/>
      <c r="AJ731" s="148" t="n"/>
      <c r="AK731" s="52" t="n"/>
    </row>
    <row r="732">
      <c r="A732" s="163">
        <f>A731</f>
        <v/>
      </c>
      <c r="B732" s="300" t="n"/>
      <c r="C732" s="171" t="inlineStr">
        <is>
          <t xml:space="preserve">SP GIP </t>
        </is>
      </c>
      <c r="D732" s="171" t="inlineStr">
        <is>
          <t>GIP</t>
        </is>
      </c>
      <c r="E732" s="172" t="n">
        <v>79</v>
      </c>
      <c r="F732" s="173" t="n">
        <v>622815.96</v>
      </c>
      <c r="G732" s="172" t="n">
        <v>79</v>
      </c>
      <c r="H732" s="173" t="n">
        <v>622815.97</v>
      </c>
      <c r="I732" s="174">
        <f>minus(E732,G732)</f>
        <v/>
      </c>
      <c r="J732" s="175">
        <f>ABS(minus(F732,H732))</f>
        <v/>
      </c>
      <c r="K732" s="294" t="n"/>
      <c r="L732" s="294" t="n"/>
      <c r="M732" s="294" t="n"/>
      <c r="N732" s="294" t="n"/>
      <c r="O732" s="294" t="n"/>
      <c r="P732" s="294" t="n"/>
      <c r="Q732" s="294" t="n"/>
      <c r="R732" s="294" t="n"/>
      <c r="S732" s="294" t="n"/>
      <c r="T732" s="294" t="n"/>
      <c r="U732" s="294" t="n"/>
      <c r="V732" s="294" t="n">
        <v>0.01000000000931323</v>
      </c>
      <c r="W732" s="294">
        <f>SUM(K732,M732,O732,Q732,S732,U732)</f>
        <v/>
      </c>
      <c r="X732" s="294">
        <f>SUM(L732,N732,P732,R732,T732,V732)</f>
        <v/>
      </c>
      <c r="Y732" s="179">
        <f>minus(I732,W732)</f>
        <v/>
      </c>
      <c r="Z732" s="180">
        <f>ABS(minus(J732,X732))</f>
        <v/>
      </c>
      <c r="AA732" s="253" t="n"/>
      <c r="AB732" s="254" t="n"/>
      <c r="AC732" s="254" t="n"/>
      <c r="AD732" s="190" t="n"/>
      <c r="AE732" s="184">
        <f>Y732-AC732</f>
        <v/>
      </c>
      <c r="AF732" s="192">
        <f>abs(Z732-AD732)</f>
        <v/>
      </c>
      <c r="AG732" s="243" t="n"/>
      <c r="AH732" s="146" t="n"/>
      <c r="AI732" s="52" t="n"/>
      <c r="AJ732" s="148" t="n"/>
      <c r="AK732" s="52" t="n"/>
    </row>
    <row r="733">
      <c r="A733" s="163">
        <f>A732</f>
        <v/>
      </c>
      <c r="B733" s="300" t="n"/>
      <c r="C733" s="151" t="inlineStr">
        <is>
          <t>Card Payments</t>
        </is>
      </c>
      <c r="D733" s="151" t="inlineStr">
        <is>
          <t>BB MIGs (S03)</t>
        </is>
      </c>
      <c r="E733" s="170" t="n"/>
      <c r="F733" s="245" t="n"/>
      <c r="G733" s="170" t="n"/>
      <c r="H733" s="245" t="n"/>
      <c r="I733" s="154">
        <f>minus(E733,G733)</f>
        <v/>
      </c>
      <c r="J733" s="155">
        <f>ABS(minus(F733,H733))</f>
        <v/>
      </c>
      <c r="K733" s="248" t="n"/>
      <c r="L733" s="248" t="n"/>
      <c r="M733" s="248" t="n"/>
      <c r="N733" s="248" t="n"/>
      <c r="O733" s="248" t="n"/>
      <c r="P733" s="248" t="n"/>
      <c r="Q733" s="248" t="n"/>
      <c r="R733" s="248" t="n"/>
      <c r="S733" s="248" t="n"/>
      <c r="T733" s="248" t="n"/>
      <c r="U733" s="248" t="n"/>
      <c r="V733" s="248" t="n"/>
      <c r="W733" s="218" t="n"/>
      <c r="X733" s="218" t="n"/>
      <c r="Y733" s="157">
        <f>minus(I733,W733)</f>
        <v/>
      </c>
      <c r="Z733" s="158">
        <f>ABS(minus(J733,X733))</f>
        <v/>
      </c>
      <c r="AA733" s="263" t="n"/>
      <c r="AB733" s="242" t="n"/>
      <c r="AC733" s="242" t="n"/>
      <c r="AD733" s="256" t="n"/>
      <c r="AE733" s="161">
        <f>Y733-AC733</f>
        <v/>
      </c>
      <c r="AF733" s="256">
        <f>abs(Z733-AD733)</f>
        <v/>
      </c>
      <c r="AG733" s="243" t="n"/>
      <c r="AH733" s="146" t="n"/>
      <c r="AI733" s="52" t="n"/>
      <c r="AJ733" s="148" t="n"/>
      <c r="AK733" s="52" t="n"/>
    </row>
    <row r="734">
      <c r="A734" s="163">
        <f>A733</f>
        <v/>
      </c>
      <c r="B734" s="300" t="n"/>
      <c r="C734" s="151" t="inlineStr">
        <is>
          <t>Card Payments</t>
        </is>
      </c>
      <c r="D734" s="151" t="inlineStr">
        <is>
          <t>BB MIGs (S04)</t>
        </is>
      </c>
      <c r="E734" s="170" t="n"/>
      <c r="F734" s="245" t="n"/>
      <c r="G734" s="170" t="n"/>
      <c r="H734" s="245" t="n"/>
      <c r="I734" s="154">
        <f>minus(E734,G734)</f>
        <v/>
      </c>
      <c r="J734" s="155">
        <f>ABS(minus(F734,H734))</f>
        <v/>
      </c>
      <c r="K734" s="170" t="n"/>
      <c r="L734" s="170" t="n"/>
      <c r="M734" s="170" t="n"/>
      <c r="N734" s="170" t="n"/>
      <c r="O734" s="170" t="n"/>
      <c r="P734" s="170" t="n"/>
      <c r="Q734" s="170" t="n"/>
      <c r="R734" s="170" t="n"/>
      <c r="S734" s="170" t="n"/>
      <c r="T734" s="170" t="n"/>
      <c r="U734" s="170" t="n"/>
      <c r="V734" s="170" t="n"/>
      <c r="W734" s="218" t="n"/>
      <c r="X734" s="218" t="n"/>
      <c r="Y734" s="157">
        <f>minus(I734,W734)</f>
        <v/>
      </c>
      <c r="Z734" s="158">
        <f>ABS(minus(J734,X734))</f>
        <v/>
      </c>
      <c r="AA734" s="270" t="n"/>
      <c r="AB734" s="242" t="n"/>
      <c r="AC734" s="242" t="n"/>
      <c r="AD734" s="256" t="n"/>
      <c r="AE734" s="167">
        <f>Y734-AC734</f>
        <v/>
      </c>
      <c r="AF734" s="256">
        <f>abs(Z734-AD734)</f>
        <v/>
      </c>
      <c r="AG734" s="243" t="n"/>
      <c r="AH734" s="146" t="n"/>
      <c r="AI734" s="52" t="n"/>
      <c r="AJ734" s="148" t="n"/>
      <c r="AK734" s="52" t="n"/>
    </row>
    <row r="735">
      <c r="A735" s="163">
        <f>A734</f>
        <v/>
      </c>
      <c r="B735" s="300" t="n"/>
      <c r="C735" s="151" t="inlineStr">
        <is>
          <t>Card Payments</t>
        </is>
      </c>
      <c r="D735" s="151" t="inlineStr">
        <is>
          <t>BB MIGs (S05)</t>
        </is>
      </c>
      <c r="E735" s="170" t="n"/>
      <c r="F735" s="245" t="n"/>
      <c r="G735" s="170" t="n"/>
      <c r="H735" s="245" t="n"/>
      <c r="I735" s="154">
        <f>minus(E735,G735)</f>
        <v/>
      </c>
      <c r="J735" s="155">
        <f>ABS(minus(F735,H735))</f>
        <v/>
      </c>
      <c r="K735" s="170" t="n"/>
      <c r="L735" s="170" t="n"/>
      <c r="M735" s="170" t="n"/>
      <c r="N735" s="170" t="n"/>
      <c r="O735" s="170" t="n"/>
      <c r="P735" s="170" t="n"/>
      <c r="Q735" s="170" t="n"/>
      <c r="R735" s="170" t="n"/>
      <c r="S735" s="170" t="n"/>
      <c r="T735" s="170" t="n"/>
      <c r="U735" s="170" t="n"/>
      <c r="V735" s="170" t="n"/>
      <c r="W735" s="218" t="n"/>
      <c r="X735" s="218" t="n"/>
      <c r="Y735" s="157">
        <f>minus(I735,W735)</f>
        <v/>
      </c>
      <c r="Z735" s="158">
        <f>ABS(minus(J735,X735))</f>
        <v/>
      </c>
      <c r="AA735" s="270" t="n"/>
      <c r="AB735" s="242" t="n"/>
      <c r="AC735" s="242" t="n"/>
      <c r="AD735" s="256" t="n"/>
      <c r="AE735" s="167">
        <f>Y735-AC735</f>
        <v/>
      </c>
      <c r="AF735" s="256">
        <f>abs(Z735-AD735)</f>
        <v/>
      </c>
      <c r="AG735" s="243" t="n"/>
      <c r="AH735" s="146" t="n"/>
      <c r="AI735" s="52" t="n"/>
      <c r="AJ735" s="148" t="n"/>
      <c r="AK735" s="52" t="n"/>
    </row>
    <row r="736">
      <c r="A736" s="163">
        <f>A735</f>
        <v/>
      </c>
      <c r="B736" s="300" t="n"/>
      <c r="C736" s="151" t="inlineStr">
        <is>
          <t>Card Payments</t>
        </is>
      </c>
      <c r="D736" s="151" t="inlineStr">
        <is>
          <t>BB MIGs (S06)</t>
        </is>
      </c>
      <c r="E736" s="170" t="n"/>
      <c r="F736" s="245" t="n"/>
      <c r="G736" s="170" t="n"/>
      <c r="H736" s="245" t="n"/>
      <c r="I736" s="154">
        <f>minus(E736,G736)</f>
        <v/>
      </c>
      <c r="J736" s="155">
        <f>ABS(minus(F736,H736))</f>
        <v/>
      </c>
      <c r="K736" s="170" t="n"/>
      <c r="L736" s="170" t="n"/>
      <c r="M736" s="170" t="n"/>
      <c r="N736" s="170" t="n"/>
      <c r="O736" s="170" t="n"/>
      <c r="P736" s="170" t="n"/>
      <c r="Q736" s="170" t="n"/>
      <c r="R736" s="170" t="n"/>
      <c r="S736" s="170" t="n"/>
      <c r="T736" s="170" t="n"/>
      <c r="U736" s="170" t="n"/>
      <c r="V736" s="170" t="n"/>
      <c r="W736" s="218" t="n"/>
      <c r="X736" s="218" t="n"/>
      <c r="Y736" s="157">
        <f>minus(I736,W736)</f>
        <v/>
      </c>
      <c r="Z736" s="158">
        <f>ABS(minus(J736,X736))</f>
        <v/>
      </c>
      <c r="AA736" s="270" t="n"/>
      <c r="AB736" s="242" t="n"/>
      <c r="AC736" s="242" t="n"/>
      <c r="AD736" s="256" t="n"/>
      <c r="AE736" s="167">
        <f>Y736-AC736</f>
        <v/>
      </c>
      <c r="AF736" s="256">
        <f>abs(Z736-AD736)</f>
        <v/>
      </c>
      <c r="AG736" s="243" t="n"/>
      <c r="AH736" s="146" t="n"/>
      <c r="AI736" s="52" t="n"/>
      <c r="AJ736" s="148" t="n"/>
      <c r="AK736" s="52" t="n"/>
    </row>
    <row r="737">
      <c r="A737" s="163">
        <f>A736</f>
        <v/>
      </c>
      <c r="B737" s="300" t="n"/>
      <c r="C737" s="151" t="inlineStr">
        <is>
          <t>Card Payments</t>
        </is>
      </c>
      <c r="D737" s="151" t="inlineStr">
        <is>
          <t>BB MIGs (S07)</t>
        </is>
      </c>
      <c r="E737" s="170" t="n"/>
      <c r="F737" s="245" t="n"/>
      <c r="G737" s="170" t="n"/>
      <c r="H737" s="245" t="n"/>
      <c r="I737" s="154">
        <f>minus(E737,G737)</f>
        <v/>
      </c>
      <c r="J737" s="155">
        <f>ABS(minus(F737,H737))</f>
        <v/>
      </c>
      <c r="K737" s="170" t="n"/>
      <c r="L737" s="170" t="n"/>
      <c r="M737" s="170" t="n"/>
      <c r="N737" s="170" t="n"/>
      <c r="O737" s="170" t="n"/>
      <c r="P737" s="170" t="n"/>
      <c r="Q737" s="170" t="n"/>
      <c r="R737" s="170" t="n"/>
      <c r="S737" s="170" t="n"/>
      <c r="T737" s="170" t="n"/>
      <c r="U737" s="170" t="n"/>
      <c r="V737" s="170" t="n"/>
      <c r="W737" s="218" t="n"/>
      <c r="X737" s="218" t="n"/>
      <c r="Y737" s="157">
        <f>minus(I737,W737)</f>
        <v/>
      </c>
      <c r="Z737" s="158">
        <f>ABS(minus(J737,X737))</f>
        <v/>
      </c>
      <c r="AA737" s="270" t="n"/>
      <c r="AB737" s="242" t="n"/>
      <c r="AC737" s="242" t="n"/>
      <c r="AD737" s="256" t="n"/>
      <c r="AE737" s="167">
        <f>Y737-AC737</f>
        <v/>
      </c>
      <c r="AF737" s="256">
        <f>abs(Z737-AD737)</f>
        <v/>
      </c>
      <c r="AG737" s="243" t="n"/>
      <c r="AH737" s="146" t="n"/>
      <c r="AI737" s="52" t="n"/>
      <c r="AJ737" s="148" t="n"/>
      <c r="AK737" s="52" t="n"/>
    </row>
    <row r="738">
      <c r="A738" s="163">
        <f>A737</f>
        <v/>
      </c>
      <c r="B738" s="300" t="n"/>
      <c r="C738" s="151" t="inlineStr">
        <is>
          <t>Card Payments</t>
        </is>
      </c>
      <c r="D738" s="151" t="inlineStr">
        <is>
          <t>BB MIGs (S08)</t>
        </is>
      </c>
      <c r="E738" s="170" t="n"/>
      <c r="F738" s="245" t="n"/>
      <c r="G738" s="170" t="n"/>
      <c r="H738" s="245" t="n"/>
      <c r="I738" s="154">
        <f>minus(E738,G738)</f>
        <v/>
      </c>
      <c r="J738" s="155">
        <f>ABS(minus(F738,H738))</f>
        <v/>
      </c>
      <c r="K738" s="170" t="n"/>
      <c r="L738" s="170" t="n"/>
      <c r="M738" s="170" t="n"/>
      <c r="N738" s="170" t="n"/>
      <c r="O738" s="170" t="n"/>
      <c r="P738" s="170" t="n"/>
      <c r="Q738" s="170" t="n"/>
      <c r="R738" s="170" t="n"/>
      <c r="S738" s="170" t="n"/>
      <c r="T738" s="170" t="n"/>
      <c r="U738" s="170" t="n"/>
      <c r="V738" s="170" t="n"/>
      <c r="W738" s="218" t="n"/>
      <c r="X738" s="218" t="n"/>
      <c r="Y738" s="157">
        <f>minus(I738,W738)</f>
        <v/>
      </c>
      <c r="Z738" s="158">
        <f>ABS(minus(J738,X738))</f>
        <v/>
      </c>
      <c r="AA738" s="270" t="n"/>
      <c r="AB738" s="242" t="n"/>
      <c r="AC738" s="242" t="n"/>
      <c r="AD738" s="256" t="n"/>
      <c r="AE738" s="167">
        <f>Y738-AC738</f>
        <v/>
      </c>
      <c r="AF738" s="256">
        <f>abs(Z738-AD738)</f>
        <v/>
      </c>
      <c r="AG738" s="243" t="n"/>
      <c r="AH738" s="146" t="n"/>
      <c r="AI738" s="52" t="n"/>
      <c r="AJ738" s="148" t="n"/>
      <c r="AK738" s="52" t="n"/>
    </row>
    <row r="739">
      <c r="A739" s="163">
        <f>A738</f>
        <v/>
      </c>
      <c r="B739" s="300" t="n"/>
      <c r="C739" s="151" t="inlineStr">
        <is>
          <t>Card Payments</t>
        </is>
      </c>
      <c r="D739" s="151" t="inlineStr">
        <is>
          <t>BB MIGs (S09)</t>
        </is>
      </c>
      <c r="E739" s="170" t="n"/>
      <c r="F739" s="245" t="n"/>
      <c r="G739" s="170" t="n"/>
      <c r="H739" s="245" t="n"/>
      <c r="I739" s="154">
        <f>minus(E739,G739)</f>
        <v/>
      </c>
      <c r="J739" s="155">
        <f>ABS(minus(F739,H739))</f>
        <v/>
      </c>
      <c r="K739" s="170" t="n"/>
      <c r="L739" s="170" t="n"/>
      <c r="M739" s="170" t="n"/>
      <c r="N739" s="170" t="n"/>
      <c r="O739" s="170" t="n"/>
      <c r="P739" s="170" t="n"/>
      <c r="Q739" s="170" t="n"/>
      <c r="R739" s="170" t="n"/>
      <c r="S739" s="170" t="n"/>
      <c r="T739" s="170" t="n"/>
      <c r="U739" s="170" t="n"/>
      <c r="V739" s="170" t="n"/>
      <c r="W739" s="218" t="n"/>
      <c r="X739" s="218" t="n"/>
      <c r="Y739" s="157">
        <f>minus(I739,W739)</f>
        <v/>
      </c>
      <c r="Z739" s="158">
        <f>ABS(minus(J739,X739))</f>
        <v/>
      </c>
      <c r="AA739" s="270" t="n"/>
      <c r="AB739" s="242" t="n"/>
      <c r="AC739" s="242" t="n"/>
      <c r="AD739" s="256" t="n"/>
      <c r="AE739" s="167">
        <f>Y739-AC739</f>
        <v/>
      </c>
      <c r="AF739" s="256">
        <f>abs(Z739-AD739)</f>
        <v/>
      </c>
      <c r="AG739" s="243" t="n"/>
      <c r="AH739" s="146" t="n"/>
      <c r="AI739" s="52" t="n"/>
      <c r="AJ739" s="148" t="n"/>
      <c r="AK739" s="52" t="n"/>
    </row>
    <row r="740">
      <c r="A740" s="163">
        <f>A739</f>
        <v/>
      </c>
      <c r="B740" s="300" t="n"/>
      <c r="C740" s="151" t="inlineStr">
        <is>
          <t>Card Payments</t>
        </is>
      </c>
      <c r="D740" s="151" t="inlineStr">
        <is>
          <t>BB MIGs (S10)</t>
        </is>
      </c>
      <c r="E740" s="170" t="n"/>
      <c r="F740" s="245" t="n"/>
      <c r="G740" s="170" t="n"/>
      <c r="H740" s="245" t="n"/>
      <c r="I740" s="154">
        <f>minus(E740,G740)</f>
        <v/>
      </c>
      <c r="J740" s="155">
        <f>ABS(minus(F740,H740))</f>
        <v/>
      </c>
      <c r="K740" s="170" t="n"/>
      <c r="L740" s="170" t="n"/>
      <c r="M740" s="170" t="n"/>
      <c r="N740" s="170" t="n"/>
      <c r="O740" s="170" t="n"/>
      <c r="P740" s="170" t="n"/>
      <c r="Q740" s="170" t="n"/>
      <c r="R740" s="170" t="n"/>
      <c r="S740" s="170" t="n"/>
      <c r="T740" s="170" t="n"/>
      <c r="U740" s="170" t="n"/>
      <c r="V740" s="170" t="n"/>
      <c r="W740" s="218" t="n"/>
      <c r="X740" s="218" t="n"/>
      <c r="Y740" s="157">
        <f>minus(I740,W740)</f>
        <v/>
      </c>
      <c r="Z740" s="158">
        <f>ABS(minus(J740,X740))</f>
        <v/>
      </c>
      <c r="AA740" s="270" t="n"/>
      <c r="AB740" s="242" t="n"/>
      <c r="AC740" s="242" t="n"/>
      <c r="AD740" s="256" t="n"/>
      <c r="AE740" s="167">
        <f>Y740-AC740</f>
        <v/>
      </c>
      <c r="AF740" s="256">
        <f>abs(Z740-AD740)</f>
        <v/>
      </c>
      <c r="AG740" s="243" t="n"/>
      <c r="AH740" s="146" t="n"/>
      <c r="AI740" s="52" t="n"/>
      <c r="AJ740" s="148" t="n"/>
      <c r="AK740" s="52" t="n"/>
    </row>
    <row r="741">
      <c r="A741" s="163">
        <f>A740</f>
        <v/>
      </c>
      <c r="B741" s="300" t="n"/>
      <c r="C741" s="151" t="inlineStr">
        <is>
          <t>Card Payments</t>
        </is>
      </c>
      <c r="D741" s="151" t="inlineStr">
        <is>
          <t>BB MIGs (S11)</t>
        </is>
      </c>
      <c r="E741" s="170" t="n"/>
      <c r="F741" s="245" t="n"/>
      <c r="G741" s="170" t="n"/>
      <c r="H741" s="245" t="n"/>
      <c r="I741" s="154">
        <f>minus(E741,G741)</f>
        <v/>
      </c>
      <c r="J741" s="155">
        <f>ABS(minus(F741,H741))</f>
        <v/>
      </c>
      <c r="K741" s="170" t="n"/>
      <c r="L741" s="170" t="n"/>
      <c r="M741" s="170" t="n"/>
      <c r="N741" s="170" t="n"/>
      <c r="O741" s="170" t="n"/>
      <c r="P741" s="170" t="n"/>
      <c r="Q741" s="170" t="n"/>
      <c r="R741" s="170" t="n"/>
      <c r="S741" s="170" t="n"/>
      <c r="T741" s="170" t="n"/>
      <c r="U741" s="170" t="n"/>
      <c r="V741" s="170" t="n"/>
      <c r="W741" s="218" t="n"/>
      <c r="X741" s="218" t="n"/>
      <c r="Y741" s="157">
        <f>minus(I741,W741)</f>
        <v/>
      </c>
      <c r="Z741" s="158">
        <f>ABS(minus(J741,X741))</f>
        <v/>
      </c>
      <c r="AA741" s="270" t="n"/>
      <c r="AB741" s="242" t="n"/>
      <c r="AC741" s="242" t="n"/>
      <c r="AD741" s="256" t="n"/>
      <c r="AE741" s="167">
        <f>Y741-AC741</f>
        <v/>
      </c>
      <c r="AF741" s="256">
        <f>abs(Z741-AD741)</f>
        <v/>
      </c>
      <c r="AG741" s="243" t="n"/>
      <c r="AH741" s="146" t="n"/>
      <c r="AI741" s="52" t="n"/>
      <c r="AJ741" s="148" t="n"/>
      <c r="AK741" s="52" t="n"/>
    </row>
    <row r="742">
      <c r="A742" s="163">
        <f>A741</f>
        <v/>
      </c>
      <c r="B742" s="300" t="n"/>
      <c r="C742" s="171" t="inlineStr">
        <is>
          <t>Card Payments</t>
        </is>
      </c>
      <c r="D742" s="171" t="inlineStr">
        <is>
          <t>BB MIGs (S12)</t>
        </is>
      </c>
      <c r="E742" s="176" t="n"/>
      <c r="F742" s="85" t="n"/>
      <c r="G742" s="176" t="n"/>
      <c r="H742" s="85" t="n"/>
      <c r="I742" s="174">
        <f>minus(E742,G742)</f>
        <v/>
      </c>
      <c r="J742" s="175">
        <f>ABS(minus(F742,H742))</f>
        <v/>
      </c>
      <c r="K742" s="176" t="n"/>
      <c r="L742" s="176" t="n"/>
      <c r="M742" s="176" t="n"/>
      <c r="N742" s="176" t="n"/>
      <c r="O742" s="176" t="n"/>
      <c r="P742" s="176" t="n"/>
      <c r="Q742" s="176" t="n"/>
      <c r="R742" s="176" t="n"/>
      <c r="S742" s="176" t="n"/>
      <c r="T742" s="176" t="n"/>
      <c r="U742" s="176" t="n"/>
      <c r="V742" s="176" t="n"/>
      <c r="W742" s="294" t="n"/>
      <c r="X742" s="294" t="n"/>
      <c r="Y742" s="179">
        <f>minus(I742,W742)</f>
        <v/>
      </c>
      <c r="Z742" s="180">
        <f>ABS(minus(J742,X742))</f>
        <v/>
      </c>
      <c r="AA742" s="253" t="n"/>
      <c r="AB742" s="254" t="n"/>
      <c r="AC742" s="254" t="n"/>
      <c r="AD742" s="183" t="n"/>
      <c r="AE742" s="191">
        <f>Y742-AC742</f>
        <v/>
      </c>
      <c r="AF742" s="183">
        <f>abs(Z742-AD742)</f>
        <v/>
      </c>
      <c r="AG742" s="243" t="n"/>
      <c r="AH742" s="146" t="n"/>
      <c r="AI742" s="52" t="n"/>
      <c r="AJ742" s="148" t="n"/>
      <c r="AK742" s="52" t="n"/>
    </row>
    <row r="743">
      <c r="A743" s="163">
        <f>A742</f>
        <v/>
      </c>
      <c r="B743" s="303" t="n"/>
      <c r="C743" s="258" t="inlineStr">
        <is>
          <t>Card Payments Sum</t>
        </is>
      </c>
      <c r="D743" s="258" t="inlineStr">
        <is>
          <t>BB MIGs</t>
        </is>
      </c>
      <c r="E743" s="172" t="n">
        <v>0</v>
      </c>
      <c r="F743" s="173" t="n">
        <v>0</v>
      </c>
      <c r="G743" s="172" t="n">
        <v>0</v>
      </c>
      <c r="H743" s="173" t="n">
        <v>0</v>
      </c>
      <c r="I743" s="174">
        <f>minus(E743,G743)</f>
        <v/>
      </c>
      <c r="J743" s="175">
        <f>ABS(minus(F743,H743))</f>
        <v/>
      </c>
      <c r="K743" s="176" t="n"/>
      <c r="L743" s="176" t="n"/>
      <c r="M743" s="176" t="n"/>
      <c r="N743" s="176" t="n"/>
      <c r="O743" s="176" t="n"/>
      <c r="P743" s="176" t="n"/>
      <c r="Q743" s="176" t="n"/>
      <c r="R743" s="176" t="n"/>
      <c r="S743" s="176" t="n"/>
      <c r="T743" s="176" t="n"/>
      <c r="U743" s="176" t="n"/>
      <c r="V743" s="176" t="n"/>
      <c r="W743" s="294">
        <f>SUM(K743,M743,O743,Q743,S743,U743)</f>
        <v/>
      </c>
      <c r="X743" s="294">
        <f>SUM(L743,N743,P743,R743,T743,V743)</f>
        <v/>
      </c>
      <c r="Y743" s="179">
        <f>minus(I743,W743)</f>
        <v/>
      </c>
      <c r="Z743" s="180">
        <f>ABS(minus(J743,X743))</f>
        <v/>
      </c>
      <c r="AA743" s="253" t="n"/>
      <c r="AB743" s="254" t="n"/>
      <c r="AC743" s="254" t="n"/>
      <c r="AD743" s="190" t="n"/>
      <c r="AE743" s="191">
        <f>Y743-AC743</f>
        <v/>
      </c>
      <c r="AF743" s="192">
        <f>abs(Z743-AD743)</f>
        <v/>
      </c>
      <c r="AG743" s="243" t="n"/>
      <c r="AH743" s="146" t="n"/>
      <c r="AI743" s="52" t="n"/>
      <c r="AJ743" s="148" t="n"/>
      <c r="AK743" s="52" t="n"/>
    </row>
    <row r="744">
      <c r="A744" s="163">
        <f>A743</f>
        <v/>
      </c>
      <c r="B744" s="310" t="inlineStr">
        <is>
          <t>KOWRI</t>
        </is>
      </c>
      <c r="C744" s="151" t="inlineStr">
        <is>
          <t>MPGS</t>
        </is>
      </c>
      <c r="D744" s="151" t="inlineStr">
        <is>
          <t>MPGS</t>
        </is>
      </c>
      <c r="E744" s="187" t="n">
        <v>7</v>
      </c>
      <c r="F744" s="188" t="n">
        <v>4807.75</v>
      </c>
      <c r="G744" s="187" t="n">
        <v>7</v>
      </c>
      <c r="H744" s="188" t="n">
        <v>4800.05</v>
      </c>
      <c r="I744" s="154">
        <f>minus(E744,G744)</f>
        <v/>
      </c>
      <c r="J744" s="155">
        <f>ABS(minus(F744,H744))</f>
        <v/>
      </c>
      <c r="K744" s="248" t="n"/>
      <c r="L744" s="248" t="n"/>
      <c r="M744" s="248" t="n"/>
      <c r="N744" s="248" t="n"/>
      <c r="O744" s="248" t="n"/>
      <c r="P744" s="248" t="n"/>
      <c r="Q744" s="248" t="n"/>
      <c r="R744" s="248" t="n"/>
      <c r="S744" s="248" t="n"/>
      <c r="T744" s="248" t="n"/>
      <c r="U744" s="248" t="n"/>
      <c r="V744" s="248" t="n"/>
      <c r="W744" s="218">
        <f>SUM(K744,M744,O744,Q744,S744,U744)</f>
        <v/>
      </c>
      <c r="X744" s="218">
        <f>SUM(L744,N744,P744,R744,T744,V744)</f>
        <v/>
      </c>
      <c r="Y744" s="157">
        <f>minus(I744,W744)</f>
        <v/>
      </c>
      <c r="Z744" s="158">
        <f>ABS(minus(J744,X744))</f>
        <v/>
      </c>
      <c r="AA744" s="270" t="n"/>
      <c r="AB744" s="242" t="n"/>
      <c r="AC744" s="242" t="n"/>
      <c r="AD744" s="256" t="n"/>
      <c r="AE744" s="167">
        <f>Y744-AC744</f>
        <v/>
      </c>
      <c r="AF744" s="256">
        <f>abs(Z744-AD744)</f>
        <v/>
      </c>
      <c r="AG744" s="243" t="inlineStr">
        <is>
          <t>Send money charges(7.70)</t>
        </is>
      </c>
      <c r="AH744" s="146" t="n"/>
      <c r="AI744" s="52" t="n"/>
      <c r="AJ744" s="148" t="n"/>
      <c r="AK744" s="52" t="n"/>
    </row>
    <row r="745">
      <c r="A745" s="163">
        <f>A744</f>
        <v/>
      </c>
      <c r="B745" s="300" t="n"/>
      <c r="C745" s="151" t="inlineStr">
        <is>
          <t>KR MTN Send Money</t>
        </is>
      </c>
      <c r="D745" s="151" t="inlineStr">
        <is>
          <t>KR MTN Credit</t>
        </is>
      </c>
      <c r="E745" s="187" t="n">
        <v>9998</v>
      </c>
      <c r="F745" s="188" t="n">
        <v>25589764.63</v>
      </c>
      <c r="G745" s="187" t="n">
        <v>9983</v>
      </c>
      <c r="H745" s="188" t="n">
        <v>13396735.54</v>
      </c>
      <c r="I745" s="154">
        <f>minus(E745,G745)</f>
        <v/>
      </c>
      <c r="J745" s="155">
        <f>ABS(minus(F745,H745))</f>
        <v/>
      </c>
      <c r="K745" s="248" t="n"/>
      <c r="L745" s="248" t="n"/>
      <c r="M745" s="248" t="n"/>
      <c r="N745" s="248" t="n"/>
      <c r="O745" s="248" t="n">
        <v>3</v>
      </c>
      <c r="P745" s="248" t="n">
        <v>991.5</v>
      </c>
      <c r="Q745" s="248" t="n">
        <v>3</v>
      </c>
      <c r="R745" s="248" t="n">
        <v>12200000</v>
      </c>
      <c r="S745" s="248" t="n"/>
      <c r="T745" s="248" t="n"/>
      <c r="U745" s="248" t="n">
        <v>9</v>
      </c>
      <c r="V745" s="248" t="n">
        <v>-7962.41000000015</v>
      </c>
      <c r="W745" s="218">
        <f>SUM(K745,M745,O745,Q745,S745,U745)</f>
        <v/>
      </c>
      <c r="X745" s="218">
        <f>SUM(L745,N745,P745,R745,T745,V745)</f>
        <v/>
      </c>
      <c r="Y745" s="157">
        <f>minus(I745,W745)</f>
        <v/>
      </c>
      <c r="Z745" s="158">
        <f>ABS(minus(J745,X745))</f>
        <v/>
      </c>
      <c r="AA745" s="270" t="n"/>
      <c r="AB745" s="242" t="n"/>
      <c r="AC745" s="242" t="n"/>
      <c r="AD745" s="256" t="n"/>
      <c r="AE745" s="167">
        <f>Y745-AC745</f>
        <v/>
      </c>
      <c r="AF745" s="256">
        <f>abs(Z745-AD745)</f>
        <v/>
      </c>
      <c r="AG745" s="243" t="n"/>
      <c r="AH745" s="146" t="n"/>
      <c r="AI745" s="52" t="n"/>
      <c r="AJ745" s="148" t="n"/>
      <c r="AK745" s="52" t="n"/>
    </row>
    <row r="746">
      <c r="A746" s="163">
        <f>A745</f>
        <v/>
      </c>
      <c r="B746" s="300" t="n"/>
      <c r="C746" s="151" t="inlineStr">
        <is>
          <t>KR MTN Add funds/Payments</t>
        </is>
      </c>
      <c r="D746" s="151" t="inlineStr">
        <is>
          <t>KR MTN Debit</t>
        </is>
      </c>
      <c r="E746" s="187" t="n">
        <v>503</v>
      </c>
      <c r="F746" s="188" t="n">
        <v>824717.76</v>
      </c>
      <c r="G746" s="187" t="n">
        <v>504</v>
      </c>
      <c r="H746" s="188" t="n">
        <v>432245.81</v>
      </c>
      <c r="I746" s="154">
        <f>minus(E746,G746)</f>
        <v/>
      </c>
      <c r="J746" s="155">
        <f>ABS(minus(F746,H746))</f>
        <v/>
      </c>
      <c r="K746" s="248" t="n"/>
      <c r="L746" s="248" t="n"/>
      <c r="M746" s="248" t="n">
        <v>-3</v>
      </c>
      <c r="N746" s="248" t="n">
        <v>-1017.04</v>
      </c>
      <c r="O746" s="248" t="n"/>
      <c r="P746" s="248" t="n"/>
      <c r="Q746" s="248" t="n"/>
      <c r="R746" s="248" t="n"/>
      <c r="S746" s="248" t="n">
        <v>1</v>
      </c>
      <c r="T746" s="248" t="n">
        <v>392706.87</v>
      </c>
      <c r="U746" s="248" t="n"/>
      <c r="V746" s="248" t="n">
        <v>0.12</v>
      </c>
      <c r="W746" s="218">
        <f>SUM(K746,M746,O746,Q746,S746,U746)</f>
        <v/>
      </c>
      <c r="X746" s="218">
        <f>SUM(L746,N746,P746,R746,T746,V746)</f>
        <v/>
      </c>
      <c r="Y746" s="157">
        <f>minus(I746,W746)</f>
        <v/>
      </c>
      <c r="Z746" s="158">
        <f>ABS(minus(J746,X746))</f>
        <v/>
      </c>
      <c r="AA746" s="270" t="inlineStr">
        <is>
          <t>Pending PassionAir transaction</t>
        </is>
      </c>
      <c r="AB746" s="242" t="inlineStr">
        <is>
          <t>Closed</t>
        </is>
      </c>
      <c r="AC746" s="242" t="n">
        <v>1</v>
      </c>
      <c r="AD746" s="256" t="n">
        <v>782</v>
      </c>
      <c r="AE746" s="167">
        <f>Y746-AC746</f>
        <v/>
      </c>
      <c r="AF746" s="256">
        <f>abs(Z746-AD746)</f>
        <v/>
      </c>
      <c r="AG746" s="243" t="inlineStr">
        <is>
          <t>Status manually reprocesed on KB</t>
        </is>
      </c>
      <c r="AH746" s="146" t="n"/>
      <c r="AI746" s="52" t="n"/>
      <c r="AJ746" s="148" t="n"/>
      <c r="AK746" s="52" t="n"/>
    </row>
    <row r="747">
      <c r="A747" s="163">
        <f>A746</f>
        <v/>
      </c>
      <c r="B747" s="300" t="n"/>
      <c r="C747" s="151" t="inlineStr">
        <is>
          <t>KR Airtel Add funds/Payments</t>
        </is>
      </c>
      <c r="D747" s="151" t="inlineStr">
        <is>
          <t>KR Airtel Cash In</t>
        </is>
      </c>
      <c r="E747" s="187" t="n">
        <v>3</v>
      </c>
      <c r="F747" s="187" t="n">
        <v>2582</v>
      </c>
      <c r="G747" s="187" t="n">
        <v>3</v>
      </c>
      <c r="H747" s="187" t="n">
        <v>2582</v>
      </c>
      <c r="I747" s="154">
        <f>minus(E747,G747)</f>
        <v/>
      </c>
      <c r="J747" s="155">
        <f>ABS(minus(F747,H747))</f>
        <v/>
      </c>
      <c r="K747" s="248" t="n"/>
      <c r="L747" s="248" t="n"/>
      <c r="M747" s="248" t="n"/>
      <c r="N747" s="248" t="n"/>
      <c r="O747" s="248" t="n"/>
      <c r="P747" s="248" t="n"/>
      <c r="Q747" s="248" t="n"/>
      <c r="R747" s="248" t="n"/>
      <c r="S747" s="248" t="n"/>
      <c r="T747" s="248" t="n"/>
      <c r="U747" s="248" t="n"/>
      <c r="V747" s="248" t="n"/>
      <c r="W747" s="218">
        <f>SUM(K747,M747,O747,Q747,S747,U747)</f>
        <v/>
      </c>
      <c r="X747" s="218">
        <f>SUM(L747,N747,P747,R747,T747,V747)</f>
        <v/>
      </c>
      <c r="Y747" s="157">
        <f>minus(I747,W747)</f>
        <v/>
      </c>
      <c r="Z747" s="158">
        <f>ABS(minus(J747,X747))</f>
        <v/>
      </c>
      <c r="AA747" s="270" t="n"/>
      <c r="AB747" s="242" t="n"/>
      <c r="AC747" s="242" t="n"/>
      <c r="AD747" s="256" t="n"/>
      <c r="AE747" s="167">
        <f>Y747-AC747</f>
        <v/>
      </c>
      <c r="AF747" s="256">
        <f>abs(Z747-AD747)</f>
        <v/>
      </c>
      <c r="AG747" s="243" t="n"/>
      <c r="AH747" s="146" t="n"/>
      <c r="AI747" s="52" t="n"/>
      <c r="AJ747" s="148" t="n"/>
      <c r="AK747" s="52" t="n"/>
    </row>
    <row r="748">
      <c r="A748" s="163">
        <f>A747</f>
        <v/>
      </c>
      <c r="B748" s="300" t="n"/>
      <c r="C748" s="151" t="inlineStr">
        <is>
          <t>KR Airtel Send Money</t>
        </is>
      </c>
      <c r="D748" s="151" t="inlineStr">
        <is>
          <t>KR Airtel Cash Out</t>
        </is>
      </c>
      <c r="E748" s="187" t="n">
        <v>0</v>
      </c>
      <c r="F748" s="187" t="n">
        <v>0</v>
      </c>
      <c r="G748" s="187" t="n">
        <v>0</v>
      </c>
      <c r="H748" s="187" t="n">
        <v>0</v>
      </c>
      <c r="I748" s="154">
        <f>minus(E748,G748)</f>
        <v/>
      </c>
      <c r="J748" s="155">
        <f>ABS(minus(F748,H748))</f>
        <v/>
      </c>
      <c r="K748" s="248" t="n"/>
      <c r="L748" s="248" t="n"/>
      <c r="M748" s="248" t="n"/>
      <c r="N748" s="248" t="n"/>
      <c r="O748" s="248" t="n"/>
      <c r="P748" s="248" t="n"/>
      <c r="Q748" s="248" t="n"/>
      <c r="R748" s="248" t="n"/>
      <c r="S748" s="248" t="n"/>
      <c r="T748" s="248" t="n"/>
      <c r="U748" s="248" t="n"/>
      <c r="V748" s="248" t="n"/>
      <c r="W748" s="218">
        <f>SUM(K748,M748,O748,Q748,S748,U748)</f>
        <v/>
      </c>
      <c r="X748" s="218">
        <f>SUM(L748,N748,P748,R748,T748,V748)</f>
        <v/>
      </c>
      <c r="Y748" s="157">
        <f>minus(I748,W748)</f>
        <v/>
      </c>
      <c r="Z748" s="158">
        <f>ABS(minus(J748,X748))</f>
        <v/>
      </c>
      <c r="AA748" s="270" t="n"/>
      <c r="AB748" s="242" t="n"/>
      <c r="AC748" s="242" t="n"/>
      <c r="AD748" s="256" t="n"/>
      <c r="AE748" s="167">
        <f>Y748-AC748</f>
        <v/>
      </c>
      <c r="AF748" s="256">
        <f>abs(Z748-AD748)</f>
        <v/>
      </c>
      <c r="AG748" s="243" t="n"/>
      <c r="AH748" s="146" t="n"/>
      <c r="AI748" s="52" t="n"/>
      <c r="AJ748" s="148" t="n"/>
      <c r="AK748" s="52" t="n"/>
    </row>
    <row r="749">
      <c r="A749" s="163">
        <f>A748</f>
        <v/>
      </c>
      <c r="B749" s="300" t="n"/>
      <c r="C749" s="151" t="inlineStr">
        <is>
          <t>KR Vodafone Add funds/Payments</t>
        </is>
      </c>
      <c r="D749" s="151" t="inlineStr">
        <is>
          <t xml:space="preserve">KR Vodafone Cash In </t>
        </is>
      </c>
      <c r="E749" s="187" t="n">
        <v>45</v>
      </c>
      <c r="F749" s="188" t="n">
        <v>23223.28</v>
      </c>
      <c r="G749" s="187" t="n">
        <v>45</v>
      </c>
      <c r="H749" s="188" t="n">
        <v>23217.34</v>
      </c>
      <c r="I749" s="154">
        <f>minus(E749,G749)</f>
        <v/>
      </c>
      <c r="J749" s="155">
        <f>ABS(minus(F749,H749))</f>
        <v/>
      </c>
      <c r="K749" s="248" t="n"/>
      <c r="L749" s="248" t="n"/>
      <c r="M749" s="248" t="n">
        <v>-1</v>
      </c>
      <c r="N749" s="248" t="n">
        <v>-70.91</v>
      </c>
      <c r="O749" s="248" t="n"/>
      <c r="P749" s="248" t="n"/>
      <c r="Q749" s="248" t="n"/>
      <c r="R749" s="248" t="n"/>
      <c r="S749" s="248" t="n"/>
      <c r="T749" s="248" t="n"/>
      <c r="U749" s="248" t="n"/>
      <c r="V749" s="248" t="n"/>
      <c r="W749" s="218">
        <f>SUM(K749,M749,O749,Q749,S749,U749)</f>
        <v/>
      </c>
      <c r="X749" s="218">
        <f>SUM(L749,N749,P749,R749,T749,V749)</f>
        <v/>
      </c>
      <c r="Y749" s="157">
        <f>minus(I749,W749)</f>
        <v/>
      </c>
      <c r="Z749" s="158">
        <f>ABS(minus(J749,X749))</f>
        <v/>
      </c>
      <c r="AA749" s="270" t="inlineStr">
        <is>
          <t>Pending FleetOps and Vintage transaction</t>
        </is>
      </c>
      <c r="AB749" s="242" t="inlineStr">
        <is>
          <t>Closed</t>
        </is>
      </c>
      <c r="AC749" s="242" t="n">
        <v>1</v>
      </c>
      <c r="AD749" s="256" t="n">
        <v>76.84999999999869</v>
      </c>
      <c r="AE749" s="167">
        <f>Y749-AC749</f>
        <v/>
      </c>
      <c r="AF749" s="256">
        <f>abs(Z749-AD749)</f>
        <v/>
      </c>
      <c r="AG749" s="243" t="inlineStr">
        <is>
          <t>Status updated manually on KB</t>
        </is>
      </c>
      <c r="AH749" s="146" t="n"/>
      <c r="AI749" s="52" t="n"/>
      <c r="AJ749" s="148" t="n"/>
      <c r="AK749" s="52" t="n"/>
    </row>
    <row r="750">
      <c r="A750" s="163">
        <f>A749</f>
        <v/>
      </c>
      <c r="B750" s="303" t="n"/>
      <c r="C750" s="151" t="inlineStr">
        <is>
          <t>KR Vodafone Send Money</t>
        </is>
      </c>
      <c r="D750" s="151" t="inlineStr">
        <is>
          <t>KR Vodafone Cash Out</t>
        </is>
      </c>
      <c r="E750" s="187" t="n">
        <v>3</v>
      </c>
      <c r="F750" s="188" t="n">
        <v>135.91</v>
      </c>
      <c r="G750" s="187" t="n">
        <v>2</v>
      </c>
      <c r="H750" s="188" t="n">
        <v>65</v>
      </c>
      <c r="I750" s="154">
        <f>minus(E750,G750)</f>
        <v/>
      </c>
      <c r="J750" s="155">
        <f>ABS(minus(F750,H750))</f>
        <v/>
      </c>
      <c r="K750" s="248" t="n"/>
      <c r="L750" s="248" t="n"/>
      <c r="M750" s="248" t="n"/>
      <c r="N750" s="248" t="n"/>
      <c r="O750" s="248" t="n">
        <v>1</v>
      </c>
      <c r="P750" s="248" t="n">
        <v>70.91</v>
      </c>
      <c r="Q750" s="248" t="n"/>
      <c r="R750" s="248" t="n"/>
      <c r="S750" s="248" t="n"/>
      <c r="T750" s="248" t="n"/>
      <c r="U750" s="248" t="n"/>
      <c r="V750" s="248" t="n"/>
      <c r="W750" s="218">
        <f>SUM(K750,M750,O750,Q750,S750,U750)</f>
        <v/>
      </c>
      <c r="X750" s="218">
        <f>SUM(L750,N750,P750,R750,T750,V750)</f>
        <v/>
      </c>
      <c r="Y750" s="157">
        <f>minus(I750,W750)</f>
        <v/>
      </c>
      <c r="Z750" s="158">
        <f>ABS(minus(J750,X750))</f>
        <v/>
      </c>
      <c r="AA750" s="270" t="n"/>
      <c r="AB750" s="242" t="n"/>
      <c r="AC750" s="242" t="n"/>
      <c r="AD750" s="256" t="n"/>
      <c r="AE750" s="167">
        <f>Y750-AC750</f>
        <v/>
      </c>
      <c r="AF750" s="256">
        <f>abs(Z750-AD750)</f>
        <v/>
      </c>
      <c r="AG750" s="243" t="n"/>
      <c r="AH750" s="146" t="n"/>
      <c r="AI750" s="52" t="n"/>
      <c r="AJ750" s="148" t="n"/>
      <c r="AK750" s="52" t="n"/>
    </row>
    <row r="751">
      <c r="A751" s="206" t="n"/>
      <c r="B751" s="207" t="n"/>
      <c r="C751" s="206" t="n"/>
      <c r="D751" s="206" t="n"/>
      <c r="E751" s="206" t="n"/>
      <c r="F751" s="208" t="n"/>
      <c r="G751" s="206" t="n"/>
      <c r="H751" s="206" t="n"/>
      <c r="I751" s="206" t="n"/>
      <c r="J751" s="208" t="n"/>
      <c r="K751" s="271" t="n"/>
      <c r="L751" s="271" t="n"/>
      <c r="M751" s="271" t="n"/>
      <c r="N751" s="271" t="n"/>
      <c r="O751" s="271" t="n"/>
      <c r="P751" s="271" t="n"/>
      <c r="Q751" s="271" t="n"/>
      <c r="R751" s="271" t="n"/>
      <c r="S751" s="271" t="n"/>
      <c r="T751" s="271" t="n"/>
      <c r="U751" s="271" t="n"/>
      <c r="V751" s="271" t="n"/>
      <c r="W751" s="210" t="n"/>
      <c r="X751" s="210" t="n"/>
      <c r="Y751" s="271" t="n"/>
      <c r="Z751" s="271" t="n"/>
      <c r="AA751" s="211" t="n"/>
      <c r="AB751" s="212" t="n"/>
      <c r="AC751" s="212" t="n"/>
      <c r="AD751" s="213" t="n"/>
      <c r="AE751" s="214" t="n"/>
      <c r="AF751" s="215" t="n"/>
      <c r="AG751" s="243" t="n"/>
      <c r="AH751" s="146" t="n"/>
      <c r="AI751" s="52" t="n"/>
      <c r="AJ751" s="148" t="n"/>
      <c r="AK751" s="52" t="n"/>
    </row>
    <row r="752">
      <c r="A752" s="239" t="n">
        <v>44952</v>
      </c>
      <c r="B752" s="309" t="inlineStr">
        <is>
          <t>SlydePay</t>
        </is>
      </c>
      <c r="C752" s="151" t="inlineStr">
        <is>
          <t>SP MIGs (MCC 1)</t>
        </is>
      </c>
      <c r="D752" s="151" t="inlineStr">
        <is>
          <t>MIGS (Slydepay01)</t>
        </is>
      </c>
      <c r="E752" s="187" t="n">
        <v>11</v>
      </c>
      <c r="F752" s="188" t="n">
        <v>13836.27</v>
      </c>
      <c r="G752" s="187" t="n">
        <v>11</v>
      </c>
      <c r="H752" s="188" t="n">
        <v>13834.26</v>
      </c>
      <c r="I752" s="154">
        <f>minus(E752,G752)</f>
        <v/>
      </c>
      <c r="J752" s="155">
        <f>ABS(minus(F752,H752))</f>
        <v/>
      </c>
      <c r="K752" s="248" t="n"/>
      <c r="L752" s="248" t="n"/>
      <c r="M752" s="248" t="n"/>
      <c r="N752" s="248" t="n"/>
      <c r="O752" s="248" t="n"/>
      <c r="P752" s="248" t="n"/>
      <c r="Q752" s="248" t="n"/>
      <c r="R752" s="248" t="n"/>
      <c r="S752" s="248" t="n"/>
      <c r="T752" s="248" t="n"/>
      <c r="U752" s="248" t="n"/>
      <c r="V752" s="248" t="n"/>
      <c r="W752" s="218">
        <f>SUM(K752,M752,O752,Q752,S752,U752)</f>
        <v/>
      </c>
      <c r="X752" s="218">
        <f>SUM(L752,N752,P752,R752,T752,V752)</f>
        <v/>
      </c>
      <c r="Y752" s="157">
        <f>minus(I752,W752)</f>
        <v/>
      </c>
      <c r="Z752" s="158">
        <f>ABS(minus(J752,X752))</f>
        <v/>
      </c>
      <c r="AA752" s="270" t="n"/>
      <c r="AB752" s="242" t="n"/>
      <c r="AC752" s="242" t="n"/>
      <c r="AD752" s="256" t="n"/>
      <c r="AE752" s="161">
        <f>Y752-AC752</f>
        <v/>
      </c>
      <c r="AF752" s="256">
        <f>abs(Z752-AD752)</f>
        <v/>
      </c>
      <c r="AG752" s="243" t="inlineStr">
        <is>
          <t>MIGS Charges(2.01)</t>
        </is>
      </c>
      <c r="AH752" s="146" t="n"/>
      <c r="AI752" s="52" t="n"/>
      <c r="AJ752" s="148" t="n"/>
      <c r="AK752" s="52" t="n"/>
    </row>
    <row r="753">
      <c r="A753" s="163">
        <f>A752</f>
        <v/>
      </c>
      <c r="B753" s="300" t="n"/>
      <c r="C753" s="151" t="inlineStr">
        <is>
          <t>SP MTN Cash In (Prompt)</t>
        </is>
      </c>
      <c r="D753" s="151" t="inlineStr">
        <is>
          <t>MTN - Slydepull (Prompts)</t>
        </is>
      </c>
      <c r="E753" s="187" t="n">
        <v>124</v>
      </c>
      <c r="F753" s="188" t="n">
        <v>92761.69</v>
      </c>
      <c r="G753" s="187" t="n">
        <v>124</v>
      </c>
      <c r="H753" s="188" t="n">
        <v>92761.67999999999</v>
      </c>
      <c r="I753" s="154">
        <f>minus(E753,G753)</f>
        <v/>
      </c>
      <c r="J753" s="155">
        <f>ABS(minus(F753,H753))</f>
        <v/>
      </c>
      <c r="K753" s="248" t="n"/>
      <c r="L753" s="248" t="n"/>
      <c r="M753" s="248" t="n"/>
      <c r="N753" s="248" t="n"/>
      <c r="O753" s="248" t="n"/>
      <c r="P753" s="248" t="n"/>
      <c r="Q753" s="248" t="n"/>
      <c r="R753" s="248" t="n"/>
      <c r="S753" s="248" t="n"/>
      <c r="T753" s="248" t="n"/>
      <c r="U753" s="248" t="n"/>
      <c r="V753" s="248" t="n">
        <v>0.01000000000931323</v>
      </c>
      <c r="W753" s="218">
        <f>SUM(K753,M753,O753,Q753,S753,U753)</f>
        <v/>
      </c>
      <c r="X753" s="218">
        <f>SUM(L753,N753,P753,R753,T753,V753)</f>
        <v/>
      </c>
      <c r="Y753" s="157">
        <f>minus(I753,W753)</f>
        <v/>
      </c>
      <c r="Z753" s="158">
        <f>ABS(minus(J753,X753))</f>
        <v/>
      </c>
      <c r="AA753" s="270" t="n"/>
      <c r="AB753" s="242" t="n"/>
      <c r="AC753" s="242" t="n"/>
      <c r="AD753" s="256" t="n"/>
      <c r="AE753" s="167">
        <f>Y753-AC753</f>
        <v/>
      </c>
      <c r="AF753" s="256">
        <f>abs(Z753-AD753)</f>
        <v/>
      </c>
      <c r="AG753" s="243" t="n"/>
      <c r="AH753" s="146" t="n"/>
      <c r="AI753" s="52" t="n"/>
      <c r="AJ753" s="148" t="n"/>
      <c r="AK753" s="52" t="n"/>
    </row>
    <row r="754">
      <c r="A754" s="163">
        <f>A753</f>
        <v/>
      </c>
      <c r="B754" s="300" t="n"/>
      <c r="C754" s="151" t="inlineStr">
        <is>
          <t>SP MTN Cash In (Approval)</t>
        </is>
      </c>
      <c r="D754" s="151" t="inlineStr">
        <is>
          <t>MTN - Sydepush( Approvals)</t>
        </is>
      </c>
      <c r="E754" s="187" t="n">
        <v>0</v>
      </c>
      <c r="F754" s="188" t="n">
        <v>0</v>
      </c>
      <c r="G754" s="187" t="n">
        <v>0</v>
      </c>
      <c r="H754" s="188" t="n">
        <v>0</v>
      </c>
      <c r="I754" s="154">
        <f>minus(E754,G754)</f>
        <v/>
      </c>
      <c r="J754" s="155">
        <f>ABS(minus(F754,H754))</f>
        <v/>
      </c>
      <c r="K754" s="248" t="n"/>
      <c r="L754" s="248" t="n"/>
      <c r="M754" s="248" t="n"/>
      <c r="N754" s="248" t="n"/>
      <c r="O754" s="248" t="n"/>
      <c r="P754" s="248" t="n"/>
      <c r="Q754" s="248" t="n"/>
      <c r="R754" s="248" t="n"/>
      <c r="S754" s="248" t="n"/>
      <c r="T754" s="248" t="n"/>
      <c r="U754" s="248" t="n"/>
      <c r="V754" s="248" t="n"/>
      <c r="W754" s="218">
        <f>SUM(K754,M754,O754,Q754,S754,U754)</f>
        <v/>
      </c>
      <c r="X754" s="218">
        <f>SUM(L754,N754,P754,R754,T754,V754)</f>
        <v/>
      </c>
      <c r="Y754" s="157">
        <f>minus(I754,W754)</f>
        <v/>
      </c>
      <c r="Z754" s="158">
        <f>ABS(minus(J754,X754))</f>
        <v/>
      </c>
      <c r="AA754" s="270" t="n"/>
      <c r="AB754" s="242" t="n"/>
      <c r="AC754" s="242" t="n"/>
      <c r="AD754" s="256" t="n"/>
      <c r="AE754" s="161">
        <f>Y754-AC754</f>
        <v/>
      </c>
      <c r="AF754" s="256">
        <f>abs(Z754-AD754)</f>
        <v/>
      </c>
      <c r="AG754" s="243" t="n"/>
      <c r="AH754" s="146" t="n"/>
      <c r="AI754" s="52" t="n"/>
      <c r="AJ754" s="148" t="n"/>
      <c r="AK754" s="52" t="n"/>
    </row>
    <row r="755">
      <c r="A755" s="163">
        <f>A754</f>
        <v/>
      </c>
      <c r="B755" s="300" t="n"/>
      <c r="C755" s="151" t="inlineStr">
        <is>
          <t>SP MTN Send Money</t>
        </is>
      </c>
      <c r="D755" s="151" t="inlineStr">
        <is>
          <t>MTN - Portal</t>
        </is>
      </c>
      <c r="E755" s="187" t="n">
        <v>421</v>
      </c>
      <c r="F755" s="188" t="n">
        <v>1154555.93</v>
      </c>
      <c r="G755" s="187" t="n">
        <v>398</v>
      </c>
      <c r="H755" s="188" t="n">
        <v>146276.74</v>
      </c>
      <c r="I755" s="154">
        <f>minus(E755,G755)</f>
        <v/>
      </c>
      <c r="J755" s="155">
        <f>ABS(minus(F755,H755))</f>
        <v/>
      </c>
      <c r="K755" s="248" t="n"/>
      <c r="L755" s="248" t="n"/>
      <c r="M755" s="248" t="n"/>
      <c r="N755" s="248" t="n"/>
      <c r="O755" s="248" t="n"/>
      <c r="P755" s="248" t="n"/>
      <c r="Q755" s="248" t="n">
        <v>1</v>
      </c>
      <c r="R755" s="248" t="n">
        <v>1000000</v>
      </c>
      <c r="S755" s="248" t="n"/>
      <c r="T755" s="248" t="n"/>
      <c r="U755" s="248" t="n"/>
      <c r="V755" s="248" t="n"/>
      <c r="W755" s="218">
        <f>SUM(K755,M755,O755,Q755,S755,U755)</f>
        <v/>
      </c>
      <c r="X755" s="218">
        <f>SUM(L755,N755,P755,R755,T755,V755)</f>
        <v/>
      </c>
      <c r="Y755" s="157">
        <f>minus(I755,W755)</f>
        <v/>
      </c>
      <c r="Z755" s="158">
        <f>ABS(minus(J755,X755))</f>
        <v/>
      </c>
      <c r="AA755" s="270" t="n"/>
      <c r="AB755" s="242" t="inlineStr">
        <is>
          <t>Closed</t>
        </is>
      </c>
      <c r="AC755" s="242" t="n">
        <v>22</v>
      </c>
      <c r="AD755" s="256" t="n">
        <v>8279.189999999944</v>
      </c>
      <c r="AE755" s="161">
        <f>Y755-AC755</f>
        <v/>
      </c>
      <c r="AF755" s="256">
        <f>abs(Z755-AD755)</f>
        <v/>
      </c>
      <c r="AG755" s="243" t="inlineStr">
        <is>
          <t>Successful transactions</t>
        </is>
      </c>
      <c r="AH755" s="146" t="n"/>
      <c r="AI755" s="52" t="n"/>
      <c r="AJ755" s="148" t="n"/>
      <c r="AK755" s="52" t="n"/>
    </row>
    <row r="756">
      <c r="A756" s="163">
        <f>A755</f>
        <v/>
      </c>
      <c r="B756" s="300" t="n"/>
      <c r="C756" s="151" t="inlineStr">
        <is>
          <t>SP AirtelTigo Cash In</t>
        </is>
      </c>
      <c r="D756" s="151" t="inlineStr">
        <is>
          <t>Airtel Top Up (Cash In)</t>
        </is>
      </c>
      <c r="E756" s="187" t="n">
        <v>0</v>
      </c>
      <c r="F756" s="188" t="n">
        <v>0</v>
      </c>
      <c r="G756" s="187" t="n">
        <v>0</v>
      </c>
      <c r="H756" s="188" t="n">
        <v>0</v>
      </c>
      <c r="I756" s="154">
        <f>minus(E756,G756)</f>
        <v/>
      </c>
      <c r="J756" s="155">
        <f>ABS(minus(F756,H756))</f>
        <v/>
      </c>
      <c r="K756" s="248" t="n"/>
      <c r="L756" s="248" t="n"/>
      <c r="M756" s="248" t="n"/>
      <c r="N756" s="248" t="n"/>
      <c r="O756" s="248" t="n"/>
      <c r="P756" s="248" t="n"/>
      <c r="Q756" s="248" t="n"/>
      <c r="R756" s="248" t="n"/>
      <c r="S756" s="248" t="n"/>
      <c r="T756" s="248" t="n"/>
      <c r="U756" s="248" t="n"/>
      <c r="V756" s="248" t="n"/>
      <c r="W756" s="218">
        <f>SUM(K756,M756,O756,Q756,S756,U756)</f>
        <v/>
      </c>
      <c r="X756" s="218">
        <f>SUM(L756,N756,P756,R756,T756,V756)</f>
        <v/>
      </c>
      <c r="Y756" s="157">
        <f>minus(I756,W756)</f>
        <v/>
      </c>
      <c r="Z756" s="158">
        <f>ABS(minus(J756,X756))</f>
        <v/>
      </c>
      <c r="AA756" s="270" t="n"/>
      <c r="AB756" s="242" t="n"/>
      <c r="AC756" s="242" t="n"/>
      <c r="AD756" s="256" t="n"/>
      <c r="AE756" s="161">
        <f>Y756-AC756</f>
        <v/>
      </c>
      <c r="AF756" s="256">
        <f>abs(Z756-AD756)</f>
        <v/>
      </c>
      <c r="AG756" s="243" t="n"/>
      <c r="AH756" s="146" t="n"/>
      <c r="AI756" s="52" t="n"/>
      <c r="AJ756" s="148" t="n"/>
      <c r="AK756" s="52" t="n"/>
    </row>
    <row r="757">
      <c r="A757" s="163">
        <f>A756</f>
        <v/>
      </c>
      <c r="B757" s="300" t="n"/>
      <c r="C757" s="151" t="inlineStr">
        <is>
          <t>SP AirtelTigo Send Money</t>
        </is>
      </c>
      <c r="D757" s="151" t="inlineStr">
        <is>
          <t>Airtel Online Send Money</t>
        </is>
      </c>
      <c r="E757" s="187" t="n">
        <v>68</v>
      </c>
      <c r="F757" s="188" t="n">
        <v>15106.22</v>
      </c>
      <c r="G757" s="187" t="n">
        <v>68</v>
      </c>
      <c r="H757" s="188" t="n">
        <v>15106.22</v>
      </c>
      <c r="I757" s="154">
        <f>minus(E757,G757)</f>
        <v/>
      </c>
      <c r="J757" s="155">
        <f>ABS(minus(F757,H757))</f>
        <v/>
      </c>
      <c r="K757" s="248" t="n"/>
      <c r="L757" s="248" t="n"/>
      <c r="M757" s="248" t="n"/>
      <c r="N757" s="248" t="n"/>
      <c r="O757" s="248" t="n"/>
      <c r="P757" s="248" t="n"/>
      <c r="Q757" s="248" t="n"/>
      <c r="R757" s="248" t="n"/>
      <c r="S757" s="248" t="n"/>
      <c r="T757" s="248" t="n"/>
      <c r="U757" s="248" t="n"/>
      <c r="V757" s="248" t="n"/>
      <c r="W757" s="218">
        <f>SUM(K757,M757,O757,Q757,S757,U757)</f>
        <v/>
      </c>
      <c r="X757" s="218">
        <f>SUM(L757,N757,P757,R757,T757,V757)</f>
        <v/>
      </c>
      <c r="Y757" s="157">
        <f>minus(I757,W757)</f>
        <v/>
      </c>
      <c r="Z757" s="158">
        <f>ABS(minus(J757,X757))</f>
        <v/>
      </c>
      <c r="AA757" s="270" t="n"/>
      <c r="AB757" s="242" t="n"/>
      <c r="AC757" s="242" t="n"/>
      <c r="AD757" s="256" t="n"/>
      <c r="AE757" s="161">
        <f>Y757-AC757</f>
        <v/>
      </c>
      <c r="AF757" s="256">
        <f>abs(Z757-AD757)</f>
        <v/>
      </c>
      <c r="AG757" s="243" t="n"/>
      <c r="AH757" s="146" t="n"/>
      <c r="AI757" s="52" t="n"/>
      <c r="AJ757" s="148" t="n"/>
      <c r="AK757" s="52" t="n"/>
    </row>
    <row r="758">
      <c r="A758" s="163">
        <f>A757</f>
        <v/>
      </c>
      <c r="B758" s="300" t="n"/>
      <c r="C758" s="151" t="inlineStr">
        <is>
          <t>SP Vodafone Cash In</t>
        </is>
      </c>
      <c r="D758" s="151" t="inlineStr">
        <is>
          <t>Vodafone Cashin</t>
        </is>
      </c>
      <c r="E758" s="187" t="n">
        <v>9</v>
      </c>
      <c r="F758" s="188" t="n">
        <v>9896.65</v>
      </c>
      <c r="G758" s="187" t="n">
        <v>7</v>
      </c>
      <c r="H758" s="188" t="n">
        <v>3896.65</v>
      </c>
      <c r="I758" s="154">
        <f>minus(E758,G758)</f>
        <v/>
      </c>
      <c r="J758" s="155">
        <f>ABS(minus(F758,H758))</f>
        <v/>
      </c>
      <c r="K758" s="248" t="n"/>
      <c r="L758" s="248" t="n"/>
      <c r="M758" s="248" t="n"/>
      <c r="N758" s="248" t="n"/>
      <c r="O758" s="248" t="n"/>
      <c r="P758" s="248" t="n"/>
      <c r="Q758" s="248" t="n">
        <v>2</v>
      </c>
      <c r="R758" s="248" t="n">
        <v>6000</v>
      </c>
      <c r="S758" s="248" t="n"/>
      <c r="T758" s="248" t="n"/>
      <c r="U758" s="248" t="n"/>
      <c r="V758" s="248" t="n"/>
      <c r="W758" s="218">
        <f>SUM(K758,M758,O758,Q758,S758,U758)</f>
        <v/>
      </c>
      <c r="X758" s="218">
        <f>SUM(L758,N758,P758,R758,T758,V758)</f>
        <v/>
      </c>
      <c r="Y758" s="157">
        <f>minus(I758,W758)</f>
        <v/>
      </c>
      <c r="Z758" s="158">
        <f>ABS(minus(J758,X758))</f>
        <v/>
      </c>
      <c r="AA758" s="270" t="n"/>
      <c r="AB758" s="242" t="n"/>
      <c r="AC758" s="242" t="n"/>
      <c r="AD758" s="256" t="n"/>
      <c r="AE758" s="161">
        <f>Y758-AC758</f>
        <v/>
      </c>
      <c r="AF758" s="256">
        <f>abs(Z758-AD758)</f>
        <v/>
      </c>
      <c r="AG758" s="243" t="n"/>
      <c r="AH758" s="146" t="n"/>
      <c r="AI758" s="52" t="n"/>
      <c r="AJ758" s="148" t="n"/>
      <c r="AK758" s="52" t="n"/>
    </row>
    <row r="759">
      <c r="A759" s="163">
        <f>A758</f>
        <v/>
      </c>
      <c r="B759" s="300" t="n"/>
      <c r="C759" s="151" t="inlineStr">
        <is>
          <t>SP Vodafone Send Money</t>
        </is>
      </c>
      <c r="D759" s="151" t="inlineStr">
        <is>
          <t>Vodafone Cashout</t>
        </is>
      </c>
      <c r="E759" s="187" t="n">
        <v>206</v>
      </c>
      <c r="F759" s="188" t="n">
        <v>65280.07</v>
      </c>
      <c r="G759" s="187" t="n">
        <v>204</v>
      </c>
      <c r="H759" s="188" t="n">
        <v>59280.07</v>
      </c>
      <c r="I759" s="154">
        <f>minus(E759,G759)</f>
        <v/>
      </c>
      <c r="J759" s="155">
        <f>ABS(minus(F759,H759))</f>
        <v/>
      </c>
      <c r="K759" s="248" t="n"/>
      <c r="L759" s="248" t="n"/>
      <c r="M759" s="248" t="n"/>
      <c r="N759" s="248" t="n"/>
      <c r="O759" s="248" t="n"/>
      <c r="P759" s="248" t="n"/>
      <c r="Q759" s="248" t="n">
        <v>2</v>
      </c>
      <c r="R759" s="248" t="n">
        <v>6000</v>
      </c>
      <c r="S759" s="248" t="n"/>
      <c r="T759" s="248" t="n"/>
      <c r="U759" s="248" t="n"/>
      <c r="V759" s="248" t="n"/>
      <c r="W759" s="218">
        <f>SUM(K759,M759,O759,Q759,S759,U759)</f>
        <v/>
      </c>
      <c r="X759" s="218">
        <f>SUM(L759,N759,P759,R759,T759,V759)</f>
        <v/>
      </c>
      <c r="Y759" s="157">
        <f>minus(I759,W759)</f>
        <v/>
      </c>
      <c r="Z759" s="158">
        <f>ABS(minus(J759,X759))</f>
        <v/>
      </c>
      <c r="AA759" s="270" t="n"/>
      <c r="AB759" s="242" t="n"/>
      <c r="AC759" s="242" t="n"/>
      <c r="AD759" s="256" t="n"/>
      <c r="AE759" s="161">
        <f>Y759-AC759</f>
        <v/>
      </c>
      <c r="AF759" s="256">
        <f>abs(Z759-AD759)</f>
        <v/>
      </c>
      <c r="AG759" s="243" t="n"/>
      <c r="AH759" s="146" t="n"/>
      <c r="AI759" s="52" t="n"/>
      <c r="AJ759" s="148" t="n"/>
      <c r="AK759" s="52" t="n"/>
    </row>
    <row r="760">
      <c r="A760" s="163">
        <f>A759</f>
        <v/>
      </c>
      <c r="B760" s="300" t="n"/>
      <c r="C760" s="151" t="inlineStr">
        <is>
          <t>SP Stanbic</t>
        </is>
      </c>
      <c r="D760" s="151" t="inlineStr">
        <is>
          <t>Stanbic FI CR</t>
        </is>
      </c>
      <c r="E760" s="187" t="n">
        <v>796</v>
      </c>
      <c r="F760" s="188" t="n">
        <v>385060.89</v>
      </c>
      <c r="G760" s="187" t="n">
        <v>792</v>
      </c>
      <c r="H760" s="188" t="n">
        <v>371973.02</v>
      </c>
      <c r="I760" s="154">
        <f>minus(E760,G760)</f>
        <v/>
      </c>
      <c r="J760" s="155">
        <f>ABS(minus(F760,H760))</f>
        <v/>
      </c>
      <c r="K760" s="248" t="n"/>
      <c r="L760" s="248" t="n"/>
      <c r="M760" s="248" t="n"/>
      <c r="N760" s="248" t="n"/>
      <c r="O760" s="248" t="n"/>
      <c r="P760" s="248" t="n"/>
      <c r="Q760" s="248" t="n"/>
      <c r="R760" s="248" t="n"/>
      <c r="S760" s="248" t="n"/>
      <c r="T760" s="248" t="n"/>
      <c r="U760" s="248" t="n">
        <v>3</v>
      </c>
      <c r="V760" s="248" t="n">
        <v>11667.33999999999</v>
      </c>
      <c r="W760" s="218">
        <f>SUM(K760,M760,O760,Q760,S760,U760)</f>
        <v/>
      </c>
      <c r="X760" s="218">
        <f>SUM(L760,N760,P760,R760,T760,V760)</f>
        <v/>
      </c>
      <c r="Y760" s="157">
        <f>minus(I760,W760)</f>
        <v/>
      </c>
      <c r="Z760" s="158">
        <f>ABS(minus(J760,X760))</f>
        <v/>
      </c>
      <c r="AA760" s="270" t="inlineStr">
        <is>
          <t>Customer's Slydepay account was not credited with funds.</t>
        </is>
      </c>
      <c r="AB760" s="242" t="inlineStr">
        <is>
          <t>Closed</t>
        </is>
      </c>
      <c r="AC760" s="242" t="n">
        <v>1</v>
      </c>
      <c r="AD760" s="256" t="n">
        <v>1420.530000000001</v>
      </c>
      <c r="AE760" s="161">
        <f>Y760-AC760</f>
        <v/>
      </c>
      <c r="AF760" s="256">
        <f>abs(Z760-AD760)</f>
        <v/>
      </c>
      <c r="AG760" s="243" t="inlineStr">
        <is>
          <t>Details shared with Stanbic to initiate reversal process</t>
        </is>
      </c>
      <c r="AH760" s="146" t="n"/>
      <c r="AI760" s="52" t="n"/>
      <c r="AJ760" s="148" t="n"/>
      <c r="AK760" s="52" t="n"/>
    </row>
    <row r="761">
      <c r="A761" s="163">
        <f>A760</f>
        <v/>
      </c>
      <c r="B761" s="300" t="n"/>
      <c r="C761" s="151" t="inlineStr">
        <is>
          <t xml:space="preserve">SP Stanbic </t>
        </is>
      </c>
      <c r="D761" s="151" t="inlineStr">
        <is>
          <t>Stanbic FI DR</t>
        </is>
      </c>
      <c r="E761" s="187" t="n">
        <v>0</v>
      </c>
      <c r="F761" s="187" t="n">
        <v>0</v>
      </c>
      <c r="G761" s="187" t="n">
        <v>0</v>
      </c>
      <c r="H761" s="187" t="n">
        <v>0</v>
      </c>
      <c r="I761" s="154">
        <f>minus(E761,G761)</f>
        <v/>
      </c>
      <c r="J761" s="155">
        <f>ABS(minus(F761,H761))</f>
        <v/>
      </c>
      <c r="K761" s="248" t="n"/>
      <c r="L761" s="248" t="n"/>
      <c r="M761" s="248" t="n"/>
      <c r="N761" s="248" t="n"/>
      <c r="O761" s="248" t="n"/>
      <c r="P761" s="248" t="n"/>
      <c r="Q761" s="248" t="n"/>
      <c r="R761" s="248" t="n"/>
      <c r="S761" s="248" t="n"/>
      <c r="T761" s="248" t="n"/>
      <c r="U761" s="248" t="n"/>
      <c r="V761" s="248" t="n"/>
      <c r="W761" s="218">
        <f>SUM(K761,M761,O761,Q761,S761,U761)</f>
        <v/>
      </c>
      <c r="X761" s="218">
        <f>SUM(L761,N761,P761,R761,T761,V761)</f>
        <v/>
      </c>
      <c r="Y761" s="157">
        <f>minus(I761,W761)</f>
        <v/>
      </c>
      <c r="Z761" s="158">
        <f>ABS(minus(J761,X761))</f>
        <v/>
      </c>
      <c r="AA761" s="270" t="n"/>
      <c r="AB761" s="242" t="n"/>
      <c r="AC761" s="242" t="n"/>
      <c r="AD761" s="256" t="n"/>
      <c r="AE761" s="161">
        <f>Y761-AC761</f>
        <v/>
      </c>
      <c r="AF761" s="256">
        <f>abs(Z761-AD761)</f>
        <v/>
      </c>
      <c r="AG761" s="243" t="n"/>
      <c r="AH761" s="146" t="n"/>
      <c r="AI761" s="52" t="n"/>
      <c r="AJ761" s="148" t="n"/>
      <c r="AK761" s="52" t="n"/>
    </row>
    <row r="762">
      <c r="A762" s="163">
        <f>A761</f>
        <v/>
      </c>
      <c r="B762" s="300" t="n"/>
      <c r="C762" s="171" t="inlineStr">
        <is>
          <t xml:space="preserve">SP GIP </t>
        </is>
      </c>
      <c r="D762" s="171" t="inlineStr">
        <is>
          <t>GIP</t>
        </is>
      </c>
      <c r="E762" s="172" t="n">
        <v>83</v>
      </c>
      <c r="F762" s="173" t="n">
        <v>549263.83</v>
      </c>
      <c r="G762" s="172" t="n">
        <v>83</v>
      </c>
      <c r="H762" s="173" t="n">
        <v>549263.84</v>
      </c>
      <c r="I762" s="174">
        <f>minus(E762,G762)</f>
        <v/>
      </c>
      <c r="J762" s="175">
        <f>ABS(minus(F762,H762))</f>
        <v/>
      </c>
      <c r="K762" s="294" t="n"/>
      <c r="L762" s="294" t="n"/>
      <c r="M762" s="294" t="n"/>
      <c r="N762" s="294" t="n"/>
      <c r="O762" s="294" t="n"/>
      <c r="P762" s="294" t="n"/>
      <c r="Q762" s="294" t="n"/>
      <c r="R762" s="294" t="n"/>
      <c r="S762" s="294" t="n"/>
      <c r="T762" s="294" t="n"/>
      <c r="U762" s="294" t="n"/>
      <c r="V762" s="294" t="n">
        <v>0.01000000000931323</v>
      </c>
      <c r="W762" s="294">
        <f>SUM(K762,M762,O762,Q762,S762,U762)</f>
        <v/>
      </c>
      <c r="X762" s="294">
        <f>SUM(L762,N762,P762,R762,T762,V762)</f>
        <v/>
      </c>
      <c r="Y762" s="179">
        <f>minus(I762,W762)</f>
        <v/>
      </c>
      <c r="Z762" s="180">
        <f>ABS(minus(J762,X762))</f>
        <v/>
      </c>
      <c r="AA762" s="253" t="n"/>
      <c r="AB762" s="254" t="n"/>
      <c r="AC762" s="254" t="n"/>
      <c r="AD762" s="190" t="n"/>
      <c r="AE762" s="184">
        <f>Y762-AC762</f>
        <v/>
      </c>
      <c r="AF762" s="192">
        <f>abs(Z762-AD762)</f>
        <v/>
      </c>
      <c r="AG762" s="243" t="n"/>
      <c r="AH762" s="146" t="n"/>
      <c r="AI762" s="52" t="n"/>
      <c r="AJ762" s="148" t="n"/>
      <c r="AK762" s="52" t="n"/>
    </row>
    <row r="763">
      <c r="A763" s="163">
        <f>A762</f>
        <v/>
      </c>
      <c r="B763" s="300" t="n"/>
      <c r="C763" s="151" t="inlineStr">
        <is>
          <t>Card Payments</t>
        </is>
      </c>
      <c r="D763" s="151" t="inlineStr">
        <is>
          <t>BB MIGs (S03)</t>
        </is>
      </c>
      <c r="E763" s="170" t="n"/>
      <c r="F763" s="245" t="n"/>
      <c r="G763" s="170" t="n"/>
      <c r="H763" s="245" t="n"/>
      <c r="I763" s="154">
        <f>minus(E763,G763)</f>
        <v/>
      </c>
      <c r="J763" s="155">
        <f>ABS(minus(F763,H763))</f>
        <v/>
      </c>
      <c r="K763" s="248" t="n"/>
      <c r="L763" s="248" t="n"/>
      <c r="M763" s="248" t="n"/>
      <c r="N763" s="248" t="n"/>
      <c r="O763" s="248" t="n"/>
      <c r="P763" s="248" t="n"/>
      <c r="Q763" s="248" t="n"/>
      <c r="R763" s="248" t="n"/>
      <c r="S763" s="248" t="n"/>
      <c r="T763" s="248" t="n"/>
      <c r="U763" s="248" t="n"/>
      <c r="V763" s="248" t="n"/>
      <c r="W763" s="218">
        <f>SUM(K763,M763,O763,Q763,S763,U763)</f>
        <v/>
      </c>
      <c r="X763" s="218">
        <f>SUM(L763,N763,P763,R763,T763,V763)</f>
        <v/>
      </c>
      <c r="Y763" s="157">
        <f>minus(I763,W763)</f>
        <v/>
      </c>
      <c r="Z763" s="158">
        <f>ABS(minus(J763,X763))</f>
        <v/>
      </c>
      <c r="AA763" s="263" t="n"/>
      <c r="AB763" s="242" t="n"/>
      <c r="AC763" s="242" t="n"/>
      <c r="AD763" s="256" t="n"/>
      <c r="AE763" s="161">
        <f>Y763-AC763</f>
        <v/>
      </c>
      <c r="AF763" s="256">
        <f>abs(Z763-AD763)</f>
        <v/>
      </c>
      <c r="AG763" s="243" t="n"/>
      <c r="AH763" s="146" t="n"/>
      <c r="AI763" s="52" t="n"/>
      <c r="AJ763" s="148" t="n"/>
      <c r="AK763" s="52" t="n"/>
    </row>
    <row r="764">
      <c r="A764" s="163">
        <f>A763</f>
        <v/>
      </c>
      <c r="B764" s="300" t="n"/>
      <c r="C764" s="151" t="inlineStr">
        <is>
          <t>Card Payments</t>
        </is>
      </c>
      <c r="D764" s="151" t="inlineStr">
        <is>
          <t>BB MIGs (S04)</t>
        </is>
      </c>
      <c r="E764" s="170" t="n"/>
      <c r="F764" s="245" t="n"/>
      <c r="G764" s="170" t="n"/>
      <c r="H764" s="245" t="n"/>
      <c r="I764" s="154">
        <f>minus(E764,G764)</f>
        <v/>
      </c>
      <c r="J764" s="155">
        <f>ABS(minus(F764,H764))</f>
        <v/>
      </c>
      <c r="K764" s="248" t="n"/>
      <c r="L764" s="248" t="n"/>
      <c r="M764" s="248" t="n"/>
      <c r="N764" s="248" t="n"/>
      <c r="O764" s="248" t="n"/>
      <c r="P764" s="248" t="n"/>
      <c r="Q764" s="248" t="n"/>
      <c r="R764" s="248" t="n"/>
      <c r="S764" s="248" t="n"/>
      <c r="T764" s="248" t="n"/>
      <c r="U764" s="248" t="n"/>
      <c r="V764" s="248" t="n"/>
      <c r="W764" s="218">
        <f>SUM(K764,M764,O764,Q764,S764,U764)</f>
        <v/>
      </c>
      <c r="X764" s="218">
        <f>SUM(L764,N764,P764,R764,T764,V764)</f>
        <v/>
      </c>
      <c r="Y764" s="157">
        <f>minus(I764,W764)</f>
        <v/>
      </c>
      <c r="Z764" s="158">
        <f>ABS(minus(J764,X764))</f>
        <v/>
      </c>
      <c r="AA764" s="270" t="n"/>
      <c r="AB764" s="242" t="n"/>
      <c r="AC764" s="242" t="n"/>
      <c r="AD764" s="256" t="n"/>
      <c r="AE764" s="167">
        <f>Y764-AC764</f>
        <v/>
      </c>
      <c r="AF764" s="256">
        <f>abs(Z764-AD764)</f>
        <v/>
      </c>
      <c r="AG764" s="243" t="n"/>
      <c r="AH764" s="146" t="n"/>
      <c r="AI764" s="52" t="n"/>
      <c r="AJ764" s="148" t="n"/>
      <c r="AK764" s="52" t="n"/>
    </row>
    <row r="765">
      <c r="A765" s="163">
        <f>A764</f>
        <v/>
      </c>
      <c r="B765" s="300" t="n"/>
      <c r="C765" s="151" t="inlineStr">
        <is>
          <t>Card Payments</t>
        </is>
      </c>
      <c r="D765" s="151" t="inlineStr">
        <is>
          <t>BB MIGs (S05)</t>
        </is>
      </c>
      <c r="E765" s="170" t="n"/>
      <c r="F765" s="245" t="n"/>
      <c r="G765" s="170" t="n"/>
      <c r="H765" s="245" t="n"/>
      <c r="I765" s="154">
        <f>minus(E765,G765)</f>
        <v/>
      </c>
      <c r="J765" s="155">
        <f>ABS(minus(F765,H765))</f>
        <v/>
      </c>
      <c r="K765" s="248" t="n"/>
      <c r="L765" s="248" t="n"/>
      <c r="M765" s="248" t="n"/>
      <c r="N765" s="248" t="n"/>
      <c r="O765" s="248" t="n"/>
      <c r="P765" s="248" t="n"/>
      <c r="Q765" s="248" t="n"/>
      <c r="R765" s="248" t="n"/>
      <c r="S765" s="248" t="n"/>
      <c r="T765" s="248" t="n"/>
      <c r="U765" s="248" t="n"/>
      <c r="V765" s="248" t="n"/>
      <c r="W765" s="218">
        <f>SUM(K765,M765,O765,Q765,S765,U765)</f>
        <v/>
      </c>
      <c r="X765" s="218">
        <f>SUM(L765,N765,P765,R765,T765,V765)</f>
        <v/>
      </c>
      <c r="Y765" s="157">
        <f>minus(I765,W765)</f>
        <v/>
      </c>
      <c r="Z765" s="158">
        <f>ABS(minus(J765,X765))</f>
        <v/>
      </c>
      <c r="AA765" s="270" t="n"/>
      <c r="AB765" s="242" t="n"/>
      <c r="AC765" s="242" t="n"/>
      <c r="AD765" s="256" t="n"/>
      <c r="AE765" s="167">
        <f>Y765-AC765</f>
        <v/>
      </c>
      <c r="AF765" s="256">
        <f>abs(Z765-AD765)</f>
        <v/>
      </c>
      <c r="AG765" s="243" t="n"/>
      <c r="AH765" s="146" t="n"/>
      <c r="AI765" s="52" t="n"/>
      <c r="AJ765" s="148" t="n"/>
      <c r="AK765" s="52" t="n"/>
    </row>
    <row r="766">
      <c r="A766" s="163">
        <f>A765</f>
        <v/>
      </c>
      <c r="B766" s="300" t="n"/>
      <c r="C766" s="151" t="inlineStr">
        <is>
          <t>Card Payments</t>
        </is>
      </c>
      <c r="D766" s="151" t="inlineStr">
        <is>
          <t>BB MIGs (S06)</t>
        </is>
      </c>
      <c r="E766" s="170" t="n"/>
      <c r="F766" s="245" t="n"/>
      <c r="G766" s="170" t="n"/>
      <c r="H766" s="245" t="n"/>
      <c r="I766" s="154">
        <f>minus(E766,G766)</f>
        <v/>
      </c>
      <c r="J766" s="155">
        <f>ABS(minus(F766,H766))</f>
        <v/>
      </c>
      <c r="K766" s="248" t="n"/>
      <c r="L766" s="248" t="n"/>
      <c r="M766" s="248" t="n"/>
      <c r="N766" s="248" t="n"/>
      <c r="O766" s="248" t="n"/>
      <c r="P766" s="248" t="n"/>
      <c r="Q766" s="248" t="n"/>
      <c r="R766" s="248" t="n"/>
      <c r="S766" s="248" t="n"/>
      <c r="T766" s="248" t="n"/>
      <c r="U766" s="248" t="n"/>
      <c r="V766" s="248" t="n"/>
      <c r="W766" s="218">
        <f>SUM(K766,M766,O766,Q766,S766,U766)</f>
        <v/>
      </c>
      <c r="X766" s="218">
        <f>SUM(L766,N766,P766,R766,T766,V766)</f>
        <v/>
      </c>
      <c r="Y766" s="157">
        <f>minus(I766,W766)</f>
        <v/>
      </c>
      <c r="Z766" s="158">
        <f>ABS(minus(J766,X766))</f>
        <v/>
      </c>
      <c r="AA766" s="270" t="n"/>
      <c r="AB766" s="242" t="n"/>
      <c r="AC766" s="242" t="n"/>
      <c r="AD766" s="256" t="n"/>
      <c r="AE766" s="167">
        <f>Y766-AC766</f>
        <v/>
      </c>
      <c r="AF766" s="256">
        <f>abs(Z766-AD766)</f>
        <v/>
      </c>
      <c r="AG766" s="243" t="n"/>
      <c r="AH766" s="146" t="n"/>
      <c r="AI766" s="52" t="n"/>
      <c r="AJ766" s="148" t="n"/>
      <c r="AK766" s="52" t="n"/>
    </row>
    <row r="767">
      <c r="A767" s="163">
        <f>A766</f>
        <v/>
      </c>
      <c r="B767" s="300" t="n"/>
      <c r="C767" s="151" t="inlineStr">
        <is>
          <t>Card Payments</t>
        </is>
      </c>
      <c r="D767" s="151" t="inlineStr">
        <is>
          <t>BB MIGs (S07)</t>
        </is>
      </c>
      <c r="E767" s="170" t="n"/>
      <c r="F767" s="245" t="n"/>
      <c r="G767" s="170" t="n"/>
      <c r="H767" s="245" t="n"/>
      <c r="I767" s="154">
        <f>minus(E767,G767)</f>
        <v/>
      </c>
      <c r="J767" s="155">
        <f>ABS(minus(F767,H767))</f>
        <v/>
      </c>
      <c r="K767" s="248" t="n"/>
      <c r="L767" s="248" t="n"/>
      <c r="M767" s="248" t="n"/>
      <c r="N767" s="248" t="n"/>
      <c r="O767" s="248" t="n"/>
      <c r="P767" s="248" t="n"/>
      <c r="Q767" s="248" t="n"/>
      <c r="R767" s="248" t="n"/>
      <c r="S767" s="248" t="n"/>
      <c r="T767" s="248" t="n"/>
      <c r="U767" s="248" t="n"/>
      <c r="V767" s="248" t="n"/>
      <c r="W767" s="218">
        <f>SUM(K767,M767,O767,Q767,S767,U767)</f>
        <v/>
      </c>
      <c r="X767" s="218">
        <f>SUM(L767,N767,P767,R767,T767,V767)</f>
        <v/>
      </c>
      <c r="Y767" s="157">
        <f>minus(I767,W767)</f>
        <v/>
      </c>
      <c r="Z767" s="158">
        <f>ABS(minus(J767,X767))</f>
        <v/>
      </c>
      <c r="AA767" s="270" t="n"/>
      <c r="AB767" s="242" t="n"/>
      <c r="AC767" s="242" t="n"/>
      <c r="AD767" s="256" t="n"/>
      <c r="AE767" s="167">
        <f>Y767-AC767</f>
        <v/>
      </c>
      <c r="AF767" s="256">
        <f>abs(Z767-AD767)</f>
        <v/>
      </c>
      <c r="AG767" s="243" t="n"/>
      <c r="AH767" s="146" t="n"/>
      <c r="AI767" s="52" t="n"/>
      <c r="AJ767" s="148" t="n"/>
      <c r="AK767" s="52" t="n"/>
    </row>
    <row r="768">
      <c r="A768" s="163">
        <f>A767</f>
        <v/>
      </c>
      <c r="B768" s="300" t="n"/>
      <c r="C768" s="151" t="inlineStr">
        <is>
          <t>Card Payments</t>
        </is>
      </c>
      <c r="D768" s="151" t="inlineStr">
        <is>
          <t>BB MIGs (S08)</t>
        </is>
      </c>
      <c r="E768" s="170" t="n"/>
      <c r="F768" s="245" t="n"/>
      <c r="G768" s="170" t="n"/>
      <c r="H768" s="245" t="n"/>
      <c r="I768" s="154">
        <f>minus(E768,G768)</f>
        <v/>
      </c>
      <c r="J768" s="155">
        <f>ABS(minus(F768,H768))</f>
        <v/>
      </c>
      <c r="K768" s="248" t="n"/>
      <c r="L768" s="248" t="n"/>
      <c r="M768" s="248" t="n"/>
      <c r="N768" s="248" t="n"/>
      <c r="O768" s="248" t="n"/>
      <c r="P768" s="248" t="n"/>
      <c r="Q768" s="248" t="n"/>
      <c r="R768" s="248" t="n"/>
      <c r="S768" s="248" t="n"/>
      <c r="T768" s="248" t="n"/>
      <c r="U768" s="248" t="n"/>
      <c r="V768" s="248" t="n"/>
      <c r="W768" s="218">
        <f>SUM(K768,M768,O768,Q768,S768,U768)</f>
        <v/>
      </c>
      <c r="X768" s="218">
        <f>SUM(L768,N768,P768,R768,T768,V768)</f>
        <v/>
      </c>
      <c r="Y768" s="157">
        <f>minus(I768,W768)</f>
        <v/>
      </c>
      <c r="Z768" s="158">
        <f>ABS(minus(J768,X768))</f>
        <v/>
      </c>
      <c r="AA768" s="270" t="n"/>
      <c r="AB768" s="242" t="n"/>
      <c r="AC768" s="242" t="n"/>
      <c r="AD768" s="256" t="n"/>
      <c r="AE768" s="167">
        <f>Y768-AC768</f>
        <v/>
      </c>
      <c r="AF768" s="256">
        <f>abs(Z768-AD768)</f>
        <v/>
      </c>
      <c r="AG768" s="243" t="n"/>
      <c r="AH768" s="146" t="n"/>
      <c r="AI768" s="52" t="n"/>
      <c r="AJ768" s="148" t="n"/>
      <c r="AK768" s="52" t="n"/>
    </row>
    <row r="769">
      <c r="A769" s="163">
        <f>A768</f>
        <v/>
      </c>
      <c r="B769" s="300" t="n"/>
      <c r="C769" s="151" t="inlineStr">
        <is>
          <t>Card Payments</t>
        </is>
      </c>
      <c r="D769" s="151" t="inlineStr">
        <is>
          <t>BB MIGs (S09)</t>
        </is>
      </c>
      <c r="E769" s="170" t="n"/>
      <c r="F769" s="245" t="n"/>
      <c r="G769" s="170" t="n"/>
      <c r="H769" s="245" t="n"/>
      <c r="I769" s="154">
        <f>minus(E769,G769)</f>
        <v/>
      </c>
      <c r="J769" s="155">
        <f>ABS(minus(F769,H769))</f>
        <v/>
      </c>
      <c r="K769" s="248" t="n"/>
      <c r="L769" s="248" t="n"/>
      <c r="M769" s="248" t="n"/>
      <c r="N769" s="248" t="n"/>
      <c r="O769" s="248" t="n"/>
      <c r="P769" s="248" t="n"/>
      <c r="Q769" s="248" t="n"/>
      <c r="R769" s="248" t="n"/>
      <c r="S769" s="248" t="n"/>
      <c r="T769" s="248" t="n"/>
      <c r="U769" s="248" t="n"/>
      <c r="V769" s="248" t="n"/>
      <c r="W769" s="218">
        <f>SUM(K769,M769,O769,Q769,S769,U769)</f>
        <v/>
      </c>
      <c r="X769" s="218">
        <f>SUM(L769,N769,P769,R769,T769,V769)</f>
        <v/>
      </c>
      <c r="Y769" s="157">
        <f>minus(I769,W769)</f>
        <v/>
      </c>
      <c r="Z769" s="158">
        <f>ABS(minus(J769,X769))</f>
        <v/>
      </c>
      <c r="AA769" s="270" t="n"/>
      <c r="AB769" s="242" t="n"/>
      <c r="AC769" s="242" t="n"/>
      <c r="AD769" s="256" t="n"/>
      <c r="AE769" s="167">
        <f>Y769-AC769</f>
        <v/>
      </c>
      <c r="AF769" s="256">
        <f>abs(Z769-AD769)</f>
        <v/>
      </c>
      <c r="AG769" s="243" t="n"/>
      <c r="AH769" s="146" t="n"/>
      <c r="AI769" s="52" t="n"/>
      <c r="AJ769" s="148" t="n"/>
      <c r="AK769" s="52" t="n"/>
    </row>
    <row r="770">
      <c r="A770" s="163">
        <f>A769</f>
        <v/>
      </c>
      <c r="B770" s="300" t="n"/>
      <c r="C770" s="151" t="inlineStr">
        <is>
          <t>Card Payments</t>
        </is>
      </c>
      <c r="D770" s="151" t="inlineStr">
        <is>
          <t>BB MIGs (S10)</t>
        </is>
      </c>
      <c r="E770" s="170" t="n"/>
      <c r="F770" s="245" t="n"/>
      <c r="G770" s="170" t="n"/>
      <c r="H770" s="245" t="n"/>
      <c r="I770" s="154">
        <f>minus(E770,G770)</f>
        <v/>
      </c>
      <c r="J770" s="155">
        <f>ABS(minus(F770,H770))</f>
        <v/>
      </c>
      <c r="K770" s="248" t="n"/>
      <c r="L770" s="248" t="n"/>
      <c r="M770" s="248" t="n"/>
      <c r="N770" s="248" t="n"/>
      <c r="O770" s="248" t="n"/>
      <c r="P770" s="248" t="n"/>
      <c r="Q770" s="248" t="n"/>
      <c r="R770" s="248" t="n"/>
      <c r="S770" s="248" t="n"/>
      <c r="T770" s="248" t="n"/>
      <c r="U770" s="248" t="n"/>
      <c r="V770" s="248" t="n"/>
      <c r="W770" s="218">
        <f>SUM(K770,M770,O770,Q770,S770,U770)</f>
        <v/>
      </c>
      <c r="X770" s="218">
        <f>SUM(L770,N770,P770,R770,T770,V770)</f>
        <v/>
      </c>
      <c r="Y770" s="157">
        <f>minus(I770,W770)</f>
        <v/>
      </c>
      <c r="Z770" s="158">
        <f>ABS(minus(J770,X770))</f>
        <v/>
      </c>
      <c r="AA770" s="270" t="n"/>
      <c r="AB770" s="242" t="n"/>
      <c r="AC770" s="242" t="n"/>
      <c r="AD770" s="256" t="n"/>
      <c r="AE770" s="167">
        <f>Y770-AC770</f>
        <v/>
      </c>
      <c r="AF770" s="256">
        <f>abs(Z770-AD770)</f>
        <v/>
      </c>
      <c r="AG770" s="243" t="n"/>
      <c r="AH770" s="146" t="n"/>
      <c r="AI770" s="52" t="n"/>
      <c r="AJ770" s="148" t="n"/>
      <c r="AK770" s="52" t="n"/>
    </row>
    <row r="771">
      <c r="A771" s="163">
        <f>A770</f>
        <v/>
      </c>
      <c r="B771" s="300" t="n"/>
      <c r="C771" s="151" t="inlineStr">
        <is>
          <t>Card Payments</t>
        </is>
      </c>
      <c r="D771" s="151" t="inlineStr">
        <is>
          <t>BB MIGs (S11)</t>
        </is>
      </c>
      <c r="E771" s="170" t="n"/>
      <c r="F771" s="245" t="n"/>
      <c r="G771" s="170" t="n"/>
      <c r="H771" s="245" t="n"/>
      <c r="I771" s="154">
        <f>minus(E771,G771)</f>
        <v/>
      </c>
      <c r="J771" s="155">
        <f>ABS(minus(F771,H771))</f>
        <v/>
      </c>
      <c r="K771" s="248" t="n"/>
      <c r="L771" s="248" t="n"/>
      <c r="M771" s="248" t="n"/>
      <c r="N771" s="248" t="n"/>
      <c r="O771" s="248" t="n"/>
      <c r="P771" s="248" t="n"/>
      <c r="Q771" s="248" t="n"/>
      <c r="R771" s="248" t="n"/>
      <c r="S771" s="248" t="n"/>
      <c r="T771" s="248" t="n"/>
      <c r="U771" s="248" t="n"/>
      <c r="V771" s="248" t="n"/>
      <c r="W771" s="218">
        <f>SUM(K771,M771,O771,Q771,S771,U771)</f>
        <v/>
      </c>
      <c r="X771" s="218">
        <f>SUM(L771,N771,P771,R771,T771,V771)</f>
        <v/>
      </c>
      <c r="Y771" s="157">
        <f>minus(I771,W771)</f>
        <v/>
      </c>
      <c r="Z771" s="158">
        <f>ABS(minus(J771,X771))</f>
        <v/>
      </c>
      <c r="AA771" s="270" t="n"/>
      <c r="AB771" s="242" t="n"/>
      <c r="AC771" s="242" t="n"/>
      <c r="AD771" s="256" t="n"/>
      <c r="AE771" s="167">
        <f>Y771-AC771</f>
        <v/>
      </c>
      <c r="AF771" s="256">
        <f>abs(Z771-AD771)</f>
        <v/>
      </c>
      <c r="AG771" s="243" t="n"/>
      <c r="AH771" s="146" t="n"/>
      <c r="AI771" s="52" t="n"/>
      <c r="AJ771" s="148" t="n"/>
      <c r="AK771" s="52" t="n"/>
    </row>
    <row r="772">
      <c r="A772" s="163">
        <f>A771</f>
        <v/>
      </c>
      <c r="B772" s="300" t="n"/>
      <c r="C772" s="171" t="inlineStr">
        <is>
          <t>Card Payments</t>
        </is>
      </c>
      <c r="D772" s="171" t="inlineStr">
        <is>
          <t>BB MIGs (S12)</t>
        </is>
      </c>
      <c r="E772" s="176" t="n"/>
      <c r="F772" s="85" t="n"/>
      <c r="G772" s="176" t="n"/>
      <c r="H772" s="85" t="n"/>
      <c r="I772" s="174">
        <f>minus(E772,G772)</f>
        <v/>
      </c>
      <c r="J772" s="175">
        <f>ABS(minus(F772,H772))</f>
        <v/>
      </c>
      <c r="K772" s="293" t="n"/>
      <c r="L772" s="293" t="n"/>
      <c r="M772" s="293" t="n"/>
      <c r="N772" s="293" t="n"/>
      <c r="O772" s="293" t="n"/>
      <c r="P772" s="293" t="n"/>
      <c r="Q772" s="293" t="n"/>
      <c r="R772" s="293" t="n"/>
      <c r="S772" s="293" t="n"/>
      <c r="T772" s="293" t="n"/>
      <c r="U772" s="293" t="n"/>
      <c r="V772" s="293" t="n"/>
      <c r="W772" s="294">
        <f>SUM(K772,M772,O772,Q772,S772,U772)</f>
        <v/>
      </c>
      <c r="X772" s="294">
        <f>SUM(L772,N772,P772,R772,T772,V772)</f>
        <v/>
      </c>
      <c r="Y772" s="179">
        <f>minus(I772,W772)</f>
        <v/>
      </c>
      <c r="Z772" s="180">
        <f>ABS(minus(J772,X772))</f>
        <v/>
      </c>
      <c r="AA772" s="253" t="n"/>
      <c r="AB772" s="254" t="n"/>
      <c r="AC772" s="254" t="n"/>
      <c r="AD772" s="183" t="n"/>
      <c r="AE772" s="191">
        <f>Y772-AC772</f>
        <v/>
      </c>
      <c r="AF772" s="183">
        <f>abs(Z772-AD772)</f>
        <v/>
      </c>
      <c r="AG772" s="243" t="n"/>
      <c r="AH772" s="146" t="n"/>
      <c r="AI772" s="52" t="n"/>
      <c r="AJ772" s="148" t="n"/>
      <c r="AK772" s="52" t="n"/>
    </row>
    <row r="773">
      <c r="A773" s="163">
        <f>A772</f>
        <v/>
      </c>
      <c r="B773" s="303" t="n"/>
      <c r="C773" s="258" t="inlineStr">
        <is>
          <t>Card Payments Sum</t>
        </is>
      </c>
      <c r="D773" s="258" t="inlineStr">
        <is>
          <t>BB MIGs</t>
        </is>
      </c>
      <c r="E773" s="172" t="n">
        <v>2</v>
      </c>
      <c r="F773" s="173" t="n">
        <v>9452.620000000001</v>
      </c>
      <c r="G773" s="172" t="n">
        <v>2</v>
      </c>
      <c r="H773" s="173" t="n">
        <v>9452.620000000001</v>
      </c>
      <c r="I773" s="174" t="n">
        <v>0</v>
      </c>
      <c r="J773" s="175">
        <f>ABS(minus(F773,H773))</f>
        <v/>
      </c>
      <c r="K773" s="176" t="n"/>
      <c r="L773" s="176" t="n"/>
      <c r="M773" s="176" t="n"/>
      <c r="N773" s="176" t="n"/>
      <c r="O773" s="176" t="n"/>
      <c r="P773" s="176" t="n"/>
      <c r="Q773" s="176" t="n"/>
      <c r="R773" s="176" t="n"/>
      <c r="S773" s="176" t="n"/>
      <c r="T773" s="176" t="n"/>
      <c r="U773" s="176" t="n"/>
      <c r="V773" s="176" t="n"/>
      <c r="W773" s="294">
        <f>SUM(K773,M773,O773,Q773,S773,U773)</f>
        <v/>
      </c>
      <c r="X773" s="294">
        <f>SUM(L773,N773,P773,R773,T773,V773)</f>
        <v/>
      </c>
      <c r="Y773" s="157">
        <f>minus(I773,W773)</f>
        <v/>
      </c>
      <c r="Z773" s="158">
        <f>ABS(minus(J773,X773))</f>
        <v/>
      </c>
      <c r="AA773" s="253" t="n"/>
      <c r="AB773" s="254" t="n"/>
      <c r="AC773" s="254" t="n"/>
      <c r="AD773" s="190" t="n"/>
      <c r="AE773" s="191">
        <f>Y773-AC773</f>
        <v/>
      </c>
      <c r="AF773" s="192">
        <f>abs(Z773-AD773)</f>
        <v/>
      </c>
      <c r="AG773" s="243" t="n"/>
      <c r="AH773" s="146" t="n"/>
      <c r="AI773" s="52" t="n"/>
      <c r="AJ773" s="148" t="n"/>
      <c r="AK773" s="52" t="n"/>
    </row>
    <row r="774">
      <c r="A774" s="163">
        <f>A773</f>
        <v/>
      </c>
      <c r="B774" s="310" t="inlineStr">
        <is>
          <t>KOWRI</t>
        </is>
      </c>
      <c r="C774" s="151" t="inlineStr">
        <is>
          <t>MPGS</t>
        </is>
      </c>
      <c r="D774" s="151" t="inlineStr">
        <is>
          <t>MPGS</t>
        </is>
      </c>
      <c r="E774" s="187" t="n">
        <v>8</v>
      </c>
      <c r="F774" s="188" t="n">
        <v>3775.27</v>
      </c>
      <c r="G774" s="187" t="n">
        <v>8</v>
      </c>
      <c r="H774" s="188" t="n">
        <v>3755.07</v>
      </c>
      <c r="I774" s="154">
        <f>minus(E774,G774)</f>
        <v/>
      </c>
      <c r="J774" s="155">
        <f>ABS(minus(F774,H774))</f>
        <v/>
      </c>
      <c r="K774" s="248" t="n"/>
      <c r="L774" s="248" t="n"/>
      <c r="M774" s="248" t="n"/>
      <c r="N774" s="248" t="n"/>
      <c r="O774" s="248" t="n"/>
      <c r="P774" s="248" t="n"/>
      <c r="Q774" s="248" t="n"/>
      <c r="R774" s="248" t="n"/>
      <c r="S774" s="248" t="n"/>
      <c r="T774" s="248" t="n"/>
      <c r="U774" s="248" t="n"/>
      <c r="V774" s="248" t="n"/>
      <c r="W774" s="218">
        <f>SUM(K774,M774,O774,Q774,S774,U774)</f>
        <v/>
      </c>
      <c r="X774" s="218">
        <f>SUM(L774,N774,P774,R774,T774,V774)</f>
        <v/>
      </c>
      <c r="Y774" s="272">
        <f>minus(I774,W774)</f>
        <v/>
      </c>
      <c r="Z774" s="273">
        <f>ABS(minus(J774,X774))</f>
        <v/>
      </c>
      <c r="AA774" s="274" t="n"/>
      <c r="AB774" s="248" t="n"/>
      <c r="AC774" s="242" t="n"/>
      <c r="AD774" s="256" t="n"/>
      <c r="AE774" s="167">
        <f>Y774-AC774</f>
        <v/>
      </c>
      <c r="AF774" s="256">
        <f>abs(Z774-AD774)</f>
        <v/>
      </c>
      <c r="AG774" s="243" t="inlineStr">
        <is>
          <t>Send money charges(20.20)</t>
        </is>
      </c>
      <c r="AH774" s="146" t="n"/>
      <c r="AI774" s="52" t="n"/>
      <c r="AJ774" s="148" t="n"/>
      <c r="AK774" s="52" t="n"/>
    </row>
    <row r="775">
      <c r="A775" s="163">
        <f>A774</f>
        <v/>
      </c>
      <c r="B775" s="300" t="n"/>
      <c r="C775" s="151" t="inlineStr">
        <is>
          <t>KR MTN Send Money</t>
        </is>
      </c>
      <c r="D775" s="151" t="inlineStr">
        <is>
          <t>KR MTN Credit</t>
        </is>
      </c>
      <c r="E775" s="187" t="n">
        <v>2760</v>
      </c>
      <c r="F775" s="188" t="n">
        <v>15381824.29</v>
      </c>
      <c r="G775" s="187" t="n">
        <v>2747</v>
      </c>
      <c r="H775" s="188" t="n">
        <v>4374593.09</v>
      </c>
      <c r="I775" s="154">
        <f>minus(E775,G775)</f>
        <v/>
      </c>
      <c r="J775" s="155">
        <f>ABS(minus(F775,H775))</f>
        <v/>
      </c>
      <c r="K775" s="248" t="n"/>
      <c r="L775" s="248" t="n"/>
      <c r="M775" s="248" t="n">
        <v>-1</v>
      </c>
      <c r="N775" s="248" t="n">
        <v>-153</v>
      </c>
      <c r="O775" s="248" t="n">
        <v>11</v>
      </c>
      <c r="P775" s="248" t="n">
        <v>7287.73</v>
      </c>
      <c r="Q775" s="248" t="n">
        <v>2</v>
      </c>
      <c r="R775" s="248" t="n">
        <v>11000000</v>
      </c>
      <c r="S775" s="248" t="n"/>
      <c r="T775" s="248" t="n"/>
      <c r="U775" s="248" t="n">
        <v>1</v>
      </c>
      <c r="V775" s="248" t="n">
        <v>96.46999999880791</v>
      </c>
      <c r="W775" s="218">
        <f>SUM(K775,M775,O775,Q775,S775,U775)</f>
        <v/>
      </c>
      <c r="X775" s="218">
        <f>SUM(L775,N775,P775,R775,T775,V775)</f>
        <v/>
      </c>
      <c r="Y775" s="157">
        <f>minus(I775,W775)</f>
        <v/>
      </c>
      <c r="Z775" s="158">
        <f>ABS(minus(J775,X775))</f>
        <v/>
      </c>
      <c r="AA775" s="263" t="n"/>
      <c r="AB775" s="242" t="n"/>
      <c r="AC775" s="242" t="n"/>
      <c r="AD775" s="256" t="n"/>
      <c r="AE775" s="167">
        <f>Y775-AC775</f>
        <v/>
      </c>
      <c r="AF775" s="256">
        <f>abs(Z775-AD775)</f>
        <v/>
      </c>
      <c r="AG775" s="243" t="n"/>
      <c r="AH775" s="146" t="n"/>
      <c r="AI775" s="52" t="n"/>
      <c r="AJ775" s="148" t="n"/>
      <c r="AK775" s="52" t="n"/>
    </row>
    <row r="776">
      <c r="A776" s="163">
        <f>A775</f>
        <v/>
      </c>
      <c r="B776" s="300" t="n"/>
      <c r="C776" s="151" t="inlineStr">
        <is>
          <t>KR MTN Add funds/Payments</t>
        </is>
      </c>
      <c r="D776" s="151" t="inlineStr">
        <is>
          <t>KR MTN Debit</t>
        </is>
      </c>
      <c r="E776" s="187" t="n">
        <v>269</v>
      </c>
      <c r="F776" s="188" t="n">
        <v>659591.67</v>
      </c>
      <c r="G776" s="187" t="n">
        <v>268</v>
      </c>
      <c r="H776" s="188" t="n">
        <v>244231.02</v>
      </c>
      <c r="I776" s="154">
        <f>minus(E776,G776)</f>
        <v/>
      </c>
      <c r="J776" s="155">
        <f>ABS(minus(F776,H776))</f>
        <v/>
      </c>
      <c r="K776" s="248" t="n"/>
      <c r="L776" s="248" t="n"/>
      <c r="M776" s="248" t="n"/>
      <c r="N776" s="248" t="n"/>
      <c r="O776" s="248" t="n"/>
      <c r="P776" s="248" t="n"/>
      <c r="Q776" s="248" t="n"/>
      <c r="R776" s="248" t="n"/>
      <c r="S776" s="248" t="n">
        <v>1</v>
      </c>
      <c r="T776" s="248" t="n">
        <v>415360.61</v>
      </c>
      <c r="U776" s="248" t="n"/>
      <c r="V776" s="248" t="n">
        <v>0.0400000000372529</v>
      </c>
      <c r="W776" s="218">
        <f>SUM(K776,M776,O776,Q776,S776,U776)</f>
        <v/>
      </c>
      <c r="X776" s="218">
        <f>SUM(L776,N776,P776,R776,T776,V776)</f>
        <v/>
      </c>
      <c r="Y776" s="157">
        <f>minus(I776,W776)</f>
        <v/>
      </c>
      <c r="Z776" s="158">
        <f>ABS(minus(J776,X776))</f>
        <v/>
      </c>
      <c r="AA776" s="270" t="n"/>
      <c r="AB776" s="242" t="n"/>
      <c r="AC776" s="242" t="n"/>
      <c r="AD776" s="256" t="n"/>
      <c r="AE776" s="167">
        <f>Y776-AC776</f>
        <v/>
      </c>
      <c r="AF776" s="256">
        <f>abs(Z776-AD776)</f>
        <v/>
      </c>
      <c r="AG776" s="243" t="n"/>
      <c r="AH776" s="146" t="n"/>
      <c r="AI776" s="52" t="n"/>
      <c r="AJ776" s="148" t="n"/>
      <c r="AK776" s="52" t="n"/>
    </row>
    <row r="777">
      <c r="A777" s="163">
        <f>A776</f>
        <v/>
      </c>
      <c r="B777" s="300" t="n"/>
      <c r="C777" s="151" t="inlineStr">
        <is>
          <t>KR Airtel Add funds/Payments</t>
        </is>
      </c>
      <c r="D777" s="151" t="inlineStr">
        <is>
          <t>KR Airtel Cash In</t>
        </is>
      </c>
      <c r="E777" s="187" t="n">
        <v>3</v>
      </c>
      <c r="F777" s="187" t="n">
        <v>2188.35</v>
      </c>
      <c r="G777" s="187" t="n">
        <v>3</v>
      </c>
      <c r="H777" s="187" t="n">
        <v>2188.35</v>
      </c>
      <c r="I777" s="154" t="n">
        <v>0</v>
      </c>
      <c r="J777" s="155">
        <f>ABS(minus(F777,H777))</f>
        <v/>
      </c>
      <c r="K777" s="248" t="n"/>
      <c r="L777" s="248" t="n"/>
      <c r="M777" s="248" t="n"/>
      <c r="N777" s="248" t="n"/>
      <c r="O777" s="248" t="n"/>
      <c r="P777" s="248" t="n"/>
      <c r="Q777" s="248" t="n"/>
      <c r="R777" s="248" t="n"/>
      <c r="S777" s="248" t="n"/>
      <c r="T777" s="248" t="n"/>
      <c r="U777" s="248" t="n"/>
      <c r="V777" s="248" t="n"/>
      <c r="W777" s="218">
        <f>SUM(K777,M777,O777,Q777,S777,U777)</f>
        <v/>
      </c>
      <c r="X777" s="218">
        <f>SUM(L777,N777,P777,R777,T777,V777)</f>
        <v/>
      </c>
      <c r="Y777" s="157">
        <f>minus(I777,W777)</f>
        <v/>
      </c>
      <c r="Z777" s="158">
        <f>ABS(minus(J777,X777))</f>
        <v/>
      </c>
      <c r="AA777" s="274" t="n"/>
      <c r="AB777" s="248" t="n"/>
      <c r="AC777" s="242" t="n"/>
      <c r="AD777" s="256" t="n"/>
      <c r="AE777" s="167">
        <f>Y777-AC777</f>
        <v/>
      </c>
      <c r="AF777" s="256">
        <f>abs(Z777-AD777)</f>
        <v/>
      </c>
      <c r="AG777" s="243" t="n"/>
      <c r="AH777" s="146" t="n"/>
      <c r="AI777" s="52" t="n"/>
      <c r="AJ777" s="148" t="n"/>
      <c r="AK777" s="52" t="n"/>
    </row>
    <row r="778">
      <c r="A778" s="163">
        <f>A777</f>
        <v/>
      </c>
      <c r="B778" s="300" t="n"/>
      <c r="C778" s="151" t="inlineStr">
        <is>
          <t>KR Airtel Send Money</t>
        </is>
      </c>
      <c r="D778" s="151" t="inlineStr">
        <is>
          <t>KR Airtel Cash Out</t>
        </is>
      </c>
      <c r="E778" s="187" t="n">
        <v>0</v>
      </c>
      <c r="F778" s="187" t="n">
        <v>0</v>
      </c>
      <c r="G778" s="187" t="n">
        <v>0</v>
      </c>
      <c r="H778" s="187" t="n">
        <v>0</v>
      </c>
      <c r="I778" s="154" t="n">
        <v>0</v>
      </c>
      <c r="J778" s="155">
        <f>ABS(minus(F778,H778))</f>
        <v/>
      </c>
      <c r="K778" s="248" t="n"/>
      <c r="L778" s="248" t="n"/>
      <c r="M778" s="248" t="n"/>
      <c r="N778" s="248" t="n"/>
      <c r="O778" s="248" t="n"/>
      <c r="P778" s="248" t="n"/>
      <c r="Q778" s="248" t="n"/>
      <c r="R778" s="275" t="n"/>
      <c r="S778" s="248" t="n"/>
      <c r="T778" s="248" t="n"/>
      <c r="U778" s="248" t="n"/>
      <c r="V778" s="248" t="n"/>
      <c r="W778" s="218">
        <f>SUM(K778,M778,O778,Q778,S778,U778)</f>
        <v/>
      </c>
      <c r="X778" s="218">
        <f>SUM(L778,N778,P778,R778,T778,V778)</f>
        <v/>
      </c>
      <c r="Y778" s="157">
        <f>minus(I778,W778)</f>
        <v/>
      </c>
      <c r="Z778" s="158">
        <f>ABS(minus(J778,X778))</f>
        <v/>
      </c>
      <c r="AA778" s="274" t="n"/>
      <c r="AB778" s="248" t="n"/>
      <c r="AC778" s="242" t="n"/>
      <c r="AD778" s="256" t="n"/>
      <c r="AE778" s="167">
        <f>Y778-AC778</f>
        <v/>
      </c>
      <c r="AF778" s="256">
        <f>abs(Z778-AD778)</f>
        <v/>
      </c>
      <c r="AG778" s="243" t="n"/>
      <c r="AH778" s="146" t="n"/>
      <c r="AI778" s="52" t="n"/>
      <c r="AJ778" s="148" t="n"/>
      <c r="AK778" s="52" t="n"/>
    </row>
    <row r="779">
      <c r="A779" s="163">
        <f>A778</f>
        <v/>
      </c>
      <c r="B779" s="300" t="n"/>
      <c r="C779" s="151" t="inlineStr">
        <is>
          <t>KR Vodafone Add funds/Payments</t>
        </is>
      </c>
      <c r="D779" s="151" t="inlineStr">
        <is>
          <t xml:space="preserve">KR Vodafone Cash In </t>
        </is>
      </c>
      <c r="E779" s="187" t="n">
        <v>60</v>
      </c>
      <c r="F779" s="188" t="n">
        <v>36005.35</v>
      </c>
      <c r="G779" s="187" t="n">
        <v>60</v>
      </c>
      <c r="H779" s="188" t="n">
        <v>36005.35</v>
      </c>
      <c r="I779" s="154">
        <f>minus(E779,G779)</f>
        <v/>
      </c>
      <c r="J779" s="155">
        <f>ABS(minus(F779,H779))</f>
        <v/>
      </c>
      <c r="K779" s="248" t="n"/>
      <c r="L779" s="248" t="n"/>
      <c r="M779" s="248" t="n"/>
      <c r="N779" s="248" t="n"/>
      <c r="O779" s="248" t="n"/>
      <c r="P779" s="248" t="n"/>
      <c r="Q779" s="248" t="n"/>
      <c r="R779" s="248" t="n"/>
      <c r="S779" s="248" t="n"/>
      <c r="T779" s="248" t="n"/>
      <c r="U779" s="248" t="n"/>
      <c r="V779" s="248" t="n"/>
      <c r="W779" s="218">
        <f>SUM(K779,M779,O779,Q779,S779,U779)</f>
        <v/>
      </c>
      <c r="X779" s="218">
        <f>SUM(L779,N779,P779,R779,T779,V779)</f>
        <v/>
      </c>
      <c r="Y779" s="157">
        <f>minus(I779,W779)</f>
        <v/>
      </c>
      <c r="Z779" s="158">
        <f>ABS(minus(J779,X779))</f>
        <v/>
      </c>
      <c r="AA779" s="274" t="n"/>
      <c r="AB779" s="248" t="n"/>
      <c r="AC779" s="242" t="n"/>
      <c r="AD779" s="256" t="n"/>
      <c r="AE779" s="167">
        <f>Y779-AC779</f>
        <v/>
      </c>
      <c r="AF779" s="256">
        <f>abs(Z779-AD779)</f>
        <v/>
      </c>
      <c r="AG779" s="243" t="n"/>
      <c r="AH779" s="146" t="n"/>
      <c r="AI779" s="52" t="n"/>
      <c r="AJ779" s="148" t="n"/>
      <c r="AK779" s="52" t="n"/>
    </row>
    <row r="780">
      <c r="A780" s="163">
        <f>A779</f>
        <v/>
      </c>
      <c r="B780" s="303" t="n"/>
      <c r="C780" s="151" t="inlineStr">
        <is>
          <t>KR Vodafone Send Money</t>
        </is>
      </c>
      <c r="D780" s="151" t="inlineStr">
        <is>
          <t>KR Vodafone Cash Out</t>
        </is>
      </c>
      <c r="E780" s="187" t="n">
        <v>5</v>
      </c>
      <c r="F780" s="188" t="n">
        <v>1881</v>
      </c>
      <c r="G780" s="187" t="n">
        <v>4</v>
      </c>
      <c r="H780" s="188" t="n">
        <v>1880</v>
      </c>
      <c r="I780" s="154">
        <f>minus(E780,G780)</f>
        <v/>
      </c>
      <c r="J780" s="155">
        <f>ABS(minus(F780,H780))</f>
        <v/>
      </c>
      <c r="K780" s="248" t="n"/>
      <c r="L780" s="248" t="n"/>
      <c r="M780" s="248" t="n"/>
      <c r="N780" s="248" t="n"/>
      <c r="O780" s="248" t="n"/>
      <c r="P780" s="248" t="n"/>
      <c r="Q780" s="248" t="n"/>
      <c r="R780" s="248" t="n"/>
      <c r="S780" s="248" t="n"/>
      <c r="T780" s="248" t="n"/>
      <c r="U780" s="248" t="n">
        <v>1</v>
      </c>
      <c r="V780" s="248" t="n">
        <v>1</v>
      </c>
      <c r="W780" s="218">
        <f>SUM(K780,M780,O780,Q780,S780,U780)</f>
        <v/>
      </c>
      <c r="X780" s="218">
        <f>SUM(L780,N780,P780,R780,T780,V780)</f>
        <v/>
      </c>
      <c r="Y780" s="157">
        <f>minus(I780,W780)</f>
        <v/>
      </c>
      <c r="Z780" s="158">
        <f>ABS(minus(J780,X780))</f>
        <v/>
      </c>
      <c r="AA780" s="274" t="n"/>
      <c r="AB780" s="248" t="n"/>
      <c r="AC780" s="242" t="n"/>
      <c r="AD780" s="256" t="n"/>
      <c r="AE780" s="167">
        <f>Y780-AC780</f>
        <v/>
      </c>
      <c r="AF780" s="256">
        <f>abs(Z780-AD780)</f>
        <v/>
      </c>
      <c r="AG780" s="243" t="n"/>
      <c r="AH780" s="146" t="n"/>
      <c r="AI780" s="52" t="n"/>
      <c r="AJ780" s="148" t="n"/>
      <c r="AK780" s="52" t="n"/>
    </row>
    <row r="781">
      <c r="A781" s="206" t="n"/>
      <c r="B781" s="207" t="n"/>
      <c r="C781" s="206" t="n"/>
      <c r="D781" s="206" t="n"/>
      <c r="E781" s="206" t="n"/>
      <c r="F781" s="208" t="n"/>
      <c r="G781" s="206" t="n"/>
      <c r="H781" s="206" t="n"/>
      <c r="I781" s="206" t="n"/>
      <c r="J781" s="208" t="n"/>
      <c r="K781" s="271" t="n"/>
      <c r="L781" s="271" t="n"/>
      <c r="M781" s="271" t="n"/>
      <c r="N781" s="271" t="n"/>
      <c r="O781" s="271" t="n"/>
      <c r="P781" s="271" t="n"/>
      <c r="Q781" s="271" t="n"/>
      <c r="R781" s="271" t="n"/>
      <c r="S781" s="271" t="n"/>
      <c r="T781" s="271" t="n"/>
      <c r="U781" s="271" t="n"/>
      <c r="V781" s="271" t="n"/>
      <c r="W781" s="210" t="n"/>
      <c r="X781" s="210" t="n"/>
      <c r="Y781" s="271" t="n"/>
      <c r="Z781" s="271" t="n"/>
      <c r="AA781" s="211" t="n"/>
      <c r="AB781" s="212" t="n"/>
      <c r="AC781" s="212" t="n"/>
      <c r="AD781" s="213" t="n"/>
      <c r="AE781" s="214" t="n"/>
      <c r="AF781" s="215" t="n"/>
      <c r="AG781" s="243" t="n"/>
      <c r="AH781" s="146" t="n"/>
      <c r="AI781" s="52" t="n"/>
      <c r="AJ781" s="148" t="n"/>
      <c r="AK781" s="52" t="n"/>
    </row>
    <row r="782">
      <c r="A782" s="239" t="n">
        <v>44953</v>
      </c>
      <c r="B782" s="309" t="inlineStr">
        <is>
          <t>SlydePay</t>
        </is>
      </c>
      <c r="C782" s="151" t="inlineStr">
        <is>
          <t>SP MIGs (MCC 1)</t>
        </is>
      </c>
      <c r="D782" s="151" t="inlineStr">
        <is>
          <t>MIGS (Slydepay01)</t>
        </is>
      </c>
      <c r="E782" s="187" t="n">
        <v>17</v>
      </c>
      <c r="F782" s="188" t="n">
        <v>20222.69</v>
      </c>
      <c r="G782" s="187" t="n">
        <v>17</v>
      </c>
      <c r="H782" s="188" t="n">
        <v>20161.5</v>
      </c>
      <c r="I782" s="154">
        <f>minus(E782,G782)</f>
        <v/>
      </c>
      <c r="J782" s="155">
        <f>ABS(minus(F782,H782))</f>
        <v/>
      </c>
      <c r="K782" s="218" t="n"/>
      <c r="L782" s="218" t="n"/>
      <c r="M782" s="218" t="n"/>
      <c r="N782" s="218" t="n"/>
      <c r="O782" s="218" t="n"/>
      <c r="P782" s="218" t="n"/>
      <c r="Q782" s="218" t="n"/>
      <c r="R782" s="218" t="n"/>
      <c r="S782" s="218" t="n"/>
      <c r="T782" s="218" t="n"/>
      <c r="U782" s="218" t="n"/>
      <c r="V782" s="218" t="n"/>
      <c r="W782" s="218">
        <f>SUM(K782,M782,O782,Q782,S782,U782)</f>
        <v/>
      </c>
      <c r="X782" s="218">
        <f>SUM(L782,N782,P782,R782,T782,V782)</f>
        <v/>
      </c>
      <c r="Y782" s="157">
        <f>minus(I782,W782)</f>
        <v/>
      </c>
      <c r="Z782" s="158">
        <f>ABS(minus(J782,X782))</f>
        <v/>
      </c>
      <c r="AA782" s="263" t="n"/>
      <c r="AB782" s="242" t="n"/>
      <c r="AC782" s="242" t="n"/>
      <c r="AD782" s="252" t="n"/>
      <c r="AE782" s="161">
        <f>Y782-AC782</f>
        <v/>
      </c>
      <c r="AF782" s="256">
        <f>abs(Z782-AD782)</f>
        <v/>
      </c>
      <c r="AG782" s="243" t="inlineStr">
        <is>
          <t>MIGS Charges(61.19)</t>
        </is>
      </c>
      <c r="AH782" s="146" t="n"/>
      <c r="AI782" s="52" t="n"/>
      <c r="AJ782" s="148" t="n"/>
      <c r="AK782" s="52" t="n"/>
    </row>
    <row r="783">
      <c r="A783" s="163">
        <f>A782</f>
        <v/>
      </c>
      <c r="B783" s="300" t="n"/>
      <c r="C783" s="151" t="inlineStr">
        <is>
          <t>SP MTN Cash In (Prompt)</t>
        </is>
      </c>
      <c r="D783" s="151" t="inlineStr">
        <is>
          <t>MTN - Slydepull (Prompts)</t>
        </is>
      </c>
      <c r="E783" s="187" t="n">
        <v>558</v>
      </c>
      <c r="F783" s="188" t="n">
        <v>553670.6</v>
      </c>
      <c r="G783" s="187" t="n">
        <v>557</v>
      </c>
      <c r="H783" s="188" t="n">
        <v>551846.45</v>
      </c>
      <c r="I783" s="154">
        <f>minus(E783,G783)</f>
        <v/>
      </c>
      <c r="J783" s="155">
        <f>ABS(minus(F783,H783))</f>
        <v/>
      </c>
      <c r="K783" s="218" t="n"/>
      <c r="L783" s="218" t="n"/>
      <c r="M783" s="218" t="n"/>
      <c r="N783" s="218" t="n"/>
      <c r="O783" s="218" t="n">
        <v>1</v>
      </c>
      <c r="P783" s="218" t="n">
        <v>1824</v>
      </c>
      <c r="Q783" s="218" t="n"/>
      <c r="R783" s="218" t="n"/>
      <c r="S783" s="218" t="n"/>
      <c r="T783" s="218" t="n"/>
      <c r="U783" s="218" t="n"/>
      <c r="V783" s="218" t="n">
        <v>0.1500000000232831</v>
      </c>
      <c r="W783" s="218">
        <f>SUM(K783,M783,O783,Q783,S783,U783)</f>
        <v/>
      </c>
      <c r="X783" s="218">
        <f>SUM(L783,N783,P783,R783,T783,V783)</f>
        <v/>
      </c>
      <c r="Y783" s="157">
        <f>minus(I783,W783)</f>
        <v/>
      </c>
      <c r="Z783" s="158">
        <f>ABS(minus(J783,X783))</f>
        <v/>
      </c>
      <c r="AA783" s="270" t="n"/>
      <c r="AB783" s="242" t="n"/>
      <c r="AC783" s="242" t="n"/>
      <c r="AD783" s="256" t="n"/>
      <c r="AE783" s="167">
        <f>Y783-AC783</f>
        <v/>
      </c>
      <c r="AF783" s="256">
        <f>abs(Z783-AD783)</f>
        <v/>
      </c>
      <c r="AG783" s="243" t="n"/>
      <c r="AH783" s="146" t="n"/>
      <c r="AI783" s="52" t="n"/>
      <c r="AJ783" s="148" t="n"/>
      <c r="AK783" s="52" t="n"/>
    </row>
    <row r="784">
      <c r="A784" s="163">
        <f>A783</f>
        <v/>
      </c>
      <c r="B784" s="300" t="n"/>
      <c r="C784" s="151" t="inlineStr">
        <is>
          <t>SP MTN Cash In (Approval)</t>
        </is>
      </c>
      <c r="D784" s="151" t="inlineStr">
        <is>
          <t>MTN - Sydepush( Approvals)</t>
        </is>
      </c>
      <c r="E784" s="187" t="n">
        <v>0</v>
      </c>
      <c r="F784" s="188" t="n">
        <v>0</v>
      </c>
      <c r="G784" s="187" t="n">
        <v>0</v>
      </c>
      <c r="H784" s="188" t="n">
        <v>0</v>
      </c>
      <c r="I784" s="154">
        <f>minus(E784,G784)</f>
        <v/>
      </c>
      <c r="J784" s="155">
        <f>ABS(minus(F784,H784))</f>
        <v/>
      </c>
      <c r="K784" s="218" t="n"/>
      <c r="L784" s="218" t="n"/>
      <c r="M784" s="218" t="n"/>
      <c r="N784" s="218" t="n"/>
      <c r="O784" s="218" t="n"/>
      <c r="P784" s="218" t="n"/>
      <c r="Q784" s="218" t="n"/>
      <c r="R784" s="218" t="n"/>
      <c r="S784" s="218" t="n"/>
      <c r="T784" s="218" t="n"/>
      <c r="U784" s="218" t="n"/>
      <c r="V784" s="218" t="n"/>
      <c r="W784" s="218">
        <f>SUM(K784,M784,O784,Q784,S784,U784)</f>
        <v/>
      </c>
      <c r="X784" s="218">
        <f>SUM(L784,N784,P784,R784,T784,V784)</f>
        <v/>
      </c>
      <c r="Y784" s="157">
        <f>minus(I784,W784)</f>
        <v/>
      </c>
      <c r="Z784" s="158">
        <f>ABS(minus(J784,X784))</f>
        <v/>
      </c>
      <c r="AA784" s="270" t="n"/>
      <c r="AB784" s="242" t="n"/>
      <c r="AC784" s="242" t="n"/>
      <c r="AD784" s="256" t="n"/>
      <c r="AE784" s="161">
        <f>Y784-AC784</f>
        <v/>
      </c>
      <c r="AF784" s="256">
        <f>abs(Z784-AD784)</f>
        <v/>
      </c>
      <c r="AG784" s="243" t="n"/>
      <c r="AH784" s="146" t="n"/>
      <c r="AI784" s="52" t="n"/>
      <c r="AJ784" s="148" t="n"/>
      <c r="AK784" s="52" t="n"/>
    </row>
    <row r="785">
      <c r="A785" s="163">
        <f>A784</f>
        <v/>
      </c>
      <c r="B785" s="300" t="n"/>
      <c r="C785" s="151" t="inlineStr">
        <is>
          <t>SP MTN Send Money</t>
        </is>
      </c>
      <c r="D785" s="151" t="inlineStr">
        <is>
          <t>MTN - Portal</t>
        </is>
      </c>
      <c r="E785" s="187" t="n">
        <v>1522</v>
      </c>
      <c r="F785" s="188" t="n">
        <v>549173.97</v>
      </c>
      <c r="G785" s="187" t="n">
        <v>1522</v>
      </c>
      <c r="H785" s="188" t="n">
        <v>549173.9300000001</v>
      </c>
      <c r="I785" s="154">
        <f>minus(E785,G785)</f>
        <v/>
      </c>
      <c r="J785" s="155">
        <f>ABS(minus(F785,H785))</f>
        <v/>
      </c>
      <c r="K785" s="218" t="n"/>
      <c r="L785" s="218" t="n"/>
      <c r="M785" s="218" t="n"/>
      <c r="N785" s="218" t="n"/>
      <c r="O785" s="218" t="n"/>
      <c r="P785" s="218" t="n"/>
      <c r="Q785" s="218" t="n"/>
      <c r="R785" s="218" t="n"/>
      <c r="S785" s="218" t="n"/>
      <c r="T785" s="218" t="n"/>
      <c r="U785" s="218" t="n"/>
      <c r="V785" s="218" t="n">
        <v>0.03999999992083758</v>
      </c>
      <c r="W785" s="218">
        <f>SUM(K785,M785,O785,Q785,S785,U785)</f>
        <v/>
      </c>
      <c r="X785" s="218">
        <f>SUM(L785,N785,P785,R785,T785,V785)</f>
        <v/>
      </c>
      <c r="Y785" s="157">
        <f>minus(I785,W785)</f>
        <v/>
      </c>
      <c r="Z785" s="158">
        <f>ABS(minus(J785,X785))</f>
        <v/>
      </c>
      <c r="AA785" s="270" t="n"/>
      <c r="AB785" s="242" t="n"/>
      <c r="AC785" s="242" t="n"/>
      <c r="AD785" s="256" t="n"/>
      <c r="AE785" s="161">
        <f>Y785-AC785</f>
        <v/>
      </c>
      <c r="AF785" s="256">
        <f>abs(Z785-AD785)</f>
        <v/>
      </c>
      <c r="AG785" s="243" t="n"/>
      <c r="AH785" s="146" t="n"/>
      <c r="AI785" s="52" t="n"/>
      <c r="AJ785" s="148" t="n"/>
      <c r="AK785" s="52" t="n"/>
    </row>
    <row r="786">
      <c r="A786" s="163">
        <f>A785</f>
        <v/>
      </c>
      <c r="B786" s="300" t="n"/>
      <c r="C786" s="151" t="inlineStr">
        <is>
          <t>SP AirtelTigo Cash In</t>
        </is>
      </c>
      <c r="D786" s="151" t="inlineStr">
        <is>
          <t>Airtel Top Up (Cash In)</t>
        </is>
      </c>
      <c r="E786" s="187" t="n">
        <v>0</v>
      </c>
      <c r="F786" s="188" t="n">
        <v>0</v>
      </c>
      <c r="G786" s="187" t="n">
        <v>0</v>
      </c>
      <c r="H786" s="188" t="n">
        <v>0</v>
      </c>
      <c r="I786" s="154">
        <f>minus(E786,G786)</f>
        <v/>
      </c>
      <c r="J786" s="155">
        <f>ABS(minus(F786,H786))</f>
        <v/>
      </c>
      <c r="K786" s="218" t="n"/>
      <c r="L786" s="218" t="n"/>
      <c r="M786" s="218" t="n"/>
      <c r="N786" s="218" t="n"/>
      <c r="O786" s="218" t="n"/>
      <c r="P786" s="218" t="n"/>
      <c r="Q786" s="218" t="n"/>
      <c r="R786" s="218" t="n"/>
      <c r="S786" s="218" t="n"/>
      <c r="T786" s="218" t="n"/>
      <c r="U786" s="218" t="n"/>
      <c r="V786" s="218" t="n"/>
      <c r="W786" s="218">
        <f>SUM(K786,M786,O786,Q786,S786,U786)</f>
        <v/>
      </c>
      <c r="X786" s="218">
        <f>SUM(L786,N786,P786,R786,T786,V786)</f>
        <v/>
      </c>
      <c r="Y786" s="157">
        <f>minus(I786,W786)</f>
        <v/>
      </c>
      <c r="Z786" s="158">
        <f>ABS(minus(J786,X786))</f>
        <v/>
      </c>
      <c r="AA786" s="270" t="n"/>
      <c r="AB786" s="242" t="n"/>
      <c r="AC786" s="242" t="n"/>
      <c r="AD786" s="256" t="n"/>
      <c r="AE786" s="161">
        <f>Y786-AC786</f>
        <v/>
      </c>
      <c r="AF786" s="256">
        <f>abs(Z786-AD786)</f>
        <v/>
      </c>
      <c r="AG786" s="243" t="n"/>
      <c r="AH786" s="146" t="n"/>
      <c r="AI786" s="52" t="n"/>
      <c r="AJ786" s="148" t="n"/>
      <c r="AK786" s="52" t="n"/>
    </row>
    <row r="787">
      <c r="A787" s="163">
        <f>A786</f>
        <v/>
      </c>
      <c r="B787" s="300" t="n"/>
      <c r="C787" s="151" t="inlineStr">
        <is>
          <t>SP AirtelTigo Send Money</t>
        </is>
      </c>
      <c r="D787" s="151" t="inlineStr">
        <is>
          <t>Airtel Online Send Money</t>
        </is>
      </c>
      <c r="E787" s="187" t="n">
        <v>56</v>
      </c>
      <c r="F787" s="188" t="n">
        <v>10959.03</v>
      </c>
      <c r="G787" s="187" t="n">
        <v>56</v>
      </c>
      <c r="H787" s="188" t="n">
        <v>10959.03</v>
      </c>
      <c r="I787" s="154">
        <f>minus(E787,G787)</f>
        <v/>
      </c>
      <c r="J787" s="155">
        <f>ABS(minus(F787,H787))</f>
        <v/>
      </c>
      <c r="K787" s="218" t="n"/>
      <c r="L787" s="218" t="n"/>
      <c r="M787" s="218" t="n"/>
      <c r="N787" s="218" t="n"/>
      <c r="O787" s="218" t="n"/>
      <c r="P787" s="218" t="n"/>
      <c r="Q787" s="218" t="n"/>
      <c r="R787" s="218" t="n"/>
      <c r="S787" s="218" t="n"/>
      <c r="T787" s="218" t="n"/>
      <c r="U787" s="218" t="n"/>
      <c r="V787" s="218" t="n"/>
      <c r="W787" s="218">
        <f>SUM(K787,M787,O787,Q787,S787,U787)</f>
        <v/>
      </c>
      <c r="X787" s="218">
        <f>SUM(L787,N787,P787,R787,T787,V787)</f>
        <v/>
      </c>
      <c r="Y787" s="157">
        <f>minus(I787,W787)</f>
        <v/>
      </c>
      <c r="Z787" s="158">
        <f>ABS(minus(J787,X787))</f>
        <v/>
      </c>
      <c r="AA787" s="270" t="n"/>
      <c r="AB787" s="242" t="n"/>
      <c r="AC787" s="242" t="n"/>
      <c r="AD787" s="256" t="n"/>
      <c r="AE787" s="161">
        <f>Y787-AC787</f>
        <v/>
      </c>
      <c r="AF787" s="256">
        <f>abs(Z787-AD787)</f>
        <v/>
      </c>
      <c r="AG787" s="243" t="n"/>
      <c r="AH787" s="146" t="n"/>
      <c r="AI787" s="52" t="n"/>
      <c r="AJ787" s="148" t="n"/>
      <c r="AK787" s="52" t="n"/>
    </row>
    <row r="788">
      <c r="A788" s="163">
        <f>A787</f>
        <v/>
      </c>
      <c r="B788" s="300" t="n"/>
      <c r="C788" s="151" t="inlineStr">
        <is>
          <t>SP Vodafone Cash In</t>
        </is>
      </c>
      <c r="D788" s="151" t="inlineStr">
        <is>
          <t>Vodafone Cashin</t>
        </is>
      </c>
      <c r="E788" s="187" t="n">
        <v>0</v>
      </c>
      <c r="F788" s="188" t="n">
        <v>0</v>
      </c>
      <c r="G788" s="187" t="n">
        <v>0</v>
      </c>
      <c r="H788" s="188" t="n">
        <v>0</v>
      </c>
      <c r="I788" s="154">
        <f>minus(E788,G788)</f>
        <v/>
      </c>
      <c r="J788" s="155">
        <f>ABS(minus(F788,H788))</f>
        <v/>
      </c>
      <c r="K788" s="218" t="n"/>
      <c r="L788" s="218" t="n"/>
      <c r="M788" s="218" t="n"/>
      <c r="N788" s="218" t="n"/>
      <c r="O788" s="218" t="n"/>
      <c r="P788" s="218" t="n"/>
      <c r="Q788" s="218" t="n"/>
      <c r="R788" s="218" t="n"/>
      <c r="S788" s="218" t="n"/>
      <c r="T788" s="218" t="n"/>
      <c r="U788" s="218" t="n"/>
      <c r="V788" s="218" t="n"/>
      <c r="W788" s="218">
        <f>SUM(K788,M788,O788,Q788,S788,U788)</f>
        <v/>
      </c>
      <c r="X788" s="218">
        <f>SUM(L788,N788,P788,R788,T788,V788)</f>
        <v/>
      </c>
      <c r="Y788" s="157">
        <f>minus(I788,W788)</f>
        <v/>
      </c>
      <c r="Z788" s="158">
        <f>ABS(minus(J788,X788))</f>
        <v/>
      </c>
      <c r="AA788" s="270" t="n"/>
      <c r="AB788" s="242" t="n"/>
      <c r="AC788" s="242" t="n"/>
      <c r="AD788" s="256" t="n"/>
      <c r="AE788" s="161">
        <f>Y788-AC788</f>
        <v/>
      </c>
      <c r="AF788" s="256">
        <f>abs(Z788-AD788)</f>
        <v/>
      </c>
      <c r="AG788" s="243" t="n"/>
      <c r="AH788" s="146" t="n"/>
      <c r="AI788" s="52" t="n"/>
      <c r="AJ788" s="148" t="n"/>
      <c r="AK788" s="52" t="n"/>
    </row>
    <row r="789">
      <c r="A789" s="163">
        <f>A788</f>
        <v/>
      </c>
      <c r="B789" s="300" t="n"/>
      <c r="C789" s="151" t="inlineStr">
        <is>
          <t>SP Vodafone Send Money</t>
        </is>
      </c>
      <c r="D789" s="151" t="inlineStr">
        <is>
          <t>Vodafone Cashout</t>
        </is>
      </c>
      <c r="E789" s="187" t="n">
        <v>0</v>
      </c>
      <c r="F789" s="188" t="n">
        <v>0</v>
      </c>
      <c r="G789" s="187" t="n">
        <v>0</v>
      </c>
      <c r="H789" s="188" t="n">
        <v>0</v>
      </c>
      <c r="I789" s="154">
        <f>minus(E789,G789)</f>
        <v/>
      </c>
      <c r="J789" s="155">
        <f>ABS(minus(F789,H789))</f>
        <v/>
      </c>
      <c r="K789" s="218" t="n"/>
      <c r="L789" s="218" t="n"/>
      <c r="M789" s="218" t="n"/>
      <c r="N789" s="218" t="n"/>
      <c r="O789" s="218" t="n"/>
      <c r="P789" s="218" t="n"/>
      <c r="Q789" s="218" t="n"/>
      <c r="R789" s="218" t="n"/>
      <c r="S789" s="218" t="n"/>
      <c r="T789" s="218" t="n"/>
      <c r="U789" s="218" t="n"/>
      <c r="V789" s="218" t="n"/>
      <c r="W789" s="218">
        <f>SUM(K789,M789,O789,Q789,S789,U789)</f>
        <v/>
      </c>
      <c r="X789" s="218">
        <f>SUM(L789,N789,P789,R789,T789,V789)</f>
        <v/>
      </c>
      <c r="Y789" s="157">
        <f>minus(I789,W789)</f>
        <v/>
      </c>
      <c r="Z789" s="158">
        <f>ABS(minus(J789,X789))</f>
        <v/>
      </c>
      <c r="AA789" s="270" t="n"/>
      <c r="AB789" s="242" t="n"/>
      <c r="AC789" s="242" t="n"/>
      <c r="AD789" s="256" t="n"/>
      <c r="AE789" s="161">
        <f>Y789-AC789</f>
        <v/>
      </c>
      <c r="AF789" s="256">
        <f>abs(Z789-AD789)</f>
        <v/>
      </c>
      <c r="AG789" s="243" t="n"/>
      <c r="AH789" s="146" t="n"/>
      <c r="AI789" s="52" t="n"/>
      <c r="AJ789" s="148" t="n"/>
      <c r="AK789" s="52" t="n"/>
    </row>
    <row r="790">
      <c r="A790" s="163">
        <f>A789</f>
        <v/>
      </c>
      <c r="B790" s="300" t="n"/>
      <c r="C790" s="151" t="inlineStr">
        <is>
          <t>SP Stanbic</t>
        </is>
      </c>
      <c r="D790" s="151" t="inlineStr">
        <is>
          <t>Stanbic FI CR</t>
        </is>
      </c>
      <c r="E790" s="187" t="n">
        <v>1095</v>
      </c>
      <c r="F790" s="188" t="n">
        <v>535832.9399999999</v>
      </c>
      <c r="G790" s="187" t="n">
        <v>1091</v>
      </c>
      <c r="H790" s="188" t="n">
        <v>535117.02</v>
      </c>
      <c r="I790" s="154">
        <f>minus(E790,G790)</f>
        <v/>
      </c>
      <c r="J790" s="155">
        <f>ABS(minus(F790,H790))</f>
        <v/>
      </c>
      <c r="K790" s="218" t="n"/>
      <c r="L790" s="218" t="n"/>
      <c r="M790" s="218" t="n"/>
      <c r="N790" s="218" t="n"/>
      <c r="O790" s="218" t="n"/>
      <c r="P790" s="218" t="n"/>
      <c r="Q790" s="218" t="n"/>
      <c r="R790" s="218" t="n"/>
      <c r="S790" s="218" t="n"/>
      <c r="T790" s="218" t="n"/>
      <c r="U790" s="218" t="n">
        <v>1</v>
      </c>
      <c r="V790" s="218" t="n">
        <v>499.2</v>
      </c>
      <c r="W790" s="218">
        <f>SUM(K790,M790,O790,Q790,S790,U790)</f>
        <v/>
      </c>
      <c r="X790" s="218">
        <f>SUM(L790,N790,P790,R790,T790,V790)</f>
        <v/>
      </c>
      <c r="Y790" s="157">
        <f>minus(I790,W790)</f>
        <v/>
      </c>
      <c r="Z790" s="158">
        <f>ABS(minus(J790,X790))</f>
        <v/>
      </c>
      <c r="AA790" s="263" t="inlineStr">
        <is>
          <t>Customers' Slydepay accounts were not credited with funds</t>
        </is>
      </c>
      <c r="AB790" s="242" t="n"/>
      <c r="AC790" s="242" t="n">
        <v>3</v>
      </c>
      <c r="AD790" s="256" t="n">
        <v>216.7199999999255</v>
      </c>
      <c r="AE790" s="161">
        <f>Y790-AC790</f>
        <v/>
      </c>
      <c r="AF790" s="256">
        <f>abs(Z790-AD790)</f>
        <v/>
      </c>
      <c r="AG790" s="243" t="inlineStr">
        <is>
          <t>Details shared with Stanbic to initiate reversal process</t>
        </is>
      </c>
      <c r="AH790" s="146" t="n"/>
      <c r="AI790" s="52" t="n"/>
      <c r="AJ790" s="148" t="n"/>
      <c r="AK790" s="52" t="n"/>
    </row>
    <row r="791">
      <c r="A791" s="163">
        <f>A790</f>
        <v/>
      </c>
      <c r="B791" s="300" t="n"/>
      <c r="C791" s="151" t="inlineStr">
        <is>
          <t xml:space="preserve">SP Stanbic </t>
        </is>
      </c>
      <c r="D791" s="151" t="inlineStr">
        <is>
          <t>Stanbic FI DR</t>
        </is>
      </c>
      <c r="E791" s="187" t="n">
        <v>0</v>
      </c>
      <c r="F791" s="187" t="n">
        <v>0</v>
      </c>
      <c r="G791" s="187" t="n">
        <v>0</v>
      </c>
      <c r="H791" s="187" t="n">
        <v>0</v>
      </c>
      <c r="I791" s="154">
        <f>minus(E791,G791)</f>
        <v/>
      </c>
      <c r="J791" s="155">
        <f>ABS(minus(F791,H791))</f>
        <v/>
      </c>
      <c r="K791" s="218" t="n"/>
      <c r="L791" s="218" t="n"/>
      <c r="M791" s="218" t="n"/>
      <c r="N791" s="218" t="n"/>
      <c r="O791" s="218" t="n"/>
      <c r="P791" s="218" t="n"/>
      <c r="Q791" s="218" t="n"/>
      <c r="R791" s="218" t="n"/>
      <c r="S791" s="218" t="n"/>
      <c r="T791" s="218" t="n"/>
      <c r="U791" s="218" t="n"/>
      <c r="V791" s="218" t="n"/>
      <c r="W791" s="218">
        <f>SUM(K791,M791,O791,Q791,S791,U791)</f>
        <v/>
      </c>
      <c r="X791" s="218">
        <f>SUM(L791,N791,P791,R791,T791,V791)</f>
        <v/>
      </c>
      <c r="Y791" s="157">
        <f>minus(I791,W791)</f>
        <v/>
      </c>
      <c r="Z791" s="158">
        <f>ABS(minus(J791,X791))</f>
        <v/>
      </c>
      <c r="AA791" s="270" t="n"/>
      <c r="AB791" s="242" t="n"/>
      <c r="AC791" s="242" t="n"/>
      <c r="AD791" s="256" t="n"/>
      <c r="AE791" s="161">
        <f>Y791-AC791</f>
        <v/>
      </c>
      <c r="AF791" s="256">
        <f>abs(Z791-AD791)</f>
        <v/>
      </c>
      <c r="AG791" s="243" t="n"/>
      <c r="AH791" s="146" t="n"/>
      <c r="AI791" s="52" t="n"/>
      <c r="AJ791" s="148" t="n"/>
      <c r="AK791" s="52" t="n"/>
    </row>
    <row r="792">
      <c r="A792" s="163">
        <f>A791</f>
        <v/>
      </c>
      <c r="B792" s="300" t="n"/>
      <c r="C792" s="171" t="inlineStr">
        <is>
          <t xml:space="preserve">SP GIP </t>
        </is>
      </c>
      <c r="D792" s="171" t="inlineStr">
        <is>
          <t>GIP</t>
        </is>
      </c>
      <c r="E792" s="172" t="n">
        <v>93</v>
      </c>
      <c r="F792" s="173" t="n">
        <v>457756</v>
      </c>
      <c r="G792" s="172" t="n">
        <v>93</v>
      </c>
      <c r="H792" s="173" t="n">
        <v>457756.01</v>
      </c>
      <c r="I792" s="174">
        <f>minus(E792,G792)</f>
        <v/>
      </c>
      <c r="J792" s="175">
        <f>ABS(minus(F792,H792))</f>
        <v/>
      </c>
      <c r="K792" s="294" t="n"/>
      <c r="L792" s="294" t="n"/>
      <c r="M792" s="294" t="n"/>
      <c r="N792" s="294" t="n"/>
      <c r="O792" s="294" t="n"/>
      <c r="P792" s="294" t="n"/>
      <c r="Q792" s="294" t="n"/>
      <c r="R792" s="294" t="n"/>
      <c r="S792" s="294" t="n"/>
      <c r="T792" s="294" t="n"/>
      <c r="U792" s="294" t="n"/>
      <c r="V792" s="294" t="n">
        <v>0.01000000000931323</v>
      </c>
      <c r="W792" s="294">
        <f>SUM(K792,M792,O792,Q792,S792,U792)</f>
        <v/>
      </c>
      <c r="X792" s="294">
        <f>SUM(L792,N792,P792,R792,T792,V792)</f>
        <v/>
      </c>
      <c r="Y792" s="179">
        <f>minus(I792,W792)</f>
        <v/>
      </c>
      <c r="Z792" s="180">
        <f>ABS(minus(J792,X792))</f>
        <v/>
      </c>
      <c r="AA792" s="253" t="n"/>
      <c r="AB792" s="254" t="n"/>
      <c r="AC792" s="254" t="n"/>
      <c r="AD792" s="190" t="n"/>
      <c r="AE792" s="184">
        <f>Y792-AC792</f>
        <v/>
      </c>
      <c r="AF792" s="192">
        <f>abs(Z792-AD792)</f>
        <v/>
      </c>
      <c r="AG792" s="243" t="n"/>
      <c r="AH792" s="146" t="n"/>
      <c r="AI792" s="52" t="n"/>
      <c r="AJ792" s="148" t="n"/>
      <c r="AK792" s="52" t="n"/>
    </row>
    <row r="793">
      <c r="A793" s="163">
        <f>A792</f>
        <v/>
      </c>
      <c r="B793" s="300" t="n"/>
      <c r="C793" s="151" t="inlineStr">
        <is>
          <t>Card Payments</t>
        </is>
      </c>
      <c r="D793" s="151" t="inlineStr">
        <is>
          <t>BB MIGs (S03)</t>
        </is>
      </c>
      <c r="E793" s="170" t="n"/>
      <c r="F793" s="245" t="n"/>
      <c r="G793" s="170" t="n"/>
      <c r="H793" s="245" t="n"/>
      <c r="I793" s="154">
        <f>minus(E793,G793)</f>
        <v/>
      </c>
      <c r="J793" s="155">
        <f>ABS(minus(F793,H793))</f>
        <v/>
      </c>
      <c r="K793" s="248" t="n"/>
      <c r="L793" s="248" t="n"/>
      <c r="M793" s="248" t="n"/>
      <c r="N793" s="248" t="n"/>
      <c r="O793" s="248" t="n"/>
      <c r="P793" s="248" t="n"/>
      <c r="Q793" s="248" t="n"/>
      <c r="R793" s="248" t="n"/>
      <c r="S793" s="248" t="n"/>
      <c r="T793" s="248" t="n"/>
      <c r="U793" s="248" t="n"/>
      <c r="V793" s="248" t="n"/>
      <c r="W793" s="218" t="n"/>
      <c r="X793" s="218" t="n"/>
      <c r="Y793" s="157">
        <f>minus(I793,W793)</f>
        <v/>
      </c>
      <c r="Z793" s="158">
        <f>ABS(minus(J793,X793))</f>
        <v/>
      </c>
      <c r="AA793" s="263" t="n"/>
      <c r="AB793" s="242" t="n"/>
      <c r="AC793" s="242" t="n"/>
      <c r="AD793" s="256" t="n"/>
      <c r="AE793" s="161">
        <f>Y793-AC793</f>
        <v/>
      </c>
      <c r="AF793" s="256">
        <f>abs(Z793-AD793)</f>
        <v/>
      </c>
      <c r="AG793" s="243" t="n"/>
      <c r="AH793" s="146" t="n"/>
      <c r="AI793" s="52" t="n"/>
      <c r="AJ793" s="148" t="n"/>
      <c r="AK793" s="52" t="n"/>
    </row>
    <row r="794">
      <c r="A794" s="163">
        <f>A793</f>
        <v/>
      </c>
      <c r="B794" s="300" t="n"/>
      <c r="C794" s="151" t="inlineStr">
        <is>
          <t>Card Payments</t>
        </is>
      </c>
      <c r="D794" s="151" t="inlineStr">
        <is>
          <t>BB MIGs (S04)</t>
        </is>
      </c>
      <c r="E794" s="170" t="n"/>
      <c r="F794" s="245" t="n"/>
      <c r="G794" s="170" t="n"/>
      <c r="H794" s="245" t="n"/>
      <c r="I794" s="154">
        <f>minus(E794,G794)</f>
        <v/>
      </c>
      <c r="J794" s="155">
        <f>ABS(minus(F794,H794))</f>
        <v/>
      </c>
      <c r="K794" s="248" t="n"/>
      <c r="L794" s="248" t="n"/>
      <c r="M794" s="248" t="n"/>
      <c r="N794" s="248" t="n"/>
      <c r="O794" s="248" t="n"/>
      <c r="P794" s="248" t="n"/>
      <c r="Q794" s="248" t="n"/>
      <c r="R794" s="248" t="n"/>
      <c r="S794" s="248" t="n"/>
      <c r="T794" s="248" t="n"/>
      <c r="U794" s="248" t="n"/>
      <c r="V794" s="248" t="n"/>
      <c r="W794" s="218" t="n"/>
      <c r="X794" s="218" t="n"/>
      <c r="Y794" s="157">
        <f>minus(I794,W794)</f>
        <v/>
      </c>
      <c r="Z794" s="158">
        <f>ABS(minus(J794,X794))</f>
        <v/>
      </c>
      <c r="AA794" s="270" t="n"/>
      <c r="AB794" s="242" t="n"/>
      <c r="AC794" s="242" t="n"/>
      <c r="AD794" s="256" t="n"/>
      <c r="AE794" s="167">
        <f>Y794-AC794</f>
        <v/>
      </c>
      <c r="AF794" s="256">
        <f>abs(Z794-AD794)</f>
        <v/>
      </c>
      <c r="AG794" s="243" t="n"/>
      <c r="AH794" s="146" t="n"/>
      <c r="AI794" s="52" t="n"/>
      <c r="AJ794" s="148" t="n"/>
      <c r="AK794" s="52" t="n"/>
    </row>
    <row r="795">
      <c r="A795" s="163">
        <f>A794</f>
        <v/>
      </c>
      <c r="B795" s="300" t="n"/>
      <c r="C795" s="151" t="inlineStr">
        <is>
          <t>Card Payments</t>
        </is>
      </c>
      <c r="D795" s="151" t="inlineStr">
        <is>
          <t>BB MIGs (S05)</t>
        </is>
      </c>
      <c r="E795" s="170" t="n"/>
      <c r="F795" s="245" t="n"/>
      <c r="G795" s="170" t="n"/>
      <c r="H795" s="245" t="n"/>
      <c r="I795" s="154">
        <f>minus(E795,G795)</f>
        <v/>
      </c>
      <c r="J795" s="155">
        <f>ABS(minus(F795,H795))</f>
        <v/>
      </c>
      <c r="K795" s="248" t="n"/>
      <c r="L795" s="248" t="n"/>
      <c r="M795" s="248" t="n"/>
      <c r="N795" s="248" t="n"/>
      <c r="O795" s="248" t="n"/>
      <c r="P795" s="248" t="n"/>
      <c r="Q795" s="248" t="n"/>
      <c r="R795" s="248" t="n"/>
      <c r="S795" s="248" t="n"/>
      <c r="T795" s="248" t="n"/>
      <c r="U795" s="248" t="n"/>
      <c r="V795" s="248" t="n"/>
      <c r="W795" s="218" t="n"/>
      <c r="X795" s="218" t="n"/>
      <c r="Y795" s="157">
        <f>minus(I795,W795)</f>
        <v/>
      </c>
      <c r="Z795" s="158">
        <f>ABS(minus(J795,X795))</f>
        <v/>
      </c>
      <c r="AA795" s="270" t="n"/>
      <c r="AB795" s="242" t="n"/>
      <c r="AC795" s="242" t="n"/>
      <c r="AD795" s="256" t="n"/>
      <c r="AE795" s="167">
        <f>Y795-AC795</f>
        <v/>
      </c>
      <c r="AF795" s="256">
        <f>abs(Z795-AD795)</f>
        <v/>
      </c>
      <c r="AG795" s="243" t="n"/>
      <c r="AH795" s="146" t="n"/>
      <c r="AI795" s="52" t="n"/>
      <c r="AJ795" s="148" t="n"/>
      <c r="AK795" s="52" t="n"/>
    </row>
    <row r="796">
      <c r="A796" s="163">
        <f>A795</f>
        <v/>
      </c>
      <c r="B796" s="300" t="n"/>
      <c r="C796" s="151" t="inlineStr">
        <is>
          <t>Card Payments</t>
        </is>
      </c>
      <c r="D796" s="151" t="inlineStr">
        <is>
          <t>BB MIGs (S06)</t>
        </is>
      </c>
      <c r="E796" s="170" t="n"/>
      <c r="F796" s="245" t="n"/>
      <c r="G796" s="170" t="n"/>
      <c r="H796" s="245" t="n"/>
      <c r="I796" s="154">
        <f>minus(E796,G796)</f>
        <v/>
      </c>
      <c r="J796" s="155">
        <f>ABS(minus(F796,H796))</f>
        <v/>
      </c>
      <c r="K796" s="248" t="n"/>
      <c r="L796" s="248" t="n"/>
      <c r="M796" s="248" t="n"/>
      <c r="N796" s="248" t="n"/>
      <c r="O796" s="248" t="n"/>
      <c r="P796" s="248" t="n"/>
      <c r="Q796" s="248" t="n"/>
      <c r="R796" s="248" t="n"/>
      <c r="S796" s="248" t="n"/>
      <c r="T796" s="248" t="n"/>
      <c r="U796" s="248" t="n"/>
      <c r="V796" s="248" t="n"/>
      <c r="W796" s="218" t="n"/>
      <c r="X796" s="218" t="n"/>
      <c r="Y796" s="157">
        <f>minus(I796,W796)</f>
        <v/>
      </c>
      <c r="Z796" s="158">
        <f>ABS(minus(J796,X796))</f>
        <v/>
      </c>
      <c r="AA796" s="270" t="n"/>
      <c r="AB796" s="242" t="n"/>
      <c r="AC796" s="242" t="n"/>
      <c r="AD796" s="256" t="n"/>
      <c r="AE796" s="167">
        <f>Y796-AC796</f>
        <v/>
      </c>
      <c r="AF796" s="256">
        <f>abs(Z796-AD796)</f>
        <v/>
      </c>
      <c r="AG796" s="243" t="n"/>
      <c r="AH796" s="146" t="n"/>
      <c r="AI796" s="52" t="n"/>
      <c r="AJ796" s="148" t="n"/>
      <c r="AK796" s="52" t="n"/>
    </row>
    <row r="797">
      <c r="A797" s="163">
        <f>A796</f>
        <v/>
      </c>
      <c r="B797" s="300" t="n"/>
      <c r="C797" s="151" t="inlineStr">
        <is>
          <t>Card Payments</t>
        </is>
      </c>
      <c r="D797" s="151" t="inlineStr">
        <is>
          <t>BB MIGs (S07)</t>
        </is>
      </c>
      <c r="E797" s="170" t="n"/>
      <c r="F797" s="245" t="n"/>
      <c r="G797" s="170" t="n"/>
      <c r="H797" s="245" t="n"/>
      <c r="I797" s="154">
        <f>minus(E797,G797)</f>
        <v/>
      </c>
      <c r="J797" s="155">
        <f>ABS(minus(F797,H797))</f>
        <v/>
      </c>
      <c r="K797" s="248" t="n"/>
      <c r="L797" s="248" t="n"/>
      <c r="M797" s="248" t="n"/>
      <c r="N797" s="248" t="n"/>
      <c r="O797" s="248" t="n"/>
      <c r="P797" s="248" t="n"/>
      <c r="Q797" s="248" t="n"/>
      <c r="R797" s="248" t="n"/>
      <c r="S797" s="248" t="n"/>
      <c r="T797" s="248" t="n"/>
      <c r="U797" s="248" t="n"/>
      <c r="V797" s="248" t="n"/>
      <c r="W797" s="218" t="n"/>
      <c r="X797" s="218" t="n"/>
      <c r="Y797" s="157">
        <f>minus(I797,W797)</f>
        <v/>
      </c>
      <c r="Z797" s="158">
        <f>ABS(minus(J797,X797))</f>
        <v/>
      </c>
      <c r="AA797" s="270" t="n"/>
      <c r="AB797" s="242" t="n"/>
      <c r="AC797" s="242" t="n"/>
      <c r="AD797" s="256" t="n"/>
      <c r="AE797" s="167">
        <f>Y797-AC797</f>
        <v/>
      </c>
      <c r="AF797" s="256">
        <f>abs(Z797-AD797)</f>
        <v/>
      </c>
      <c r="AG797" s="243" t="n"/>
      <c r="AH797" s="146" t="n"/>
      <c r="AI797" s="52" t="n"/>
      <c r="AJ797" s="148" t="n"/>
      <c r="AK797" s="52" t="n"/>
    </row>
    <row r="798">
      <c r="A798" s="163">
        <f>A797</f>
        <v/>
      </c>
      <c r="B798" s="300" t="n"/>
      <c r="C798" s="151" t="inlineStr">
        <is>
          <t>Card Payments</t>
        </is>
      </c>
      <c r="D798" s="151" t="inlineStr">
        <is>
          <t>BB MIGs (S08)</t>
        </is>
      </c>
      <c r="E798" s="170" t="n"/>
      <c r="F798" s="245" t="n"/>
      <c r="G798" s="170" t="n"/>
      <c r="H798" s="245" t="n"/>
      <c r="I798" s="154">
        <f>minus(E798,G798)</f>
        <v/>
      </c>
      <c r="J798" s="155">
        <f>ABS(minus(F798,H798))</f>
        <v/>
      </c>
      <c r="K798" s="248" t="n"/>
      <c r="L798" s="248" t="n"/>
      <c r="M798" s="248" t="n"/>
      <c r="N798" s="248" t="n"/>
      <c r="O798" s="248" t="n"/>
      <c r="P798" s="248" t="n"/>
      <c r="Q798" s="248" t="n"/>
      <c r="R798" s="248" t="n"/>
      <c r="S798" s="248" t="n"/>
      <c r="T798" s="248" t="n"/>
      <c r="U798" s="248" t="n"/>
      <c r="V798" s="248" t="n"/>
      <c r="W798" s="218" t="n"/>
      <c r="X798" s="218" t="n"/>
      <c r="Y798" s="157">
        <f>minus(I798,W798)</f>
        <v/>
      </c>
      <c r="Z798" s="158">
        <f>ABS(minus(J798,X798))</f>
        <v/>
      </c>
      <c r="AA798" s="270" t="n"/>
      <c r="AB798" s="242" t="n"/>
      <c r="AC798" s="242" t="n"/>
      <c r="AD798" s="256" t="n"/>
      <c r="AE798" s="167">
        <f>Y798-AC798</f>
        <v/>
      </c>
      <c r="AF798" s="256">
        <f>abs(Z798-AD798)</f>
        <v/>
      </c>
      <c r="AG798" s="243" t="n"/>
      <c r="AH798" s="146" t="n"/>
      <c r="AI798" s="52" t="n"/>
      <c r="AJ798" s="148" t="n"/>
      <c r="AK798" s="52" t="n"/>
    </row>
    <row r="799">
      <c r="A799" s="163">
        <f>A798</f>
        <v/>
      </c>
      <c r="B799" s="300" t="n"/>
      <c r="C799" s="151" t="inlineStr">
        <is>
          <t>Card Payments</t>
        </is>
      </c>
      <c r="D799" s="151" t="inlineStr">
        <is>
          <t>BB MIGs (S09)</t>
        </is>
      </c>
      <c r="E799" s="170" t="n"/>
      <c r="F799" s="245" t="n"/>
      <c r="G799" s="170" t="n"/>
      <c r="H799" s="245" t="n"/>
      <c r="I799" s="154">
        <f>minus(E799,G799)</f>
        <v/>
      </c>
      <c r="J799" s="155">
        <f>ABS(minus(F799,H799))</f>
        <v/>
      </c>
      <c r="K799" s="248" t="n"/>
      <c r="L799" s="248" t="n"/>
      <c r="M799" s="248" t="n"/>
      <c r="N799" s="248" t="n"/>
      <c r="O799" s="248" t="n"/>
      <c r="P799" s="248" t="n"/>
      <c r="Q799" s="248" t="n"/>
      <c r="R799" s="248" t="n"/>
      <c r="S799" s="248" t="n"/>
      <c r="T799" s="248" t="n"/>
      <c r="U799" s="248" t="n"/>
      <c r="V799" s="248" t="n"/>
      <c r="W799" s="218" t="n"/>
      <c r="X799" s="218" t="n"/>
      <c r="Y799" s="157">
        <f>minus(I799,W799)</f>
        <v/>
      </c>
      <c r="Z799" s="158">
        <f>ABS(minus(J799,X799))</f>
        <v/>
      </c>
      <c r="AA799" s="270" t="n"/>
      <c r="AB799" s="242" t="n"/>
      <c r="AC799" s="242" t="n"/>
      <c r="AD799" s="256" t="n"/>
      <c r="AE799" s="167">
        <f>Y799-AC799</f>
        <v/>
      </c>
      <c r="AF799" s="256">
        <f>abs(Z799-AD799)</f>
        <v/>
      </c>
      <c r="AG799" s="243" t="n"/>
      <c r="AH799" s="146" t="n"/>
      <c r="AI799" s="52" t="n"/>
      <c r="AJ799" s="148" t="n"/>
      <c r="AK799" s="52" t="n"/>
    </row>
    <row r="800">
      <c r="A800" s="163">
        <f>A799</f>
        <v/>
      </c>
      <c r="B800" s="300" t="n"/>
      <c r="C800" s="151" t="inlineStr">
        <is>
          <t>Card Payments</t>
        </is>
      </c>
      <c r="D800" s="151" t="inlineStr">
        <is>
          <t>BB MIGs (S10)</t>
        </is>
      </c>
      <c r="E800" s="170" t="n"/>
      <c r="F800" s="245" t="n"/>
      <c r="G800" s="170" t="n"/>
      <c r="H800" s="245" t="n"/>
      <c r="I800" s="154">
        <f>minus(E800,G800)</f>
        <v/>
      </c>
      <c r="J800" s="155">
        <f>ABS(minus(F800,H800))</f>
        <v/>
      </c>
      <c r="K800" s="248" t="n"/>
      <c r="L800" s="248" t="n"/>
      <c r="M800" s="248" t="n"/>
      <c r="N800" s="248" t="n"/>
      <c r="O800" s="248" t="n"/>
      <c r="P800" s="248" t="n"/>
      <c r="Q800" s="248" t="n"/>
      <c r="R800" s="248" t="n"/>
      <c r="S800" s="248" t="n"/>
      <c r="T800" s="248" t="n"/>
      <c r="U800" s="248" t="n"/>
      <c r="V800" s="248" t="n"/>
      <c r="W800" s="218" t="n"/>
      <c r="X800" s="218" t="n"/>
      <c r="Y800" s="157">
        <f>minus(I800,W800)</f>
        <v/>
      </c>
      <c r="Z800" s="158">
        <f>ABS(minus(J800,X800))</f>
        <v/>
      </c>
      <c r="AA800" s="270" t="n"/>
      <c r="AB800" s="242" t="n"/>
      <c r="AC800" s="242" t="n"/>
      <c r="AD800" s="256" t="n"/>
      <c r="AE800" s="167">
        <f>Y800-AC800</f>
        <v/>
      </c>
      <c r="AF800" s="256">
        <f>abs(Z800-AD800)</f>
        <v/>
      </c>
      <c r="AG800" s="243" t="n"/>
      <c r="AH800" s="146" t="n"/>
      <c r="AI800" s="52" t="n"/>
      <c r="AJ800" s="148" t="n"/>
      <c r="AK800" s="52" t="n"/>
    </row>
    <row r="801">
      <c r="A801" s="163">
        <f>A800</f>
        <v/>
      </c>
      <c r="B801" s="300" t="n"/>
      <c r="C801" s="151" t="inlineStr">
        <is>
          <t>Card Payments</t>
        </is>
      </c>
      <c r="D801" s="151" t="inlineStr">
        <is>
          <t>BB MIGs (S11)</t>
        </is>
      </c>
      <c r="E801" s="170" t="n"/>
      <c r="F801" s="245" t="n"/>
      <c r="G801" s="170" t="n"/>
      <c r="H801" s="245" t="n"/>
      <c r="I801" s="154">
        <f>minus(E801,G801)</f>
        <v/>
      </c>
      <c r="J801" s="155">
        <f>ABS(minus(F801,H801))</f>
        <v/>
      </c>
      <c r="K801" s="248" t="n"/>
      <c r="L801" s="248" t="n"/>
      <c r="M801" s="248" t="n"/>
      <c r="N801" s="248" t="n"/>
      <c r="O801" s="248" t="n"/>
      <c r="P801" s="248" t="n"/>
      <c r="Q801" s="248" t="n"/>
      <c r="R801" s="248" t="n"/>
      <c r="S801" s="248" t="n"/>
      <c r="T801" s="248" t="n"/>
      <c r="U801" s="248" t="n"/>
      <c r="V801" s="248" t="n"/>
      <c r="W801" s="218" t="n"/>
      <c r="X801" s="218" t="n"/>
      <c r="Y801" s="157">
        <f>minus(I801,W801)</f>
        <v/>
      </c>
      <c r="Z801" s="158">
        <f>ABS(minus(J801,X801))</f>
        <v/>
      </c>
      <c r="AA801" s="270" t="n"/>
      <c r="AB801" s="242" t="n"/>
      <c r="AC801" s="242" t="n"/>
      <c r="AD801" s="256" t="n"/>
      <c r="AE801" s="167">
        <f>Y801-AC801</f>
        <v/>
      </c>
      <c r="AF801" s="256">
        <f>abs(Z801-AD801)</f>
        <v/>
      </c>
      <c r="AG801" s="243" t="n"/>
      <c r="AH801" s="146" t="n"/>
      <c r="AI801" s="52" t="n"/>
      <c r="AJ801" s="148" t="n"/>
      <c r="AK801" s="52" t="n"/>
    </row>
    <row r="802">
      <c r="A802" s="163">
        <f>A801</f>
        <v/>
      </c>
      <c r="B802" s="300" t="n"/>
      <c r="C802" s="171" t="inlineStr">
        <is>
          <t>Card Payments</t>
        </is>
      </c>
      <c r="D802" s="171" t="inlineStr">
        <is>
          <t>BB MIGs (S12)</t>
        </is>
      </c>
      <c r="E802" s="176" t="n"/>
      <c r="F802" s="85" t="n"/>
      <c r="G802" s="176" t="n"/>
      <c r="H802" s="85" t="n"/>
      <c r="I802" s="174">
        <f>minus(E802,G802)</f>
        <v/>
      </c>
      <c r="J802" s="175">
        <f>ABS(minus(F802,H802))</f>
        <v/>
      </c>
      <c r="K802" s="293" t="n"/>
      <c r="L802" s="293" t="n"/>
      <c r="M802" s="293" t="n"/>
      <c r="N802" s="293" t="n"/>
      <c r="O802" s="293" t="n"/>
      <c r="P802" s="293" t="n"/>
      <c r="Q802" s="293" t="n"/>
      <c r="R802" s="293" t="n"/>
      <c r="S802" s="293" t="n"/>
      <c r="T802" s="293" t="n"/>
      <c r="U802" s="293" t="n"/>
      <c r="V802" s="293" t="n"/>
      <c r="W802" s="294" t="n"/>
      <c r="X802" s="294" t="n"/>
      <c r="Y802" s="179">
        <f>minus(I802,W802)</f>
        <v/>
      </c>
      <c r="Z802" s="180">
        <f>ABS(minus(J802,X802))</f>
        <v/>
      </c>
      <c r="AA802" s="253" t="n"/>
      <c r="AB802" s="254" t="n"/>
      <c r="AC802" s="254" t="n"/>
      <c r="AD802" s="183" t="n"/>
      <c r="AE802" s="191">
        <f>Y802-AC802</f>
        <v/>
      </c>
      <c r="AF802" s="183">
        <f>abs(Z802-AD802)</f>
        <v/>
      </c>
      <c r="AG802" s="243" t="n"/>
      <c r="AH802" s="146" t="n"/>
      <c r="AI802" s="52" t="n"/>
      <c r="AJ802" s="148" t="n"/>
      <c r="AK802" s="52" t="n"/>
    </row>
    <row r="803">
      <c r="A803" s="163">
        <f>A802</f>
        <v/>
      </c>
      <c r="B803" s="303" t="n"/>
      <c r="C803" s="258" t="inlineStr">
        <is>
          <t>Card Payments Sum</t>
        </is>
      </c>
      <c r="D803" s="258" t="inlineStr">
        <is>
          <t>BB MIGs</t>
        </is>
      </c>
      <c r="E803" s="172" t="n">
        <v>2</v>
      </c>
      <c r="F803" s="173" t="n">
        <v>7125.9</v>
      </c>
      <c r="G803" s="172" t="n">
        <v>2</v>
      </c>
      <c r="H803" s="173" t="n">
        <v>7125.9</v>
      </c>
      <c r="I803" s="174">
        <f>minus(E803,G803)</f>
        <v/>
      </c>
      <c r="J803" s="175">
        <f>ABS(minus(F803,H803))</f>
        <v/>
      </c>
      <c r="K803" s="176" t="n"/>
      <c r="L803" s="176" t="n"/>
      <c r="M803" s="176" t="n"/>
      <c r="N803" s="176" t="n"/>
      <c r="O803" s="176" t="n"/>
      <c r="P803" s="176" t="n"/>
      <c r="Q803" s="176" t="n"/>
      <c r="R803" s="176" t="n"/>
      <c r="S803" s="176" t="n"/>
      <c r="T803" s="176" t="n"/>
      <c r="U803" s="176" t="n"/>
      <c r="V803" s="176" t="n"/>
      <c r="W803" s="294">
        <f>SUM(K803,M803,O803,Q803,S803,U803)</f>
        <v/>
      </c>
      <c r="X803" s="294">
        <f>SUM(L803,N803,P803,R803,T803,V803)</f>
        <v/>
      </c>
      <c r="Y803" s="179">
        <f>minus(I803,W803)</f>
        <v/>
      </c>
      <c r="Z803" s="180">
        <f>ABS(minus(J803,X803))</f>
        <v/>
      </c>
      <c r="AA803" s="253" t="n"/>
      <c r="AB803" s="254" t="n"/>
      <c r="AC803" s="254" t="n"/>
      <c r="AD803" s="190" t="n"/>
      <c r="AE803" s="191">
        <f>Y803-AC803</f>
        <v/>
      </c>
      <c r="AF803" s="192">
        <f>abs(Z803-AD803)</f>
        <v/>
      </c>
      <c r="AG803" s="243" t="n"/>
      <c r="AH803" s="146" t="n"/>
      <c r="AI803" s="52" t="n"/>
      <c r="AJ803" s="148" t="n"/>
      <c r="AK803" s="52" t="n"/>
    </row>
    <row r="804">
      <c r="A804" s="163">
        <f>A803</f>
        <v/>
      </c>
      <c r="B804" s="310" t="inlineStr">
        <is>
          <t>KOWRI</t>
        </is>
      </c>
      <c r="C804" s="151" t="inlineStr">
        <is>
          <t>MPGS</t>
        </is>
      </c>
      <c r="D804" s="151" t="inlineStr">
        <is>
          <t>MPGS</t>
        </is>
      </c>
      <c r="E804" s="187" t="n">
        <v>5</v>
      </c>
      <c r="F804" s="188" t="n">
        <v>4373.22</v>
      </c>
      <c r="G804" s="187" t="n">
        <v>5</v>
      </c>
      <c r="H804" s="188" t="n">
        <v>4362</v>
      </c>
      <c r="I804" s="154">
        <f>minus(E804,G804)</f>
        <v/>
      </c>
      <c r="J804" s="155">
        <f>ABS(minus(F804,H804))</f>
        <v/>
      </c>
      <c r="K804" s="218" t="n"/>
      <c r="L804" s="218" t="n"/>
      <c r="M804" s="218" t="n"/>
      <c r="N804" s="218" t="n"/>
      <c r="O804" s="218" t="n"/>
      <c r="P804" s="218" t="n"/>
      <c r="Q804" s="218" t="n"/>
      <c r="R804" s="218" t="n"/>
      <c r="S804" s="218" t="n"/>
      <c r="T804" s="218" t="n"/>
      <c r="U804" s="218" t="n"/>
      <c r="V804" s="218" t="n"/>
      <c r="W804" s="218">
        <f>SUM(K804,M804,O804,Q804,S804,U804)</f>
        <v/>
      </c>
      <c r="X804" s="218">
        <f>SUM(L804,N804,P804,R804,T804,V804)</f>
        <v/>
      </c>
      <c r="Y804" s="157">
        <f>minus(I804,W804)</f>
        <v/>
      </c>
      <c r="Z804" s="158">
        <f>ABS(minus(J804,X804))</f>
        <v/>
      </c>
      <c r="AA804" s="270" t="n"/>
      <c r="AB804" s="242" t="n"/>
      <c r="AC804" s="242" t="n"/>
      <c r="AD804" s="256" t="n"/>
      <c r="AE804" s="167">
        <f>Y804-AC804</f>
        <v/>
      </c>
      <c r="AF804" s="256">
        <f>abs(Z804-AD804)</f>
        <v/>
      </c>
      <c r="AG804" s="243" t="inlineStr">
        <is>
          <t>Send money charges(11.22)</t>
        </is>
      </c>
      <c r="AH804" s="146" t="n"/>
      <c r="AI804" s="52" t="n"/>
      <c r="AJ804" s="148" t="n"/>
      <c r="AK804" s="52" t="n"/>
    </row>
    <row r="805">
      <c r="A805" s="163">
        <f>A804</f>
        <v/>
      </c>
      <c r="B805" s="300" t="n"/>
      <c r="C805" s="151" t="inlineStr">
        <is>
          <t>KR MTN Send Money</t>
        </is>
      </c>
      <c r="D805" s="151" t="inlineStr">
        <is>
          <t>KR MTN Credit</t>
        </is>
      </c>
      <c r="E805" s="187" t="n">
        <v>9497</v>
      </c>
      <c r="F805" s="188" t="n">
        <v>41516137.06</v>
      </c>
      <c r="G805" s="187" t="n">
        <v>9488</v>
      </c>
      <c r="H805" s="188" t="n">
        <v>13512694</v>
      </c>
      <c r="I805" s="154">
        <f>minus(E805,G805)</f>
        <v/>
      </c>
      <c r="J805" s="155">
        <f>ABS(minus(F805,H805))</f>
        <v/>
      </c>
      <c r="K805" s="218" t="n"/>
      <c r="L805" s="218" t="n"/>
      <c r="M805" s="218" t="n"/>
      <c r="N805" s="218" t="n"/>
      <c r="O805" s="218" t="n">
        <v>3</v>
      </c>
      <c r="P805" s="218" t="n">
        <v>2336</v>
      </c>
      <c r="Q805" s="218" t="n">
        <v>2</v>
      </c>
      <c r="R805" s="218" t="n">
        <v>28000000</v>
      </c>
      <c r="S805" s="218" t="n"/>
      <c r="T805" s="218" t="n"/>
      <c r="U805" s="218" t="n">
        <v>4</v>
      </c>
      <c r="V805" s="218" t="n">
        <v>1107.060000002384</v>
      </c>
      <c r="W805" s="218">
        <f>SUM(K805,M805,O805,Q805,S805,U805)</f>
        <v/>
      </c>
      <c r="X805" s="218">
        <f>SUM(L805,N805,P805,R805,T805,V805)</f>
        <v/>
      </c>
      <c r="Y805" s="157">
        <f>minus(I805,W805)</f>
        <v/>
      </c>
      <c r="Z805" s="158">
        <f>ABS(minus(J805,X805))</f>
        <v/>
      </c>
      <c r="AA805" s="270" t="n"/>
      <c r="AB805" s="242" t="n"/>
      <c r="AC805" s="242" t="n"/>
      <c r="AD805" s="256" t="n"/>
      <c r="AE805" s="167">
        <f>Y805-AC805</f>
        <v/>
      </c>
      <c r="AF805" s="256">
        <f>abs(Z805-AD805)</f>
        <v/>
      </c>
      <c r="AG805" s="243" t="n"/>
      <c r="AH805" s="146" t="n"/>
      <c r="AI805" s="52" t="n"/>
      <c r="AJ805" s="148" t="n"/>
      <c r="AK805" s="52" t="n"/>
    </row>
    <row r="806">
      <c r="A806" s="163">
        <f>A805</f>
        <v/>
      </c>
      <c r="B806" s="300" t="n"/>
      <c r="C806" s="151" t="inlineStr">
        <is>
          <t>KR MTN Add funds/Payments</t>
        </is>
      </c>
      <c r="D806" s="151" t="inlineStr">
        <is>
          <t>KR MTN Debit</t>
        </is>
      </c>
      <c r="E806" s="187" t="n">
        <v>558</v>
      </c>
      <c r="F806" s="188" t="n">
        <v>717841.1800000001</v>
      </c>
      <c r="G806" s="187" t="n">
        <v>567</v>
      </c>
      <c r="H806" s="188" t="n">
        <v>444176.84</v>
      </c>
      <c r="I806" s="154">
        <f>minus(E806,G806)</f>
        <v/>
      </c>
      <c r="J806" s="155">
        <f>ABS(minus(F806,H806))</f>
        <v/>
      </c>
      <c r="K806" s="218" t="n"/>
      <c r="L806" s="218" t="n"/>
      <c r="M806" s="218" t="n">
        <v>-10</v>
      </c>
      <c r="N806" s="218" t="n">
        <v>-3677.48</v>
      </c>
      <c r="O806" s="218" t="n"/>
      <c r="P806" s="218" t="n"/>
      <c r="Q806" s="218" t="n"/>
      <c r="R806" s="218" t="n"/>
      <c r="S806" s="218" t="n">
        <v>1</v>
      </c>
      <c r="T806" s="218" t="n">
        <v>277341.72</v>
      </c>
      <c r="U806" s="218" t="n"/>
      <c r="V806" s="218" t="n">
        <v>0.1000000000349246</v>
      </c>
      <c r="W806" s="218">
        <f>SUM(K806,M806,O806,Q806,S806,U806)</f>
        <v/>
      </c>
      <c r="X806" s="218">
        <f>SUM(L806,N806,P806,R806,T806,V806)</f>
        <v/>
      </c>
      <c r="Y806" s="157">
        <f>minus(I806,W806)</f>
        <v/>
      </c>
      <c r="Z806" s="158">
        <f>ABS(minus(J806,X806))</f>
        <v/>
      </c>
      <c r="AA806" s="270" t="n"/>
      <c r="AB806" s="242" t="n"/>
      <c r="AC806" s="242" t="n"/>
      <c r="AD806" s="256" t="n"/>
      <c r="AE806" s="167">
        <f>Y806-AC806</f>
        <v/>
      </c>
      <c r="AF806" s="256">
        <f>abs(Z806-AD806)</f>
        <v/>
      </c>
      <c r="AG806" s="243" t="n"/>
      <c r="AH806" s="146" t="n"/>
      <c r="AI806" s="52" t="n"/>
      <c r="AJ806" s="148" t="n"/>
      <c r="AK806" s="52" t="n"/>
    </row>
    <row r="807">
      <c r="A807" s="163">
        <f>A806</f>
        <v/>
      </c>
      <c r="B807" s="300" t="n"/>
      <c r="C807" s="151" t="inlineStr">
        <is>
          <t>KR Airtel Add funds/Payments</t>
        </is>
      </c>
      <c r="D807" s="151" t="inlineStr">
        <is>
          <t>KR Airtel Cash In</t>
        </is>
      </c>
      <c r="E807" s="187" t="n">
        <v>1</v>
      </c>
      <c r="F807" s="188" t="n">
        <v>84.66</v>
      </c>
      <c r="G807" s="187" t="n">
        <v>0</v>
      </c>
      <c r="H807" s="188" t="n">
        <v>0</v>
      </c>
      <c r="I807" s="154">
        <f>minus(E807,G807)</f>
        <v/>
      </c>
      <c r="J807" s="155">
        <f>ABS(minus(F807,H807))</f>
        <v/>
      </c>
      <c r="K807" s="218" t="n"/>
      <c r="L807" s="218" t="n"/>
      <c r="M807" s="218" t="n"/>
      <c r="N807" s="218" t="n"/>
      <c r="O807" s="218" t="n"/>
      <c r="P807" s="218" t="n"/>
      <c r="Q807" s="218" t="n"/>
      <c r="R807" s="218" t="n"/>
      <c r="S807" s="218" t="n"/>
      <c r="T807" s="218" t="n"/>
      <c r="U807" s="218" t="n"/>
      <c r="V807" s="218" t="n"/>
      <c r="W807" s="218">
        <f>SUM(K807,M807,O807,Q807,S807,U807)</f>
        <v/>
      </c>
      <c r="X807" s="218">
        <f>SUM(L807,N807,P807,R807,T807,V807)</f>
        <v/>
      </c>
      <c r="Y807" s="157">
        <f>minus(I807,W807)</f>
        <v/>
      </c>
      <c r="Z807" s="158">
        <f>ABS(minus(J807,X807))</f>
        <v/>
      </c>
      <c r="AA807" s="270" t="inlineStr">
        <is>
          <t>Failed transaction</t>
        </is>
      </c>
      <c r="AB807" s="242" t="inlineStr">
        <is>
          <t>Closed</t>
        </is>
      </c>
      <c r="AC807" s="242" t="n">
        <v>1</v>
      </c>
      <c r="AD807" s="256" t="n">
        <v>84.66</v>
      </c>
      <c r="AE807" s="167">
        <f>Y807-AC807</f>
        <v/>
      </c>
      <c r="AF807" s="256">
        <f>abs(Z807-AD807)</f>
        <v/>
      </c>
      <c r="AG807" s="243" t="inlineStr">
        <is>
          <t>Funds reversed to customer</t>
        </is>
      </c>
      <c r="AH807" s="146" t="n"/>
      <c r="AI807" s="52" t="n"/>
      <c r="AJ807" s="148" t="n"/>
      <c r="AK807" s="52" t="n"/>
    </row>
    <row r="808">
      <c r="A808" s="163">
        <f>A807</f>
        <v/>
      </c>
      <c r="B808" s="300" t="n"/>
      <c r="C808" s="151" t="inlineStr">
        <is>
          <t>KR Airtel Send Money</t>
        </is>
      </c>
      <c r="D808" s="151" t="inlineStr">
        <is>
          <t>KR Airtel Cash Out</t>
        </is>
      </c>
      <c r="E808" s="187" t="n">
        <v>0</v>
      </c>
      <c r="F808" s="188" t="n">
        <v>0</v>
      </c>
      <c r="G808" s="187" t="n">
        <v>0</v>
      </c>
      <c r="H808" s="188" t="n">
        <v>0</v>
      </c>
      <c r="I808" s="154">
        <f>minus(E808,G808)</f>
        <v/>
      </c>
      <c r="J808" s="155">
        <f>ABS(minus(F808,H808))</f>
        <v/>
      </c>
      <c r="K808" s="218" t="n"/>
      <c r="L808" s="218" t="n"/>
      <c r="M808" s="218" t="n"/>
      <c r="N808" s="218" t="n"/>
      <c r="O808" s="218" t="n"/>
      <c r="P808" s="218" t="n"/>
      <c r="Q808" s="218" t="n"/>
      <c r="R808" s="218" t="n"/>
      <c r="S808" s="218" t="n"/>
      <c r="T808" s="218" t="n"/>
      <c r="U808" s="218" t="n"/>
      <c r="V808" s="218" t="n"/>
      <c r="W808" s="218">
        <f>SUM(K808,M808,O808,Q808,S808,U808)</f>
        <v/>
      </c>
      <c r="X808" s="218">
        <f>SUM(L808,N808,P808,R808,T808,V808)</f>
        <v/>
      </c>
      <c r="Y808" s="157">
        <f>minus(I808,W808)</f>
        <v/>
      </c>
      <c r="Z808" s="158">
        <f>ABS(minus(J808,X808))</f>
        <v/>
      </c>
      <c r="AA808" s="270" t="n"/>
      <c r="AB808" s="242" t="n"/>
      <c r="AC808" s="242" t="n"/>
      <c r="AD808" s="256" t="n"/>
      <c r="AE808" s="167">
        <f>Y808-AC808</f>
        <v/>
      </c>
      <c r="AF808" s="256">
        <f>abs(Z808-AD808)</f>
        <v/>
      </c>
      <c r="AG808" s="243" t="n"/>
      <c r="AH808" s="146" t="n"/>
      <c r="AI808" s="52" t="n"/>
      <c r="AJ808" s="148" t="n"/>
      <c r="AK808" s="52" t="n"/>
    </row>
    <row r="809">
      <c r="A809" s="163">
        <f>A808</f>
        <v/>
      </c>
      <c r="B809" s="300" t="n"/>
      <c r="C809" s="151" t="inlineStr">
        <is>
          <t>KR Vodafone Add funds/Payments</t>
        </is>
      </c>
      <c r="D809" s="151" t="inlineStr">
        <is>
          <t xml:space="preserve">KR Vodafone Cash In </t>
        </is>
      </c>
      <c r="E809" s="187" t="n">
        <v>45</v>
      </c>
      <c r="F809" s="188" t="n">
        <v>19056.35</v>
      </c>
      <c r="G809" s="187" t="n">
        <v>47</v>
      </c>
      <c r="H809" s="188" t="n">
        <v>19473.71</v>
      </c>
      <c r="I809" s="154">
        <f>minus(E809,G809)</f>
        <v/>
      </c>
      <c r="J809" s="155">
        <f>ABS(minus(F809,H809))</f>
        <v/>
      </c>
      <c r="K809" s="218" t="n"/>
      <c r="L809" s="218" t="n"/>
      <c r="M809" s="218" t="n"/>
      <c r="N809" s="218" t="n"/>
      <c r="O809" s="218" t="n">
        <v>-2</v>
      </c>
      <c r="P809" s="218" t="n">
        <v>417.3600000000006</v>
      </c>
      <c r="Q809" s="218" t="n"/>
      <c r="R809" s="218" t="n"/>
      <c r="S809" s="218" t="n"/>
      <c r="T809" s="218" t="n"/>
      <c r="U809" s="218" t="n"/>
      <c r="V809" s="218" t="n"/>
      <c r="W809" s="218">
        <f>SUM(K809,M809,O809,Q809,S809,U809)</f>
        <v/>
      </c>
      <c r="X809" s="218">
        <f>SUM(L809,N809,P809,R809,T809,V809)</f>
        <v/>
      </c>
      <c r="Y809" s="157">
        <f>minus(I809,W809)</f>
        <v/>
      </c>
      <c r="Z809" s="158">
        <f>ABS(minus(J809,X809))</f>
        <v/>
      </c>
      <c r="AA809" s="270" t="n"/>
      <c r="AB809" s="242" t="n"/>
      <c r="AC809" s="242" t="n"/>
      <c r="AD809" s="256" t="n"/>
      <c r="AE809" s="167">
        <f>Y809-AC809</f>
        <v/>
      </c>
      <c r="AF809" s="256">
        <f>abs(Z809-AD809)</f>
        <v/>
      </c>
      <c r="AG809" s="243" t="n"/>
      <c r="AH809" s="146" t="n"/>
      <c r="AI809" s="52" t="n"/>
      <c r="AJ809" s="148" t="n"/>
      <c r="AK809" s="52" t="n"/>
    </row>
    <row r="810">
      <c r="A810" s="163">
        <f>A809</f>
        <v/>
      </c>
      <c r="B810" s="303" t="n"/>
      <c r="C810" s="151" t="inlineStr">
        <is>
          <t>KR Vodafone Send Money</t>
        </is>
      </c>
      <c r="D810" s="151" t="inlineStr">
        <is>
          <t>KR Vodafone Cash Out</t>
        </is>
      </c>
      <c r="E810" s="187" t="n">
        <v>8</v>
      </c>
      <c r="F810" s="188" t="n">
        <v>2869.81</v>
      </c>
      <c r="G810" s="187" t="n">
        <v>5</v>
      </c>
      <c r="H810" s="188" t="n">
        <v>2451.45</v>
      </c>
      <c r="I810" s="154">
        <f>minus(E810,G810)</f>
        <v/>
      </c>
      <c r="J810" s="155">
        <f>ABS(minus(F810,H810))</f>
        <v/>
      </c>
      <c r="K810" s="218" t="n"/>
      <c r="L810" s="218" t="n"/>
      <c r="M810" s="218" t="n"/>
      <c r="N810" s="218" t="n"/>
      <c r="O810" s="218" t="n">
        <v>2</v>
      </c>
      <c r="P810" s="218" t="n">
        <v>417.36</v>
      </c>
      <c r="Q810" s="218" t="n"/>
      <c r="R810" s="218" t="n"/>
      <c r="S810" s="218" t="n"/>
      <c r="T810" s="218" t="n"/>
      <c r="U810" s="218" t="n">
        <v>1</v>
      </c>
      <c r="V810" s="218" t="n">
        <v>1.000000000000114</v>
      </c>
      <c r="W810" s="218">
        <f>SUM(K810,M810,O810,Q810,S810,U810)</f>
        <v/>
      </c>
      <c r="X810" s="218">
        <f>SUM(L810,N810,P810,R810,T810,V810)</f>
        <v/>
      </c>
      <c r="Y810" s="157">
        <f>minus(I810,W810)</f>
        <v/>
      </c>
      <c r="Z810" s="158">
        <f>ABS(minus(J810,X810))</f>
        <v/>
      </c>
      <c r="AA810" s="270" t="n"/>
      <c r="AB810" s="242" t="n"/>
      <c r="AC810" s="242" t="n"/>
      <c r="AD810" s="256" t="n"/>
      <c r="AE810" s="167">
        <f>Y810-AC810</f>
        <v/>
      </c>
      <c r="AF810" s="256">
        <f>abs(Z810-AD810)</f>
        <v/>
      </c>
      <c r="AG810" s="243" t="n"/>
      <c r="AH810" s="146" t="n"/>
      <c r="AI810" s="52" t="n"/>
      <c r="AJ810" s="148" t="n"/>
      <c r="AK810" s="52" t="n"/>
    </row>
    <row r="811">
      <c r="A811" s="206" t="n"/>
      <c r="B811" s="207" t="n"/>
      <c r="C811" s="206" t="n"/>
      <c r="D811" s="206" t="n"/>
      <c r="E811" s="206" t="n"/>
      <c r="F811" s="208" t="n"/>
      <c r="G811" s="206" t="n"/>
      <c r="H811" s="206" t="n"/>
      <c r="I811" s="206" t="n"/>
      <c r="J811" s="208" t="n"/>
      <c r="K811" s="271" t="n"/>
      <c r="L811" s="271" t="n"/>
      <c r="M811" s="271" t="n"/>
      <c r="N811" s="271" t="n"/>
      <c r="O811" s="271" t="n"/>
      <c r="P811" s="271" t="n"/>
      <c r="Q811" s="271" t="n"/>
      <c r="R811" s="271" t="n"/>
      <c r="S811" s="271" t="n"/>
      <c r="T811" s="271" t="n"/>
      <c r="U811" s="271" t="n"/>
      <c r="V811" s="271" t="n"/>
      <c r="W811" s="210" t="n"/>
      <c r="X811" s="210" t="n"/>
      <c r="Y811" s="271" t="n"/>
      <c r="Z811" s="271" t="n"/>
      <c r="AA811" s="211" t="n"/>
      <c r="AB811" s="212" t="n"/>
      <c r="AC811" s="212" t="n"/>
      <c r="AD811" s="213" t="n"/>
      <c r="AE811" s="214" t="n"/>
      <c r="AF811" s="215" t="n"/>
      <c r="AG811" s="243" t="n"/>
      <c r="AH811" s="146" t="n"/>
      <c r="AI811" s="52" t="n"/>
      <c r="AJ811" s="148" t="n"/>
      <c r="AK811" s="52" t="n"/>
    </row>
    <row r="812">
      <c r="A812" s="239" t="n">
        <v>44954</v>
      </c>
      <c r="B812" s="309" t="inlineStr">
        <is>
          <t>SlydePay</t>
        </is>
      </c>
      <c r="C812" s="151" t="inlineStr">
        <is>
          <t>SP MIGs (MCC 1)</t>
        </is>
      </c>
      <c r="D812" s="151" t="inlineStr">
        <is>
          <t>MIGS (Slydepay01)</t>
        </is>
      </c>
      <c r="E812" s="187" t="n">
        <v>16</v>
      </c>
      <c r="F812" s="188" t="n">
        <v>7611.17</v>
      </c>
      <c r="G812" s="187" t="n">
        <v>16</v>
      </c>
      <c r="H812" s="188" t="n">
        <v>7541.25</v>
      </c>
      <c r="I812" s="154">
        <f>minus(E812,G812)</f>
        <v/>
      </c>
      <c r="J812" s="155">
        <f>ABS(minus(F812,H812))</f>
        <v/>
      </c>
      <c r="K812" s="218" t="n"/>
      <c r="L812" s="218" t="n"/>
      <c r="M812" s="218" t="n"/>
      <c r="N812" s="218" t="n"/>
      <c r="O812" s="218" t="n"/>
      <c r="P812" s="218" t="n"/>
      <c r="Q812" s="218" t="n"/>
      <c r="R812" s="218" t="n"/>
      <c r="S812" s="218" t="n"/>
      <c r="T812" s="218" t="n"/>
      <c r="U812" s="218" t="n"/>
      <c r="V812" s="218" t="n"/>
      <c r="W812" s="218">
        <f>SUM(K812,M812,O812,Q812,S812,U812)</f>
        <v/>
      </c>
      <c r="X812" s="218">
        <f>SUM(L812,N812,P812,R812,T812,V812)</f>
        <v/>
      </c>
      <c r="Y812" s="157">
        <f>minus(I812,W812)</f>
        <v/>
      </c>
      <c r="Z812" s="158">
        <f>ABS(minus(J812,X812))</f>
        <v/>
      </c>
      <c r="AA812" s="263" t="n"/>
      <c r="AB812" s="242" t="n"/>
      <c r="AC812" s="242" t="n"/>
      <c r="AD812" s="256" t="n"/>
      <c r="AE812" s="161">
        <f>Y812-AC812</f>
        <v/>
      </c>
      <c r="AF812" s="256">
        <f>abs(Z812-AD812)</f>
        <v/>
      </c>
      <c r="AG812" s="243" t="inlineStr">
        <is>
          <t>MIGS Charges(69.92)</t>
        </is>
      </c>
      <c r="AH812" s="146" t="n"/>
      <c r="AI812" s="52" t="n"/>
      <c r="AJ812" s="148" t="n"/>
      <c r="AK812" s="52" t="n"/>
    </row>
    <row r="813">
      <c r="A813" s="163">
        <f>A812</f>
        <v/>
      </c>
      <c r="B813" s="300" t="n"/>
      <c r="C813" s="151" t="inlineStr">
        <is>
          <t>SP MTN Cash In (Prompt)</t>
        </is>
      </c>
      <c r="D813" s="151" t="inlineStr">
        <is>
          <t>MTN - Slydepull (Prompts)</t>
        </is>
      </c>
      <c r="E813" s="187" t="n">
        <v>233</v>
      </c>
      <c r="F813" s="188" t="n">
        <v>144387.51</v>
      </c>
      <c r="G813" s="187" t="n">
        <v>233</v>
      </c>
      <c r="H813" s="188" t="n">
        <v>144387.51</v>
      </c>
      <c r="I813" s="154">
        <f>minus(E813,G813)</f>
        <v/>
      </c>
      <c r="J813" s="155">
        <f>ABS(minus(F813,H813))</f>
        <v/>
      </c>
      <c r="K813" s="218" t="n"/>
      <c r="L813" s="218" t="n"/>
      <c r="M813" s="218" t="n"/>
      <c r="N813" s="218" t="n"/>
      <c r="O813" s="218" t="n"/>
      <c r="P813" s="218" t="n"/>
      <c r="Q813" s="218" t="n"/>
      <c r="R813" s="218" t="n"/>
      <c r="S813" s="218" t="n"/>
      <c r="T813" s="218" t="n"/>
      <c r="U813" s="218" t="n"/>
      <c r="V813" s="218" t="n"/>
      <c r="W813" s="218">
        <f>SUM(K813,M813,O813,Q813,S813,U813)</f>
        <v/>
      </c>
      <c r="X813" s="218">
        <f>SUM(L813,N813,P813,R813,T813,V813)</f>
        <v/>
      </c>
      <c r="Y813" s="157">
        <f>minus(I813,W813)</f>
        <v/>
      </c>
      <c r="Z813" s="158">
        <f>ABS(minus(J813,X813))</f>
        <v/>
      </c>
      <c r="AA813" s="270" t="n"/>
      <c r="AB813" s="242" t="n"/>
      <c r="AC813" s="242" t="n"/>
      <c r="AD813" s="256" t="n"/>
      <c r="AE813" s="167">
        <f>Y813-AC813</f>
        <v/>
      </c>
      <c r="AF813" s="256">
        <f>abs(Z813-AD813)</f>
        <v/>
      </c>
      <c r="AG813" s="243" t="n"/>
      <c r="AH813" s="146" t="n"/>
      <c r="AI813" s="52" t="n"/>
      <c r="AJ813" s="148" t="n"/>
      <c r="AK813" s="52" t="n"/>
    </row>
    <row r="814">
      <c r="A814" s="163">
        <f>A813</f>
        <v/>
      </c>
      <c r="B814" s="300" t="n"/>
      <c r="C814" s="151" t="inlineStr">
        <is>
          <t>SP MTN Cash In (Approval)</t>
        </is>
      </c>
      <c r="D814" s="151" t="inlineStr">
        <is>
          <t>MTN - Sydepush( Approvals)</t>
        </is>
      </c>
      <c r="E814" s="187" t="n">
        <v>0</v>
      </c>
      <c r="F814" s="188" t="n">
        <v>0</v>
      </c>
      <c r="G814" s="187" t="n">
        <v>0</v>
      </c>
      <c r="H814" s="188" t="n">
        <v>0</v>
      </c>
      <c r="I814" s="154">
        <f>minus(E814,G814)</f>
        <v/>
      </c>
      <c r="J814" s="155">
        <f>ABS(minus(F814,H814))</f>
        <v/>
      </c>
      <c r="K814" s="218" t="n"/>
      <c r="L814" s="218" t="n"/>
      <c r="M814" s="218" t="n"/>
      <c r="N814" s="218" t="n"/>
      <c r="O814" s="218" t="n"/>
      <c r="P814" s="218" t="n"/>
      <c r="Q814" s="218" t="n"/>
      <c r="R814" s="218" t="n"/>
      <c r="S814" s="218" t="n"/>
      <c r="T814" s="218" t="n"/>
      <c r="U814" s="218" t="n"/>
      <c r="V814" s="218" t="n"/>
      <c r="W814" s="218">
        <f>SUM(K814,M814,O814,Q814,S814,U814)</f>
        <v/>
      </c>
      <c r="X814" s="218">
        <f>SUM(L814,N814,P814,R814,T814,V814)</f>
        <v/>
      </c>
      <c r="Y814" s="157">
        <f>minus(I814,W814)</f>
        <v/>
      </c>
      <c r="Z814" s="158">
        <f>ABS(minus(J814,X814))</f>
        <v/>
      </c>
      <c r="AA814" s="270" t="n"/>
      <c r="AB814" s="242" t="n"/>
      <c r="AC814" s="242" t="n"/>
      <c r="AD814" s="256" t="n"/>
      <c r="AE814" s="161">
        <f>Y814-AC814</f>
        <v/>
      </c>
      <c r="AF814" s="256">
        <f>abs(Z814-AD814)</f>
        <v/>
      </c>
      <c r="AG814" s="243" t="n"/>
      <c r="AH814" s="146" t="n"/>
      <c r="AI814" s="52" t="n"/>
      <c r="AJ814" s="148" t="n"/>
      <c r="AK814" s="52" t="n"/>
    </row>
    <row r="815">
      <c r="A815" s="163">
        <f>A814</f>
        <v/>
      </c>
      <c r="B815" s="300" t="n"/>
      <c r="C815" s="151" t="inlineStr">
        <is>
          <t>SP MTN Send Money</t>
        </is>
      </c>
      <c r="D815" s="151" t="inlineStr">
        <is>
          <t>MTN - Portal</t>
        </is>
      </c>
      <c r="E815" s="187" t="n">
        <v>1230</v>
      </c>
      <c r="F815" s="188" t="n">
        <v>399192.44</v>
      </c>
      <c r="G815" s="187" t="n">
        <v>1230</v>
      </c>
      <c r="H815" s="188" t="n">
        <v>399192.44</v>
      </c>
      <c r="I815" s="154">
        <f>minus(E815,G815)</f>
        <v/>
      </c>
      <c r="J815" s="155">
        <f>ABS(minus(F815,H815))</f>
        <v/>
      </c>
      <c r="K815" s="218" t="n"/>
      <c r="L815" s="218" t="n"/>
      <c r="M815" s="218" t="n"/>
      <c r="N815" s="218" t="n"/>
      <c r="O815" s="218" t="n"/>
      <c r="P815" s="218" t="n"/>
      <c r="Q815" s="218" t="n"/>
      <c r="R815" s="218" t="n"/>
      <c r="S815" s="218" t="n"/>
      <c r="T815" s="218" t="n"/>
      <c r="U815" s="218" t="n"/>
      <c r="V815" s="218" t="n"/>
      <c r="W815" s="218">
        <f>SUM(K815,M815,O815,Q815,S815,U815)</f>
        <v/>
      </c>
      <c r="X815" s="218">
        <f>SUM(L815,N815,P815,R815,T815,V815)</f>
        <v/>
      </c>
      <c r="Y815" s="157">
        <f>minus(I815,W815)</f>
        <v/>
      </c>
      <c r="Z815" s="158">
        <f>ABS(minus(J815,X815))</f>
        <v/>
      </c>
      <c r="AA815" s="270" t="n"/>
      <c r="AB815" s="242" t="n"/>
      <c r="AC815" s="242" t="n"/>
      <c r="AD815" s="256" t="n"/>
      <c r="AE815" s="161">
        <f>Y815-AC815</f>
        <v/>
      </c>
      <c r="AF815" s="256">
        <f>abs(Z815-AD815)</f>
        <v/>
      </c>
      <c r="AG815" s="243" t="n"/>
      <c r="AH815" s="146" t="n"/>
      <c r="AI815" s="52" t="n"/>
      <c r="AJ815" s="148" t="n"/>
      <c r="AK815" s="52" t="n"/>
    </row>
    <row r="816">
      <c r="A816" s="163">
        <f>A815</f>
        <v/>
      </c>
      <c r="B816" s="300" t="n"/>
      <c r="C816" s="151" t="inlineStr">
        <is>
          <t>SP AirtelTigo Cash In</t>
        </is>
      </c>
      <c r="D816" s="151" t="inlineStr">
        <is>
          <t>Airtel Top Up (Cash In)</t>
        </is>
      </c>
      <c r="E816" s="187" t="n">
        <v>0</v>
      </c>
      <c r="F816" s="188" t="n">
        <v>0</v>
      </c>
      <c r="G816" s="187" t="n">
        <v>0</v>
      </c>
      <c r="H816" s="188" t="n">
        <v>0</v>
      </c>
      <c r="I816" s="154">
        <f>minus(E816,G816)</f>
        <v/>
      </c>
      <c r="J816" s="155">
        <f>ABS(minus(F816,H816))</f>
        <v/>
      </c>
      <c r="K816" s="218" t="n"/>
      <c r="L816" s="218" t="n"/>
      <c r="M816" s="218" t="n"/>
      <c r="N816" s="218" t="n"/>
      <c r="O816" s="218" t="n"/>
      <c r="P816" s="218" t="n"/>
      <c r="Q816" s="218" t="n"/>
      <c r="R816" s="218" t="n"/>
      <c r="S816" s="218" t="n"/>
      <c r="T816" s="218" t="n"/>
      <c r="U816" s="218" t="n"/>
      <c r="V816" s="218" t="n"/>
      <c r="W816" s="218">
        <f>SUM(K816,M816,O816,Q816,S816,U816)</f>
        <v/>
      </c>
      <c r="X816" s="218">
        <f>SUM(L816,N816,P816,R816,T816,V816)</f>
        <v/>
      </c>
      <c r="Y816" s="157">
        <f>minus(I816,W816)</f>
        <v/>
      </c>
      <c r="Z816" s="158">
        <f>ABS(minus(J816,X816))</f>
        <v/>
      </c>
      <c r="AA816" s="270" t="n"/>
      <c r="AB816" s="242" t="n"/>
      <c r="AC816" s="242" t="n"/>
      <c r="AD816" s="256" t="n"/>
      <c r="AE816" s="161">
        <f>Y816-AC816</f>
        <v/>
      </c>
      <c r="AF816" s="256">
        <f>abs(Z816-AD816)</f>
        <v/>
      </c>
      <c r="AG816" s="243" t="n"/>
      <c r="AH816" s="146" t="n"/>
      <c r="AI816" s="52" t="n"/>
      <c r="AJ816" s="148" t="n"/>
      <c r="AK816" s="52" t="n"/>
    </row>
    <row r="817">
      <c r="A817" s="163">
        <f>A816</f>
        <v/>
      </c>
      <c r="B817" s="300" t="n"/>
      <c r="C817" s="151" t="inlineStr">
        <is>
          <t>SP AirtelTigo Send Money</t>
        </is>
      </c>
      <c r="D817" s="151" t="inlineStr">
        <is>
          <t>Airtel Online Send Money</t>
        </is>
      </c>
      <c r="E817" s="187" t="n">
        <v>48</v>
      </c>
      <c r="F817" s="188" t="n">
        <v>7652</v>
      </c>
      <c r="G817" s="187" t="n">
        <v>48</v>
      </c>
      <c r="H817" s="188" t="n">
        <v>7652</v>
      </c>
      <c r="I817" s="154">
        <f>minus(E817,G817)</f>
        <v/>
      </c>
      <c r="J817" s="155">
        <f>ABS(minus(F817,H817))</f>
        <v/>
      </c>
      <c r="K817" s="218" t="n"/>
      <c r="L817" s="218" t="n"/>
      <c r="M817" s="218" t="n"/>
      <c r="N817" s="218" t="n"/>
      <c r="O817" s="218" t="n"/>
      <c r="P817" s="218" t="n"/>
      <c r="Q817" s="218" t="n"/>
      <c r="R817" s="218" t="n"/>
      <c r="S817" s="218" t="n"/>
      <c r="T817" s="218" t="n"/>
      <c r="U817" s="218" t="n"/>
      <c r="V817" s="218" t="n"/>
      <c r="W817" s="218">
        <f>SUM(K817,M817,O817,Q817,S817,U817)</f>
        <v/>
      </c>
      <c r="X817" s="218">
        <f>SUM(L817,N817,P817,R817,T817,V817)</f>
        <v/>
      </c>
      <c r="Y817" s="157">
        <f>minus(I817,W817)</f>
        <v/>
      </c>
      <c r="Z817" s="158">
        <f>ABS(minus(J817,X817))</f>
        <v/>
      </c>
      <c r="AA817" s="270" t="n"/>
      <c r="AB817" s="242" t="n"/>
      <c r="AC817" s="242" t="n"/>
      <c r="AD817" s="256" t="n"/>
      <c r="AE817" s="161">
        <f>Y817-AC817</f>
        <v/>
      </c>
      <c r="AF817" s="256">
        <f>abs(Z817-AD817)</f>
        <v/>
      </c>
      <c r="AG817" s="243" t="n"/>
      <c r="AH817" s="146" t="n"/>
      <c r="AI817" s="52" t="n"/>
      <c r="AJ817" s="148" t="n"/>
      <c r="AK817" s="52" t="n"/>
    </row>
    <row r="818">
      <c r="A818" s="163">
        <f>A817</f>
        <v/>
      </c>
      <c r="B818" s="300" t="n"/>
      <c r="C818" s="151" t="inlineStr">
        <is>
          <t>SP Vodafone Cash In</t>
        </is>
      </c>
      <c r="D818" s="151" t="inlineStr">
        <is>
          <t>Vodafone Cashin</t>
        </is>
      </c>
      <c r="E818" s="187" t="n">
        <v>0</v>
      </c>
      <c r="F818" s="188" t="n">
        <v>0</v>
      </c>
      <c r="G818" s="187" t="n">
        <v>0</v>
      </c>
      <c r="H818" s="188" t="n">
        <v>0</v>
      </c>
      <c r="I818" s="154">
        <f>minus(E818,G818)</f>
        <v/>
      </c>
      <c r="J818" s="155">
        <f>ABS(minus(F818,H818))</f>
        <v/>
      </c>
      <c r="K818" s="218" t="n"/>
      <c r="L818" s="218" t="n"/>
      <c r="M818" s="218" t="n"/>
      <c r="N818" s="218" t="n"/>
      <c r="O818" s="218" t="n"/>
      <c r="P818" s="218" t="n"/>
      <c r="Q818" s="218" t="n"/>
      <c r="R818" s="218" t="n"/>
      <c r="S818" s="218" t="n"/>
      <c r="T818" s="218" t="n"/>
      <c r="U818" s="218" t="n"/>
      <c r="V818" s="218" t="n"/>
      <c r="W818" s="218">
        <f>SUM(K818,M818,O818,Q818,S818,U818)</f>
        <v/>
      </c>
      <c r="X818" s="218">
        <f>SUM(L818,N818,P818,R818,T818,V818)</f>
        <v/>
      </c>
      <c r="Y818" s="157">
        <f>minus(I818,W818)</f>
        <v/>
      </c>
      <c r="Z818" s="158">
        <f>ABS(minus(J818,X818))</f>
        <v/>
      </c>
      <c r="AA818" s="270" t="n"/>
      <c r="AB818" s="242" t="n"/>
      <c r="AC818" s="242" t="n"/>
      <c r="AD818" s="256" t="n"/>
      <c r="AE818" s="161">
        <f>Y818-AC818</f>
        <v/>
      </c>
      <c r="AF818" s="256">
        <f>abs(Z818-AD818)</f>
        <v/>
      </c>
      <c r="AG818" s="243" t="n"/>
      <c r="AH818" s="146" t="n"/>
      <c r="AI818" s="52" t="n"/>
      <c r="AJ818" s="148" t="n"/>
      <c r="AK818" s="52" t="n"/>
    </row>
    <row r="819">
      <c r="A819" s="163">
        <f>A818</f>
        <v/>
      </c>
      <c r="B819" s="300" t="n"/>
      <c r="C819" s="151" t="inlineStr">
        <is>
          <t>SP Vodafone Send Money</t>
        </is>
      </c>
      <c r="D819" s="151" t="inlineStr">
        <is>
          <t>Vodafone Cashout</t>
        </is>
      </c>
      <c r="E819" s="187" t="n">
        <v>0</v>
      </c>
      <c r="F819" s="188" t="n">
        <v>0</v>
      </c>
      <c r="G819" s="187" t="n">
        <v>0</v>
      </c>
      <c r="H819" s="188" t="n">
        <v>0</v>
      </c>
      <c r="I819" s="154">
        <f>minus(E819,G819)</f>
        <v/>
      </c>
      <c r="J819" s="155">
        <f>ABS(minus(F819,H819))</f>
        <v/>
      </c>
      <c r="K819" s="218" t="n"/>
      <c r="L819" s="218" t="n"/>
      <c r="M819" s="218" t="n"/>
      <c r="N819" s="218" t="n"/>
      <c r="O819" s="218" t="n"/>
      <c r="P819" s="218" t="n"/>
      <c r="Q819" s="218" t="n"/>
      <c r="R819" s="218" t="n"/>
      <c r="S819" s="218" t="n"/>
      <c r="T819" s="218" t="n"/>
      <c r="U819" s="218" t="n"/>
      <c r="V819" s="218" t="n"/>
      <c r="W819" s="218">
        <f>SUM(K819,M819,O819,Q819,S819,U819)</f>
        <v/>
      </c>
      <c r="X819" s="218">
        <f>SUM(L819,N819,P819,R819,T819,V819)</f>
        <v/>
      </c>
      <c r="Y819" s="157">
        <f>minus(I819,W819)</f>
        <v/>
      </c>
      <c r="Z819" s="158">
        <f>ABS(minus(J819,X819))</f>
        <v/>
      </c>
      <c r="AA819" s="270" t="n"/>
      <c r="AB819" s="242" t="n"/>
      <c r="AC819" s="242" t="n"/>
      <c r="AD819" s="256" t="n"/>
      <c r="AE819" s="161">
        <f>Y819-AC819</f>
        <v/>
      </c>
      <c r="AF819" s="256">
        <f>abs(Z819-AD819)</f>
        <v/>
      </c>
      <c r="AG819" s="243" t="n"/>
      <c r="AH819" s="146" t="n"/>
      <c r="AI819" s="52" t="n"/>
      <c r="AJ819" s="148" t="n"/>
      <c r="AK819" s="52" t="n"/>
    </row>
    <row r="820">
      <c r="A820" s="163">
        <f>A819</f>
        <v/>
      </c>
      <c r="B820" s="300" t="n"/>
      <c r="C820" s="151" t="inlineStr">
        <is>
          <t>SP Stanbic</t>
        </is>
      </c>
      <c r="D820" s="151" t="inlineStr">
        <is>
          <t>Stanbic FI CR</t>
        </is>
      </c>
      <c r="E820" s="187" t="n">
        <v>1012</v>
      </c>
      <c r="F820" s="188" t="n">
        <v>458306</v>
      </c>
      <c r="G820" s="187" t="n">
        <v>1013</v>
      </c>
      <c r="H820" s="188" t="n">
        <v>458283.93</v>
      </c>
      <c r="I820" s="154">
        <f>minus(E820,G820)</f>
        <v/>
      </c>
      <c r="J820" s="155">
        <f>ABS(minus(F820,H820))</f>
        <v/>
      </c>
      <c r="K820" s="218" t="n"/>
      <c r="L820" s="218" t="n"/>
      <c r="M820" s="218" t="n"/>
      <c r="N820" s="218" t="n"/>
      <c r="O820" s="218" t="n"/>
      <c r="P820" s="218" t="n"/>
      <c r="Q820" s="218" t="n"/>
      <c r="R820" s="218" t="n"/>
      <c r="S820" s="218" t="n"/>
      <c r="T820" s="218" t="n"/>
      <c r="U820" s="218" t="n">
        <v>-1</v>
      </c>
      <c r="V820" s="218" t="n">
        <v>22.07000000000698</v>
      </c>
      <c r="W820" s="218">
        <f>SUM(K820,M820,O820,Q820,S820,U820)</f>
        <v/>
      </c>
      <c r="X820" s="218">
        <f>SUM(L820,N820,P820,R820,T820,V820)</f>
        <v/>
      </c>
      <c r="Y820" s="157">
        <f>minus(I820,W820)</f>
        <v/>
      </c>
      <c r="Z820" s="158">
        <f>ABS(minus(J820,X820))</f>
        <v/>
      </c>
      <c r="AA820" s="263" t="n"/>
      <c r="AB820" s="242" t="n"/>
      <c r="AC820" s="242" t="n"/>
      <c r="AD820" s="256" t="n"/>
      <c r="AE820" s="161">
        <f>Y820-AC820</f>
        <v/>
      </c>
      <c r="AF820" s="256">
        <f>abs(Z820-AD820)</f>
        <v/>
      </c>
      <c r="AG820" s="243" t="n"/>
      <c r="AH820" s="146" t="n"/>
      <c r="AI820" s="52" t="n"/>
      <c r="AJ820" s="148" t="n"/>
      <c r="AK820" s="52" t="n"/>
    </row>
    <row r="821">
      <c r="A821" s="163">
        <f>A820</f>
        <v/>
      </c>
      <c r="B821" s="300" t="n"/>
      <c r="C821" s="151" t="inlineStr">
        <is>
          <t xml:space="preserve">SP Stanbic </t>
        </is>
      </c>
      <c r="D821" s="151" t="inlineStr">
        <is>
          <t>Stanbic FI DR</t>
        </is>
      </c>
      <c r="E821" s="187" t="n">
        <v>0</v>
      </c>
      <c r="F821" s="187" t="n">
        <v>0</v>
      </c>
      <c r="G821" s="187" t="n">
        <v>0</v>
      </c>
      <c r="H821" s="187" t="n">
        <v>0</v>
      </c>
      <c r="I821" s="154">
        <f>minus(E821,G821)</f>
        <v/>
      </c>
      <c r="J821" s="155">
        <f>ABS(minus(F821,H821))</f>
        <v/>
      </c>
      <c r="K821" s="218" t="n"/>
      <c r="L821" s="218" t="n"/>
      <c r="M821" s="218" t="n"/>
      <c r="N821" s="218" t="n"/>
      <c r="O821" s="218" t="n"/>
      <c r="P821" s="218" t="n"/>
      <c r="Q821" s="218" t="n"/>
      <c r="R821" s="218" t="n"/>
      <c r="S821" s="218" t="n"/>
      <c r="T821" s="218" t="n"/>
      <c r="U821" s="218" t="n"/>
      <c r="V821" s="218" t="n"/>
      <c r="W821" s="218">
        <f>SUM(K821,M821,O821,Q821,S821,U821)</f>
        <v/>
      </c>
      <c r="X821" s="218">
        <f>SUM(L821,N821,P821,R821,T821,V821)</f>
        <v/>
      </c>
      <c r="Y821" s="157">
        <f>minus(I821,W821)</f>
        <v/>
      </c>
      <c r="Z821" s="158">
        <f>ABS(minus(J821,X821))</f>
        <v/>
      </c>
      <c r="AA821" s="270" t="n"/>
      <c r="AB821" s="242" t="n"/>
      <c r="AC821" s="242" t="n"/>
      <c r="AD821" s="256" t="n"/>
      <c r="AE821" s="161">
        <f>Y821-AC821</f>
        <v/>
      </c>
      <c r="AF821" s="256">
        <f>abs(Z821-AD821)</f>
        <v/>
      </c>
      <c r="AG821" s="243" t="n"/>
      <c r="AH821" s="146" t="n"/>
      <c r="AI821" s="52" t="n"/>
      <c r="AJ821" s="148" t="n"/>
      <c r="AK821" s="52" t="n"/>
    </row>
    <row r="822">
      <c r="A822" s="163">
        <f>A821</f>
        <v/>
      </c>
      <c r="B822" s="300" t="n"/>
      <c r="C822" s="171" t="inlineStr">
        <is>
          <t xml:space="preserve">SP GIP </t>
        </is>
      </c>
      <c r="D822" s="171" t="inlineStr">
        <is>
          <t>GIP</t>
        </is>
      </c>
      <c r="E822" s="172" t="n">
        <v>58</v>
      </c>
      <c r="F822" s="172" t="n">
        <v>78434.05</v>
      </c>
      <c r="G822" s="172" t="n">
        <v>58</v>
      </c>
      <c r="H822" s="172" t="n">
        <v>78434.05</v>
      </c>
      <c r="I822" s="174">
        <f>minus(E822,G822)</f>
        <v/>
      </c>
      <c r="J822" s="175">
        <f>ABS(minus(F822,H822))</f>
        <v/>
      </c>
      <c r="K822" s="294" t="n"/>
      <c r="L822" s="294" t="n"/>
      <c r="M822" s="294" t="n"/>
      <c r="N822" s="294" t="n"/>
      <c r="O822" s="294" t="n"/>
      <c r="P822" s="294" t="n"/>
      <c r="Q822" s="294" t="n"/>
      <c r="R822" s="294" t="n"/>
      <c r="S822" s="294" t="n"/>
      <c r="T822" s="294" t="n"/>
      <c r="U822" s="294" t="n"/>
      <c r="V822" s="294" t="n"/>
      <c r="W822" s="294">
        <f>SUM(K822,M822,O822,Q822,S822,U822)</f>
        <v/>
      </c>
      <c r="X822" s="294">
        <f>SUM(L822,N822,P822,R822,T822,V822)</f>
        <v/>
      </c>
      <c r="Y822" s="179">
        <f>minus(I822,W822)</f>
        <v/>
      </c>
      <c r="Z822" s="180">
        <f>ABS(minus(J822,X822))</f>
        <v/>
      </c>
      <c r="AA822" s="253" t="n"/>
      <c r="AB822" s="254" t="n"/>
      <c r="AC822" s="254" t="n"/>
      <c r="AD822" s="190" t="n"/>
      <c r="AE822" s="184">
        <f>Y822-AC822</f>
        <v/>
      </c>
      <c r="AF822" s="192">
        <f>abs(Z822-AD822)</f>
        <v/>
      </c>
      <c r="AG822" s="243" t="n"/>
      <c r="AH822" s="146" t="n"/>
      <c r="AI822" s="52" t="n"/>
      <c r="AJ822" s="148" t="n"/>
      <c r="AK822" s="52" t="n"/>
    </row>
    <row r="823">
      <c r="A823" s="163">
        <f>A822</f>
        <v/>
      </c>
      <c r="B823" s="300" t="n"/>
      <c r="C823" s="151" t="inlineStr">
        <is>
          <t>Card Payments</t>
        </is>
      </c>
      <c r="D823" s="151" t="inlineStr">
        <is>
          <t>BB MIGs (S03)</t>
        </is>
      </c>
      <c r="E823" s="170" t="n"/>
      <c r="F823" s="245" t="n"/>
      <c r="G823" s="170" t="n"/>
      <c r="H823" s="245" t="n"/>
      <c r="I823" s="154">
        <f>minus(E823,G823)</f>
        <v/>
      </c>
      <c r="J823" s="155">
        <f>ABS(minus(F823,H823))</f>
        <v/>
      </c>
      <c r="K823" s="248" t="n"/>
      <c r="L823" s="248" t="n"/>
      <c r="M823" s="248" t="n"/>
      <c r="N823" s="248" t="n"/>
      <c r="O823" s="248" t="n"/>
      <c r="P823" s="248" t="n"/>
      <c r="Q823" s="248" t="n"/>
      <c r="R823" s="248" t="n"/>
      <c r="S823" s="248" t="n"/>
      <c r="T823" s="248" t="n"/>
      <c r="U823" s="248" t="n"/>
      <c r="V823" s="248" t="n"/>
      <c r="W823" s="218" t="n"/>
      <c r="X823" s="218" t="n"/>
      <c r="Y823" s="157">
        <f>minus(I823,W823)</f>
        <v/>
      </c>
      <c r="Z823" s="158">
        <f>ABS(minus(J823,X823))</f>
        <v/>
      </c>
      <c r="AA823" s="263" t="n"/>
      <c r="AB823" s="242" t="n"/>
      <c r="AC823" s="242" t="n"/>
      <c r="AD823" s="256" t="n"/>
      <c r="AE823" s="161">
        <f>Y823-AC823</f>
        <v/>
      </c>
      <c r="AF823" s="256">
        <f>abs(Z823-AD823)</f>
        <v/>
      </c>
      <c r="AG823" s="243" t="n"/>
      <c r="AH823" s="146" t="n"/>
      <c r="AI823" s="52" t="n"/>
      <c r="AJ823" s="148" t="n"/>
      <c r="AK823" s="52" t="n"/>
    </row>
    <row r="824">
      <c r="A824" s="163">
        <f>A823</f>
        <v/>
      </c>
      <c r="B824" s="300" t="n"/>
      <c r="C824" s="151" t="inlineStr">
        <is>
          <t>Card Payments</t>
        </is>
      </c>
      <c r="D824" s="151" t="inlineStr">
        <is>
          <t>BB MIGs (S04)</t>
        </is>
      </c>
      <c r="E824" s="170" t="n"/>
      <c r="F824" s="245" t="n"/>
      <c r="G824" s="170" t="n"/>
      <c r="H824" s="245" t="n"/>
      <c r="I824" s="154">
        <f>minus(E824,G824)</f>
        <v/>
      </c>
      <c r="J824" s="155">
        <f>ABS(minus(F824,H824))</f>
        <v/>
      </c>
      <c r="K824" s="248" t="n"/>
      <c r="L824" s="248" t="n"/>
      <c r="M824" s="248" t="n"/>
      <c r="N824" s="248" t="n"/>
      <c r="O824" s="248" t="n"/>
      <c r="P824" s="248" t="n"/>
      <c r="Q824" s="248" t="n"/>
      <c r="R824" s="248" t="n"/>
      <c r="S824" s="248" t="n"/>
      <c r="T824" s="248" t="n"/>
      <c r="U824" s="248" t="n"/>
      <c r="V824" s="248" t="n"/>
      <c r="W824" s="218" t="n"/>
      <c r="X824" s="218" t="n"/>
      <c r="Y824" s="157">
        <f>minus(I824,W824)</f>
        <v/>
      </c>
      <c r="Z824" s="158">
        <f>ABS(minus(J824,X824))</f>
        <v/>
      </c>
      <c r="AA824" s="270" t="n"/>
      <c r="AB824" s="242" t="n"/>
      <c r="AC824" s="242" t="n"/>
      <c r="AD824" s="256" t="n"/>
      <c r="AE824" s="167">
        <f>Y824-AC824</f>
        <v/>
      </c>
      <c r="AF824" s="256">
        <f>abs(Z824-AD824)</f>
        <v/>
      </c>
      <c r="AG824" s="243" t="n"/>
      <c r="AH824" s="146" t="n"/>
      <c r="AI824" s="52" t="n"/>
      <c r="AJ824" s="148" t="n"/>
      <c r="AK824" s="52" t="n"/>
    </row>
    <row r="825">
      <c r="A825" s="163">
        <f>A824</f>
        <v/>
      </c>
      <c r="B825" s="300" t="n"/>
      <c r="C825" s="151" t="inlineStr">
        <is>
          <t>Card Payments</t>
        </is>
      </c>
      <c r="D825" s="151" t="inlineStr">
        <is>
          <t>BB MIGs (S05)</t>
        </is>
      </c>
      <c r="E825" s="170" t="n"/>
      <c r="F825" s="245" t="n"/>
      <c r="G825" s="170" t="n"/>
      <c r="H825" s="245" t="n"/>
      <c r="I825" s="154">
        <f>minus(E825,G825)</f>
        <v/>
      </c>
      <c r="J825" s="155">
        <f>ABS(minus(F825,H825))</f>
        <v/>
      </c>
      <c r="K825" s="248" t="n"/>
      <c r="L825" s="248" t="n"/>
      <c r="M825" s="248" t="n"/>
      <c r="N825" s="248" t="n"/>
      <c r="O825" s="248" t="n"/>
      <c r="P825" s="248" t="n"/>
      <c r="Q825" s="248" t="n"/>
      <c r="R825" s="248" t="n"/>
      <c r="S825" s="248" t="n"/>
      <c r="T825" s="248" t="n"/>
      <c r="U825" s="248" t="n"/>
      <c r="V825" s="248" t="n"/>
      <c r="W825" s="218" t="n"/>
      <c r="X825" s="218" t="n"/>
      <c r="Y825" s="157">
        <f>minus(I825,W825)</f>
        <v/>
      </c>
      <c r="Z825" s="158">
        <f>ABS(minus(J825,X825))</f>
        <v/>
      </c>
      <c r="AA825" s="270" t="n"/>
      <c r="AB825" s="242" t="n"/>
      <c r="AC825" s="242" t="n"/>
      <c r="AD825" s="256" t="n"/>
      <c r="AE825" s="167">
        <f>Y825-AC825</f>
        <v/>
      </c>
      <c r="AF825" s="256">
        <f>abs(Z825-AD825)</f>
        <v/>
      </c>
      <c r="AG825" s="243" t="n"/>
      <c r="AH825" s="146" t="n"/>
      <c r="AI825" s="52" t="n"/>
      <c r="AJ825" s="148" t="n"/>
      <c r="AK825" s="52" t="n"/>
    </row>
    <row r="826">
      <c r="A826" s="163">
        <f>A825</f>
        <v/>
      </c>
      <c r="B826" s="300" t="n"/>
      <c r="C826" s="151" t="inlineStr">
        <is>
          <t>Card Payments</t>
        </is>
      </c>
      <c r="D826" s="151" t="inlineStr">
        <is>
          <t>BB MIGs (S06)</t>
        </is>
      </c>
      <c r="E826" s="170" t="n"/>
      <c r="F826" s="245" t="n"/>
      <c r="G826" s="170" t="n"/>
      <c r="H826" s="245" t="n"/>
      <c r="I826" s="154">
        <f>minus(E826,G826)</f>
        <v/>
      </c>
      <c r="J826" s="155">
        <f>ABS(minus(F826,H826))</f>
        <v/>
      </c>
      <c r="K826" s="248" t="n"/>
      <c r="L826" s="248" t="n"/>
      <c r="M826" s="248" t="n"/>
      <c r="N826" s="248" t="n"/>
      <c r="O826" s="248" t="n"/>
      <c r="P826" s="248" t="n"/>
      <c r="Q826" s="248" t="n"/>
      <c r="R826" s="248" t="n"/>
      <c r="S826" s="248" t="n"/>
      <c r="T826" s="248" t="n"/>
      <c r="U826" s="248" t="n"/>
      <c r="V826" s="248" t="n"/>
      <c r="W826" s="218" t="n"/>
      <c r="X826" s="218" t="n"/>
      <c r="Y826" s="157">
        <f>minus(I826,W826)</f>
        <v/>
      </c>
      <c r="Z826" s="158">
        <f>ABS(minus(J826,X826))</f>
        <v/>
      </c>
      <c r="AA826" s="270" t="n"/>
      <c r="AB826" s="242" t="n"/>
      <c r="AC826" s="242" t="n"/>
      <c r="AD826" s="256" t="n"/>
      <c r="AE826" s="167">
        <f>Y826-AC826</f>
        <v/>
      </c>
      <c r="AF826" s="256">
        <f>abs(Z826-AD826)</f>
        <v/>
      </c>
      <c r="AG826" s="243" t="n"/>
      <c r="AH826" s="146" t="n"/>
      <c r="AI826" s="52" t="n"/>
      <c r="AJ826" s="148" t="n"/>
      <c r="AK826" s="52" t="n"/>
    </row>
    <row r="827">
      <c r="A827" s="163">
        <f>A826</f>
        <v/>
      </c>
      <c r="B827" s="300" t="n"/>
      <c r="C827" s="151" t="inlineStr">
        <is>
          <t>Card Payments</t>
        </is>
      </c>
      <c r="D827" s="151" t="inlineStr">
        <is>
          <t>BB MIGs (S07)</t>
        </is>
      </c>
      <c r="E827" s="170" t="n"/>
      <c r="F827" s="245" t="n"/>
      <c r="G827" s="170" t="n"/>
      <c r="H827" s="245" t="n"/>
      <c r="I827" s="154">
        <f>minus(E827,G827)</f>
        <v/>
      </c>
      <c r="J827" s="155">
        <f>ABS(minus(F827,H827))</f>
        <v/>
      </c>
      <c r="K827" s="248" t="n"/>
      <c r="L827" s="248" t="n"/>
      <c r="M827" s="248" t="n"/>
      <c r="N827" s="248" t="n"/>
      <c r="O827" s="248" t="n"/>
      <c r="P827" s="248" t="n"/>
      <c r="Q827" s="248" t="n"/>
      <c r="R827" s="248" t="n"/>
      <c r="S827" s="248" t="n"/>
      <c r="T827" s="248" t="n"/>
      <c r="U827" s="248" t="n"/>
      <c r="V827" s="248" t="n"/>
      <c r="W827" s="218" t="n"/>
      <c r="X827" s="218" t="n"/>
      <c r="Y827" s="157">
        <f>minus(I827,W827)</f>
        <v/>
      </c>
      <c r="Z827" s="158">
        <f>ABS(minus(J827,X827))</f>
        <v/>
      </c>
      <c r="AA827" s="270" t="n"/>
      <c r="AB827" s="242" t="n"/>
      <c r="AC827" s="242" t="n"/>
      <c r="AD827" s="256" t="n"/>
      <c r="AE827" s="167">
        <f>Y827-AC827</f>
        <v/>
      </c>
      <c r="AF827" s="256">
        <f>abs(Z827-AD827)</f>
        <v/>
      </c>
      <c r="AG827" s="243" t="n"/>
      <c r="AH827" s="146" t="n"/>
      <c r="AI827" s="52" t="n"/>
      <c r="AJ827" s="148" t="n"/>
      <c r="AK827" s="52" t="n"/>
    </row>
    <row r="828">
      <c r="A828" s="163">
        <f>A827</f>
        <v/>
      </c>
      <c r="B828" s="300" t="n"/>
      <c r="C828" s="151" t="inlineStr">
        <is>
          <t>Card Payments</t>
        </is>
      </c>
      <c r="D828" s="151" t="inlineStr">
        <is>
          <t>BB MIGs (S08)</t>
        </is>
      </c>
      <c r="E828" s="170" t="n"/>
      <c r="F828" s="245" t="n"/>
      <c r="G828" s="170" t="n"/>
      <c r="H828" s="245" t="n"/>
      <c r="I828" s="154">
        <f>minus(E828,G828)</f>
        <v/>
      </c>
      <c r="J828" s="155">
        <f>ABS(minus(F828,H828))</f>
        <v/>
      </c>
      <c r="K828" s="248" t="n"/>
      <c r="L828" s="248" t="n"/>
      <c r="M828" s="248" t="n"/>
      <c r="N828" s="248" t="n"/>
      <c r="O828" s="248" t="n"/>
      <c r="P828" s="248" t="n"/>
      <c r="Q828" s="248" t="n"/>
      <c r="R828" s="248" t="n"/>
      <c r="S828" s="248" t="n"/>
      <c r="T828" s="248" t="n"/>
      <c r="U828" s="248" t="n"/>
      <c r="V828" s="248" t="n"/>
      <c r="W828" s="218" t="n"/>
      <c r="X828" s="218" t="n"/>
      <c r="Y828" s="157">
        <f>minus(I828,W828)</f>
        <v/>
      </c>
      <c r="Z828" s="158">
        <f>ABS(minus(J828,X828))</f>
        <v/>
      </c>
      <c r="AA828" s="270" t="n"/>
      <c r="AB828" s="242" t="n"/>
      <c r="AC828" s="242" t="n"/>
      <c r="AD828" s="256" t="n"/>
      <c r="AE828" s="167">
        <f>Y828-AC828</f>
        <v/>
      </c>
      <c r="AF828" s="256">
        <f>abs(Z828-AD828)</f>
        <v/>
      </c>
      <c r="AG828" s="243" t="n"/>
      <c r="AH828" s="146" t="n"/>
      <c r="AI828" s="52" t="n"/>
      <c r="AJ828" s="148" t="n"/>
      <c r="AK828" s="52" t="n"/>
    </row>
    <row r="829">
      <c r="A829" s="163">
        <f>A828</f>
        <v/>
      </c>
      <c r="B829" s="300" t="n"/>
      <c r="C829" s="151" t="inlineStr">
        <is>
          <t>Card Payments</t>
        </is>
      </c>
      <c r="D829" s="151" t="inlineStr">
        <is>
          <t>BB MIGs (S09)</t>
        </is>
      </c>
      <c r="E829" s="170" t="n"/>
      <c r="F829" s="245" t="n"/>
      <c r="G829" s="170" t="n"/>
      <c r="H829" s="245" t="n"/>
      <c r="I829" s="154">
        <f>minus(E829,G829)</f>
        <v/>
      </c>
      <c r="J829" s="155">
        <f>ABS(minus(F829,H829))</f>
        <v/>
      </c>
      <c r="K829" s="248" t="n"/>
      <c r="L829" s="248" t="n"/>
      <c r="M829" s="248" t="n"/>
      <c r="N829" s="248" t="n"/>
      <c r="O829" s="248" t="n"/>
      <c r="P829" s="248" t="n"/>
      <c r="Q829" s="248" t="n"/>
      <c r="R829" s="248" t="n"/>
      <c r="S829" s="248" t="n"/>
      <c r="T829" s="248" t="n"/>
      <c r="U829" s="248" t="n"/>
      <c r="V829" s="248" t="n"/>
      <c r="W829" s="218" t="n"/>
      <c r="X829" s="218" t="n"/>
      <c r="Y829" s="157">
        <f>minus(I829,W829)</f>
        <v/>
      </c>
      <c r="Z829" s="158">
        <f>ABS(minus(J829,X829))</f>
        <v/>
      </c>
      <c r="AA829" s="270" t="n"/>
      <c r="AB829" s="242" t="n"/>
      <c r="AC829" s="242" t="n"/>
      <c r="AD829" s="256" t="n"/>
      <c r="AE829" s="167">
        <f>Y829-AC829</f>
        <v/>
      </c>
      <c r="AF829" s="256">
        <f>abs(Z829-AD829)</f>
        <v/>
      </c>
      <c r="AG829" s="243" t="n"/>
      <c r="AH829" s="146" t="n"/>
      <c r="AI829" s="52" t="n"/>
      <c r="AJ829" s="148" t="n"/>
      <c r="AK829" s="52" t="n"/>
    </row>
    <row r="830">
      <c r="A830" s="163">
        <f>A829</f>
        <v/>
      </c>
      <c r="B830" s="300" t="n"/>
      <c r="C830" s="151" t="inlineStr">
        <is>
          <t>Card Payments</t>
        </is>
      </c>
      <c r="D830" s="151" t="inlineStr">
        <is>
          <t>BB MIGs (S10)</t>
        </is>
      </c>
      <c r="E830" s="170" t="n"/>
      <c r="F830" s="245" t="n"/>
      <c r="G830" s="170" t="n"/>
      <c r="H830" s="245" t="n"/>
      <c r="I830" s="154">
        <f>minus(E830,G830)</f>
        <v/>
      </c>
      <c r="J830" s="155">
        <f>ABS(minus(F830,H830))</f>
        <v/>
      </c>
      <c r="K830" s="248" t="n"/>
      <c r="L830" s="248" t="n"/>
      <c r="M830" s="248" t="n"/>
      <c r="N830" s="248" t="n"/>
      <c r="O830" s="248" t="n"/>
      <c r="P830" s="248" t="n"/>
      <c r="Q830" s="248" t="n"/>
      <c r="R830" s="248" t="n"/>
      <c r="S830" s="248" t="n"/>
      <c r="T830" s="248" t="n"/>
      <c r="U830" s="248" t="n"/>
      <c r="V830" s="248" t="n"/>
      <c r="W830" s="218" t="n"/>
      <c r="X830" s="218" t="n"/>
      <c r="Y830" s="157">
        <f>minus(I830,W830)</f>
        <v/>
      </c>
      <c r="Z830" s="158">
        <f>ABS(minus(J830,X830))</f>
        <v/>
      </c>
      <c r="AA830" s="270" t="n"/>
      <c r="AB830" s="242" t="n"/>
      <c r="AC830" s="242" t="n"/>
      <c r="AD830" s="256" t="n"/>
      <c r="AE830" s="167">
        <f>Y830-AC830</f>
        <v/>
      </c>
      <c r="AF830" s="256">
        <f>abs(Z830-AD830)</f>
        <v/>
      </c>
      <c r="AG830" s="243" t="n"/>
      <c r="AH830" s="146" t="n"/>
      <c r="AI830" s="52" t="n"/>
      <c r="AJ830" s="148" t="n"/>
      <c r="AK830" s="52" t="n"/>
    </row>
    <row r="831">
      <c r="A831" s="163">
        <f>A830</f>
        <v/>
      </c>
      <c r="B831" s="300" t="n"/>
      <c r="C831" s="151" t="inlineStr">
        <is>
          <t>Card Payments</t>
        </is>
      </c>
      <c r="D831" s="151" t="inlineStr">
        <is>
          <t>BB MIGs (S11)</t>
        </is>
      </c>
      <c r="E831" s="170" t="n"/>
      <c r="F831" s="245" t="n"/>
      <c r="G831" s="170" t="n"/>
      <c r="H831" s="245" t="n"/>
      <c r="I831" s="154">
        <f>minus(E831,G831)</f>
        <v/>
      </c>
      <c r="J831" s="155">
        <f>ABS(minus(F831,H831))</f>
        <v/>
      </c>
      <c r="K831" s="248" t="n"/>
      <c r="L831" s="248" t="n"/>
      <c r="M831" s="248" t="n"/>
      <c r="N831" s="248" t="n"/>
      <c r="O831" s="248" t="n"/>
      <c r="P831" s="248" t="n"/>
      <c r="Q831" s="248" t="n"/>
      <c r="R831" s="248" t="n"/>
      <c r="S831" s="248" t="n"/>
      <c r="T831" s="248" t="n"/>
      <c r="U831" s="248" t="n"/>
      <c r="V831" s="248" t="n"/>
      <c r="W831" s="218" t="n"/>
      <c r="X831" s="218" t="n"/>
      <c r="Y831" s="157">
        <f>minus(I831,W831)</f>
        <v/>
      </c>
      <c r="Z831" s="158">
        <f>ABS(minus(J831,X831))</f>
        <v/>
      </c>
      <c r="AA831" s="270" t="n"/>
      <c r="AB831" s="242" t="n"/>
      <c r="AC831" s="242" t="n"/>
      <c r="AD831" s="256" t="n"/>
      <c r="AE831" s="167">
        <f>Y831-AC831</f>
        <v/>
      </c>
      <c r="AF831" s="256">
        <f>abs(Z831-AD831)</f>
        <v/>
      </c>
      <c r="AG831" s="243" t="n"/>
      <c r="AH831" s="146" t="n"/>
      <c r="AI831" s="52" t="n"/>
      <c r="AJ831" s="148" t="n"/>
      <c r="AK831" s="52" t="n"/>
    </row>
    <row r="832">
      <c r="A832" s="163">
        <f>A831</f>
        <v/>
      </c>
      <c r="B832" s="300" t="n"/>
      <c r="C832" s="171" t="inlineStr">
        <is>
          <t>Card Payments</t>
        </is>
      </c>
      <c r="D832" s="171" t="inlineStr">
        <is>
          <t>BB MIGs (S12)</t>
        </is>
      </c>
      <c r="E832" s="176" t="n"/>
      <c r="F832" s="85" t="n"/>
      <c r="G832" s="176" t="n"/>
      <c r="H832" s="85" t="n"/>
      <c r="I832" s="174">
        <f>minus(E832,G832)</f>
        <v/>
      </c>
      <c r="J832" s="175">
        <f>ABS(minus(F832,H832))</f>
        <v/>
      </c>
      <c r="K832" s="293" t="n"/>
      <c r="L832" s="293" t="n"/>
      <c r="M832" s="293" t="n"/>
      <c r="N832" s="293" t="n"/>
      <c r="O832" s="293" t="n"/>
      <c r="P832" s="293" t="n"/>
      <c r="Q832" s="293" t="n"/>
      <c r="R832" s="293" t="n"/>
      <c r="S832" s="293" t="n"/>
      <c r="T832" s="293" t="n"/>
      <c r="U832" s="293" t="n"/>
      <c r="V832" s="293" t="n"/>
      <c r="W832" s="294" t="n"/>
      <c r="X832" s="294" t="n"/>
      <c r="Y832" s="179">
        <f>minus(I832,W832)</f>
        <v/>
      </c>
      <c r="Z832" s="180">
        <f>ABS(minus(J832,X832))</f>
        <v/>
      </c>
      <c r="AA832" s="253" t="n"/>
      <c r="AB832" s="254" t="n"/>
      <c r="AC832" s="254" t="n"/>
      <c r="AD832" s="183" t="n"/>
      <c r="AE832" s="191">
        <f>Y832-AC832</f>
        <v/>
      </c>
      <c r="AF832" s="183">
        <f>abs(Z832-AD832)</f>
        <v/>
      </c>
      <c r="AG832" s="243" t="n"/>
      <c r="AH832" s="146" t="n"/>
      <c r="AI832" s="52" t="n"/>
      <c r="AJ832" s="148" t="n"/>
      <c r="AK832" s="52" t="n"/>
    </row>
    <row r="833">
      <c r="A833" s="163">
        <f>A832</f>
        <v/>
      </c>
      <c r="B833" s="303" t="n"/>
      <c r="C833" s="258" t="inlineStr">
        <is>
          <t>Card Payments Sum</t>
        </is>
      </c>
      <c r="D833" s="258" t="inlineStr">
        <is>
          <t>BB MIGs</t>
        </is>
      </c>
      <c r="E833" s="172" t="n">
        <v>0</v>
      </c>
      <c r="F833" s="173" t="n">
        <v>0</v>
      </c>
      <c r="G833" s="172" t="n">
        <v>0</v>
      </c>
      <c r="H833" s="173" t="n">
        <v>0</v>
      </c>
      <c r="I833" s="174">
        <f>minus(E833,G833)</f>
        <v/>
      </c>
      <c r="J833" s="175">
        <f>ABS(minus(F833,H833))</f>
        <v/>
      </c>
      <c r="K833" s="176" t="n"/>
      <c r="L833" s="176" t="n"/>
      <c r="M833" s="176" t="n"/>
      <c r="N833" s="176" t="n"/>
      <c r="O833" s="176" t="n"/>
      <c r="P833" s="176" t="n"/>
      <c r="Q833" s="176" t="n"/>
      <c r="R833" s="176" t="n"/>
      <c r="S833" s="176" t="n"/>
      <c r="T833" s="176" t="n"/>
      <c r="U833" s="176" t="n"/>
      <c r="V833" s="176" t="n"/>
      <c r="W833" s="294">
        <f>SUM(K833,M833,O833,Q833,S833,U833)</f>
        <v/>
      </c>
      <c r="X833" s="294">
        <f>SUM(L833,N833,P833,R833,T833,V833)</f>
        <v/>
      </c>
      <c r="Y833" s="179">
        <f>minus(I833,W833)</f>
        <v/>
      </c>
      <c r="Z833" s="180">
        <f>ABS(minus(J833,X833))</f>
        <v/>
      </c>
      <c r="AA833" s="253" t="n"/>
      <c r="AB833" s="254" t="n"/>
      <c r="AC833" s="254" t="n"/>
      <c r="AD833" s="190" t="n"/>
      <c r="AE833" s="191">
        <f>Y833-AC833</f>
        <v/>
      </c>
      <c r="AF833" s="192">
        <f>abs(Z833-AD833)</f>
        <v/>
      </c>
      <c r="AG833" s="243" t="n"/>
      <c r="AH833" s="146" t="n"/>
      <c r="AI833" s="52" t="n"/>
      <c r="AJ833" s="148" t="n"/>
      <c r="AK833" s="52" t="n"/>
    </row>
    <row r="834">
      <c r="A834" s="163">
        <f>A833</f>
        <v/>
      </c>
      <c r="B834" s="310" t="inlineStr">
        <is>
          <t>KOWRI</t>
        </is>
      </c>
      <c r="C834" s="151" t="inlineStr">
        <is>
          <t>MPGS</t>
        </is>
      </c>
      <c r="D834" s="151" t="inlineStr">
        <is>
          <t>MPGS</t>
        </is>
      </c>
      <c r="E834" s="187" t="n">
        <v>6</v>
      </c>
      <c r="F834" s="188" t="n">
        <v>666.88</v>
      </c>
      <c r="G834" s="187" t="n">
        <v>6</v>
      </c>
      <c r="H834" s="188" t="n">
        <v>654</v>
      </c>
      <c r="I834" s="154">
        <f>minus(E834,G834)</f>
        <v/>
      </c>
      <c r="J834" s="155">
        <f>ABS(minus(F834,H834))</f>
        <v/>
      </c>
      <c r="K834" s="218" t="n"/>
      <c r="L834" s="218" t="n"/>
      <c r="M834" s="218" t="n"/>
      <c r="N834" s="218" t="n"/>
      <c r="O834" s="218" t="n"/>
      <c r="P834" s="218" t="n"/>
      <c r="Q834" s="218" t="n"/>
      <c r="R834" s="218" t="n"/>
      <c r="S834" s="218" t="n"/>
      <c r="T834" s="218" t="n"/>
      <c r="U834" s="218" t="n"/>
      <c r="V834" s="218" t="n"/>
      <c r="W834" s="218">
        <f>SUM(K834,M834,O834,Q834,S834,U834)</f>
        <v/>
      </c>
      <c r="X834" s="218">
        <f>SUM(L834,N834,P834,R834,T834,V834)</f>
        <v/>
      </c>
      <c r="Y834" s="157">
        <f>minus(I834,W834)</f>
        <v/>
      </c>
      <c r="Z834" s="158">
        <f>ABS(minus(J834,X834))</f>
        <v/>
      </c>
      <c r="AA834" s="270" t="n"/>
      <c r="AB834" s="242" t="n"/>
      <c r="AC834" s="242" t="n"/>
      <c r="AD834" s="256" t="n"/>
      <c r="AE834" s="167">
        <f>Y834-AC834</f>
        <v/>
      </c>
      <c r="AF834" s="256">
        <f>abs(Z834-AD834)</f>
        <v/>
      </c>
      <c r="AG834" s="243" t="inlineStr">
        <is>
          <t>Send money charges(12.88)</t>
        </is>
      </c>
      <c r="AH834" s="146" t="n"/>
      <c r="AI834" s="52" t="n"/>
      <c r="AJ834" s="148" t="n"/>
      <c r="AK834" s="52" t="n"/>
    </row>
    <row r="835">
      <c r="A835" s="163">
        <f>A834</f>
        <v/>
      </c>
      <c r="B835" s="300" t="n"/>
      <c r="C835" s="151" t="inlineStr">
        <is>
          <t>KR MTN Send Money</t>
        </is>
      </c>
      <c r="D835" s="151" t="inlineStr">
        <is>
          <t>KR MTN Credit</t>
        </is>
      </c>
      <c r="E835" s="187" t="n">
        <v>10649</v>
      </c>
      <c r="F835" s="188" t="n">
        <v>13406268.17</v>
      </c>
      <c r="G835" s="187" t="n">
        <v>10652</v>
      </c>
      <c r="H835" s="188" t="n">
        <v>13405160.65</v>
      </c>
      <c r="I835" s="154">
        <f>minus(E835,G835)</f>
        <v/>
      </c>
      <c r="J835" s="155">
        <f>ABS(minus(F835,H835))</f>
        <v/>
      </c>
      <c r="K835" s="218" t="n"/>
      <c r="L835" s="218" t="n"/>
      <c r="M835" s="218" t="n"/>
      <c r="N835" s="218" t="n"/>
      <c r="O835" s="218" t="n">
        <v>1</v>
      </c>
      <c r="P835" s="218" t="n">
        <v>1507</v>
      </c>
      <c r="Q835" s="218" t="n"/>
      <c r="R835" s="218" t="n"/>
      <c r="S835" s="218" t="n"/>
      <c r="T835" s="218" t="n"/>
      <c r="U835" s="218" t="n">
        <v>-4</v>
      </c>
      <c r="V835" s="218" t="n">
        <v>-399.480000000447</v>
      </c>
      <c r="W835" s="218">
        <f>SUM(K835,M835,O835,Q835,S835,U835)</f>
        <v/>
      </c>
      <c r="X835" s="218">
        <f>SUM(L835,N835,P835,R835,T835,V835)</f>
        <v/>
      </c>
      <c r="Y835" s="157">
        <f>minus(I835,W835)</f>
        <v/>
      </c>
      <c r="Z835" s="158">
        <f>ABS(minus(J835,X835))</f>
        <v/>
      </c>
      <c r="AA835" s="270" t="n"/>
      <c r="AB835" s="242" t="n"/>
      <c r="AC835" s="242" t="n"/>
      <c r="AD835" s="256" t="n"/>
      <c r="AE835" s="167">
        <f>Y835-AC835</f>
        <v/>
      </c>
      <c r="AF835" s="256">
        <f>abs(Z835-AD835)</f>
        <v/>
      </c>
      <c r="AG835" s="243" t="n"/>
      <c r="AH835" s="146" t="n"/>
      <c r="AI835" s="52" t="n"/>
      <c r="AJ835" s="148" t="n"/>
      <c r="AK835" s="52" t="n"/>
    </row>
    <row r="836">
      <c r="A836" s="163">
        <f>A835</f>
        <v/>
      </c>
      <c r="B836" s="300" t="n"/>
      <c r="C836" s="151" t="inlineStr">
        <is>
          <t>KR MTN Add funds/Payments</t>
        </is>
      </c>
      <c r="D836" s="151" t="inlineStr">
        <is>
          <t>KR MTN Debit</t>
        </is>
      </c>
      <c r="E836" s="187" t="n">
        <v>282</v>
      </c>
      <c r="F836" s="188" t="n">
        <v>245422.82</v>
      </c>
      <c r="G836" s="187" t="n">
        <v>285</v>
      </c>
      <c r="H836" s="188" t="n">
        <v>247250.23</v>
      </c>
      <c r="I836" s="154">
        <f>minus(E836,G836)</f>
        <v/>
      </c>
      <c r="J836" s="155">
        <f>ABS(minus(F836,H836))</f>
        <v/>
      </c>
      <c r="K836" s="218" t="n"/>
      <c r="L836" s="218" t="n"/>
      <c r="M836" s="218" t="n">
        <v>-3</v>
      </c>
      <c r="N836" s="218" t="n">
        <v>1827.45</v>
      </c>
      <c r="O836" s="218" t="n"/>
      <c r="P836" s="218" t="n"/>
      <c r="Q836" s="218" t="n"/>
      <c r="R836" s="218" t="n"/>
      <c r="S836" s="218" t="n"/>
      <c r="T836" s="218" t="n"/>
      <c r="U836" s="218" t="n"/>
      <c r="V836" s="218" t="n">
        <v>-0.039999999996553</v>
      </c>
      <c r="W836" s="218">
        <f>SUM(K836,M836,O836,Q836,S836,U836)</f>
        <v/>
      </c>
      <c r="X836" s="218">
        <f>SUM(L836,N836,P836,R836,T836,V836)</f>
        <v/>
      </c>
      <c r="Y836" s="157">
        <f>minus(I836,W836)</f>
        <v/>
      </c>
      <c r="Z836" s="158">
        <f>ABS(minus(J836,X836))</f>
        <v/>
      </c>
      <c r="AA836" s="270" t="n"/>
      <c r="AB836" s="242" t="n"/>
      <c r="AC836" s="242" t="n"/>
      <c r="AD836" s="256" t="n"/>
      <c r="AE836" s="167">
        <f>Y836-AC836</f>
        <v/>
      </c>
      <c r="AF836" s="256">
        <f>abs(Z836-AD836)</f>
        <v/>
      </c>
      <c r="AG836" s="243" t="n"/>
      <c r="AH836" s="146" t="n"/>
      <c r="AI836" s="52" t="n"/>
      <c r="AJ836" s="148" t="n"/>
      <c r="AK836" s="52" t="n"/>
    </row>
    <row r="837">
      <c r="A837" s="163">
        <f>A836</f>
        <v/>
      </c>
      <c r="B837" s="300" t="n"/>
      <c r="C837" s="151" t="inlineStr">
        <is>
          <t>KR Airtel Add funds/Payments</t>
        </is>
      </c>
      <c r="D837" s="151" t="inlineStr">
        <is>
          <t>KR Airtel Cash In</t>
        </is>
      </c>
      <c r="E837" s="187" t="n">
        <v>2</v>
      </c>
      <c r="F837" s="187" t="n">
        <v>72.33</v>
      </c>
      <c r="G837" s="187" t="n">
        <v>2</v>
      </c>
      <c r="H837" s="187" t="n">
        <v>72.33</v>
      </c>
      <c r="I837" s="154">
        <f>minus(E837,G837)</f>
        <v/>
      </c>
      <c r="J837" s="155">
        <f>ABS(minus(F837,H837))</f>
        <v/>
      </c>
      <c r="K837" s="218" t="n"/>
      <c r="L837" s="218" t="n"/>
      <c r="M837" s="218" t="n"/>
      <c r="N837" s="218" t="n"/>
      <c r="O837" s="218" t="n"/>
      <c r="P837" s="218" t="n"/>
      <c r="Q837" s="218" t="n"/>
      <c r="R837" s="218" t="n"/>
      <c r="S837" s="218" t="n"/>
      <c r="T837" s="218" t="n"/>
      <c r="U837" s="218" t="n"/>
      <c r="V837" s="218" t="n"/>
      <c r="W837" s="218">
        <f>SUM(K837,M837,O837,Q837,S837,U837)</f>
        <v/>
      </c>
      <c r="X837" s="218">
        <f>SUM(L837,N837,P837,R837,T837,V837)</f>
        <v/>
      </c>
      <c r="Y837" s="157">
        <f>minus(I837,W837)</f>
        <v/>
      </c>
      <c r="Z837" s="158">
        <f>ABS(minus(J837,X837))</f>
        <v/>
      </c>
      <c r="AA837" s="270" t="n"/>
      <c r="AB837" s="242" t="n"/>
      <c r="AC837" s="242" t="n"/>
      <c r="AD837" s="256" t="n"/>
      <c r="AE837" s="167">
        <f>Y837-AC837</f>
        <v/>
      </c>
      <c r="AF837" s="256">
        <f>abs(Z837-AD837)</f>
        <v/>
      </c>
      <c r="AG837" s="243" t="n"/>
      <c r="AH837" s="146" t="n"/>
      <c r="AI837" s="52" t="n"/>
      <c r="AJ837" s="148" t="n"/>
      <c r="AK837" s="52" t="n"/>
    </row>
    <row r="838">
      <c r="A838" s="163">
        <f>A837</f>
        <v/>
      </c>
      <c r="B838" s="300" t="n"/>
      <c r="C838" s="151" t="inlineStr">
        <is>
          <t>KR Airtel Send Money</t>
        </is>
      </c>
      <c r="D838" s="151" t="inlineStr">
        <is>
          <t>KR Airtel Cash Out</t>
        </is>
      </c>
      <c r="E838" s="187" t="n">
        <v>0</v>
      </c>
      <c r="F838" s="187" t="n">
        <v>0</v>
      </c>
      <c r="G838" s="187" t="n">
        <v>0</v>
      </c>
      <c r="H838" s="187" t="n">
        <v>0</v>
      </c>
      <c r="I838" s="154">
        <f>minus(E838,G838)</f>
        <v/>
      </c>
      <c r="J838" s="155">
        <f>ABS(minus(F838,H838))</f>
        <v/>
      </c>
      <c r="K838" s="218" t="n"/>
      <c r="L838" s="218" t="n"/>
      <c r="M838" s="218" t="n"/>
      <c r="N838" s="218" t="n"/>
      <c r="O838" s="218" t="n"/>
      <c r="P838" s="218" t="n"/>
      <c r="Q838" s="218" t="n"/>
      <c r="R838" s="218" t="n"/>
      <c r="S838" s="218" t="n"/>
      <c r="T838" s="218" t="n"/>
      <c r="U838" s="218" t="n"/>
      <c r="V838" s="218" t="n"/>
      <c r="W838" s="218">
        <f>SUM(K838,M838,O838,Q838,S838,U838)</f>
        <v/>
      </c>
      <c r="X838" s="218">
        <f>SUM(L838,N838,P838,R838,T838,V838)</f>
        <v/>
      </c>
      <c r="Y838" s="157">
        <f>minus(I838,W838)</f>
        <v/>
      </c>
      <c r="Z838" s="158">
        <f>ABS(minus(J838,X838))</f>
        <v/>
      </c>
      <c r="AA838" s="270" t="n"/>
      <c r="AB838" s="242" t="n"/>
      <c r="AC838" s="242" t="n"/>
      <c r="AD838" s="256" t="n"/>
      <c r="AE838" s="167">
        <f>Y838-AC838</f>
        <v/>
      </c>
      <c r="AF838" s="256">
        <f>abs(Z838-AD838)</f>
        <v/>
      </c>
      <c r="AG838" s="243" t="n"/>
      <c r="AH838" s="146" t="n"/>
      <c r="AI838" s="52" t="n"/>
      <c r="AJ838" s="148" t="n"/>
      <c r="AK838" s="52" t="n"/>
    </row>
    <row r="839">
      <c r="A839" s="163">
        <f>A838</f>
        <v/>
      </c>
      <c r="B839" s="300" t="n"/>
      <c r="C839" s="151" t="inlineStr">
        <is>
          <t>KR Vodafone Add funds/Payments</t>
        </is>
      </c>
      <c r="D839" s="151" t="inlineStr">
        <is>
          <t xml:space="preserve">KR Vodafone Cash In </t>
        </is>
      </c>
      <c r="E839" s="187" t="n">
        <v>28</v>
      </c>
      <c r="F839" s="188" t="n">
        <v>16208.47</v>
      </c>
      <c r="G839" s="187" t="n">
        <v>28</v>
      </c>
      <c r="H839" s="188" t="n">
        <v>16208.47</v>
      </c>
      <c r="I839" s="154">
        <f>minus(E839,G839)</f>
        <v/>
      </c>
      <c r="J839" s="155">
        <f>ABS(minus(F839,H839))</f>
        <v/>
      </c>
      <c r="K839" s="218" t="n"/>
      <c r="L839" s="218" t="n"/>
      <c r="M839" s="218" t="n"/>
      <c r="N839" s="218" t="n"/>
      <c r="O839" s="218" t="n"/>
      <c r="P839" s="218" t="n"/>
      <c r="Q839" s="218" t="n"/>
      <c r="R839" s="218" t="n"/>
      <c r="S839" s="218" t="n"/>
      <c r="T839" s="218" t="n"/>
      <c r="U839" s="218" t="n"/>
      <c r="V839" s="218" t="n"/>
      <c r="W839" s="218">
        <f>SUM(K839,M839,O839,Q839,S839,U839)</f>
        <v/>
      </c>
      <c r="X839" s="218">
        <f>SUM(L839,N839,P839,R839,T839,V839)</f>
        <v/>
      </c>
      <c r="Y839" s="157">
        <f>minus(I839,W839)</f>
        <v/>
      </c>
      <c r="Z839" s="158">
        <f>ABS(minus(J839,X839))</f>
        <v/>
      </c>
      <c r="AA839" s="270" t="n"/>
      <c r="AB839" s="242" t="n"/>
      <c r="AC839" s="242" t="n"/>
      <c r="AD839" s="256" t="n"/>
      <c r="AE839" s="167">
        <f>Y839-AC839</f>
        <v/>
      </c>
      <c r="AF839" s="256">
        <f>abs(Z839-AD839)</f>
        <v/>
      </c>
      <c r="AG839" s="243" t="n"/>
      <c r="AH839" s="146" t="n"/>
      <c r="AI839" s="52" t="n"/>
      <c r="AJ839" s="148" t="n"/>
      <c r="AK839" s="52" t="n"/>
    </row>
    <row r="840">
      <c r="A840" s="163">
        <f>A839</f>
        <v/>
      </c>
      <c r="B840" s="303" t="n"/>
      <c r="C840" s="151" t="inlineStr">
        <is>
          <t>KR Vodafone Send Money</t>
        </is>
      </c>
      <c r="D840" s="151" t="inlineStr">
        <is>
          <t>KR Vodafone Cash Out</t>
        </is>
      </c>
      <c r="E840" s="187" t="n">
        <v>3</v>
      </c>
      <c r="F840" s="188" t="n">
        <v>858.08</v>
      </c>
      <c r="G840" s="187" t="n">
        <v>3</v>
      </c>
      <c r="H840" s="188" t="n">
        <v>858.08</v>
      </c>
      <c r="I840" s="154">
        <f>minus(E840,G840)</f>
        <v/>
      </c>
      <c r="J840" s="155">
        <f>ABS(minus(F840,H840))</f>
        <v/>
      </c>
      <c r="K840" s="218" t="n"/>
      <c r="L840" s="218" t="n"/>
      <c r="M840" s="218" t="n"/>
      <c r="N840" s="218" t="n"/>
      <c r="O840" s="218" t="n"/>
      <c r="P840" s="218" t="n"/>
      <c r="Q840" s="218" t="n"/>
      <c r="R840" s="218" t="n"/>
      <c r="S840" s="218" t="n"/>
      <c r="T840" s="218" t="n"/>
      <c r="U840" s="218" t="n"/>
      <c r="V840" s="218" t="n"/>
      <c r="W840" s="218">
        <f>SUM(K840,M840,O840,Q840,S840,U840)</f>
        <v/>
      </c>
      <c r="X840" s="218">
        <f>SUM(L840,N840,P840,R840,T840,V840)</f>
        <v/>
      </c>
      <c r="Y840" s="157">
        <f>minus(I840,W840)</f>
        <v/>
      </c>
      <c r="Z840" s="158">
        <f>ABS(minus(J840,X840))</f>
        <v/>
      </c>
      <c r="AA840" s="270" t="n"/>
      <c r="AB840" s="242" t="n"/>
      <c r="AC840" s="242" t="n"/>
      <c r="AD840" s="256" t="n"/>
      <c r="AE840" s="167">
        <f>Y840-AC840</f>
        <v/>
      </c>
      <c r="AF840" s="256">
        <f>abs(Z840-AD840)</f>
        <v/>
      </c>
      <c r="AG840" s="243" t="n"/>
      <c r="AH840" s="146" t="n"/>
      <c r="AI840" s="52" t="n"/>
      <c r="AJ840" s="148" t="n"/>
      <c r="AK840" s="52" t="n"/>
    </row>
    <row r="841">
      <c r="A841" s="206" t="n"/>
      <c r="B841" s="207" t="n"/>
      <c r="C841" s="206" t="n"/>
      <c r="D841" s="206" t="n"/>
      <c r="E841" s="206" t="n"/>
      <c r="F841" s="208" t="n"/>
      <c r="G841" s="206" t="n"/>
      <c r="H841" s="206" t="n"/>
      <c r="I841" s="206" t="n"/>
      <c r="J841" s="208" t="n"/>
      <c r="K841" s="271" t="n"/>
      <c r="L841" s="271" t="n"/>
      <c r="M841" s="271" t="n"/>
      <c r="N841" s="271" t="n"/>
      <c r="O841" s="271" t="n"/>
      <c r="P841" s="271" t="n"/>
      <c r="Q841" s="271" t="n"/>
      <c r="R841" s="271" t="n"/>
      <c r="S841" s="271" t="n"/>
      <c r="T841" s="271" t="n"/>
      <c r="U841" s="271" t="n"/>
      <c r="V841" s="271" t="n"/>
      <c r="W841" s="210" t="n"/>
      <c r="X841" s="210" t="n"/>
      <c r="Y841" s="271" t="n"/>
      <c r="Z841" s="271" t="n"/>
      <c r="AA841" s="211" t="n"/>
      <c r="AB841" s="212" t="n"/>
      <c r="AC841" s="212" t="n"/>
      <c r="AD841" s="213" t="n"/>
      <c r="AE841" s="214" t="n"/>
      <c r="AF841" s="215" t="n"/>
      <c r="AG841" s="243" t="n"/>
      <c r="AH841" s="146" t="n"/>
      <c r="AI841" s="52" t="n"/>
      <c r="AJ841" s="148" t="n"/>
      <c r="AK841" s="52" t="n"/>
    </row>
    <row r="842">
      <c r="A842" s="239" t="n">
        <v>44955</v>
      </c>
      <c r="B842" s="309" t="inlineStr">
        <is>
          <t>SlydePay</t>
        </is>
      </c>
      <c r="C842" s="151" t="inlineStr">
        <is>
          <t>SP MIGs (MCC 1)</t>
        </is>
      </c>
      <c r="D842" s="151" t="inlineStr">
        <is>
          <t>MIGS (Slydepay01)</t>
        </is>
      </c>
      <c r="E842" s="187" t="n">
        <v>6</v>
      </c>
      <c r="F842" s="188" t="n">
        <v>4007.41</v>
      </c>
      <c r="G842" s="187" t="n">
        <v>6</v>
      </c>
      <c r="H842" s="188" t="n">
        <v>4007.41</v>
      </c>
      <c r="I842" s="154">
        <f>minus(E842,G842)</f>
        <v/>
      </c>
      <c r="J842" s="155">
        <f>ABS(minus(F842,H842))</f>
        <v/>
      </c>
      <c r="K842" s="218" t="n"/>
      <c r="L842" s="218" t="n"/>
      <c r="M842" s="218" t="n"/>
      <c r="N842" s="218" t="n"/>
      <c r="O842" s="218" t="n"/>
      <c r="P842" s="218" t="n"/>
      <c r="Q842" s="218" t="n"/>
      <c r="R842" s="218" t="n"/>
      <c r="S842" s="218" t="n"/>
      <c r="T842" s="218" t="n"/>
      <c r="U842" s="218" t="n"/>
      <c r="V842" s="218" t="n"/>
      <c r="W842" s="218">
        <f>SUM(K842,M842,O842,Q842,S842,U842)</f>
        <v/>
      </c>
      <c r="X842" s="218">
        <f>SUM(L842,N842,P842,R842,T842,V842)</f>
        <v/>
      </c>
      <c r="Y842" s="157">
        <f>minus(I842,W842)</f>
        <v/>
      </c>
      <c r="Z842" s="158">
        <f>ABS(minus(J842,X842))</f>
        <v/>
      </c>
      <c r="AA842" s="263" t="n"/>
      <c r="AB842" s="242" t="n"/>
      <c r="AC842" s="242" t="n"/>
      <c r="AD842" s="252" t="n"/>
      <c r="AE842" s="161">
        <f>Y842-AC842</f>
        <v/>
      </c>
      <c r="AF842" s="256">
        <f>abs(Z842-AD842)</f>
        <v/>
      </c>
      <c r="AG842" s="243" t="n"/>
      <c r="AH842" s="146" t="n"/>
      <c r="AI842" s="52" t="n"/>
      <c r="AJ842" s="148" t="n"/>
      <c r="AK842" s="52" t="n"/>
    </row>
    <row r="843">
      <c r="A843" s="163">
        <f>A842</f>
        <v/>
      </c>
      <c r="B843" s="300" t="n"/>
      <c r="C843" s="151" t="inlineStr">
        <is>
          <t>SP MTN Cash In (Prompt)</t>
        </is>
      </c>
      <c r="D843" s="151" t="inlineStr">
        <is>
          <t>MTN - Slydepull (Prompts)</t>
        </is>
      </c>
      <c r="E843" s="187" t="n">
        <v>164</v>
      </c>
      <c r="F843" s="188" t="n">
        <v>154924.18</v>
      </c>
      <c r="G843" s="187" t="n">
        <v>164</v>
      </c>
      <c r="H843" s="188" t="n">
        <v>154924.18</v>
      </c>
      <c r="I843" s="154">
        <f>minus(E843,G843)</f>
        <v/>
      </c>
      <c r="J843" s="155">
        <f>ABS(minus(F843,H843))</f>
        <v/>
      </c>
      <c r="K843" s="218" t="n"/>
      <c r="L843" s="218" t="n"/>
      <c r="M843" s="218" t="n"/>
      <c r="N843" s="218" t="n"/>
      <c r="O843" s="218" t="n"/>
      <c r="P843" s="218" t="n"/>
      <c r="Q843" s="218" t="n"/>
      <c r="R843" s="218" t="n"/>
      <c r="S843" s="218" t="n"/>
      <c r="T843" s="218" t="n"/>
      <c r="U843" s="218" t="n"/>
      <c r="V843" s="218" t="n"/>
      <c r="W843" s="218">
        <f>SUM(K843,M843,O843,Q843,S843,U843)</f>
        <v/>
      </c>
      <c r="X843" s="218">
        <f>SUM(L843,N843,P843,R843,T843,V843)</f>
        <v/>
      </c>
      <c r="Y843" s="157">
        <f>minus(I843,W843)</f>
        <v/>
      </c>
      <c r="Z843" s="158">
        <f>ABS(minus(J843,X843))</f>
        <v/>
      </c>
      <c r="AA843" s="270" t="n"/>
      <c r="AB843" s="242" t="n"/>
      <c r="AC843" s="242" t="n"/>
      <c r="AD843" s="256" t="n"/>
      <c r="AE843" s="167">
        <f>Y843-AC843</f>
        <v/>
      </c>
      <c r="AF843" s="256">
        <f>abs(Z843-AD843)</f>
        <v/>
      </c>
      <c r="AG843" s="243" t="n"/>
      <c r="AH843" s="146" t="n"/>
      <c r="AI843" s="52" t="n"/>
      <c r="AJ843" s="148" t="n"/>
      <c r="AK843" s="52" t="n"/>
    </row>
    <row r="844">
      <c r="A844" s="163">
        <f>A843</f>
        <v/>
      </c>
      <c r="B844" s="300" t="n"/>
      <c r="C844" s="151" t="inlineStr">
        <is>
          <t>SP MTN Cash In (Approval)</t>
        </is>
      </c>
      <c r="D844" s="151" t="inlineStr">
        <is>
          <t>MTN - Sydepush( Approvals)</t>
        </is>
      </c>
      <c r="E844" s="187" t="n">
        <v>0</v>
      </c>
      <c r="F844" s="188" t="n">
        <v>0</v>
      </c>
      <c r="G844" s="187" t="n">
        <v>0</v>
      </c>
      <c r="H844" s="188" t="n">
        <v>0</v>
      </c>
      <c r="I844" s="154">
        <f>minus(E844,G844)</f>
        <v/>
      </c>
      <c r="J844" s="155">
        <f>ABS(minus(F844,H844))</f>
        <v/>
      </c>
      <c r="K844" s="218" t="n"/>
      <c r="L844" s="218" t="n"/>
      <c r="M844" s="218" t="n"/>
      <c r="N844" s="218" t="n"/>
      <c r="O844" s="218" t="n"/>
      <c r="P844" s="218" t="n"/>
      <c r="Q844" s="218" t="n"/>
      <c r="R844" s="218" t="n"/>
      <c r="S844" s="218" t="n"/>
      <c r="T844" s="218" t="n"/>
      <c r="U844" s="218" t="n"/>
      <c r="V844" s="218" t="n"/>
      <c r="W844" s="218">
        <f>SUM(K844,M844,O844,Q844,S844,U844)</f>
        <v/>
      </c>
      <c r="X844" s="218">
        <f>SUM(L844,N844,P844,R844,T844,V844)</f>
        <v/>
      </c>
      <c r="Y844" s="157">
        <f>minus(I844,W844)</f>
        <v/>
      </c>
      <c r="Z844" s="158">
        <f>ABS(minus(J844,X844))</f>
        <v/>
      </c>
      <c r="AA844" s="270" t="n"/>
      <c r="AB844" s="242" t="n"/>
      <c r="AC844" s="242" t="n"/>
      <c r="AD844" s="256" t="n"/>
      <c r="AE844" s="161">
        <f>Y844-AC844</f>
        <v/>
      </c>
      <c r="AF844" s="256">
        <f>abs(Z844-AD844)</f>
        <v/>
      </c>
      <c r="AG844" s="243" t="n"/>
      <c r="AH844" s="146" t="n"/>
      <c r="AI844" s="52" t="n"/>
      <c r="AJ844" s="148" t="n"/>
      <c r="AK844" s="52" t="n"/>
    </row>
    <row r="845">
      <c r="A845" s="163">
        <f>A844</f>
        <v/>
      </c>
      <c r="B845" s="300" t="n"/>
      <c r="C845" s="151" t="inlineStr">
        <is>
          <t>SP MTN Send Money</t>
        </is>
      </c>
      <c r="D845" s="151" t="inlineStr">
        <is>
          <t>MTN - Portal</t>
        </is>
      </c>
      <c r="E845" s="187" t="n">
        <v>857</v>
      </c>
      <c r="F845" s="188" t="n">
        <v>239728.52</v>
      </c>
      <c r="G845" s="187" t="n">
        <v>856</v>
      </c>
      <c r="H845" s="188" t="n">
        <v>239103.19</v>
      </c>
      <c r="I845" s="154">
        <f>minus(E845,G845)</f>
        <v/>
      </c>
      <c r="J845" s="155">
        <f>ABS(minus(F845,H845))</f>
        <v/>
      </c>
      <c r="K845" s="218" t="n"/>
      <c r="L845" s="218" t="n"/>
      <c r="M845" s="218" t="n"/>
      <c r="N845" s="218" t="n"/>
      <c r="O845" s="218" t="n">
        <v>1</v>
      </c>
      <c r="P845" s="218" t="n">
        <v>625.3099999999999</v>
      </c>
      <c r="Q845" s="218" t="n"/>
      <c r="R845" s="218" t="n"/>
      <c r="S845" s="218" t="n"/>
      <c r="T845" s="218" t="n"/>
      <c r="U845" s="218" t="n"/>
      <c r="V845" s="218" t="n">
        <v>0.01999999998724888</v>
      </c>
      <c r="W845" s="218">
        <f>SUM(K845,M845,O845,Q845,S845,U845)</f>
        <v/>
      </c>
      <c r="X845" s="218">
        <f>SUM(L845,N845,P845,R845,T845,V845)</f>
        <v/>
      </c>
      <c r="Y845" s="157">
        <f>minus(I845,W845)</f>
        <v/>
      </c>
      <c r="Z845" s="158">
        <f>ABS(minus(J845,X845))</f>
        <v/>
      </c>
      <c r="AA845" s="270" t="n"/>
      <c r="AB845" s="242" t="n"/>
      <c r="AC845" s="242" t="n"/>
      <c r="AD845" s="256" t="n"/>
      <c r="AE845" s="161">
        <f>Y845-AC845</f>
        <v/>
      </c>
      <c r="AF845" s="256">
        <f>abs(Z845-AD845)</f>
        <v/>
      </c>
      <c r="AG845" s="243" t="n"/>
      <c r="AH845" s="146" t="n"/>
      <c r="AI845" s="52" t="n"/>
      <c r="AJ845" s="148" t="n"/>
      <c r="AK845" s="52" t="n"/>
    </row>
    <row r="846">
      <c r="A846" s="163">
        <f>A845</f>
        <v/>
      </c>
      <c r="B846" s="300" t="n"/>
      <c r="C846" s="151" t="inlineStr">
        <is>
          <t>SP AirtelTigo Cash In</t>
        </is>
      </c>
      <c r="D846" s="151" t="inlineStr">
        <is>
          <t>Airtel Top Up (Cash In)</t>
        </is>
      </c>
      <c r="E846" s="187" t="n">
        <v>0</v>
      </c>
      <c r="F846" s="188" t="n">
        <v>0</v>
      </c>
      <c r="G846" s="187" t="n">
        <v>0</v>
      </c>
      <c r="H846" s="188" t="n">
        <v>0</v>
      </c>
      <c r="I846" s="154">
        <f>minus(E846,G846)</f>
        <v/>
      </c>
      <c r="J846" s="155">
        <f>ABS(minus(F846,H846))</f>
        <v/>
      </c>
      <c r="K846" s="218" t="n"/>
      <c r="L846" s="218" t="n"/>
      <c r="M846" s="218" t="n"/>
      <c r="N846" s="218" t="n"/>
      <c r="O846" s="218" t="n"/>
      <c r="P846" s="218" t="n"/>
      <c r="Q846" s="218" t="n"/>
      <c r="R846" s="218" t="n"/>
      <c r="S846" s="218" t="n"/>
      <c r="T846" s="218" t="n"/>
      <c r="U846" s="218" t="n"/>
      <c r="V846" s="218" t="n"/>
      <c r="W846" s="218">
        <f>SUM(K846,M846,O846,Q846,S846,U846)</f>
        <v/>
      </c>
      <c r="X846" s="218">
        <f>SUM(L846,N846,P846,R846,T846,V846)</f>
        <v/>
      </c>
      <c r="Y846" s="157">
        <f>minus(I846,W846)</f>
        <v/>
      </c>
      <c r="Z846" s="158">
        <f>ABS(minus(J846,X846))</f>
        <v/>
      </c>
      <c r="AA846" s="270" t="n"/>
      <c r="AB846" s="242" t="n"/>
      <c r="AC846" s="242" t="n"/>
      <c r="AD846" s="256" t="n"/>
      <c r="AE846" s="161">
        <f>Y846-AC846</f>
        <v/>
      </c>
      <c r="AF846" s="256">
        <f>abs(Z846-AD846)</f>
        <v/>
      </c>
      <c r="AG846" s="243" t="n"/>
      <c r="AH846" s="146" t="n"/>
      <c r="AI846" s="52" t="n"/>
      <c r="AJ846" s="148" t="n"/>
      <c r="AK846" s="52" t="n"/>
    </row>
    <row r="847">
      <c r="A847" s="163">
        <f>A846</f>
        <v/>
      </c>
      <c r="B847" s="300" t="n"/>
      <c r="C847" s="151" t="inlineStr">
        <is>
          <t>SP AirtelTigo Send Money</t>
        </is>
      </c>
      <c r="D847" s="151" t="inlineStr">
        <is>
          <t>Airtel Online Send Money</t>
        </is>
      </c>
      <c r="E847" s="187" t="n">
        <v>27</v>
      </c>
      <c r="F847" s="188" t="n">
        <v>2184.4</v>
      </c>
      <c r="G847" s="187" t="n">
        <v>27</v>
      </c>
      <c r="H847" s="188" t="n">
        <v>2184.4</v>
      </c>
      <c r="I847" s="154">
        <f>minus(E847,G847)</f>
        <v/>
      </c>
      <c r="J847" s="155">
        <f>ABS(minus(F847,H847))</f>
        <v/>
      </c>
      <c r="K847" s="218" t="n"/>
      <c r="L847" s="218" t="n"/>
      <c r="M847" s="218" t="n"/>
      <c r="N847" s="218" t="n"/>
      <c r="O847" s="218" t="n"/>
      <c r="P847" s="218" t="n"/>
      <c r="Q847" s="218" t="n"/>
      <c r="R847" s="218" t="n"/>
      <c r="S847" s="218" t="n"/>
      <c r="T847" s="218" t="n"/>
      <c r="U847" s="218" t="n"/>
      <c r="V847" s="218" t="n"/>
      <c r="W847" s="218">
        <f>SUM(K847,M847,O847,Q847,S847,U847)</f>
        <v/>
      </c>
      <c r="X847" s="249">
        <f>SUM(L847,N847,P847,R847,T847,V847)</f>
        <v/>
      </c>
      <c r="Y847" s="157">
        <f>minus(I847,W847)</f>
        <v/>
      </c>
      <c r="Z847" s="158">
        <f>ABS(minus(J847,X847))</f>
        <v/>
      </c>
      <c r="AA847" s="270" t="n"/>
      <c r="AB847" s="242" t="n"/>
      <c r="AC847" s="242" t="n"/>
      <c r="AD847" s="256" t="n"/>
      <c r="AE847" s="161">
        <f>Y847-AC847</f>
        <v/>
      </c>
      <c r="AF847" s="256">
        <f>abs(Z847-AD847)</f>
        <v/>
      </c>
      <c r="AG847" s="243" t="n"/>
      <c r="AH847" s="146" t="n"/>
      <c r="AI847" s="52" t="n"/>
      <c r="AJ847" s="148" t="n"/>
      <c r="AK847" s="52" t="n"/>
    </row>
    <row r="848">
      <c r="A848" s="163">
        <f>A847</f>
        <v/>
      </c>
      <c r="B848" s="300" t="n"/>
      <c r="C848" s="151" t="inlineStr">
        <is>
          <t>SP Vodafone Cash In</t>
        </is>
      </c>
      <c r="D848" s="151" t="inlineStr">
        <is>
          <t>Vodafone Cashin</t>
        </is>
      </c>
      <c r="E848" s="187" t="n">
        <v>0</v>
      </c>
      <c r="F848" s="188" t="n">
        <v>0</v>
      </c>
      <c r="G848" s="187" t="n">
        <v>0</v>
      </c>
      <c r="H848" s="188" t="n">
        <v>0</v>
      </c>
      <c r="I848" s="154">
        <f>minus(E848,G848)</f>
        <v/>
      </c>
      <c r="J848" s="155">
        <f>ABS(minus(F848,H848))</f>
        <v/>
      </c>
      <c r="K848" s="218" t="n"/>
      <c r="L848" s="218" t="n"/>
      <c r="M848" s="218" t="n"/>
      <c r="N848" s="218" t="n"/>
      <c r="O848" s="218" t="n"/>
      <c r="P848" s="218" t="n"/>
      <c r="Q848" s="218" t="n"/>
      <c r="R848" s="218" t="n"/>
      <c r="S848" s="218" t="n"/>
      <c r="T848" s="218" t="n"/>
      <c r="U848" s="218" t="n"/>
      <c r="V848" s="218" t="n"/>
      <c r="W848" s="218">
        <f>SUM(K848,M848,O848,Q848,S848,U848)</f>
        <v/>
      </c>
      <c r="X848" s="218">
        <f>SUM(L848,N848,P848,R848,T848,V848)</f>
        <v/>
      </c>
      <c r="Y848" s="157">
        <f>minus(I848,W848)</f>
        <v/>
      </c>
      <c r="Z848" s="158">
        <f>ABS(minus(J848,X848))</f>
        <v/>
      </c>
      <c r="AA848" s="270" t="n"/>
      <c r="AB848" s="242" t="n"/>
      <c r="AC848" s="242" t="n"/>
      <c r="AD848" s="256" t="n"/>
      <c r="AE848" s="161">
        <f>Y848-AC848</f>
        <v/>
      </c>
      <c r="AF848" s="256">
        <f>abs(Z848-AD848)</f>
        <v/>
      </c>
      <c r="AG848" s="243" t="n"/>
      <c r="AH848" s="146" t="n"/>
      <c r="AI848" s="52" t="n"/>
      <c r="AJ848" s="148" t="n"/>
      <c r="AK848" s="52" t="n"/>
    </row>
    <row r="849">
      <c r="A849" s="163">
        <f>A848</f>
        <v/>
      </c>
      <c r="B849" s="300" t="n"/>
      <c r="C849" s="151" t="inlineStr">
        <is>
          <t>SP Vodafone Send Money</t>
        </is>
      </c>
      <c r="D849" s="151" t="inlineStr">
        <is>
          <t>Vodafone Cashout</t>
        </is>
      </c>
      <c r="E849" s="187" t="n">
        <v>0</v>
      </c>
      <c r="F849" s="188" t="n">
        <v>0</v>
      </c>
      <c r="G849" s="187" t="n">
        <v>0</v>
      </c>
      <c r="H849" s="188" t="n">
        <v>0</v>
      </c>
      <c r="I849" s="154">
        <f>minus(E849,G849)</f>
        <v/>
      </c>
      <c r="J849" s="155">
        <f>ABS(minus(F849,H849))</f>
        <v/>
      </c>
      <c r="K849" s="218" t="n"/>
      <c r="L849" s="218" t="n"/>
      <c r="M849" s="218" t="n"/>
      <c r="N849" s="218" t="n"/>
      <c r="O849" s="218" t="n"/>
      <c r="P849" s="218" t="n"/>
      <c r="Q849" s="218" t="n"/>
      <c r="R849" s="218" t="n"/>
      <c r="S849" s="218" t="n"/>
      <c r="T849" s="218" t="n"/>
      <c r="U849" s="218" t="n"/>
      <c r="V849" s="218" t="n"/>
      <c r="W849" s="218">
        <f>SUM(K849,M849,O849,Q849,S849,U849)</f>
        <v/>
      </c>
      <c r="X849" s="218">
        <f>SUM(L849,N849,P849,R849,T849,V849)</f>
        <v/>
      </c>
      <c r="Y849" s="157">
        <f>minus(I849,W849)</f>
        <v/>
      </c>
      <c r="Z849" s="158">
        <f>ABS(minus(J849,X849))</f>
        <v/>
      </c>
      <c r="AA849" s="270" t="n"/>
      <c r="AB849" s="242" t="n"/>
      <c r="AC849" s="242" t="n"/>
      <c r="AD849" s="256" t="n"/>
      <c r="AE849" s="161">
        <f>Y849-AC849</f>
        <v/>
      </c>
      <c r="AF849" s="256">
        <f>abs(Z849-AD849)</f>
        <v/>
      </c>
      <c r="AG849" s="243" t="n"/>
      <c r="AH849" s="146" t="n"/>
      <c r="AI849" s="52" t="n"/>
      <c r="AJ849" s="148" t="n"/>
      <c r="AK849" s="52" t="n"/>
    </row>
    <row r="850">
      <c r="A850" s="163">
        <f>A849</f>
        <v/>
      </c>
      <c r="B850" s="300" t="n"/>
      <c r="C850" s="151" t="inlineStr">
        <is>
          <t>SP Stanbic</t>
        </is>
      </c>
      <c r="D850" s="151" t="inlineStr">
        <is>
          <t>Stanbic FI CR</t>
        </is>
      </c>
      <c r="E850" s="187" t="n">
        <v>680</v>
      </c>
      <c r="F850" s="188" t="n">
        <v>268079.42</v>
      </c>
      <c r="G850" s="187" t="n">
        <v>679</v>
      </c>
      <c r="H850" s="188" t="n">
        <v>267918.26</v>
      </c>
      <c r="I850" s="154">
        <f>minus(E850,G850)</f>
        <v/>
      </c>
      <c r="J850" s="155">
        <f>ABS(minus(F850,H850))</f>
        <v/>
      </c>
      <c r="K850" s="218" t="n"/>
      <c r="L850" s="218" t="n"/>
      <c r="M850" s="218" t="n"/>
      <c r="N850" s="218" t="n"/>
      <c r="O850" s="218" t="n"/>
      <c r="P850" s="218" t="n"/>
      <c r="Q850" s="218" t="n"/>
      <c r="R850" s="218" t="n"/>
      <c r="S850" s="218" t="n"/>
      <c r="T850" s="218" t="n"/>
      <c r="U850" s="218" t="n"/>
      <c r="V850" s="218" t="n">
        <v>156.16</v>
      </c>
      <c r="W850" s="218">
        <f>SUM(K850,M850,O850,Q850,S850,U850)</f>
        <v/>
      </c>
      <c r="X850" s="218">
        <f>SUM(L850,N850,P850,R850,T850,V850)</f>
        <v/>
      </c>
      <c r="Y850" s="157">
        <f>minus(I850,W850)</f>
        <v/>
      </c>
      <c r="Z850" s="158">
        <f>ABS(minus(J850,X850))</f>
        <v/>
      </c>
      <c r="AA850" s="263" t="inlineStr">
        <is>
          <t>Customer's Slydepay account was not credited with funds</t>
        </is>
      </c>
      <c r="AB850" s="242" t="inlineStr">
        <is>
          <t>Closed</t>
        </is>
      </c>
      <c r="AC850" s="242" t="n">
        <v>1</v>
      </c>
      <c r="AD850" s="256" t="n">
        <v>4.999999999974392</v>
      </c>
      <c r="AE850" s="161">
        <f>Y850-AC850</f>
        <v/>
      </c>
      <c r="AF850" s="256">
        <f>abs(Z850-AD850)</f>
        <v/>
      </c>
      <c r="AG850" s="243" t="inlineStr">
        <is>
          <t>Details sent to Stanbic to initiate reversal process</t>
        </is>
      </c>
      <c r="AH850" s="146" t="n"/>
      <c r="AI850" s="52" t="n"/>
      <c r="AJ850" s="148" t="n"/>
      <c r="AK850" s="52" t="n"/>
    </row>
    <row r="851">
      <c r="A851" s="163">
        <f>A850</f>
        <v/>
      </c>
      <c r="B851" s="300" t="n"/>
      <c r="C851" s="151" t="inlineStr">
        <is>
          <t xml:space="preserve">SP Stanbic </t>
        </is>
      </c>
      <c r="D851" s="151" t="inlineStr">
        <is>
          <t>Stanbic FI DR</t>
        </is>
      </c>
      <c r="E851" s="187" t="n">
        <v>0</v>
      </c>
      <c r="F851" s="187" t="n">
        <v>0</v>
      </c>
      <c r="G851" s="187" t="n">
        <v>0</v>
      </c>
      <c r="H851" s="187" t="n">
        <v>0</v>
      </c>
      <c r="I851" s="154">
        <f>minus(E851,G851)</f>
        <v/>
      </c>
      <c r="J851" s="155">
        <f>ABS(minus(F851,H851))</f>
        <v/>
      </c>
      <c r="K851" s="218" t="n"/>
      <c r="L851" s="218" t="n"/>
      <c r="M851" s="218" t="n"/>
      <c r="N851" s="218" t="n"/>
      <c r="O851" s="218" t="n"/>
      <c r="P851" s="218" t="n"/>
      <c r="Q851" s="218" t="n"/>
      <c r="R851" s="218" t="n"/>
      <c r="S851" s="218" t="n"/>
      <c r="T851" s="218" t="n"/>
      <c r="U851" s="218" t="n"/>
      <c r="V851" s="218" t="n"/>
      <c r="W851" s="218">
        <f>SUM(K851,M851,O851,Q851,S851,U851)</f>
        <v/>
      </c>
      <c r="X851" s="218">
        <f>SUM(L851,N851,P851,R851,T851,V851)</f>
        <v/>
      </c>
      <c r="Y851" s="157">
        <f>minus(I851,W851)</f>
        <v/>
      </c>
      <c r="Z851" s="158">
        <f>ABS(minus(J851,X851))</f>
        <v/>
      </c>
      <c r="AA851" s="270" t="n"/>
      <c r="AB851" s="242" t="n"/>
      <c r="AC851" s="242" t="n"/>
      <c r="AD851" s="256" t="n"/>
      <c r="AE851" s="161">
        <f>Y851-AC851</f>
        <v/>
      </c>
      <c r="AF851" s="256">
        <f>abs(Z851-AD851)</f>
        <v/>
      </c>
      <c r="AG851" s="243" t="n"/>
      <c r="AH851" s="146" t="n"/>
      <c r="AI851" s="52" t="n"/>
      <c r="AJ851" s="148" t="n"/>
      <c r="AK851" s="52" t="n"/>
    </row>
    <row r="852">
      <c r="A852" s="163">
        <f>A851</f>
        <v/>
      </c>
      <c r="B852" s="300" t="n"/>
      <c r="C852" s="171" t="inlineStr">
        <is>
          <t xml:space="preserve">SP GIP </t>
        </is>
      </c>
      <c r="D852" s="171" t="inlineStr">
        <is>
          <t>GIP</t>
        </is>
      </c>
      <c r="E852" s="187" t="n">
        <v>24</v>
      </c>
      <c r="F852" s="187" t="n">
        <v>37913.08</v>
      </c>
      <c r="G852" s="187" t="n">
        <v>24</v>
      </c>
      <c r="H852" s="187" t="n">
        <v>37913.08</v>
      </c>
      <c r="I852" s="174">
        <f>minus(E852,G852)</f>
        <v/>
      </c>
      <c r="J852" s="175">
        <f>ABS(minus(F852,H852))</f>
        <v/>
      </c>
      <c r="K852" s="294" t="n"/>
      <c r="L852" s="294" t="n"/>
      <c r="M852" s="294" t="n"/>
      <c r="N852" s="294" t="n"/>
      <c r="O852" s="294" t="n"/>
      <c r="P852" s="294" t="n"/>
      <c r="Q852" s="294" t="n"/>
      <c r="R852" s="294" t="n"/>
      <c r="S852" s="294" t="n"/>
      <c r="T852" s="294" t="n"/>
      <c r="U852" s="294" t="n"/>
      <c r="V852" s="294" t="n"/>
      <c r="W852" s="294">
        <f>SUM(K852,M852,O852,Q852,S852,U852)</f>
        <v/>
      </c>
      <c r="X852" s="294">
        <f>SUM(L852,N852,P852,R852,T852,V852)</f>
        <v/>
      </c>
      <c r="Y852" s="179">
        <f>minus(I852,W852)</f>
        <v/>
      </c>
      <c r="Z852" s="180">
        <f>ABS(minus(J852,X852))</f>
        <v/>
      </c>
      <c r="AA852" s="253" t="n"/>
      <c r="AB852" s="254" t="n"/>
      <c r="AC852" s="254" t="n"/>
      <c r="AD852" s="190" t="n"/>
      <c r="AE852" s="184">
        <f>Y852-AC852</f>
        <v/>
      </c>
      <c r="AF852" s="192">
        <f>abs(Z852-AD852)</f>
        <v/>
      </c>
      <c r="AG852" s="243" t="n"/>
      <c r="AH852" s="146" t="n"/>
      <c r="AI852" s="52" t="n"/>
      <c r="AJ852" s="148" t="n"/>
      <c r="AK852" s="52" t="n"/>
    </row>
    <row r="853">
      <c r="A853" s="163">
        <f>A852</f>
        <v/>
      </c>
      <c r="B853" s="300" t="n"/>
      <c r="C853" s="151" t="inlineStr">
        <is>
          <t>Card Payments</t>
        </is>
      </c>
      <c r="D853" s="151" t="inlineStr">
        <is>
          <t>BB MIGs (S03)</t>
        </is>
      </c>
      <c r="E853" s="276" t="n"/>
      <c r="F853" s="277" t="n"/>
      <c r="G853" s="276" t="n"/>
      <c r="H853" s="277" t="n"/>
      <c r="I853" s="154">
        <f>minus(E853,G853)</f>
        <v/>
      </c>
      <c r="J853" s="155">
        <f>ABS(minus(F853,H853))</f>
        <v/>
      </c>
      <c r="K853" s="248" t="n"/>
      <c r="L853" s="248" t="n"/>
      <c r="M853" s="248" t="n"/>
      <c r="N853" s="248" t="n"/>
      <c r="O853" s="248" t="n"/>
      <c r="P853" s="248" t="n"/>
      <c r="Q853" s="248" t="n"/>
      <c r="R853" s="248" t="n"/>
      <c r="S853" s="248" t="n"/>
      <c r="T853" s="248" t="n"/>
      <c r="U853" s="248" t="n"/>
      <c r="V853" s="248" t="n"/>
      <c r="W853" s="218" t="n"/>
      <c r="X853" s="218" t="n"/>
      <c r="Y853" s="157">
        <f>minus(I853,W853)</f>
        <v/>
      </c>
      <c r="Z853" s="158">
        <f>ABS(minus(J853,X853))</f>
        <v/>
      </c>
      <c r="AA853" s="263" t="n"/>
      <c r="AB853" s="242" t="n"/>
      <c r="AC853" s="242" t="n"/>
      <c r="AD853" s="256" t="n"/>
      <c r="AE853" s="161">
        <f>Y853-AC853</f>
        <v/>
      </c>
      <c r="AF853" s="256">
        <f>abs(Z853-AD853)</f>
        <v/>
      </c>
      <c r="AG853" s="243" t="n"/>
      <c r="AH853" s="146" t="n"/>
      <c r="AI853" s="52" t="n"/>
      <c r="AJ853" s="148" t="n"/>
      <c r="AK853" s="52" t="n"/>
    </row>
    <row r="854">
      <c r="A854" s="163">
        <f>A853</f>
        <v/>
      </c>
      <c r="B854" s="300" t="n"/>
      <c r="C854" s="151" t="inlineStr">
        <is>
          <t>Card Payments</t>
        </is>
      </c>
      <c r="D854" s="151" t="inlineStr">
        <is>
          <t>BB MIGs (S04)</t>
        </is>
      </c>
      <c r="E854" s="170" t="n"/>
      <c r="F854" s="245" t="n"/>
      <c r="G854" s="170" t="n"/>
      <c r="H854" s="245" t="n"/>
      <c r="I854" s="154">
        <f>minus(E854,G854)</f>
        <v/>
      </c>
      <c r="J854" s="155">
        <f>ABS(minus(F854,H854))</f>
        <v/>
      </c>
      <c r="K854" s="248" t="n"/>
      <c r="L854" s="248" t="n"/>
      <c r="M854" s="248" t="n"/>
      <c r="N854" s="248" t="n"/>
      <c r="O854" s="248" t="n"/>
      <c r="P854" s="248" t="n"/>
      <c r="Q854" s="248" t="n"/>
      <c r="R854" s="248" t="n"/>
      <c r="S854" s="248" t="n"/>
      <c r="T854" s="248" t="n"/>
      <c r="U854" s="248" t="n"/>
      <c r="V854" s="248" t="n"/>
      <c r="W854" s="218" t="n"/>
      <c r="X854" s="218" t="n"/>
      <c r="Y854" s="157">
        <f>minus(I854,W854)</f>
        <v/>
      </c>
      <c r="Z854" s="158">
        <f>ABS(minus(J854,X854))</f>
        <v/>
      </c>
      <c r="AA854" s="270" t="n"/>
      <c r="AB854" s="242" t="n"/>
      <c r="AC854" s="242" t="n"/>
      <c r="AD854" s="256" t="n"/>
      <c r="AE854" s="167">
        <f>Y854-AC854</f>
        <v/>
      </c>
      <c r="AF854" s="256">
        <f>abs(Z854-AD854)</f>
        <v/>
      </c>
      <c r="AG854" s="243" t="n"/>
      <c r="AH854" s="146" t="n"/>
      <c r="AI854" s="52" t="n"/>
      <c r="AJ854" s="148" t="n"/>
      <c r="AK854" s="52" t="n"/>
    </row>
    <row r="855">
      <c r="A855" s="163">
        <f>A854</f>
        <v/>
      </c>
      <c r="B855" s="300" t="n"/>
      <c r="C855" s="151" t="inlineStr">
        <is>
          <t>Card Payments</t>
        </is>
      </c>
      <c r="D855" s="151" t="inlineStr">
        <is>
          <t>BB MIGs (S05)</t>
        </is>
      </c>
      <c r="E855" s="170" t="n"/>
      <c r="F855" s="245" t="n"/>
      <c r="G855" s="170" t="n"/>
      <c r="H855" s="245" t="n"/>
      <c r="I855" s="154">
        <f>minus(E855,G855)</f>
        <v/>
      </c>
      <c r="J855" s="155">
        <f>ABS(minus(F855,H855))</f>
        <v/>
      </c>
      <c r="K855" s="248" t="n"/>
      <c r="L855" s="248" t="n"/>
      <c r="M855" s="248" t="n"/>
      <c r="N855" s="248" t="n"/>
      <c r="O855" s="248" t="n"/>
      <c r="P855" s="248" t="n"/>
      <c r="Q855" s="248" t="n"/>
      <c r="R855" s="248" t="n"/>
      <c r="S855" s="248" t="n"/>
      <c r="T855" s="248" t="n"/>
      <c r="U855" s="248" t="n"/>
      <c r="V855" s="248" t="n"/>
      <c r="W855" s="218" t="n"/>
      <c r="X855" s="218" t="n"/>
      <c r="Y855" s="157">
        <f>minus(I855,W855)</f>
        <v/>
      </c>
      <c r="Z855" s="158">
        <f>ABS(minus(J855,X855))</f>
        <v/>
      </c>
      <c r="AA855" s="270" t="n"/>
      <c r="AB855" s="242" t="n"/>
      <c r="AC855" s="242" t="n"/>
      <c r="AD855" s="256" t="n"/>
      <c r="AE855" s="167">
        <f>Y855-AC855</f>
        <v/>
      </c>
      <c r="AF855" s="256">
        <f>abs(Z855-AD855)</f>
        <v/>
      </c>
      <c r="AG855" s="243" t="n"/>
      <c r="AH855" s="146" t="n"/>
      <c r="AI855" s="52" t="n"/>
      <c r="AJ855" s="148" t="n"/>
      <c r="AK855" s="52" t="n"/>
    </row>
    <row r="856">
      <c r="A856" s="163">
        <f>A855</f>
        <v/>
      </c>
      <c r="B856" s="300" t="n"/>
      <c r="C856" s="151" t="inlineStr">
        <is>
          <t>Card Payments</t>
        </is>
      </c>
      <c r="D856" s="151" t="inlineStr">
        <is>
          <t>BB MIGs (S06)</t>
        </is>
      </c>
      <c r="E856" s="170" t="n"/>
      <c r="F856" s="245" t="n"/>
      <c r="G856" s="170" t="n"/>
      <c r="H856" s="245" t="n"/>
      <c r="I856" s="154">
        <f>minus(E856,G856)</f>
        <v/>
      </c>
      <c r="J856" s="155">
        <f>ABS(minus(F856,H856))</f>
        <v/>
      </c>
      <c r="K856" s="248" t="n"/>
      <c r="L856" s="248" t="n"/>
      <c r="M856" s="248" t="n"/>
      <c r="N856" s="248" t="n"/>
      <c r="O856" s="248" t="n"/>
      <c r="P856" s="248" t="n"/>
      <c r="Q856" s="248" t="n"/>
      <c r="R856" s="248" t="n"/>
      <c r="S856" s="248" t="n"/>
      <c r="T856" s="248" t="n"/>
      <c r="U856" s="248" t="n"/>
      <c r="V856" s="248" t="n"/>
      <c r="W856" s="218" t="n"/>
      <c r="X856" s="218" t="n"/>
      <c r="Y856" s="157">
        <f>minus(I856,W856)</f>
        <v/>
      </c>
      <c r="Z856" s="158">
        <f>ABS(minus(J856,X856))</f>
        <v/>
      </c>
      <c r="AA856" s="270" t="n"/>
      <c r="AB856" s="242" t="n"/>
      <c r="AC856" s="242" t="n"/>
      <c r="AD856" s="256" t="n"/>
      <c r="AE856" s="167">
        <f>Y856-AC856</f>
        <v/>
      </c>
      <c r="AF856" s="256">
        <f>abs(Z856-AD856)</f>
        <v/>
      </c>
      <c r="AG856" s="243" t="n"/>
      <c r="AH856" s="146" t="n"/>
      <c r="AI856" s="52" t="n"/>
      <c r="AJ856" s="148" t="n"/>
      <c r="AK856" s="52" t="n"/>
    </row>
    <row r="857">
      <c r="A857" s="163">
        <f>A856</f>
        <v/>
      </c>
      <c r="B857" s="300" t="n"/>
      <c r="C857" s="151" t="inlineStr">
        <is>
          <t>Card Payments</t>
        </is>
      </c>
      <c r="D857" s="151" t="inlineStr">
        <is>
          <t>BB MIGs (S07)</t>
        </is>
      </c>
      <c r="E857" s="170" t="n"/>
      <c r="F857" s="245" t="n"/>
      <c r="G857" s="170" t="n"/>
      <c r="H857" s="245" t="n"/>
      <c r="I857" s="154">
        <f>minus(E857,G857)</f>
        <v/>
      </c>
      <c r="J857" s="155">
        <f>ABS(minus(F857,H857))</f>
        <v/>
      </c>
      <c r="K857" s="248" t="n"/>
      <c r="L857" s="248" t="n"/>
      <c r="M857" s="248" t="n"/>
      <c r="N857" s="248" t="n"/>
      <c r="O857" s="248" t="n"/>
      <c r="P857" s="248" t="n"/>
      <c r="Q857" s="248" t="n"/>
      <c r="R857" s="248" t="n"/>
      <c r="S857" s="248" t="n"/>
      <c r="T857" s="248" t="n"/>
      <c r="U857" s="248" t="n"/>
      <c r="V857" s="248" t="n"/>
      <c r="W857" s="218" t="n"/>
      <c r="X857" s="218" t="n"/>
      <c r="Y857" s="157">
        <f>minus(I857,W857)</f>
        <v/>
      </c>
      <c r="Z857" s="158">
        <f>ABS(minus(J857,X857))</f>
        <v/>
      </c>
      <c r="AA857" s="270" t="n"/>
      <c r="AB857" s="242" t="n"/>
      <c r="AC857" s="242" t="n"/>
      <c r="AD857" s="256" t="n"/>
      <c r="AE857" s="167">
        <f>Y857-AC857</f>
        <v/>
      </c>
      <c r="AF857" s="256">
        <f>abs(Z857-AD857)</f>
        <v/>
      </c>
      <c r="AG857" s="243" t="n"/>
      <c r="AH857" s="146" t="n"/>
      <c r="AI857" s="52" t="n"/>
      <c r="AJ857" s="148" t="n"/>
      <c r="AK857" s="52" t="n"/>
    </row>
    <row r="858">
      <c r="A858" s="163">
        <f>A857</f>
        <v/>
      </c>
      <c r="B858" s="300" t="n"/>
      <c r="C858" s="151" t="inlineStr">
        <is>
          <t>Card Payments</t>
        </is>
      </c>
      <c r="D858" s="151" t="inlineStr">
        <is>
          <t>BB MIGs (S08)</t>
        </is>
      </c>
      <c r="E858" s="170" t="n"/>
      <c r="F858" s="245" t="n"/>
      <c r="G858" s="170" t="n"/>
      <c r="H858" s="245" t="n"/>
      <c r="I858" s="154">
        <f>minus(E858,G858)</f>
        <v/>
      </c>
      <c r="J858" s="155">
        <f>ABS(minus(F858,H858))</f>
        <v/>
      </c>
      <c r="K858" s="248" t="n"/>
      <c r="L858" s="248" t="n"/>
      <c r="M858" s="248" t="n"/>
      <c r="N858" s="248" t="n"/>
      <c r="O858" s="248" t="n"/>
      <c r="P858" s="248" t="n"/>
      <c r="Q858" s="248" t="n"/>
      <c r="R858" s="248" t="n"/>
      <c r="S858" s="248" t="n"/>
      <c r="T858" s="248" t="n"/>
      <c r="U858" s="248" t="n"/>
      <c r="V858" s="248" t="n"/>
      <c r="W858" s="218" t="n"/>
      <c r="X858" s="218" t="n"/>
      <c r="Y858" s="157">
        <f>minus(I858,W858)</f>
        <v/>
      </c>
      <c r="Z858" s="158">
        <f>ABS(minus(J858,X858))</f>
        <v/>
      </c>
      <c r="AA858" s="270" t="n"/>
      <c r="AB858" s="242" t="n"/>
      <c r="AC858" s="242" t="n"/>
      <c r="AD858" s="256" t="n"/>
      <c r="AE858" s="167">
        <f>Y858-AC858</f>
        <v/>
      </c>
      <c r="AF858" s="256">
        <f>abs(Z858-AD858)</f>
        <v/>
      </c>
      <c r="AG858" s="243" t="n"/>
      <c r="AH858" s="146" t="n"/>
      <c r="AI858" s="52" t="n"/>
      <c r="AJ858" s="148" t="n"/>
      <c r="AK858" s="52" t="n"/>
    </row>
    <row r="859">
      <c r="A859" s="163">
        <f>A858</f>
        <v/>
      </c>
      <c r="B859" s="300" t="n"/>
      <c r="C859" s="151" t="inlineStr">
        <is>
          <t>Card Payments</t>
        </is>
      </c>
      <c r="D859" s="151" t="inlineStr">
        <is>
          <t>BB MIGs (S09)</t>
        </is>
      </c>
      <c r="E859" s="170" t="n"/>
      <c r="F859" s="245" t="n"/>
      <c r="G859" s="170" t="n"/>
      <c r="H859" s="245" t="n"/>
      <c r="I859" s="154">
        <f>minus(E859,G859)</f>
        <v/>
      </c>
      <c r="J859" s="155">
        <f>ABS(minus(F859,H859))</f>
        <v/>
      </c>
      <c r="K859" s="248" t="n"/>
      <c r="L859" s="248" t="n"/>
      <c r="M859" s="248" t="n"/>
      <c r="N859" s="248" t="n"/>
      <c r="O859" s="248" t="n"/>
      <c r="P859" s="248" t="n"/>
      <c r="Q859" s="248" t="n"/>
      <c r="R859" s="248" t="n"/>
      <c r="S859" s="248" t="n"/>
      <c r="T859" s="248" t="n"/>
      <c r="U859" s="248" t="n"/>
      <c r="V859" s="248" t="n"/>
      <c r="W859" s="218" t="n"/>
      <c r="X859" s="218" t="n"/>
      <c r="Y859" s="157">
        <f>minus(I859,W859)</f>
        <v/>
      </c>
      <c r="Z859" s="158">
        <f>ABS(minus(J859,X859))</f>
        <v/>
      </c>
      <c r="AA859" s="270" t="n"/>
      <c r="AB859" s="242" t="n"/>
      <c r="AC859" s="242" t="n"/>
      <c r="AD859" s="256" t="n"/>
      <c r="AE859" s="167">
        <f>Y859-AC859</f>
        <v/>
      </c>
      <c r="AF859" s="256">
        <f>abs(Z859-AD859)</f>
        <v/>
      </c>
      <c r="AG859" s="243" t="n"/>
      <c r="AH859" s="146" t="n"/>
      <c r="AI859" s="52" t="n"/>
      <c r="AJ859" s="148" t="n"/>
      <c r="AK859" s="52" t="n"/>
    </row>
    <row r="860">
      <c r="A860" s="163">
        <f>A859</f>
        <v/>
      </c>
      <c r="B860" s="300" t="n"/>
      <c r="C860" s="151" t="inlineStr">
        <is>
          <t>Card Payments</t>
        </is>
      </c>
      <c r="D860" s="151" t="inlineStr">
        <is>
          <t>BB MIGs (S10)</t>
        </is>
      </c>
      <c r="E860" s="170" t="n"/>
      <c r="F860" s="245" t="n"/>
      <c r="G860" s="170" t="n"/>
      <c r="H860" s="245" t="n"/>
      <c r="I860" s="154">
        <f>minus(E860,G860)</f>
        <v/>
      </c>
      <c r="J860" s="155">
        <f>ABS(minus(F860,H860))</f>
        <v/>
      </c>
      <c r="K860" s="248" t="n"/>
      <c r="L860" s="248" t="n"/>
      <c r="M860" s="248" t="n"/>
      <c r="N860" s="248" t="n"/>
      <c r="O860" s="248" t="n"/>
      <c r="P860" s="248" t="n"/>
      <c r="Q860" s="248" t="n"/>
      <c r="R860" s="248" t="n"/>
      <c r="S860" s="248" t="n"/>
      <c r="T860" s="248" t="n"/>
      <c r="U860" s="248" t="n"/>
      <c r="V860" s="248" t="n"/>
      <c r="W860" s="218" t="n"/>
      <c r="X860" s="218" t="n"/>
      <c r="Y860" s="157">
        <f>minus(I860,W860)</f>
        <v/>
      </c>
      <c r="Z860" s="158">
        <f>ABS(minus(J860,X860))</f>
        <v/>
      </c>
      <c r="AA860" s="270" t="n"/>
      <c r="AB860" s="242" t="n"/>
      <c r="AC860" s="242" t="n"/>
      <c r="AD860" s="256" t="n"/>
      <c r="AE860" s="167">
        <f>Y860-AC860</f>
        <v/>
      </c>
      <c r="AF860" s="256">
        <f>abs(Z860-AD860)</f>
        <v/>
      </c>
      <c r="AG860" s="243" t="n"/>
      <c r="AH860" s="146" t="n"/>
      <c r="AI860" s="52" t="n"/>
      <c r="AJ860" s="148" t="n"/>
      <c r="AK860" s="52" t="n"/>
    </row>
    <row r="861">
      <c r="A861" s="163">
        <f>A860</f>
        <v/>
      </c>
      <c r="B861" s="300" t="n"/>
      <c r="C861" s="151" t="inlineStr">
        <is>
          <t>Card Payments</t>
        </is>
      </c>
      <c r="D861" s="151" t="inlineStr">
        <is>
          <t>BB MIGs (S11)</t>
        </is>
      </c>
      <c r="E861" s="170" t="n"/>
      <c r="F861" s="245" t="n"/>
      <c r="G861" s="170" t="n"/>
      <c r="H861" s="245" t="n"/>
      <c r="I861" s="154">
        <f>minus(E861,G861)</f>
        <v/>
      </c>
      <c r="J861" s="155">
        <f>ABS(minus(F861,H861))</f>
        <v/>
      </c>
      <c r="K861" s="248" t="n"/>
      <c r="L861" s="248" t="n"/>
      <c r="M861" s="248" t="n"/>
      <c r="N861" s="248" t="n"/>
      <c r="O861" s="248" t="n"/>
      <c r="P861" s="248" t="n"/>
      <c r="Q861" s="248" t="n"/>
      <c r="R861" s="248" t="n"/>
      <c r="S861" s="248" t="n"/>
      <c r="T861" s="248" t="n"/>
      <c r="U861" s="248" t="n"/>
      <c r="V861" s="248" t="n"/>
      <c r="W861" s="218" t="n"/>
      <c r="X861" s="218" t="n"/>
      <c r="Y861" s="157">
        <f>minus(I861,W861)</f>
        <v/>
      </c>
      <c r="Z861" s="158">
        <f>ABS(minus(J861,X861))</f>
        <v/>
      </c>
      <c r="AA861" s="270" t="n"/>
      <c r="AB861" s="242" t="n"/>
      <c r="AC861" s="242" t="n"/>
      <c r="AD861" s="256" t="n"/>
      <c r="AE861" s="167">
        <f>Y861-AC861</f>
        <v/>
      </c>
      <c r="AF861" s="256">
        <f>abs(Z861-AD861)</f>
        <v/>
      </c>
      <c r="AG861" s="243" t="n"/>
      <c r="AH861" s="146" t="n"/>
      <c r="AI861" s="52" t="n"/>
      <c r="AJ861" s="148" t="n"/>
      <c r="AK861" s="52" t="n"/>
    </row>
    <row r="862">
      <c r="A862" s="163">
        <f>A861</f>
        <v/>
      </c>
      <c r="B862" s="300" t="n"/>
      <c r="C862" s="171" t="inlineStr">
        <is>
          <t>Card Payments</t>
        </is>
      </c>
      <c r="D862" s="171" t="inlineStr">
        <is>
          <t>BB MIGs (S12)</t>
        </is>
      </c>
      <c r="E862" s="176" t="n"/>
      <c r="F862" s="85" t="n"/>
      <c r="G862" s="176" t="n"/>
      <c r="H862" s="85" t="n"/>
      <c r="I862" s="174">
        <f>minus(E862,G862)</f>
        <v/>
      </c>
      <c r="J862" s="175">
        <f>ABS(minus(F862,H862))</f>
        <v/>
      </c>
      <c r="K862" s="293" t="n"/>
      <c r="L862" s="293" t="n"/>
      <c r="M862" s="293" t="n"/>
      <c r="N862" s="293" t="n"/>
      <c r="O862" s="293" t="n"/>
      <c r="P862" s="293" t="n"/>
      <c r="Q862" s="293" t="n"/>
      <c r="R862" s="293" t="n"/>
      <c r="S862" s="293" t="n"/>
      <c r="T862" s="293" t="n"/>
      <c r="U862" s="293" t="n"/>
      <c r="V862" s="293" t="n"/>
      <c r="W862" s="294" t="n"/>
      <c r="X862" s="294" t="n"/>
      <c r="Y862" s="179">
        <f>minus(I862,W862)</f>
        <v/>
      </c>
      <c r="Z862" s="180">
        <f>ABS(minus(J862,X862))</f>
        <v/>
      </c>
      <c r="AA862" s="253" t="n"/>
      <c r="AB862" s="254" t="n"/>
      <c r="AC862" s="254" t="n"/>
      <c r="AD862" s="183" t="n"/>
      <c r="AE862" s="191">
        <f>Y862-AC862</f>
        <v/>
      </c>
      <c r="AF862" s="183">
        <f>abs(Z862-AD862)</f>
        <v/>
      </c>
      <c r="AG862" s="243" t="n"/>
      <c r="AH862" s="146" t="n"/>
      <c r="AI862" s="52" t="n"/>
      <c r="AJ862" s="148" t="n"/>
      <c r="AK862" s="52" t="n"/>
    </row>
    <row r="863">
      <c r="A863" s="163">
        <f>A862</f>
        <v/>
      </c>
      <c r="B863" s="303" t="n"/>
      <c r="C863" s="258" t="inlineStr">
        <is>
          <t>Card Payments Sum</t>
        </is>
      </c>
      <c r="D863" s="258" t="inlineStr">
        <is>
          <t>BB MIGs</t>
        </is>
      </c>
      <c r="E863" s="172" t="n">
        <v>1</v>
      </c>
      <c r="F863" s="173" t="n">
        <v>903.46</v>
      </c>
      <c r="G863" s="172" t="n">
        <v>0</v>
      </c>
      <c r="H863" s="173" t="n">
        <v>0</v>
      </c>
      <c r="I863" s="174">
        <f>minus(E863,G863)</f>
        <v/>
      </c>
      <c r="J863" s="175">
        <f>ABS(minus(F863,H863))</f>
        <v/>
      </c>
      <c r="K863" s="176" t="n"/>
      <c r="L863" s="176" t="n"/>
      <c r="M863" s="176" t="n"/>
      <c r="N863" s="176" t="n"/>
      <c r="O863" s="176" t="n"/>
      <c r="P863" s="176" t="n"/>
      <c r="Q863" s="176" t="n"/>
      <c r="R863" s="176" t="n"/>
      <c r="S863" s="176" t="n"/>
      <c r="T863" s="176" t="n"/>
      <c r="U863" s="176" t="n"/>
      <c r="V863" s="176" t="n"/>
      <c r="W863" s="294">
        <f>SUM(K863,M863,O863,Q863,S863,U863)</f>
        <v/>
      </c>
      <c r="X863" s="294" t="n">
        <v>0.01000000000021828</v>
      </c>
      <c r="Y863" s="179">
        <f>minus(I863,W863)</f>
        <v/>
      </c>
      <c r="Z863" s="180">
        <f>ABS(minus(J863,X863))</f>
        <v/>
      </c>
      <c r="AA863" s="253" t="inlineStr">
        <is>
          <t>MPS order stuck in "Paid"</t>
        </is>
      </c>
      <c r="AB863" s="254" t="inlineStr">
        <is>
          <t>Closed</t>
        </is>
      </c>
      <c r="AC863" s="254" t="n">
        <v>1</v>
      </c>
      <c r="AD863" s="190" t="n">
        <v>903.4499999999998</v>
      </c>
      <c r="AE863" s="191">
        <f>Y863-AC863</f>
        <v/>
      </c>
      <c r="AF863" s="192">
        <f>abs(Z863-AD863)</f>
        <v/>
      </c>
      <c r="AG863" s="243" t="inlineStr">
        <is>
          <t>Status upddated manually on KB</t>
        </is>
      </c>
      <c r="AH863" s="146" t="n"/>
      <c r="AI863" s="52" t="n"/>
      <c r="AJ863" s="148" t="n"/>
      <c r="AK863" s="52" t="n"/>
    </row>
    <row r="864">
      <c r="A864" s="163">
        <f>A863</f>
        <v/>
      </c>
      <c r="B864" s="310" t="inlineStr">
        <is>
          <t>KOWRI</t>
        </is>
      </c>
      <c r="C864" s="151" t="inlineStr">
        <is>
          <t>MPGS</t>
        </is>
      </c>
      <c r="D864" s="151" t="inlineStr">
        <is>
          <t>MPGS</t>
        </is>
      </c>
      <c r="E864" s="187" t="n">
        <v>4</v>
      </c>
      <c r="F864" s="187" t="n">
        <v>967.8</v>
      </c>
      <c r="G864" s="187" t="n">
        <v>4</v>
      </c>
      <c r="H864" s="187" t="n">
        <v>963</v>
      </c>
      <c r="I864" s="154">
        <f>minus(E864,G864)</f>
        <v/>
      </c>
      <c r="J864" s="155">
        <f>ABS(minus(F864,H864))</f>
        <v/>
      </c>
      <c r="K864" s="218" t="n"/>
      <c r="L864" s="218" t="n"/>
      <c r="M864" s="218" t="n"/>
      <c r="N864" s="218" t="n"/>
      <c r="O864" s="218" t="n"/>
      <c r="P864" s="218" t="n"/>
      <c r="Q864" s="218" t="n"/>
      <c r="R864" s="218" t="n"/>
      <c r="S864" s="218" t="n"/>
      <c r="T864" s="218" t="n"/>
      <c r="U864" s="218" t="n"/>
      <c r="V864" s="218" t="n"/>
      <c r="W864" s="218">
        <f>SUM(K864,M864,O864,Q864,S864,U864)</f>
        <v/>
      </c>
      <c r="X864" s="218">
        <f>SUM(L864,N864,P864,R864,T864,V864)</f>
        <v/>
      </c>
      <c r="Y864" s="157">
        <f>minus(I864,W864)</f>
        <v/>
      </c>
      <c r="Z864" s="158">
        <f>ABS(minus(J864,X864))</f>
        <v/>
      </c>
      <c r="AA864" s="270" t="n"/>
      <c r="AB864" s="242" t="n"/>
      <c r="AC864" s="242" t="n"/>
      <c r="AD864" s="256" t="n"/>
      <c r="AE864" s="167">
        <f>Y864-AC864</f>
        <v/>
      </c>
      <c r="AF864" s="256">
        <f>abs(Z864-AD864)</f>
        <v/>
      </c>
      <c r="AG864" s="243" t="inlineStr">
        <is>
          <t>Send money charges(4.80)</t>
        </is>
      </c>
      <c r="AH864" s="146" t="n"/>
      <c r="AI864" s="52" t="n"/>
      <c r="AJ864" s="148" t="n"/>
      <c r="AK864" s="52" t="n"/>
    </row>
    <row r="865">
      <c r="A865" s="163">
        <f>A864</f>
        <v/>
      </c>
      <c r="B865" s="300" t="n"/>
      <c r="C865" s="151" t="inlineStr">
        <is>
          <t>KR MTN Send Money</t>
        </is>
      </c>
      <c r="D865" s="151" t="inlineStr">
        <is>
          <t>KR MTN Credit</t>
        </is>
      </c>
      <c r="E865" s="187" t="n">
        <v>3137</v>
      </c>
      <c r="F865" s="187" t="n">
        <v>2644314.47</v>
      </c>
      <c r="G865" s="187" t="n">
        <v>3135</v>
      </c>
      <c r="H865" s="187" t="n">
        <v>2644465.43</v>
      </c>
      <c r="I865" s="154">
        <f>minus(E865,G865)</f>
        <v/>
      </c>
      <c r="J865" s="155">
        <f>ABS(minus(F865,H865))</f>
        <v/>
      </c>
      <c r="K865" s="218" t="n"/>
      <c r="L865" s="218" t="n"/>
      <c r="M865" s="218" t="n"/>
      <c r="N865" s="218" t="n"/>
      <c r="O865" s="218" t="n">
        <v>3</v>
      </c>
      <c r="P865" s="218" t="n">
        <v>-1533</v>
      </c>
      <c r="Q865" s="218" t="n"/>
      <c r="R865" s="218" t="n"/>
      <c r="S865" s="218" t="n"/>
      <c r="T865" s="218" t="n"/>
      <c r="U865" s="218" t="n">
        <v>-1</v>
      </c>
      <c r="V865" s="218" t="n">
        <v>1683.959999999963</v>
      </c>
      <c r="W865" s="218">
        <f>SUM(K865,M865,O865,Q865,S865,U865)</f>
        <v/>
      </c>
      <c r="X865" s="218">
        <f>SUM(L865,N865,P865,R865,T865,V865)</f>
        <v/>
      </c>
      <c r="Y865" s="157">
        <f>minus(I865,W865)</f>
        <v/>
      </c>
      <c r="Z865" s="158">
        <f>ABS(minus(J865,X865))</f>
        <v/>
      </c>
      <c r="AA865" s="270" t="n"/>
      <c r="AB865" s="242" t="n"/>
      <c r="AC865" s="242" t="n"/>
      <c r="AD865" s="256" t="n"/>
      <c r="AE865" s="167">
        <f>Y865-AC865</f>
        <v/>
      </c>
      <c r="AF865" s="256">
        <f>abs(Z865-AD865)</f>
        <v/>
      </c>
      <c r="AG865" s="243" t="n"/>
      <c r="AH865" s="146" t="n"/>
      <c r="AI865" s="52" t="n"/>
      <c r="AJ865" s="148" t="n"/>
      <c r="AK865" s="52" t="n"/>
    </row>
    <row r="866">
      <c r="A866" s="163">
        <f>A865</f>
        <v/>
      </c>
      <c r="B866" s="300" t="n"/>
      <c r="C866" s="151" t="inlineStr">
        <is>
          <t>KR MTN Add funds/Payments</t>
        </is>
      </c>
      <c r="D866" s="151" t="inlineStr">
        <is>
          <t>KR MTN Debit</t>
        </is>
      </c>
      <c r="E866" s="187" t="n">
        <v>323</v>
      </c>
      <c r="F866" s="187" t="n">
        <v>138856.18</v>
      </c>
      <c r="G866" s="187" t="n">
        <v>327</v>
      </c>
      <c r="H866" s="187" t="n">
        <v>140599.26</v>
      </c>
      <c r="I866" s="154">
        <f>minus(E866,G866)</f>
        <v/>
      </c>
      <c r="J866" s="155">
        <f>ABS(minus(F866,H866))</f>
        <v/>
      </c>
      <c r="K866" s="218" t="n"/>
      <c r="L866" s="218" t="n"/>
      <c r="M866" s="218" t="n"/>
      <c r="N866" s="218" t="n"/>
      <c r="O866" s="218" t="n">
        <v>-4</v>
      </c>
      <c r="P866" s="218" t="n">
        <v>1743.85</v>
      </c>
      <c r="Q866" s="218" t="n"/>
      <c r="R866" s="218" t="n"/>
      <c r="S866" s="218" t="n"/>
      <c r="T866" s="218" t="n"/>
      <c r="U866" s="218" t="n"/>
      <c r="V866" s="218" t="n">
        <v>-0.769999999983611</v>
      </c>
      <c r="W866" s="218">
        <f>SUM(K866,M866,O866,Q866,S866,U866)</f>
        <v/>
      </c>
      <c r="X866" s="218">
        <f>SUM(L866,N866,P866,R866,T866,V866)</f>
        <v/>
      </c>
      <c r="Y866" s="157">
        <f>minus(I866,W866)</f>
        <v/>
      </c>
      <c r="Z866" s="158">
        <f>ABS(minus(J866,X866))</f>
        <v/>
      </c>
      <c r="AA866" s="270" t="n"/>
      <c r="AB866" s="242" t="n"/>
      <c r="AC866" s="242" t="n"/>
      <c r="AD866" s="256" t="n"/>
      <c r="AE866" s="167">
        <f>Y866-AC866</f>
        <v/>
      </c>
      <c r="AF866" s="256">
        <f>abs(Z866-AD866)</f>
        <v/>
      </c>
      <c r="AG866" s="243" t="n"/>
      <c r="AH866" s="146" t="n"/>
      <c r="AI866" s="52" t="n"/>
      <c r="AJ866" s="148" t="n"/>
      <c r="AK866" s="52" t="n"/>
    </row>
    <row r="867">
      <c r="A867" s="163">
        <f>A866</f>
        <v/>
      </c>
      <c r="B867" s="300" t="n"/>
      <c r="C867" s="151" t="inlineStr">
        <is>
          <t>KR Airtel Add funds/Payments</t>
        </is>
      </c>
      <c r="D867" s="151" t="inlineStr">
        <is>
          <t>KR Airtel Cash In</t>
        </is>
      </c>
      <c r="E867" s="187" t="n">
        <v>1</v>
      </c>
      <c r="F867" s="187" t="n">
        <v>301.11</v>
      </c>
      <c r="G867" s="187" t="n">
        <v>1</v>
      </c>
      <c r="H867" s="187" t="n">
        <v>301.11</v>
      </c>
      <c r="I867" s="154">
        <f>minus(E867,G867)</f>
        <v/>
      </c>
      <c r="J867" s="155">
        <f>ABS(minus(F867,H867))</f>
        <v/>
      </c>
      <c r="K867" s="218" t="n"/>
      <c r="L867" s="218" t="n"/>
      <c r="M867" s="218" t="n"/>
      <c r="N867" s="218" t="n"/>
      <c r="O867" s="218" t="n"/>
      <c r="P867" s="218" t="n"/>
      <c r="Q867" s="218" t="n"/>
      <c r="R867" s="218" t="n"/>
      <c r="S867" s="218" t="n"/>
      <c r="T867" s="218" t="n"/>
      <c r="U867" s="218" t="n"/>
      <c r="V867" s="218" t="n"/>
      <c r="W867" s="218">
        <f>SUM(K867,M867,O867,Q867,S867,U867)</f>
        <v/>
      </c>
      <c r="X867" s="218">
        <f>SUM(L867,N867,P867,R867,T867,V867)</f>
        <v/>
      </c>
      <c r="Y867" s="157">
        <f>minus(I867,W867)</f>
        <v/>
      </c>
      <c r="Z867" s="158">
        <f>ABS(minus(J867,X867))</f>
        <v/>
      </c>
      <c r="AA867" s="270" t="n"/>
      <c r="AB867" s="242" t="n"/>
      <c r="AC867" s="242" t="n"/>
      <c r="AD867" s="256" t="n"/>
      <c r="AE867" s="167">
        <f>Y867-AC867</f>
        <v/>
      </c>
      <c r="AF867" s="256">
        <f>abs(Z867-AD867)</f>
        <v/>
      </c>
      <c r="AG867" s="243" t="n"/>
      <c r="AH867" s="146" t="n"/>
      <c r="AI867" s="52" t="n"/>
      <c r="AJ867" s="148" t="n"/>
      <c r="AK867" s="52" t="n"/>
    </row>
    <row r="868">
      <c r="A868" s="163">
        <f>A867</f>
        <v/>
      </c>
      <c r="B868" s="300" t="n"/>
      <c r="C868" s="151" t="inlineStr">
        <is>
          <t>KR Airtel Send Money</t>
        </is>
      </c>
      <c r="D868" s="151" t="inlineStr">
        <is>
          <t>KR Airtel Cash Out</t>
        </is>
      </c>
      <c r="E868" s="187" t="n">
        <v>1</v>
      </c>
      <c r="F868" s="187" t="n">
        <v>200</v>
      </c>
      <c r="G868" s="187" t="n">
        <v>1</v>
      </c>
      <c r="H868" s="187" t="n">
        <v>200</v>
      </c>
      <c r="I868" s="154">
        <f>minus(E868,G868)</f>
        <v/>
      </c>
      <c r="J868" s="155">
        <f>ABS(minus(F868,H868))</f>
        <v/>
      </c>
      <c r="K868" s="218" t="n"/>
      <c r="L868" s="218" t="n"/>
      <c r="M868" s="218" t="n"/>
      <c r="N868" s="218" t="n"/>
      <c r="O868" s="218" t="n"/>
      <c r="P868" s="218" t="n"/>
      <c r="Q868" s="218" t="n"/>
      <c r="R868" s="218" t="n"/>
      <c r="S868" s="218" t="n"/>
      <c r="T868" s="218" t="n"/>
      <c r="U868" s="218" t="n"/>
      <c r="V868" s="218" t="n"/>
      <c r="W868" s="218">
        <f>SUM(K868,M868,O868,Q868,S868,U868)</f>
        <v/>
      </c>
      <c r="X868" s="218">
        <f>SUM(L868,N868,P868,R868,T868,V868)</f>
        <v/>
      </c>
      <c r="Y868" s="157">
        <f>minus(I868,W868)</f>
        <v/>
      </c>
      <c r="Z868" s="158">
        <f>ABS(minus(J868,X868))</f>
        <v/>
      </c>
      <c r="AA868" s="270" t="n"/>
      <c r="AB868" s="242" t="n"/>
      <c r="AC868" s="242" t="n"/>
      <c r="AD868" s="256" t="n"/>
      <c r="AE868" s="167">
        <f>Y868-AC868</f>
        <v/>
      </c>
      <c r="AF868" s="256">
        <f>abs(Z868-AD868)</f>
        <v/>
      </c>
      <c r="AG868" s="243" t="n"/>
      <c r="AH868" s="146" t="n"/>
      <c r="AI868" s="52" t="n"/>
      <c r="AJ868" s="148" t="n"/>
      <c r="AK868" s="52" t="n"/>
    </row>
    <row r="869">
      <c r="A869" s="163">
        <f>A868</f>
        <v/>
      </c>
      <c r="B869" s="300" t="n"/>
      <c r="C869" s="151" t="inlineStr">
        <is>
          <t>KR Vodafone Add funds/Payments</t>
        </is>
      </c>
      <c r="D869" s="151" t="inlineStr">
        <is>
          <t xml:space="preserve">KR Vodafone Cash In </t>
        </is>
      </c>
      <c r="E869" s="187" t="n">
        <v>49</v>
      </c>
      <c r="F869" s="187" t="n">
        <v>22130.71</v>
      </c>
      <c r="G869" s="187" t="n">
        <v>49</v>
      </c>
      <c r="H869" s="187" t="n">
        <v>22130.71</v>
      </c>
      <c r="I869" s="154">
        <f>minus(E869,G869)</f>
        <v/>
      </c>
      <c r="J869" s="155">
        <f>ABS(minus(F869,H869))</f>
        <v/>
      </c>
      <c r="K869" s="218" t="n"/>
      <c r="L869" s="218" t="n"/>
      <c r="M869" s="218" t="n"/>
      <c r="N869" s="218" t="n"/>
      <c r="O869" s="218" t="n"/>
      <c r="P869" s="218" t="n"/>
      <c r="Q869" s="218" t="n"/>
      <c r="R869" s="218" t="n"/>
      <c r="S869" s="218" t="n"/>
      <c r="T869" s="218" t="n"/>
      <c r="U869" s="218" t="n"/>
      <c r="V869" s="218" t="n"/>
      <c r="W869" s="218">
        <f>SUM(K869,M869,O869,Q869,S869,U869)</f>
        <v/>
      </c>
      <c r="X869" s="218">
        <f>SUM(L869,N869,P869,R869,T869,V869)</f>
        <v/>
      </c>
      <c r="Y869" s="157">
        <f>minus(I869,W869)</f>
        <v/>
      </c>
      <c r="Z869" s="158">
        <f>ABS(minus(J869,X869))</f>
        <v/>
      </c>
      <c r="AA869" s="270" t="n"/>
      <c r="AB869" s="242" t="n"/>
      <c r="AC869" s="242" t="n"/>
      <c r="AD869" s="252" t="n"/>
      <c r="AE869" s="167">
        <f>Y869-AC869</f>
        <v/>
      </c>
      <c r="AF869" s="256">
        <f>abs(Z869-AD869)</f>
        <v/>
      </c>
      <c r="AG869" s="243" t="n"/>
      <c r="AH869" s="146" t="n"/>
      <c r="AI869" s="52" t="n"/>
      <c r="AJ869" s="148" t="n"/>
      <c r="AK869" s="52" t="n"/>
    </row>
    <row r="870">
      <c r="A870" s="163">
        <f>A869</f>
        <v/>
      </c>
      <c r="B870" s="303" t="n"/>
      <c r="C870" s="151" t="inlineStr">
        <is>
          <t>KR Vodafone Send Money</t>
        </is>
      </c>
      <c r="D870" s="151" t="inlineStr">
        <is>
          <t>KR Vodafone Cash Out</t>
        </is>
      </c>
      <c r="E870" s="187" t="n">
        <v>5</v>
      </c>
      <c r="F870" s="187" t="n">
        <v>2054</v>
      </c>
      <c r="G870" s="187" t="n">
        <v>1</v>
      </c>
      <c r="H870" s="187" t="n">
        <v>1272</v>
      </c>
      <c r="I870" s="154">
        <f>minus(E870,G870)</f>
        <v/>
      </c>
      <c r="J870" s="155">
        <f>ABS(minus(F870,H870))</f>
        <v/>
      </c>
      <c r="K870" s="218" t="n"/>
      <c r="L870" s="218" t="n"/>
      <c r="M870" s="218" t="n"/>
      <c r="N870" s="218" t="n"/>
      <c r="O870" s="218" t="n"/>
      <c r="P870" s="218" t="n"/>
      <c r="Q870" s="218" t="n"/>
      <c r="R870" s="218" t="n"/>
      <c r="S870" s="218" t="n"/>
      <c r="T870" s="218" t="n"/>
      <c r="U870" s="218" t="n">
        <v>4</v>
      </c>
      <c r="V870" s="218" t="n">
        <v>782</v>
      </c>
      <c r="W870" s="218">
        <f>SUM(K870,M870,O870,Q870,S870,U870)</f>
        <v/>
      </c>
      <c r="X870" s="218">
        <f>SUM(L870,N870,P870,R870,T870,V870)</f>
        <v/>
      </c>
      <c r="Y870" s="157">
        <f>minus(I870,W870)</f>
        <v/>
      </c>
      <c r="Z870" s="158">
        <f>ABS(minus(J870,X870))</f>
        <v/>
      </c>
      <c r="AA870" s="270" t="n"/>
      <c r="AB870" s="242" t="n"/>
      <c r="AC870" s="242" t="n"/>
      <c r="AD870" s="256" t="n"/>
      <c r="AE870" s="167">
        <f>Y870-AC870</f>
        <v/>
      </c>
      <c r="AF870" s="256">
        <f>abs(Z870-AD870)</f>
        <v/>
      </c>
      <c r="AG870" s="243" t="n"/>
      <c r="AH870" s="146" t="n"/>
      <c r="AI870" s="52" t="n"/>
      <c r="AJ870" s="148" t="n"/>
      <c r="AK870" s="52" t="n"/>
    </row>
    <row r="871">
      <c r="A871" s="206" t="n"/>
      <c r="B871" s="207" t="n"/>
      <c r="C871" s="206" t="n"/>
      <c r="D871" s="206" t="n"/>
      <c r="E871" s="206" t="n"/>
      <c r="F871" s="208" t="n"/>
      <c r="G871" s="206" t="n"/>
      <c r="H871" s="206" t="n"/>
      <c r="I871" s="206" t="n"/>
      <c r="J871" s="208" t="n"/>
      <c r="K871" s="271" t="n"/>
      <c r="L871" s="271" t="n"/>
      <c r="M871" s="271" t="n"/>
      <c r="N871" s="271" t="n"/>
      <c r="O871" s="271" t="n"/>
      <c r="P871" s="271" t="n"/>
      <c r="Q871" s="271" t="n"/>
      <c r="R871" s="271" t="n"/>
      <c r="S871" s="271" t="n"/>
      <c r="T871" s="271" t="n"/>
      <c r="U871" s="271" t="n"/>
      <c r="V871" s="271" t="n"/>
      <c r="W871" s="210" t="n"/>
      <c r="X871" s="210" t="n"/>
      <c r="Y871" s="271" t="n"/>
      <c r="Z871" s="271" t="n"/>
      <c r="AA871" s="211" t="n"/>
      <c r="AB871" s="212" t="n"/>
      <c r="AC871" s="212" t="n"/>
      <c r="AD871" s="213" t="n"/>
      <c r="AE871" s="214" t="n"/>
      <c r="AF871" s="215" t="n"/>
      <c r="AG871" s="278" t="n"/>
      <c r="AH871" s="146" t="n"/>
      <c r="AI871" s="52" t="n"/>
      <c r="AJ871" s="148" t="n"/>
      <c r="AK871" s="52" t="n"/>
    </row>
    <row r="872">
      <c r="A872" s="239" t="n">
        <v>44956</v>
      </c>
      <c r="B872" s="309" t="inlineStr">
        <is>
          <t>SlydePay</t>
        </is>
      </c>
      <c r="C872" s="151" t="inlineStr">
        <is>
          <t>SP MIGs (MCC 1)</t>
        </is>
      </c>
      <c r="D872" s="151" t="inlineStr">
        <is>
          <t>MIGS (Slydepay01)</t>
        </is>
      </c>
      <c r="E872" s="187" t="n">
        <v>15</v>
      </c>
      <c r="F872" s="187" t="n">
        <v>3840.28</v>
      </c>
      <c r="G872" s="187" t="n">
        <v>15</v>
      </c>
      <c r="H872" s="187" t="n">
        <v>3801.78</v>
      </c>
      <c r="I872" s="154">
        <f>minus(E872,G872)</f>
        <v/>
      </c>
      <c r="J872" s="155">
        <f>ABS(minus(F872,H872))</f>
        <v/>
      </c>
      <c r="K872" s="218" t="n"/>
      <c r="L872" s="218" t="n"/>
      <c r="M872" s="218" t="n"/>
      <c r="N872" s="218" t="n"/>
      <c r="O872" s="218" t="n"/>
      <c r="P872" s="218" t="n"/>
      <c r="Q872" s="218" t="n"/>
      <c r="R872" s="218" t="n"/>
      <c r="S872" s="218" t="n"/>
      <c r="T872" s="218" t="n"/>
      <c r="U872" s="218" t="n"/>
      <c r="V872" s="218" t="n"/>
      <c r="W872" s="218">
        <f>SUM(K872,M872,O872,Q872,S872,U872)</f>
        <v/>
      </c>
      <c r="X872" s="218">
        <f>SUM(L872,N872,P872,R872,T872,V872)</f>
        <v/>
      </c>
      <c r="Y872" s="157">
        <f>minus(I872,W872)</f>
        <v/>
      </c>
      <c r="Z872" s="158">
        <f>ABS(minus(J872,X872))</f>
        <v/>
      </c>
      <c r="AA872" s="263" t="n"/>
      <c r="AB872" s="242" t="n"/>
      <c r="AC872" s="242" t="n"/>
      <c r="AD872" s="252" t="n"/>
      <c r="AE872" s="161">
        <f>Y872-AC872</f>
        <v/>
      </c>
      <c r="AF872" s="256">
        <f>abs(Z872-AD872)</f>
        <v/>
      </c>
      <c r="AG872" s="243" t="inlineStr">
        <is>
          <t>MIGS Charges(38.50)</t>
        </is>
      </c>
      <c r="AH872" s="146" t="n"/>
      <c r="AI872" s="52" t="n"/>
      <c r="AJ872" s="148" t="n"/>
      <c r="AK872" s="52" t="n"/>
    </row>
    <row r="873">
      <c r="A873" s="163">
        <f>A872</f>
        <v/>
      </c>
      <c r="B873" s="300" t="n"/>
      <c r="C873" s="151" t="inlineStr">
        <is>
          <t>SP MTN Cash In (Prompt)</t>
        </is>
      </c>
      <c r="D873" s="151" t="inlineStr">
        <is>
          <t>MTN - Slydepull (Prompts)</t>
        </is>
      </c>
      <c r="E873" s="187" t="n">
        <v>462</v>
      </c>
      <c r="F873" s="187" t="n">
        <v>576685.55</v>
      </c>
      <c r="G873" s="187" t="n">
        <v>462</v>
      </c>
      <c r="H873" s="187" t="n">
        <v>576685.4300000001</v>
      </c>
      <c r="I873" s="154">
        <f>minus(E873,G873)</f>
        <v/>
      </c>
      <c r="J873" s="155">
        <f>ABS(minus(F873,H873))</f>
        <v/>
      </c>
      <c r="K873" s="218" t="n"/>
      <c r="L873" s="218" t="n"/>
      <c r="M873" s="218" t="n"/>
      <c r="N873" s="218" t="n"/>
      <c r="O873" s="218" t="n"/>
      <c r="P873" s="218" t="n"/>
      <c r="Q873" s="218" t="n"/>
      <c r="R873" s="218" t="n"/>
      <c r="S873" s="218" t="n"/>
      <c r="T873" s="218" t="n"/>
      <c r="U873" s="218" t="n"/>
      <c r="V873" s="218" t="n">
        <v>0.1199999999953434</v>
      </c>
      <c r="W873" s="218">
        <f>SUM(K873,M873,O873,Q873,S873,U873)</f>
        <v/>
      </c>
      <c r="X873" s="218">
        <f>SUM(L873,N873,P873,R873,T873,V873)</f>
        <v/>
      </c>
      <c r="Y873" s="157">
        <f>minus(I873,W873)</f>
        <v/>
      </c>
      <c r="Z873" s="158">
        <f>ABS(minus(J873,X873))</f>
        <v/>
      </c>
      <c r="AA873" s="270" t="n"/>
      <c r="AB873" s="242" t="n"/>
      <c r="AC873" s="242" t="n"/>
      <c r="AD873" s="256" t="n"/>
      <c r="AE873" s="167">
        <f>Y873-AC873</f>
        <v/>
      </c>
      <c r="AF873" s="256">
        <f>abs(Z873-AD873)</f>
        <v/>
      </c>
      <c r="AG873" s="243" t="n"/>
      <c r="AH873" s="146" t="n"/>
      <c r="AI873" s="52" t="n"/>
      <c r="AJ873" s="148" t="n"/>
      <c r="AK873" s="52" t="n"/>
    </row>
    <row r="874">
      <c r="A874" s="163">
        <f>A873</f>
        <v/>
      </c>
      <c r="B874" s="300" t="n"/>
      <c r="C874" s="151" t="inlineStr">
        <is>
          <t>SP MTN Cash In (Approval)</t>
        </is>
      </c>
      <c r="D874" s="151" t="inlineStr">
        <is>
          <t>MTN - Sydepush( Approvals)</t>
        </is>
      </c>
      <c r="E874" s="187" t="n">
        <v>0</v>
      </c>
      <c r="F874" s="187" t="n">
        <v>0</v>
      </c>
      <c r="G874" s="187" t="n">
        <v>0</v>
      </c>
      <c r="H874" s="187" t="n">
        <v>0</v>
      </c>
      <c r="I874" s="154">
        <f>minus(E874,G874)</f>
        <v/>
      </c>
      <c r="J874" s="155">
        <f>ABS(minus(F874,H874))</f>
        <v/>
      </c>
      <c r="K874" s="218" t="n"/>
      <c r="L874" s="218" t="n"/>
      <c r="M874" s="218" t="n"/>
      <c r="N874" s="218" t="n"/>
      <c r="O874" s="218" t="n"/>
      <c r="P874" s="218" t="n"/>
      <c r="Q874" s="218" t="n"/>
      <c r="R874" s="218" t="n"/>
      <c r="S874" s="218" t="n"/>
      <c r="T874" s="218" t="n"/>
      <c r="U874" s="218" t="n"/>
      <c r="V874" s="218" t="n"/>
      <c r="W874" s="218">
        <f>SUM(K874,M874,O874,Q874,S874,U874)</f>
        <v/>
      </c>
      <c r="X874" s="218">
        <f>SUM(L874,N874,P874,R874,T874,V874)</f>
        <v/>
      </c>
      <c r="Y874" s="157">
        <f>minus(I874,W874)</f>
        <v/>
      </c>
      <c r="Z874" s="158">
        <f>ABS(minus(J874,X874))</f>
        <v/>
      </c>
      <c r="AA874" s="270" t="n"/>
      <c r="AB874" s="242" t="n"/>
      <c r="AC874" s="242" t="n"/>
      <c r="AD874" s="256" t="n"/>
      <c r="AE874" s="161">
        <f>Y874-AC874</f>
        <v/>
      </c>
      <c r="AF874" s="256">
        <f>abs(Z874-AD874)</f>
        <v/>
      </c>
      <c r="AG874" s="243" t="n"/>
      <c r="AH874" s="146" t="n"/>
      <c r="AI874" s="52" t="n"/>
      <c r="AJ874" s="148" t="n"/>
      <c r="AK874" s="52" t="n"/>
    </row>
    <row r="875">
      <c r="A875" s="163">
        <f>A874</f>
        <v/>
      </c>
      <c r="B875" s="300" t="n"/>
      <c r="C875" s="151" t="inlineStr">
        <is>
          <t>SP MTN Send Money</t>
        </is>
      </c>
      <c r="D875" s="151" t="inlineStr">
        <is>
          <t>MTN - Portal</t>
        </is>
      </c>
      <c r="E875" s="187" t="n">
        <v>1080</v>
      </c>
      <c r="F875" s="187" t="n">
        <v>3404134.09</v>
      </c>
      <c r="G875" s="187" t="n">
        <v>1079</v>
      </c>
      <c r="H875" s="187" t="n">
        <v>404134.09</v>
      </c>
      <c r="I875" s="154">
        <f>minus(E875,G875)</f>
        <v/>
      </c>
      <c r="J875" s="155">
        <f>ABS(minus(F875,H875))</f>
        <v/>
      </c>
      <c r="K875" s="218" t="n"/>
      <c r="L875" s="218" t="n"/>
      <c r="M875" s="218" t="n"/>
      <c r="N875" s="218" t="n"/>
      <c r="O875" s="218" t="n"/>
      <c r="P875" s="218" t="n"/>
      <c r="Q875" s="218" t="n">
        <v>1</v>
      </c>
      <c r="R875" s="218" t="n">
        <v>3000000</v>
      </c>
      <c r="S875" s="218" t="n"/>
      <c r="T875" s="218" t="n"/>
      <c r="U875" s="218" t="n"/>
      <c r="V875" s="218" t="n"/>
      <c r="W875" s="218">
        <f>SUM(K875,M875,O875,Q875,S875,U875)</f>
        <v/>
      </c>
      <c r="X875" s="218">
        <f>SUM(L875,N875,P875,R875,T875,V875)</f>
        <v/>
      </c>
      <c r="Y875" s="157">
        <f>minus(I875,W875)</f>
        <v/>
      </c>
      <c r="Z875" s="158">
        <f>ABS(minus(J875,X875))</f>
        <v/>
      </c>
      <c r="AA875" s="270" t="n"/>
      <c r="AB875" s="242" t="n"/>
      <c r="AC875" s="242" t="n"/>
      <c r="AD875" s="256" t="n"/>
      <c r="AE875" s="161">
        <f>Y875-AC875</f>
        <v/>
      </c>
      <c r="AF875" s="256">
        <f>abs(Z875-AD875)</f>
        <v/>
      </c>
      <c r="AG875" s="243" t="n"/>
      <c r="AH875" s="146" t="n"/>
      <c r="AI875" s="52" t="n"/>
      <c r="AJ875" s="148" t="n"/>
      <c r="AK875" s="52" t="n"/>
    </row>
    <row r="876">
      <c r="A876" s="163">
        <f>A875</f>
        <v/>
      </c>
      <c r="B876" s="300" t="n"/>
      <c r="C876" s="151" t="inlineStr">
        <is>
          <t>SP AirtelTigo Cash In</t>
        </is>
      </c>
      <c r="D876" s="151" t="inlineStr">
        <is>
          <t>Airtel Top Up (Cash In)</t>
        </is>
      </c>
      <c r="E876" s="187" t="n">
        <v>0</v>
      </c>
      <c r="F876" s="187" t="n">
        <v>0</v>
      </c>
      <c r="G876" s="187" t="n">
        <v>0</v>
      </c>
      <c r="H876" s="187" t="n">
        <v>0</v>
      </c>
      <c r="I876" s="154">
        <f>minus(E876,G876)</f>
        <v/>
      </c>
      <c r="J876" s="155">
        <f>ABS(minus(F876,H876))</f>
        <v/>
      </c>
      <c r="K876" s="218" t="n"/>
      <c r="L876" s="218" t="n"/>
      <c r="M876" s="218" t="n"/>
      <c r="N876" s="218" t="n"/>
      <c r="O876" s="218" t="n"/>
      <c r="P876" s="218" t="n"/>
      <c r="Q876" s="218" t="n"/>
      <c r="R876" s="218" t="n"/>
      <c r="S876" s="218" t="n"/>
      <c r="T876" s="218" t="n"/>
      <c r="U876" s="218" t="n"/>
      <c r="V876" s="218" t="n"/>
      <c r="W876" s="218">
        <f>SUM(K876,M876,O876,Q876,S876,U876)</f>
        <v/>
      </c>
      <c r="X876" s="218">
        <f>SUM(L876,N876,P876,R876,T876,V876)</f>
        <v/>
      </c>
      <c r="Y876" s="157">
        <f>minus(I876,W876)</f>
        <v/>
      </c>
      <c r="Z876" s="158">
        <f>ABS(minus(J876,X876))</f>
        <v/>
      </c>
      <c r="AA876" s="270" t="n"/>
      <c r="AB876" s="242" t="n"/>
      <c r="AC876" s="242" t="n"/>
      <c r="AD876" s="256" t="n"/>
      <c r="AE876" s="161">
        <f>Y876-AC876</f>
        <v/>
      </c>
      <c r="AF876" s="256">
        <f>abs(Z876-AD876)</f>
        <v/>
      </c>
      <c r="AG876" s="243" t="n"/>
      <c r="AH876" s="146" t="n"/>
      <c r="AI876" s="52" t="n"/>
      <c r="AJ876" s="148" t="n"/>
      <c r="AK876" s="52" t="n"/>
    </row>
    <row r="877">
      <c r="A877" s="163">
        <f>A876</f>
        <v/>
      </c>
      <c r="B877" s="300" t="n"/>
      <c r="C877" s="151" t="inlineStr">
        <is>
          <t>SP AirtelTigo Send Money</t>
        </is>
      </c>
      <c r="D877" s="151" t="inlineStr">
        <is>
          <t>Airtel Online Send Money</t>
        </is>
      </c>
      <c r="E877" s="187" t="n">
        <v>0</v>
      </c>
      <c r="F877" s="187" t="n">
        <v>0</v>
      </c>
      <c r="G877" s="187" t="n">
        <v>0</v>
      </c>
      <c r="H877" s="187" t="n">
        <v>0</v>
      </c>
      <c r="I877" s="154">
        <f>minus(E877,G877)</f>
        <v/>
      </c>
      <c r="J877" s="155">
        <f>ABS(minus(F877,H877))</f>
        <v/>
      </c>
      <c r="K877" s="218" t="n"/>
      <c r="L877" s="218" t="n"/>
      <c r="M877" s="218" t="n"/>
      <c r="N877" s="218" t="n"/>
      <c r="O877" s="218" t="n"/>
      <c r="P877" s="218" t="n"/>
      <c r="Q877" s="218" t="n"/>
      <c r="R877" s="218" t="n"/>
      <c r="S877" s="218" t="n"/>
      <c r="T877" s="218" t="n"/>
      <c r="U877" s="218" t="n"/>
      <c r="V877" s="218" t="n"/>
      <c r="W877" s="218">
        <f>SUM(K877,M877,O877,Q877,S877,U877)</f>
        <v/>
      </c>
      <c r="X877" s="218">
        <f>SUM(L877,N877,P877,R877,T877,V877)</f>
        <v/>
      </c>
      <c r="Y877" s="157">
        <f>minus(I877,W877)</f>
        <v/>
      </c>
      <c r="Z877" s="158">
        <f>ABS(minus(J877,X877))</f>
        <v/>
      </c>
      <c r="AA877" s="270" t="n"/>
      <c r="AB877" s="242" t="n"/>
      <c r="AC877" s="242" t="n"/>
      <c r="AD877" s="256" t="n"/>
      <c r="AE877" s="161">
        <f>Y877-AC877</f>
        <v/>
      </c>
      <c r="AF877" s="256">
        <f>abs(Z877-AD877)</f>
        <v/>
      </c>
      <c r="AG877" s="243" t="n"/>
      <c r="AH877" s="146" t="n"/>
      <c r="AI877" s="52" t="n"/>
      <c r="AJ877" s="148" t="n"/>
      <c r="AK877" s="52" t="n"/>
    </row>
    <row r="878">
      <c r="A878" s="163">
        <f>A877</f>
        <v/>
      </c>
      <c r="B878" s="300" t="n"/>
      <c r="C878" s="151" t="inlineStr">
        <is>
          <t>SP Vodafone Cash In</t>
        </is>
      </c>
      <c r="D878" s="151" t="inlineStr">
        <is>
          <t>Vodafone Cashin</t>
        </is>
      </c>
      <c r="E878" s="187" t="n">
        <v>21</v>
      </c>
      <c r="F878" s="187" t="n">
        <v>520295.56</v>
      </c>
      <c r="G878" s="187" t="n">
        <v>20</v>
      </c>
      <c r="H878" s="187" t="n">
        <v>20295.56</v>
      </c>
      <c r="I878" s="154">
        <f>minus(E878,G878)</f>
        <v/>
      </c>
      <c r="J878" s="155">
        <f>ABS(minus(F878,H878))</f>
        <v/>
      </c>
      <c r="K878" s="218" t="n"/>
      <c r="L878" s="218" t="n"/>
      <c r="M878" s="218" t="n"/>
      <c r="N878" s="218" t="n"/>
      <c r="O878" s="218" t="n"/>
      <c r="P878" s="218" t="n"/>
      <c r="Q878" s="218" t="n"/>
      <c r="R878" s="218" t="n"/>
      <c r="S878" s="218" t="n">
        <v>1</v>
      </c>
      <c r="T878" s="218" t="n">
        <v>500000</v>
      </c>
      <c r="U878" s="218" t="n"/>
      <c r="V878" s="218" t="n"/>
      <c r="W878" s="218">
        <f>SUM(K878,M878,O878,Q878,S878,U878)</f>
        <v/>
      </c>
      <c r="X878" s="218">
        <f>SUM(L878,N878,P878,R878,T878,V878)</f>
        <v/>
      </c>
      <c r="Y878" s="157">
        <f>minus(I878,W878)</f>
        <v/>
      </c>
      <c r="Z878" s="158">
        <f>ABS(minus(J878,X878))</f>
        <v/>
      </c>
      <c r="AA878" s="270" t="n"/>
      <c r="AB878" s="242" t="n"/>
      <c r="AC878" s="242" t="n"/>
      <c r="AD878" s="256" t="n"/>
      <c r="AE878" s="161">
        <f>Y878-AC878</f>
        <v/>
      </c>
      <c r="AF878" s="256">
        <f>abs(Z878-AD878)</f>
        <v/>
      </c>
      <c r="AG878" s="243" t="n"/>
      <c r="AH878" s="146" t="n"/>
      <c r="AI878" s="52" t="n"/>
      <c r="AJ878" s="148" t="n"/>
      <c r="AK878" s="52" t="n"/>
    </row>
    <row r="879">
      <c r="A879" s="163">
        <f>A878</f>
        <v/>
      </c>
      <c r="B879" s="300" t="n"/>
      <c r="C879" s="151" t="inlineStr">
        <is>
          <t>SP Vodafone Send Money</t>
        </is>
      </c>
      <c r="D879" s="151" t="inlineStr">
        <is>
          <t>Vodafone Cashout</t>
        </is>
      </c>
      <c r="E879" s="187" t="n">
        <v>128</v>
      </c>
      <c r="F879" s="187" t="n">
        <v>25432.65</v>
      </c>
      <c r="G879" s="187" t="n">
        <v>128</v>
      </c>
      <c r="H879" s="187" t="n">
        <v>25432.65</v>
      </c>
      <c r="I879" s="154">
        <f>minus(E879,G879)</f>
        <v/>
      </c>
      <c r="J879" s="155">
        <f>ABS(minus(F879,H879))</f>
        <v/>
      </c>
      <c r="K879" s="218" t="n"/>
      <c r="L879" s="218" t="n"/>
      <c r="M879" s="218" t="n"/>
      <c r="N879" s="218" t="n"/>
      <c r="O879" s="218" t="n"/>
      <c r="P879" s="218" t="n"/>
      <c r="Q879" s="218" t="n"/>
      <c r="R879" s="218" t="n"/>
      <c r="S879" s="218" t="n"/>
      <c r="T879" s="218" t="n"/>
      <c r="U879" s="218" t="n"/>
      <c r="V879" s="218" t="n"/>
      <c r="W879" s="218">
        <f>SUM(K879,M879,O879,Q879,S879,U879)</f>
        <v/>
      </c>
      <c r="X879" s="218">
        <f>SUM(L879,N879,P879,R879,T879,V879)</f>
        <v/>
      </c>
      <c r="Y879" s="157">
        <f>minus(I879,W879)</f>
        <v/>
      </c>
      <c r="Z879" s="158">
        <f>ABS(minus(J879,X879))</f>
        <v/>
      </c>
      <c r="AA879" s="270" t="n"/>
      <c r="AB879" s="242" t="n"/>
      <c r="AC879" s="242" t="n"/>
      <c r="AD879" s="256" t="n"/>
      <c r="AE879" s="161">
        <f>Y879-AC879</f>
        <v/>
      </c>
      <c r="AF879" s="256">
        <f>abs(Z879-AD879)</f>
        <v/>
      </c>
      <c r="AG879" s="243" t="n"/>
      <c r="AH879" s="146" t="n"/>
      <c r="AI879" s="52" t="n"/>
      <c r="AJ879" s="148" t="n"/>
      <c r="AK879" s="52" t="n"/>
    </row>
    <row r="880">
      <c r="A880" s="163">
        <f>A879</f>
        <v/>
      </c>
      <c r="B880" s="300" t="n"/>
      <c r="C880" s="151" t="inlineStr">
        <is>
          <t>SP Stanbic</t>
        </is>
      </c>
      <c r="D880" s="151" t="inlineStr">
        <is>
          <t>Stanbic FI CR</t>
        </is>
      </c>
      <c r="E880" s="187" t="n">
        <v>911</v>
      </c>
      <c r="F880" s="187" t="n">
        <v>438859.63</v>
      </c>
      <c r="G880" s="187" t="n">
        <v>907</v>
      </c>
      <c r="H880" s="187" t="n">
        <v>437495.99</v>
      </c>
      <c r="I880" s="154">
        <f>minus(E880,G880)</f>
        <v/>
      </c>
      <c r="J880" s="155">
        <f>ABS(minus(F880,H880))</f>
        <v/>
      </c>
      <c r="K880" s="218" t="n"/>
      <c r="L880" s="218" t="n"/>
      <c r="M880" s="218" t="n"/>
      <c r="N880" s="218" t="n"/>
      <c r="O880" s="218" t="n"/>
      <c r="P880" s="218" t="n"/>
      <c r="Q880" s="218" t="n"/>
      <c r="R880" s="218" t="n"/>
      <c r="S880" s="218" t="n"/>
      <c r="T880" s="218" t="n"/>
      <c r="U880" s="218" t="n">
        <v>1</v>
      </c>
      <c r="V880" s="218" t="n">
        <v>59.21</v>
      </c>
      <c r="W880" s="218">
        <f>SUM(K880,M880,O880,Q880,S880,U880)</f>
        <v/>
      </c>
      <c r="X880" s="218">
        <f>SUM(L880,N880,P880,R880,T880,V880)</f>
        <v/>
      </c>
      <c r="Y880" s="157">
        <f>minus(I880,W880)</f>
        <v/>
      </c>
      <c r="Z880" s="158">
        <f>ABS(minus(J880,X880))</f>
        <v/>
      </c>
      <c r="AA880" s="270" t="inlineStr">
        <is>
          <t>Customers' Slydepay accounts were not credited with funds</t>
        </is>
      </c>
      <c r="AB880" s="242" t="inlineStr">
        <is>
          <t>Closed</t>
        </is>
      </c>
      <c r="AC880" s="242" t="n">
        <v>3</v>
      </c>
      <c r="AD880" s="256" t="n">
        <v>1304.430000000014</v>
      </c>
      <c r="AE880" s="161">
        <f>Y880-AC880</f>
        <v/>
      </c>
      <c r="AF880" s="256">
        <f>abs(Z880-AD880)</f>
        <v/>
      </c>
      <c r="AG880" s="243" t="inlineStr">
        <is>
          <t>Details sent to Stanbic to initiate reversal process</t>
        </is>
      </c>
      <c r="AH880" s="146" t="n"/>
      <c r="AI880" s="52" t="n"/>
      <c r="AJ880" s="148" t="n"/>
      <c r="AK880" s="52" t="n"/>
    </row>
    <row r="881">
      <c r="A881" s="163">
        <f>A880</f>
        <v/>
      </c>
      <c r="B881" s="300" t="n"/>
      <c r="C881" s="151" t="inlineStr">
        <is>
          <t xml:space="preserve">SP Stanbic </t>
        </is>
      </c>
      <c r="D881" s="151" t="inlineStr">
        <is>
          <t>Stanbic FI DR</t>
        </is>
      </c>
      <c r="E881" s="187" t="n"/>
      <c r="F881" s="187" t="n"/>
      <c r="G881" s="187" t="n"/>
      <c r="H881" s="187" t="n"/>
      <c r="I881" s="154">
        <f>minus(E881,G881)</f>
        <v/>
      </c>
      <c r="J881" s="155">
        <f>ABS(minus(F881,H881))</f>
        <v/>
      </c>
      <c r="K881" s="218" t="n"/>
      <c r="L881" s="218" t="n"/>
      <c r="M881" s="218" t="n"/>
      <c r="N881" s="218" t="n"/>
      <c r="O881" s="218" t="n"/>
      <c r="P881" s="218" t="n"/>
      <c r="Q881" s="218" t="n"/>
      <c r="R881" s="218" t="n"/>
      <c r="S881" s="218" t="n"/>
      <c r="T881" s="218" t="n"/>
      <c r="U881" s="218" t="n"/>
      <c r="V881" s="218" t="n"/>
      <c r="W881" s="218">
        <f>SUM(K881,M881,O881,Q881,S881,U881)</f>
        <v/>
      </c>
      <c r="X881" s="218">
        <f>SUM(L881,N881,P881,R881,T881,V881)</f>
        <v/>
      </c>
      <c r="Y881" s="157">
        <f>minus(I881,W881)</f>
        <v/>
      </c>
      <c r="Z881" s="158">
        <f>ABS(minus(J881,X881))</f>
        <v/>
      </c>
      <c r="AA881" s="270" t="n"/>
      <c r="AB881" s="242" t="n"/>
      <c r="AC881" s="242" t="n"/>
      <c r="AD881" s="256" t="n"/>
      <c r="AE881" s="161">
        <f>Y881-AC881</f>
        <v/>
      </c>
      <c r="AF881" s="256">
        <f>abs(Z881-AD881)</f>
        <v/>
      </c>
      <c r="AG881" s="243" t="n"/>
      <c r="AH881" s="146" t="n"/>
      <c r="AI881" s="52" t="n"/>
      <c r="AJ881" s="148" t="n"/>
      <c r="AK881" s="52" t="n"/>
    </row>
    <row r="882">
      <c r="A882" s="163">
        <f>A881</f>
        <v/>
      </c>
      <c r="B882" s="300" t="n"/>
      <c r="C882" s="171" t="inlineStr">
        <is>
          <t xml:space="preserve">SP GIP </t>
        </is>
      </c>
      <c r="D882" s="171" t="inlineStr">
        <is>
          <t>GIP</t>
        </is>
      </c>
      <c r="E882" s="187" t="n">
        <v>109</v>
      </c>
      <c r="F882" s="187" t="n">
        <v>1106990.44</v>
      </c>
      <c r="G882" s="187" t="n">
        <v>109</v>
      </c>
      <c r="H882" s="187" t="n">
        <v>1106990.49</v>
      </c>
      <c r="I882" s="174">
        <f>minus(E882,G882)</f>
        <v/>
      </c>
      <c r="J882" s="175">
        <f>ABS(minus(F882,H882))</f>
        <v/>
      </c>
      <c r="K882" s="294" t="n"/>
      <c r="L882" s="294" t="n"/>
      <c r="M882" s="294" t="n"/>
      <c r="N882" s="294" t="n"/>
      <c r="O882" s="294" t="n"/>
      <c r="P882" s="294" t="n"/>
      <c r="Q882" s="294" t="n"/>
      <c r="R882" s="294" t="n"/>
      <c r="S882" s="294" t="n"/>
      <c r="T882" s="294" t="n"/>
      <c r="U882" s="294" t="n"/>
      <c r="V882" s="294" t="n">
        <v>0.05000000004656613</v>
      </c>
      <c r="W882" s="294">
        <f>SUM(K882,M882,O882,Q882,S882,U882)</f>
        <v/>
      </c>
      <c r="X882" s="294">
        <f>SUM(L882,N882,P882,R882,T882,V882)</f>
        <v/>
      </c>
      <c r="Y882" s="179">
        <f>minus(I882,W882)</f>
        <v/>
      </c>
      <c r="Z882" s="180">
        <f>ABS(minus(J882,X882))</f>
        <v/>
      </c>
      <c r="AA882" s="253" t="n"/>
      <c r="AB882" s="254" t="n"/>
      <c r="AC882" s="254" t="n"/>
      <c r="AD882" s="190" t="n"/>
      <c r="AE882" s="184">
        <f>Y882-AC882</f>
        <v/>
      </c>
      <c r="AF882" s="192">
        <f>abs(Z882-AD882)</f>
        <v/>
      </c>
      <c r="AG882" s="243" t="n"/>
      <c r="AH882" s="146" t="n"/>
      <c r="AI882" s="52" t="n"/>
      <c r="AJ882" s="148" t="n"/>
      <c r="AK882" s="52" t="n"/>
    </row>
    <row r="883">
      <c r="A883" s="163">
        <f>A882</f>
        <v/>
      </c>
      <c r="B883" s="300" t="n"/>
      <c r="C883" s="151" t="inlineStr">
        <is>
          <t>Card Payments</t>
        </is>
      </c>
      <c r="D883" s="151" t="inlineStr">
        <is>
          <t>BB MIGs (S03)</t>
        </is>
      </c>
      <c r="E883" s="276" t="n"/>
      <c r="F883" s="277" t="n"/>
      <c r="G883" s="276" t="n"/>
      <c r="H883" s="277" t="n"/>
      <c r="I883" s="154">
        <f>minus(E883,G883)</f>
        <v/>
      </c>
      <c r="J883" s="155">
        <f>ABS(minus(F883,H883))</f>
        <v/>
      </c>
      <c r="K883" s="248" t="n"/>
      <c r="L883" s="248" t="n"/>
      <c r="M883" s="248" t="n"/>
      <c r="N883" s="248" t="n"/>
      <c r="O883" s="248" t="n"/>
      <c r="P883" s="248" t="n"/>
      <c r="Q883" s="248" t="n"/>
      <c r="R883" s="248" t="n"/>
      <c r="S883" s="248" t="n"/>
      <c r="T883" s="248" t="n"/>
      <c r="U883" s="248" t="n"/>
      <c r="V883" s="248" t="n"/>
      <c r="W883" s="218" t="n"/>
      <c r="X883" s="218" t="n"/>
      <c r="Y883" s="157">
        <f>minus(I883,W883)</f>
        <v/>
      </c>
      <c r="Z883" s="158">
        <f>ABS(minus(J883,X883))</f>
        <v/>
      </c>
      <c r="AA883" s="263" t="n"/>
      <c r="AB883" s="242" t="n"/>
      <c r="AC883" s="242" t="n"/>
      <c r="AD883" s="256" t="n"/>
      <c r="AE883" s="161">
        <f>Y883-AC883</f>
        <v/>
      </c>
      <c r="AF883" s="256">
        <f>abs(Z883-AD883)</f>
        <v/>
      </c>
      <c r="AG883" s="243" t="n"/>
      <c r="AH883" s="146" t="n"/>
      <c r="AI883" s="52" t="n"/>
      <c r="AJ883" s="148" t="n"/>
      <c r="AK883" s="52" t="n"/>
    </row>
    <row r="884">
      <c r="A884" s="163">
        <f>A883</f>
        <v/>
      </c>
      <c r="B884" s="300" t="n"/>
      <c r="C884" s="151" t="inlineStr">
        <is>
          <t>Card Payments</t>
        </is>
      </c>
      <c r="D884" s="151" t="inlineStr">
        <is>
          <t>BB MIGs (S04)</t>
        </is>
      </c>
      <c r="E884" s="170" t="n"/>
      <c r="F884" s="245" t="n"/>
      <c r="G884" s="170" t="n"/>
      <c r="H884" s="245" t="n"/>
      <c r="I884" s="154">
        <f>minus(E884,G884)</f>
        <v/>
      </c>
      <c r="J884" s="155">
        <f>ABS(minus(F884,H884))</f>
        <v/>
      </c>
      <c r="K884" s="248" t="n"/>
      <c r="L884" s="248" t="n"/>
      <c r="M884" s="248" t="n"/>
      <c r="N884" s="248" t="n"/>
      <c r="O884" s="248" t="n"/>
      <c r="P884" s="248" t="n"/>
      <c r="Q884" s="248" t="n"/>
      <c r="R884" s="248" t="n"/>
      <c r="S884" s="248" t="n"/>
      <c r="T884" s="248" t="n"/>
      <c r="U884" s="248" t="n"/>
      <c r="V884" s="248" t="n"/>
      <c r="W884" s="218" t="n"/>
      <c r="X884" s="218" t="n"/>
      <c r="Y884" s="157">
        <f>minus(I884,W884)</f>
        <v/>
      </c>
      <c r="Z884" s="158">
        <f>ABS(minus(J884,X884))</f>
        <v/>
      </c>
      <c r="AA884" s="270" t="n"/>
      <c r="AB884" s="242" t="n"/>
      <c r="AC884" s="242" t="n"/>
      <c r="AD884" s="256" t="n"/>
      <c r="AE884" s="167">
        <f>Y884-AC884</f>
        <v/>
      </c>
      <c r="AF884" s="256">
        <f>abs(Z884-AD884)</f>
        <v/>
      </c>
      <c r="AG884" s="243" t="n"/>
      <c r="AH884" s="146" t="n"/>
      <c r="AI884" s="52" t="n"/>
      <c r="AJ884" s="148" t="n"/>
      <c r="AK884" s="52" t="n"/>
    </row>
    <row r="885">
      <c r="A885" s="163">
        <f>A884</f>
        <v/>
      </c>
      <c r="B885" s="300" t="n"/>
      <c r="C885" s="151" t="inlineStr">
        <is>
          <t>Card Payments</t>
        </is>
      </c>
      <c r="D885" s="151" t="inlineStr">
        <is>
          <t>BB MIGs (S05)</t>
        </is>
      </c>
      <c r="E885" s="170" t="n"/>
      <c r="F885" s="245" t="n"/>
      <c r="G885" s="170" t="n"/>
      <c r="H885" s="245" t="n"/>
      <c r="I885" s="154">
        <f>minus(E885,G885)</f>
        <v/>
      </c>
      <c r="J885" s="155">
        <f>ABS(minus(F885,H885))</f>
        <v/>
      </c>
      <c r="K885" s="248" t="n"/>
      <c r="L885" s="248" t="n"/>
      <c r="M885" s="248" t="n"/>
      <c r="N885" s="248" t="n"/>
      <c r="O885" s="248" t="n"/>
      <c r="P885" s="248" t="n"/>
      <c r="Q885" s="248" t="n"/>
      <c r="R885" s="248" t="n"/>
      <c r="S885" s="248" t="n"/>
      <c r="T885" s="248" t="n"/>
      <c r="U885" s="248" t="n"/>
      <c r="V885" s="248" t="n"/>
      <c r="W885" s="218" t="n"/>
      <c r="X885" s="218" t="n"/>
      <c r="Y885" s="157">
        <f>minus(I885,W885)</f>
        <v/>
      </c>
      <c r="Z885" s="158">
        <f>ABS(minus(J885,X885))</f>
        <v/>
      </c>
      <c r="AA885" s="270" t="n"/>
      <c r="AB885" s="242" t="n"/>
      <c r="AC885" s="242" t="n"/>
      <c r="AD885" s="256" t="n"/>
      <c r="AE885" s="167">
        <f>Y885-AC885</f>
        <v/>
      </c>
      <c r="AF885" s="256">
        <f>abs(Z885-AD885)</f>
        <v/>
      </c>
      <c r="AG885" s="243" t="n"/>
      <c r="AH885" s="146" t="n"/>
      <c r="AI885" s="52" t="n"/>
      <c r="AJ885" s="148" t="n"/>
      <c r="AK885" s="52" t="n"/>
    </row>
    <row r="886">
      <c r="A886" s="163">
        <f>A885</f>
        <v/>
      </c>
      <c r="B886" s="300" t="n"/>
      <c r="C886" s="151" t="inlineStr">
        <is>
          <t>Card Payments</t>
        </is>
      </c>
      <c r="D886" s="151" t="inlineStr">
        <is>
          <t>BB MIGs (S06)</t>
        </is>
      </c>
      <c r="E886" s="170" t="n"/>
      <c r="F886" s="245" t="n"/>
      <c r="G886" s="170" t="n"/>
      <c r="H886" s="245" t="n"/>
      <c r="I886" s="154">
        <f>minus(E886,G886)</f>
        <v/>
      </c>
      <c r="J886" s="155">
        <f>ABS(minus(F886,H886))</f>
        <v/>
      </c>
      <c r="K886" s="248" t="n"/>
      <c r="L886" s="248" t="n"/>
      <c r="M886" s="248" t="n"/>
      <c r="N886" s="248" t="n"/>
      <c r="O886" s="248" t="n"/>
      <c r="P886" s="248" t="n"/>
      <c r="Q886" s="248" t="n"/>
      <c r="R886" s="248" t="n"/>
      <c r="S886" s="248" t="n"/>
      <c r="T886" s="248" t="n"/>
      <c r="U886" s="248" t="n"/>
      <c r="V886" s="248" t="n"/>
      <c r="W886" s="218" t="n"/>
      <c r="X886" s="218" t="n"/>
      <c r="Y886" s="157">
        <f>minus(I886,W886)</f>
        <v/>
      </c>
      <c r="Z886" s="158">
        <f>ABS(minus(J886,X886))</f>
        <v/>
      </c>
      <c r="AA886" s="270" t="n"/>
      <c r="AB886" s="242" t="n"/>
      <c r="AC886" s="242" t="n"/>
      <c r="AD886" s="256" t="n"/>
      <c r="AE886" s="167">
        <f>Y886-AC886</f>
        <v/>
      </c>
      <c r="AF886" s="256">
        <f>abs(Z886-AD886)</f>
        <v/>
      </c>
      <c r="AG886" s="243" t="n"/>
      <c r="AH886" s="146" t="n"/>
      <c r="AI886" s="52" t="n"/>
      <c r="AJ886" s="148" t="n"/>
      <c r="AK886" s="52" t="n"/>
    </row>
    <row r="887">
      <c r="A887" s="163">
        <f>A886</f>
        <v/>
      </c>
      <c r="B887" s="300" t="n"/>
      <c r="C887" s="151" t="inlineStr">
        <is>
          <t>Card Payments</t>
        </is>
      </c>
      <c r="D887" s="151" t="inlineStr">
        <is>
          <t>BB MIGs (S07)</t>
        </is>
      </c>
      <c r="E887" s="170" t="n"/>
      <c r="F887" s="245" t="n"/>
      <c r="G887" s="170" t="n"/>
      <c r="H887" s="245" t="n"/>
      <c r="I887" s="154">
        <f>minus(E887,G887)</f>
        <v/>
      </c>
      <c r="J887" s="155">
        <f>ABS(minus(F887,H887))</f>
        <v/>
      </c>
      <c r="K887" s="248" t="n"/>
      <c r="L887" s="248" t="n"/>
      <c r="M887" s="248" t="n"/>
      <c r="N887" s="248" t="n"/>
      <c r="O887" s="248" t="n"/>
      <c r="P887" s="248" t="n"/>
      <c r="Q887" s="248" t="n"/>
      <c r="R887" s="248" t="n"/>
      <c r="S887" s="248" t="n"/>
      <c r="T887" s="248" t="n"/>
      <c r="U887" s="248" t="n"/>
      <c r="V887" s="248" t="n"/>
      <c r="W887" s="218" t="n"/>
      <c r="X887" s="218" t="n"/>
      <c r="Y887" s="157">
        <f>minus(I887,W887)</f>
        <v/>
      </c>
      <c r="Z887" s="158">
        <f>ABS(minus(J887,X887))</f>
        <v/>
      </c>
      <c r="AA887" s="270" t="n"/>
      <c r="AB887" s="242" t="n"/>
      <c r="AC887" s="242" t="n"/>
      <c r="AD887" s="256" t="n"/>
      <c r="AE887" s="167">
        <f>Y887-AC887</f>
        <v/>
      </c>
      <c r="AF887" s="256">
        <f>abs(Z887-AD887)</f>
        <v/>
      </c>
      <c r="AG887" s="243" t="n"/>
      <c r="AH887" s="146" t="n"/>
      <c r="AI887" s="52" t="n"/>
      <c r="AJ887" s="148" t="n"/>
      <c r="AK887" s="52" t="n"/>
    </row>
    <row r="888">
      <c r="A888" s="163">
        <f>A887</f>
        <v/>
      </c>
      <c r="B888" s="300" t="n"/>
      <c r="C888" s="151" t="inlineStr">
        <is>
          <t>Card Payments</t>
        </is>
      </c>
      <c r="D888" s="151" t="inlineStr">
        <is>
          <t>BB MIGs (S08)</t>
        </is>
      </c>
      <c r="E888" s="170" t="n"/>
      <c r="F888" s="245" t="n"/>
      <c r="G888" s="170" t="n"/>
      <c r="H888" s="245" t="n"/>
      <c r="I888" s="154">
        <f>minus(E888,G888)</f>
        <v/>
      </c>
      <c r="J888" s="155">
        <f>ABS(minus(F888,H888))</f>
        <v/>
      </c>
      <c r="K888" s="248" t="n"/>
      <c r="L888" s="248" t="n"/>
      <c r="M888" s="248" t="n"/>
      <c r="N888" s="248" t="n"/>
      <c r="O888" s="248" t="n"/>
      <c r="P888" s="248" t="n"/>
      <c r="Q888" s="248" t="n"/>
      <c r="R888" s="248" t="n"/>
      <c r="S888" s="248" t="n"/>
      <c r="T888" s="248" t="n"/>
      <c r="U888" s="248" t="n"/>
      <c r="V888" s="248" t="n"/>
      <c r="W888" s="218" t="n"/>
      <c r="X888" s="218" t="n"/>
      <c r="Y888" s="157">
        <f>minus(I888,W888)</f>
        <v/>
      </c>
      <c r="Z888" s="158">
        <f>ABS(minus(J888,X888))</f>
        <v/>
      </c>
      <c r="AA888" s="270" t="n"/>
      <c r="AB888" s="242" t="n"/>
      <c r="AC888" s="242" t="n"/>
      <c r="AD888" s="256" t="n"/>
      <c r="AE888" s="167">
        <f>Y888-AC888</f>
        <v/>
      </c>
      <c r="AF888" s="256">
        <f>abs(Z888-AD888)</f>
        <v/>
      </c>
      <c r="AG888" s="243" t="n"/>
      <c r="AH888" s="146" t="n"/>
      <c r="AI888" s="52" t="n"/>
      <c r="AJ888" s="148" t="n"/>
      <c r="AK888" s="52" t="n"/>
    </row>
    <row r="889">
      <c r="A889" s="163">
        <f>A888</f>
        <v/>
      </c>
      <c r="B889" s="300" t="n"/>
      <c r="C889" s="151" t="inlineStr">
        <is>
          <t>Card Payments</t>
        </is>
      </c>
      <c r="D889" s="151" t="inlineStr">
        <is>
          <t>BB MIGs (S09)</t>
        </is>
      </c>
      <c r="E889" s="170" t="n"/>
      <c r="F889" s="245" t="n"/>
      <c r="G889" s="170" t="n"/>
      <c r="H889" s="245" t="n"/>
      <c r="I889" s="154">
        <f>minus(E889,G889)</f>
        <v/>
      </c>
      <c r="J889" s="155">
        <f>ABS(minus(F889,H889))</f>
        <v/>
      </c>
      <c r="K889" s="248" t="n"/>
      <c r="L889" s="248" t="n"/>
      <c r="M889" s="248" t="n"/>
      <c r="N889" s="248" t="n"/>
      <c r="O889" s="248" t="n"/>
      <c r="P889" s="248" t="n"/>
      <c r="Q889" s="248" t="n"/>
      <c r="R889" s="248" t="n"/>
      <c r="S889" s="248" t="n"/>
      <c r="T889" s="248" t="n"/>
      <c r="U889" s="248" t="n"/>
      <c r="V889" s="248" t="n"/>
      <c r="W889" s="218" t="n"/>
      <c r="X889" s="218" t="n"/>
      <c r="Y889" s="157">
        <f>minus(I889,W889)</f>
        <v/>
      </c>
      <c r="Z889" s="158">
        <f>ABS(minus(J889,X889))</f>
        <v/>
      </c>
      <c r="AA889" s="270" t="n"/>
      <c r="AB889" s="242" t="n"/>
      <c r="AC889" s="242" t="n"/>
      <c r="AD889" s="256" t="n"/>
      <c r="AE889" s="167">
        <f>Y889-AC889</f>
        <v/>
      </c>
      <c r="AF889" s="256">
        <f>abs(Z889-AD889)</f>
        <v/>
      </c>
      <c r="AG889" s="243" t="n"/>
      <c r="AH889" s="146" t="n"/>
      <c r="AI889" s="52" t="n"/>
      <c r="AJ889" s="148" t="n"/>
      <c r="AK889" s="52" t="n"/>
    </row>
    <row r="890">
      <c r="A890" s="163">
        <f>A889</f>
        <v/>
      </c>
      <c r="B890" s="300" t="n"/>
      <c r="C890" s="151" t="inlineStr">
        <is>
          <t>Card Payments</t>
        </is>
      </c>
      <c r="D890" s="151" t="inlineStr">
        <is>
          <t>BB MIGs (S10)</t>
        </is>
      </c>
      <c r="E890" s="170" t="n"/>
      <c r="F890" s="245" t="n"/>
      <c r="G890" s="170" t="n"/>
      <c r="H890" s="245" t="n"/>
      <c r="I890" s="154">
        <f>minus(E890,G890)</f>
        <v/>
      </c>
      <c r="J890" s="155">
        <f>ABS(minus(F890,H890))</f>
        <v/>
      </c>
      <c r="K890" s="248" t="n"/>
      <c r="L890" s="248" t="n"/>
      <c r="M890" s="248" t="n"/>
      <c r="N890" s="248" t="n"/>
      <c r="O890" s="248" t="n"/>
      <c r="P890" s="248" t="n"/>
      <c r="Q890" s="248" t="n"/>
      <c r="R890" s="248" t="n"/>
      <c r="S890" s="248" t="n"/>
      <c r="T890" s="248" t="n"/>
      <c r="U890" s="248" t="n"/>
      <c r="V890" s="248" t="n"/>
      <c r="W890" s="218" t="n"/>
      <c r="X890" s="218" t="n"/>
      <c r="Y890" s="157">
        <f>minus(I890,W890)</f>
        <v/>
      </c>
      <c r="Z890" s="158">
        <f>ABS(minus(J890,X890))</f>
        <v/>
      </c>
      <c r="AA890" s="270" t="n"/>
      <c r="AB890" s="242" t="n"/>
      <c r="AC890" s="242" t="n"/>
      <c r="AD890" s="256" t="n"/>
      <c r="AE890" s="167">
        <f>Y890-AC890</f>
        <v/>
      </c>
      <c r="AF890" s="256">
        <f>abs(Z890-AD890)</f>
        <v/>
      </c>
      <c r="AG890" s="243" t="n"/>
      <c r="AH890" s="146" t="n"/>
      <c r="AI890" s="52" t="n"/>
      <c r="AJ890" s="148" t="n"/>
      <c r="AK890" s="52" t="n"/>
    </row>
    <row r="891">
      <c r="A891" s="163">
        <f>A890</f>
        <v/>
      </c>
      <c r="B891" s="300" t="n"/>
      <c r="C891" s="151" t="inlineStr">
        <is>
          <t>Card Payments</t>
        </is>
      </c>
      <c r="D891" s="151" t="inlineStr">
        <is>
          <t>BB MIGs (S11)</t>
        </is>
      </c>
      <c r="E891" s="170" t="n"/>
      <c r="F891" s="245" t="n"/>
      <c r="G891" s="170" t="n"/>
      <c r="H891" s="245" t="n"/>
      <c r="I891" s="154">
        <f>minus(E891,G891)</f>
        <v/>
      </c>
      <c r="J891" s="155">
        <f>ABS(minus(F891,H891))</f>
        <v/>
      </c>
      <c r="K891" s="248" t="n"/>
      <c r="L891" s="248" t="n"/>
      <c r="M891" s="248" t="n"/>
      <c r="N891" s="248" t="n"/>
      <c r="O891" s="248" t="n"/>
      <c r="P891" s="248" t="n"/>
      <c r="Q891" s="248" t="n"/>
      <c r="R891" s="248" t="n"/>
      <c r="S891" s="248" t="n"/>
      <c r="T891" s="248" t="n"/>
      <c r="U891" s="248" t="n"/>
      <c r="V891" s="248" t="n"/>
      <c r="W891" s="218" t="n"/>
      <c r="X891" s="218" t="n"/>
      <c r="Y891" s="157">
        <f>minus(I891,W891)</f>
        <v/>
      </c>
      <c r="Z891" s="158">
        <f>ABS(minus(J891,X891))</f>
        <v/>
      </c>
      <c r="AA891" s="270" t="n"/>
      <c r="AB891" s="242" t="n"/>
      <c r="AC891" s="242" t="n"/>
      <c r="AD891" s="256" t="n"/>
      <c r="AE891" s="167">
        <f>Y891-AC891</f>
        <v/>
      </c>
      <c r="AF891" s="256">
        <f>abs(Z891-AD891)</f>
        <v/>
      </c>
      <c r="AG891" s="243" t="n"/>
      <c r="AH891" s="146" t="n"/>
      <c r="AI891" s="52" t="n"/>
      <c r="AJ891" s="148" t="n"/>
      <c r="AK891" s="52" t="n"/>
    </row>
    <row r="892">
      <c r="A892" s="163">
        <f>A891</f>
        <v/>
      </c>
      <c r="B892" s="300" t="n"/>
      <c r="C892" s="171" t="inlineStr">
        <is>
          <t>Card Payments</t>
        </is>
      </c>
      <c r="D892" s="171" t="inlineStr">
        <is>
          <t>BB MIGs (S12)</t>
        </is>
      </c>
      <c r="E892" s="176" t="n"/>
      <c r="F892" s="85" t="n"/>
      <c r="G892" s="176" t="n"/>
      <c r="H892" s="85" t="n"/>
      <c r="I892" s="174">
        <f>minus(E892,G892)</f>
        <v/>
      </c>
      <c r="J892" s="175">
        <f>ABS(minus(F892,H892))</f>
        <v/>
      </c>
      <c r="K892" s="293" t="n"/>
      <c r="L892" s="293" t="n"/>
      <c r="M892" s="293" t="n"/>
      <c r="N892" s="293" t="n"/>
      <c r="O892" s="293" t="n"/>
      <c r="P892" s="293" t="n"/>
      <c r="Q892" s="293" t="n"/>
      <c r="R892" s="293" t="n"/>
      <c r="S892" s="293" t="n"/>
      <c r="T892" s="293" t="n"/>
      <c r="U892" s="293" t="n"/>
      <c r="V892" s="293" t="n"/>
      <c r="W892" s="294" t="n"/>
      <c r="X892" s="294" t="n"/>
      <c r="Y892" s="179">
        <f>minus(I892,W892)</f>
        <v/>
      </c>
      <c r="Z892" s="180">
        <f>ABS(minus(J892,X892))</f>
        <v/>
      </c>
      <c r="AA892" s="253" t="n"/>
      <c r="AB892" s="254" t="n"/>
      <c r="AC892" s="254" t="n"/>
      <c r="AD892" s="183" t="n"/>
      <c r="AE892" s="191">
        <f>Y892-AC892</f>
        <v/>
      </c>
      <c r="AF892" s="183">
        <f>abs(Z892-AD892)</f>
        <v/>
      </c>
      <c r="AG892" s="243" t="n"/>
      <c r="AH892" s="146" t="n"/>
      <c r="AI892" s="52" t="n"/>
      <c r="AJ892" s="148" t="n"/>
      <c r="AK892" s="52" t="n"/>
    </row>
    <row r="893">
      <c r="A893" s="163">
        <f>A892</f>
        <v/>
      </c>
      <c r="B893" s="303" t="n"/>
      <c r="C893" s="258" t="inlineStr">
        <is>
          <t>Card Payments Sum</t>
        </is>
      </c>
      <c r="D893" s="258" t="inlineStr">
        <is>
          <t>BB MIGs</t>
        </is>
      </c>
      <c r="E893" s="187" t="n">
        <v>2</v>
      </c>
      <c r="F893" s="187" t="n">
        <v>17104.07</v>
      </c>
      <c r="G893" s="187" t="n">
        <v>2</v>
      </c>
      <c r="H893" s="187" t="n">
        <v>17104.07</v>
      </c>
      <c r="I893" s="174">
        <f>minus(E893,G893)</f>
        <v/>
      </c>
      <c r="J893" s="175">
        <f>ABS(minus(F893,H893))</f>
        <v/>
      </c>
      <c r="K893" s="176" t="n"/>
      <c r="L893" s="176" t="n"/>
      <c r="M893" s="176" t="n"/>
      <c r="N893" s="176" t="n"/>
      <c r="O893" s="176" t="n"/>
      <c r="P893" s="176" t="n"/>
      <c r="Q893" s="176" t="n"/>
      <c r="R893" s="176" t="n"/>
      <c r="S893" s="176" t="n"/>
      <c r="T893" s="176" t="n"/>
      <c r="U893" s="176" t="n"/>
      <c r="V893" s="176" t="n"/>
      <c r="W893" s="294">
        <f>SUM(K893,M893,O893,Q893,S893,U893)</f>
        <v/>
      </c>
      <c r="X893" s="294">
        <f>SUM(L893,N893,P893,R893,T893,V893)</f>
        <v/>
      </c>
      <c r="Y893" s="179">
        <f>minus(I893,W893)</f>
        <v/>
      </c>
      <c r="Z893" s="180">
        <f>ABS(minus(J893,X893))</f>
        <v/>
      </c>
      <c r="AA893" s="253" t="n"/>
      <c r="AB893" s="254" t="n"/>
      <c r="AC893" s="254" t="n"/>
      <c r="AD893" s="190" t="n"/>
      <c r="AE893" s="191">
        <f>Y893-AC893</f>
        <v/>
      </c>
      <c r="AF893" s="192">
        <f>abs(Z893-AD893)</f>
        <v/>
      </c>
      <c r="AG893" s="243" t="n"/>
      <c r="AH893" s="146" t="n"/>
      <c r="AI893" s="52" t="n"/>
      <c r="AJ893" s="148" t="n"/>
      <c r="AK893" s="52" t="n"/>
    </row>
    <row r="894">
      <c r="A894" s="163">
        <f>A893</f>
        <v/>
      </c>
      <c r="B894" s="310" t="inlineStr">
        <is>
          <t>KOWRI</t>
        </is>
      </c>
      <c r="C894" s="151" t="inlineStr">
        <is>
          <t>MPGS</t>
        </is>
      </c>
      <c r="D894" s="151" t="inlineStr">
        <is>
          <t>MPGS</t>
        </is>
      </c>
      <c r="E894" s="279" t="n">
        <v>4</v>
      </c>
      <c r="F894" s="279" t="n">
        <v>1373.82</v>
      </c>
      <c r="G894" s="279" t="n">
        <v>3</v>
      </c>
      <c r="H894" s="279" t="n">
        <v>1370</v>
      </c>
      <c r="I894" s="154">
        <f>minus(E894,G894)</f>
        <v/>
      </c>
      <c r="J894" s="155">
        <f>ABS(minus(F894,H894))</f>
        <v/>
      </c>
      <c r="K894" s="218" t="n"/>
      <c r="L894" s="218" t="n"/>
      <c r="M894" s="218" t="n"/>
      <c r="N894" s="218" t="n"/>
      <c r="O894" s="218" t="n"/>
      <c r="P894" s="218" t="n"/>
      <c r="Q894" s="218" t="n"/>
      <c r="R894" s="218" t="n"/>
      <c r="S894" s="218" t="n"/>
      <c r="T894" s="218" t="n"/>
      <c r="U894" s="218" t="n"/>
      <c r="V894" s="218" t="n"/>
      <c r="W894" s="218">
        <f>SUM(K894,M894,O894,Q894,S894,U894)</f>
        <v/>
      </c>
      <c r="X894" s="218">
        <f>SUM(L894,N894,P894,R894,T894,V894)</f>
        <v/>
      </c>
      <c r="Y894" s="157">
        <f>minus(I894,W894)</f>
        <v/>
      </c>
      <c r="Z894" s="158">
        <f>ABS(minus(J894,X894))</f>
        <v/>
      </c>
      <c r="AA894" s="270" t="n"/>
      <c r="AB894" s="242" t="n"/>
      <c r="AC894" s="242" t="n">
        <v>1</v>
      </c>
      <c r="AD894" s="256" t="n">
        <v>2.82</v>
      </c>
      <c r="AE894" s="167">
        <f>Y894-AC894</f>
        <v/>
      </c>
      <c r="AF894" s="256">
        <f>abs(Z894-AD894)</f>
        <v/>
      </c>
      <c r="AG894" s="243" t="inlineStr">
        <is>
          <t>Send money Charges(1.00). Transaction has been voided by the MPGS portal</t>
        </is>
      </c>
      <c r="AH894" s="146" t="n"/>
      <c r="AI894" s="52" t="n"/>
      <c r="AJ894" s="148" t="n"/>
      <c r="AK894" s="52" t="n"/>
    </row>
    <row r="895">
      <c r="A895" s="163">
        <f>A894</f>
        <v/>
      </c>
      <c r="B895" s="300" t="n"/>
      <c r="C895" s="151" t="inlineStr">
        <is>
          <t>KR MTN Send Money</t>
        </is>
      </c>
      <c r="D895" s="151" t="inlineStr">
        <is>
          <t>KR MTN Credit</t>
        </is>
      </c>
      <c r="E895" s="187" t="n">
        <v>8878</v>
      </c>
      <c r="F895" s="187" t="n">
        <v>21319886.38</v>
      </c>
      <c r="G895" s="187" t="n">
        <v>8853</v>
      </c>
      <c r="H895" s="187" t="n">
        <v>11295853.5</v>
      </c>
      <c r="I895" s="154">
        <f>minus(E895,G895)</f>
        <v/>
      </c>
      <c r="J895" s="155">
        <f>ABS(minus(F895,H895))</f>
        <v/>
      </c>
      <c r="K895" s="218" t="n"/>
      <c r="L895" s="218" t="n"/>
      <c r="M895" s="218" t="n"/>
      <c r="N895" s="218" t="n"/>
      <c r="O895" s="218" t="n">
        <v>9</v>
      </c>
      <c r="P895" s="218" t="n">
        <v>10272</v>
      </c>
      <c r="Q895" s="218" t="n">
        <v>2</v>
      </c>
      <c r="R895" s="218" t="n">
        <v>10000000</v>
      </c>
      <c r="S895" s="218" t="n"/>
      <c r="T895" s="218" t="n"/>
      <c r="U895" s="218" t="n">
        <v>13</v>
      </c>
      <c r="V895" s="218" t="n">
        <v>5760.879999998957</v>
      </c>
      <c r="W895" s="218">
        <f>SUM(K895,M895,O895,Q895,S895,U895)</f>
        <v/>
      </c>
      <c r="X895" s="218">
        <f>SUM(L895,N895,P895,R895,T895,V895)</f>
        <v/>
      </c>
      <c r="Y895" s="157">
        <f>minus(I895,W895)</f>
        <v/>
      </c>
      <c r="Z895" s="158">
        <f>ABS(minus(J895,X895))</f>
        <v/>
      </c>
      <c r="AA895" s="270" t="inlineStr">
        <is>
          <t>Pending Zeepay transaction</t>
        </is>
      </c>
      <c r="AB895" s="242" t="inlineStr">
        <is>
          <t>Closed</t>
        </is>
      </c>
      <c r="AC895" s="242" t="n">
        <v>1</v>
      </c>
      <c r="AD895" s="256" t="n">
        <v>8000</v>
      </c>
      <c r="AE895" s="167">
        <f>Y895-AC895</f>
        <v/>
      </c>
      <c r="AF895" s="256">
        <f>abs(Z895-AD895)</f>
        <v/>
      </c>
      <c r="AG895" s="243" t="inlineStr">
        <is>
          <t>Status updated using KB recons app</t>
        </is>
      </c>
      <c r="AH895" s="146" t="n"/>
      <c r="AI895" s="52" t="n"/>
      <c r="AJ895" s="148" t="n"/>
      <c r="AK895" s="52" t="n"/>
    </row>
    <row r="896">
      <c r="A896" s="163">
        <f>A895</f>
        <v/>
      </c>
      <c r="B896" s="300" t="n"/>
      <c r="C896" s="151" t="inlineStr">
        <is>
          <t>KR MTN Add funds/Payments</t>
        </is>
      </c>
      <c r="D896" s="151" t="inlineStr">
        <is>
          <t>KR MTN Debit</t>
        </is>
      </c>
      <c r="E896" s="187" t="n">
        <v>467</v>
      </c>
      <c r="F896" s="187" t="n">
        <v>1140642.07</v>
      </c>
      <c r="G896" s="187" t="n">
        <v>474</v>
      </c>
      <c r="H896" s="187" t="n">
        <v>347229.93</v>
      </c>
      <c r="I896" s="154">
        <f>minus(E896,G896)</f>
        <v/>
      </c>
      <c r="J896" s="155">
        <f>ABS(minus(F896,H896))</f>
        <v/>
      </c>
      <c r="K896" s="218" t="n"/>
      <c r="L896" s="218" t="n"/>
      <c r="M896" s="218" t="n">
        <v>-8</v>
      </c>
      <c r="N896" s="218" t="n">
        <v>-2530.42</v>
      </c>
      <c r="O896" s="218" t="n"/>
      <c r="P896" s="218" t="n"/>
      <c r="Q896" s="218" t="n"/>
      <c r="R896" s="218" t="n"/>
      <c r="S896" s="218" t="n">
        <v>1</v>
      </c>
      <c r="T896" s="218" t="n">
        <v>795942.45</v>
      </c>
      <c r="U896" s="218" t="n"/>
      <c r="V896" s="218" t="n">
        <v>0.1100000002188608</v>
      </c>
      <c r="W896" s="218">
        <f>SUM(K896,M896,O896,Q896,S896,U896)</f>
        <v/>
      </c>
      <c r="X896" s="218">
        <f>SUM(L896,N896,P896,R896,T896,V896)</f>
        <v/>
      </c>
      <c r="Y896" s="157">
        <f>minus(I896,W896)</f>
        <v/>
      </c>
      <c r="Z896" s="158">
        <f>ABS(minus(J896,X896))</f>
        <v/>
      </c>
      <c r="AA896" s="270" t="n"/>
      <c r="AB896" s="242" t="n"/>
      <c r="AC896" s="242" t="n"/>
      <c r="AD896" s="256" t="n"/>
      <c r="AE896" s="167">
        <f>Y896-AC896</f>
        <v/>
      </c>
      <c r="AF896" s="256">
        <f>abs(Z896-AD896)</f>
        <v/>
      </c>
      <c r="AG896" s="243" t="n"/>
      <c r="AH896" s="146" t="n"/>
      <c r="AI896" s="52" t="n"/>
      <c r="AJ896" s="148" t="n"/>
      <c r="AK896" s="52" t="n"/>
    </row>
    <row r="897">
      <c r="A897" s="163">
        <f>A896</f>
        <v/>
      </c>
      <c r="B897" s="300" t="n"/>
      <c r="C897" s="151" t="inlineStr">
        <is>
          <t>KR Airtel Add funds/Payments</t>
        </is>
      </c>
      <c r="D897" s="151" t="inlineStr">
        <is>
          <t>KR Airtel Cash In</t>
        </is>
      </c>
      <c r="E897" s="187" t="n">
        <v>3</v>
      </c>
      <c r="F897" s="187" t="n">
        <v>2640</v>
      </c>
      <c r="G897" s="187" t="n">
        <v>3</v>
      </c>
      <c r="H897" s="187" t="n">
        <v>2640</v>
      </c>
      <c r="I897" s="154">
        <f>minus(E897,G897)</f>
        <v/>
      </c>
      <c r="J897" s="155">
        <f>ABS(minus(F897,H897))</f>
        <v/>
      </c>
      <c r="K897" s="218" t="n"/>
      <c r="L897" s="218" t="n"/>
      <c r="M897" s="218" t="n"/>
      <c r="N897" s="218" t="n"/>
      <c r="O897" s="218" t="n"/>
      <c r="P897" s="218" t="n"/>
      <c r="Q897" s="218" t="n"/>
      <c r="R897" s="218" t="n"/>
      <c r="S897" s="218" t="n"/>
      <c r="T897" s="218" t="n"/>
      <c r="U897" s="218" t="n"/>
      <c r="V897" s="218" t="n"/>
      <c r="W897" s="218">
        <f>SUM(K897,M897,O897,Q897,S897,U897)</f>
        <v/>
      </c>
      <c r="X897" s="218">
        <f>SUM(L897,N897,P897,R897,T897,V897)</f>
        <v/>
      </c>
      <c r="Y897" s="157">
        <f>minus(I897,W897)</f>
        <v/>
      </c>
      <c r="Z897" s="158">
        <f>ABS(minus(J897,X897))</f>
        <v/>
      </c>
      <c r="AA897" s="270" t="n"/>
      <c r="AB897" s="242" t="n"/>
      <c r="AC897" s="242" t="n"/>
      <c r="AD897" s="256" t="n"/>
      <c r="AE897" s="167">
        <f>Y897-AC897</f>
        <v/>
      </c>
      <c r="AF897" s="256">
        <f>abs(Z897-AD897)</f>
        <v/>
      </c>
      <c r="AG897" s="243" t="n"/>
      <c r="AH897" s="146" t="n"/>
      <c r="AI897" s="52" t="n"/>
      <c r="AJ897" s="148" t="n"/>
      <c r="AK897" s="52" t="n"/>
    </row>
    <row r="898">
      <c r="A898" s="163">
        <f>A897</f>
        <v/>
      </c>
      <c r="B898" s="300" t="n"/>
      <c r="C898" s="151" t="inlineStr">
        <is>
          <t>KR Airtel Send Money</t>
        </is>
      </c>
      <c r="D898" s="151" t="inlineStr">
        <is>
          <t>KR Airtel Cash Out</t>
        </is>
      </c>
      <c r="E898" s="187" t="n">
        <v>1</v>
      </c>
      <c r="F898" s="187" t="n">
        <v>202</v>
      </c>
      <c r="G898" s="187" t="n">
        <v>1</v>
      </c>
      <c r="H898" s="187" t="n">
        <v>202</v>
      </c>
      <c r="I898" s="154">
        <f>minus(E898,G898)</f>
        <v/>
      </c>
      <c r="J898" s="155">
        <f>ABS(minus(F898,H898))</f>
        <v/>
      </c>
      <c r="K898" s="218" t="n"/>
      <c r="L898" s="218" t="n"/>
      <c r="M898" s="218" t="n"/>
      <c r="N898" s="218" t="n"/>
      <c r="O898" s="218" t="n"/>
      <c r="P898" s="218" t="n"/>
      <c r="Q898" s="218" t="n"/>
      <c r="R898" s="218" t="n"/>
      <c r="S898" s="218" t="n"/>
      <c r="T898" s="218" t="n"/>
      <c r="U898" s="218" t="n"/>
      <c r="V898" s="218" t="n"/>
      <c r="W898" s="218">
        <f>SUM(K898,M898,O898,Q898,S898,U898)</f>
        <v/>
      </c>
      <c r="X898" s="218">
        <f>SUM(L898,N898,P898,R898,T898,V898)</f>
        <v/>
      </c>
      <c r="Y898" s="157">
        <f>minus(I898,W898)</f>
        <v/>
      </c>
      <c r="Z898" s="158">
        <f>ABS(minus(J898,X898))</f>
        <v/>
      </c>
      <c r="AA898" s="270" t="n"/>
      <c r="AB898" s="242" t="n"/>
      <c r="AC898" s="242" t="n"/>
      <c r="AD898" s="256" t="n"/>
      <c r="AE898" s="167">
        <f>Y898-AC898</f>
        <v/>
      </c>
      <c r="AF898" s="256">
        <f>abs(Z898-AD898)</f>
        <v/>
      </c>
      <c r="AG898" s="243" t="n"/>
      <c r="AH898" s="146" t="n"/>
      <c r="AI898" s="52" t="n"/>
      <c r="AJ898" s="148" t="n"/>
      <c r="AK898" s="52" t="n"/>
    </row>
    <row r="899">
      <c r="A899" s="163">
        <f>A898</f>
        <v/>
      </c>
      <c r="B899" s="300" t="n"/>
      <c r="C899" s="151" t="inlineStr">
        <is>
          <t>KR Vodafone Add funds/Payments</t>
        </is>
      </c>
      <c r="D899" s="151" t="inlineStr">
        <is>
          <t xml:space="preserve">KR Vodafone Cash In </t>
        </is>
      </c>
      <c r="E899" s="187" t="n">
        <v>54</v>
      </c>
      <c r="F899" s="187" t="n">
        <v>28656.61</v>
      </c>
      <c r="G899" s="187" t="n">
        <v>54</v>
      </c>
      <c r="H899" s="187" t="n">
        <v>28656.61</v>
      </c>
      <c r="I899" s="154">
        <f>minus(E899,G899)</f>
        <v/>
      </c>
      <c r="J899" s="155">
        <f>ABS(minus(F899,H899))</f>
        <v/>
      </c>
      <c r="K899" s="218" t="n"/>
      <c r="L899" s="218" t="n"/>
      <c r="M899" s="218" t="n"/>
      <c r="N899" s="218" t="n"/>
      <c r="O899" s="218" t="n"/>
      <c r="P899" s="218" t="n"/>
      <c r="Q899" s="218" t="n"/>
      <c r="R899" s="218" t="n"/>
      <c r="S899" s="218" t="n"/>
      <c r="T899" s="218" t="n"/>
      <c r="U899" s="218" t="n"/>
      <c r="V899" s="218" t="n"/>
      <c r="W899" s="218">
        <f>SUM(K899,M899,O899,Q899,S899,U899)</f>
        <v/>
      </c>
      <c r="X899" s="218">
        <f>SUM(L899,N899,P899,R899,T899,V899)</f>
        <v/>
      </c>
      <c r="Y899" s="157">
        <f>minus(I899,W899)</f>
        <v/>
      </c>
      <c r="Z899" s="158">
        <f>ABS(minus(J899,X899))</f>
        <v/>
      </c>
      <c r="AA899" s="270" t="n"/>
      <c r="AB899" s="242" t="n"/>
      <c r="AC899" s="242" t="n"/>
      <c r="AD899" s="256" t="n"/>
      <c r="AE899" s="167">
        <f>Y899-AC899</f>
        <v/>
      </c>
      <c r="AF899" s="256">
        <f>abs(Z899-AD899)</f>
        <v/>
      </c>
      <c r="AG899" s="243" t="n"/>
      <c r="AH899" s="146" t="n"/>
      <c r="AI899" s="52" t="n"/>
      <c r="AJ899" s="148" t="n"/>
      <c r="AK899" s="52" t="n"/>
    </row>
    <row r="900">
      <c r="A900" s="163">
        <f>A899</f>
        <v/>
      </c>
      <c r="B900" s="303" t="n"/>
      <c r="C900" s="151" t="inlineStr">
        <is>
          <t>KR Vodafone Send Money</t>
        </is>
      </c>
      <c r="D900" s="151" t="inlineStr">
        <is>
          <t>KR Vodafone Cash Out</t>
        </is>
      </c>
      <c r="E900" s="187" t="n">
        <v>3</v>
      </c>
      <c r="F900" s="187" t="n">
        <v>500402.35</v>
      </c>
      <c r="G900" s="187" t="n">
        <v>2</v>
      </c>
      <c r="H900" s="187" t="n">
        <v>402.35</v>
      </c>
      <c r="I900" s="154">
        <f>minus(E900,G900)</f>
        <v/>
      </c>
      <c r="J900" s="155">
        <f>ABS(minus(F900,H900))</f>
        <v/>
      </c>
      <c r="K900" s="218" t="n"/>
      <c r="L900" s="218" t="n"/>
      <c r="M900" s="218" t="n"/>
      <c r="N900" s="218" t="n"/>
      <c r="O900" s="218" t="n"/>
      <c r="P900" s="218" t="n"/>
      <c r="Q900" s="218" t="n"/>
      <c r="R900" s="218" t="n"/>
      <c r="S900" s="218" t="n">
        <v>1</v>
      </c>
      <c r="T900" s="218" t="n">
        <v>500000</v>
      </c>
      <c r="U900" s="218" t="n"/>
      <c r="V900" s="218" t="n"/>
      <c r="W900" s="218">
        <f>SUM(K900,M900,O900,Q900,S900,U900)</f>
        <v/>
      </c>
      <c r="X900" s="218">
        <f>SUM(L900,N900,P900,R900,T900,V900)</f>
        <v/>
      </c>
      <c r="Y900" s="157">
        <f>minus(I900,W900)</f>
        <v/>
      </c>
      <c r="Z900" s="158">
        <f>ABS(minus(J900,X900))</f>
        <v/>
      </c>
      <c r="AA900" s="270" t="n"/>
      <c r="AB900" s="242" t="n"/>
      <c r="AC900" s="242" t="n"/>
      <c r="AD900" s="256" t="n"/>
      <c r="AE900" s="167">
        <f>Y900-AC900</f>
        <v/>
      </c>
      <c r="AF900" s="256">
        <f>abs(Z900-AD900)</f>
        <v/>
      </c>
      <c r="AG900" s="243" t="n"/>
      <c r="AH900" s="146" t="n"/>
      <c r="AI900" s="52" t="n"/>
      <c r="AJ900" s="148" t="n"/>
      <c r="AK900" s="52" t="n"/>
    </row>
    <row r="901">
      <c r="A901" s="206" t="n"/>
      <c r="B901" s="207" t="n"/>
      <c r="C901" s="206" t="n"/>
      <c r="D901" s="206" t="n"/>
      <c r="E901" s="206" t="n"/>
      <c r="F901" s="208" t="n"/>
      <c r="G901" s="206" t="n"/>
      <c r="H901" s="206" t="n"/>
      <c r="I901" s="206" t="n"/>
      <c r="J901" s="208" t="n"/>
      <c r="K901" s="271" t="n"/>
      <c r="L901" s="271" t="n"/>
      <c r="M901" s="271" t="n"/>
      <c r="N901" s="271" t="n"/>
      <c r="O901" s="271" t="n"/>
      <c r="P901" s="271" t="n"/>
      <c r="Q901" s="271" t="n"/>
      <c r="R901" s="271" t="n"/>
      <c r="S901" s="271" t="n"/>
      <c r="T901" s="271" t="n"/>
      <c r="U901" s="271" t="n"/>
      <c r="V901" s="271" t="n"/>
      <c r="W901" s="210" t="n"/>
      <c r="X901" s="210" t="n"/>
      <c r="Y901" s="271" t="n"/>
      <c r="Z901" s="271" t="n"/>
      <c r="AA901" s="211" t="n"/>
      <c r="AB901" s="212" t="n"/>
      <c r="AC901" s="212" t="n"/>
      <c r="AD901" s="213" t="n"/>
      <c r="AE901" s="214" t="n"/>
      <c r="AF901" s="215" t="n"/>
      <c r="AG901" s="243" t="n"/>
      <c r="AH901" s="146" t="n"/>
      <c r="AI901" s="52" t="n"/>
      <c r="AJ901" s="148" t="n"/>
      <c r="AK901" s="52" t="n"/>
    </row>
    <row r="902">
      <c r="A902" s="239" t="n">
        <v>44957</v>
      </c>
      <c r="B902" s="309" t="inlineStr">
        <is>
          <t>SlydePay</t>
        </is>
      </c>
      <c r="C902" s="151" t="inlineStr">
        <is>
          <t>SP MIGs (MCC 1)</t>
        </is>
      </c>
      <c r="D902" s="151" t="inlineStr">
        <is>
          <t>MIGS (Slydepay01)</t>
        </is>
      </c>
      <c r="E902" s="187" t="n">
        <v>9</v>
      </c>
      <c r="F902" s="187" t="n">
        <v>8428.76</v>
      </c>
      <c r="G902" s="187" t="n">
        <v>9</v>
      </c>
      <c r="H902" s="187" t="n">
        <v>8382.870000000001</v>
      </c>
      <c r="I902" s="154">
        <f>minus(E902,G902)</f>
        <v/>
      </c>
      <c r="J902" s="155">
        <f>ABS(minus(F902,H902))</f>
        <v/>
      </c>
      <c r="K902" s="248" t="n"/>
      <c r="L902" s="248" t="n"/>
      <c r="M902" s="248" t="n"/>
      <c r="N902" s="248" t="n"/>
      <c r="O902" s="248" t="n"/>
      <c r="P902" s="248" t="n"/>
      <c r="Q902" s="248" t="n"/>
      <c r="R902" s="248" t="n"/>
      <c r="S902" s="248" t="n"/>
      <c r="T902" s="248" t="n"/>
      <c r="U902" s="248" t="n"/>
      <c r="V902" s="248" t="n"/>
      <c r="W902" s="218">
        <f>SUM(K902,M902,O902,Q902,S902,U902)</f>
        <v/>
      </c>
      <c r="X902" s="218">
        <f>SUM(L902,N902,P902,R902,T902,V902)</f>
        <v/>
      </c>
      <c r="Y902" s="157">
        <f>minus(I902,W902)</f>
        <v/>
      </c>
      <c r="Z902" s="158">
        <f>ABS(minus(J902,X902))</f>
        <v/>
      </c>
      <c r="AA902" s="263" t="n"/>
      <c r="AB902" s="242" t="n"/>
      <c r="AC902" s="242" t="n"/>
      <c r="AD902" s="252" t="n"/>
      <c r="AE902" s="161">
        <f>Y902-AC902</f>
        <v/>
      </c>
      <c r="AF902" s="256">
        <f>abs(Z902-AD902)</f>
        <v/>
      </c>
      <c r="AG902" s="243" t="inlineStr">
        <is>
          <t>MIGS Charges(45.89)</t>
        </is>
      </c>
      <c r="AH902" s="146" t="n"/>
      <c r="AI902" s="52" t="n"/>
      <c r="AJ902" s="148" t="n"/>
      <c r="AK902" s="52" t="n"/>
    </row>
    <row r="903">
      <c r="A903" s="163">
        <f>A902</f>
        <v/>
      </c>
      <c r="B903" s="300" t="n"/>
      <c r="C903" s="151" t="inlineStr">
        <is>
          <t>SP MTN Cash In (Prompt)</t>
        </is>
      </c>
      <c r="D903" s="151" t="inlineStr">
        <is>
          <t>MTN - Slydepull (Prompts)</t>
        </is>
      </c>
      <c r="E903" s="187" t="n">
        <v>529</v>
      </c>
      <c r="F903" s="187" t="n">
        <v>624815.6</v>
      </c>
      <c r="G903" s="187" t="n">
        <v>529</v>
      </c>
      <c r="H903" s="187" t="n">
        <v>624815.36</v>
      </c>
      <c r="I903" s="154">
        <f>minus(E903,G903)</f>
        <v/>
      </c>
      <c r="J903" s="155">
        <f>ABS(minus(F903,H903))</f>
        <v/>
      </c>
      <c r="K903" s="248" t="n"/>
      <c r="L903" s="248" t="n"/>
      <c r="M903" s="248" t="n"/>
      <c r="N903" s="248" t="n"/>
      <c r="O903" s="248" t="n"/>
      <c r="P903" s="248" t="n"/>
      <c r="Q903" s="248" t="n"/>
      <c r="R903" s="248" t="n"/>
      <c r="S903" s="248" t="n"/>
      <c r="T903" s="248" t="n"/>
      <c r="U903" s="248" t="n"/>
      <c r="V903" s="248" t="n">
        <v>0.2399999999906868</v>
      </c>
      <c r="W903" s="218">
        <f>SUM(K903,M903,O903,Q903,S903,U903)</f>
        <v/>
      </c>
      <c r="X903" s="218">
        <f>SUM(L903,N903,P903,R903,T903,V903)</f>
        <v/>
      </c>
      <c r="Y903" s="157">
        <f>minus(I903,W903)</f>
        <v/>
      </c>
      <c r="Z903" s="158">
        <f>ABS(minus(J903,X903))</f>
        <v/>
      </c>
      <c r="AA903" s="270" t="n"/>
      <c r="AB903" s="242" t="n"/>
      <c r="AC903" s="242" t="n"/>
      <c r="AD903" s="256" t="n"/>
      <c r="AE903" s="167">
        <f>Y903-AC903</f>
        <v/>
      </c>
      <c r="AF903" s="256">
        <f>abs(Z903-AD903)</f>
        <v/>
      </c>
      <c r="AG903" s="243" t="n"/>
      <c r="AH903" s="146" t="n"/>
      <c r="AI903" s="52" t="n"/>
      <c r="AJ903" s="148" t="n"/>
      <c r="AK903" s="52" t="n"/>
    </row>
    <row r="904">
      <c r="A904" s="163">
        <f>A903</f>
        <v/>
      </c>
      <c r="B904" s="300" t="n"/>
      <c r="C904" s="151" t="inlineStr">
        <is>
          <t>SP MTN Cash In (Approval)</t>
        </is>
      </c>
      <c r="D904" s="151" t="inlineStr">
        <is>
          <t>MTN - Sydepush( Approvals)</t>
        </is>
      </c>
      <c r="E904" s="187" t="n">
        <v>0</v>
      </c>
      <c r="F904" s="187" t="n">
        <v>0</v>
      </c>
      <c r="G904" s="187" t="n">
        <v>0</v>
      </c>
      <c r="H904" s="187" t="n">
        <v>0</v>
      </c>
      <c r="I904" s="154">
        <f>minus(E904,G904)</f>
        <v/>
      </c>
      <c r="J904" s="155">
        <f>ABS(minus(F904,H904))</f>
        <v/>
      </c>
      <c r="K904" s="248" t="n"/>
      <c r="L904" s="248" t="n"/>
      <c r="M904" s="248" t="n"/>
      <c r="N904" s="248" t="n"/>
      <c r="O904" s="248" t="n"/>
      <c r="P904" s="248" t="n"/>
      <c r="Q904" s="248" t="n"/>
      <c r="R904" s="248" t="n"/>
      <c r="S904" s="248" t="n"/>
      <c r="T904" s="248" t="n"/>
      <c r="U904" s="248" t="n"/>
      <c r="V904" s="248" t="n"/>
      <c r="W904" s="218">
        <f>SUM(K904,M904,O904,Q904,S904,U904)</f>
        <v/>
      </c>
      <c r="X904" s="218">
        <f>SUM(L904,N904,P904,R904,T904,V904)</f>
        <v/>
      </c>
      <c r="Y904" s="157">
        <f>minus(I904,W904)</f>
        <v/>
      </c>
      <c r="Z904" s="158">
        <f>ABS(minus(J904,X904))</f>
        <v/>
      </c>
      <c r="AA904" s="270" t="n"/>
      <c r="AB904" s="242" t="n"/>
      <c r="AC904" s="242" t="n"/>
      <c r="AD904" s="256" t="n"/>
      <c r="AE904" s="161">
        <f>Y904-AC904</f>
        <v/>
      </c>
      <c r="AF904" s="256">
        <f>abs(Z904-AD904)</f>
        <v/>
      </c>
      <c r="AG904" s="243" t="n"/>
      <c r="AH904" s="146" t="n"/>
      <c r="AI904" s="52" t="n"/>
      <c r="AJ904" s="148" t="n"/>
      <c r="AK904" s="52" t="n"/>
    </row>
    <row r="905">
      <c r="A905" s="163">
        <f>A904</f>
        <v/>
      </c>
      <c r="B905" s="300" t="n"/>
      <c r="C905" s="151" t="inlineStr">
        <is>
          <t>SP MTN Send Money</t>
        </is>
      </c>
      <c r="D905" s="151" t="inlineStr">
        <is>
          <t>MTN - Portal</t>
        </is>
      </c>
      <c r="E905" s="187" t="n">
        <v>1500</v>
      </c>
      <c r="F905" s="187" t="n">
        <v>477893.81</v>
      </c>
      <c r="G905" s="187" t="n">
        <v>1500</v>
      </c>
      <c r="H905" s="187" t="n">
        <v>477893.78</v>
      </c>
      <c r="I905" s="154">
        <f>minus(E905,G905)</f>
        <v/>
      </c>
      <c r="J905" s="155">
        <f>ABS(minus(F905,H905))</f>
        <v/>
      </c>
      <c r="K905" s="248" t="n"/>
      <c r="L905" s="248" t="n"/>
      <c r="M905" s="248" t="n"/>
      <c r="N905" s="248" t="n"/>
      <c r="O905" s="248" t="n"/>
      <c r="P905" s="248" t="n"/>
      <c r="Q905" s="248" t="n"/>
      <c r="R905" s="248" t="n"/>
      <c r="S905" s="248" t="n"/>
      <c r="T905" s="248" t="n"/>
      <c r="U905" s="248" t="n"/>
      <c r="V905" s="248" t="n">
        <v>0.02999999996973202</v>
      </c>
      <c r="W905" s="218">
        <f>SUM(K905,M905,O905,Q905,S905,U905)</f>
        <v/>
      </c>
      <c r="X905" s="218">
        <f>SUM(L905,N905,P905,R905,T905,V905)</f>
        <v/>
      </c>
      <c r="Y905" s="157">
        <f>minus(I905,W905)</f>
        <v/>
      </c>
      <c r="Z905" s="158">
        <f>ABS(minus(J905,X905))</f>
        <v/>
      </c>
      <c r="AA905" s="270" t="n"/>
      <c r="AB905" s="242" t="n"/>
      <c r="AC905" s="242" t="n"/>
      <c r="AD905" s="256" t="n"/>
      <c r="AE905" s="161">
        <f>Y905-AC905</f>
        <v/>
      </c>
      <c r="AF905" s="256">
        <f>abs(Z905-AD905)</f>
        <v/>
      </c>
      <c r="AG905" s="243" t="n"/>
      <c r="AH905" s="146" t="n"/>
      <c r="AI905" s="52" t="n"/>
      <c r="AJ905" s="148" t="n"/>
      <c r="AK905" s="52" t="n"/>
    </row>
    <row r="906">
      <c r="A906" s="163">
        <f>A905</f>
        <v/>
      </c>
      <c r="B906" s="300" t="n"/>
      <c r="C906" s="151" t="inlineStr">
        <is>
          <t>SP AirtelTigo Cash In</t>
        </is>
      </c>
      <c r="D906" s="151" t="inlineStr">
        <is>
          <t>Airtel Top Up (Cash In)</t>
        </is>
      </c>
      <c r="E906" s="187" t="n">
        <v>0</v>
      </c>
      <c r="F906" s="187" t="n">
        <v>0</v>
      </c>
      <c r="G906" s="187" t="n">
        <v>0</v>
      </c>
      <c r="H906" s="187" t="n">
        <v>0</v>
      </c>
      <c r="I906" s="154">
        <f>minus(E906,G906)</f>
        <v/>
      </c>
      <c r="J906" s="155">
        <f>ABS(minus(F906,H906))</f>
        <v/>
      </c>
      <c r="K906" s="248" t="n"/>
      <c r="L906" s="248" t="n"/>
      <c r="M906" s="248" t="n"/>
      <c r="N906" s="248" t="n"/>
      <c r="O906" s="248" t="n"/>
      <c r="P906" s="248" t="n"/>
      <c r="Q906" s="248" t="n"/>
      <c r="R906" s="248" t="n"/>
      <c r="S906" s="248" t="n"/>
      <c r="T906" s="248" t="n"/>
      <c r="U906" s="248" t="n"/>
      <c r="V906" s="248" t="n"/>
      <c r="W906" s="218">
        <f>SUM(K906,M906,O906,Q906,S906,U906)</f>
        <v/>
      </c>
      <c r="X906" s="218">
        <f>SUM(L906,N906,P906,R906,T906,V906)</f>
        <v/>
      </c>
      <c r="Y906" s="157">
        <f>minus(I906,W906)</f>
        <v/>
      </c>
      <c r="Z906" s="158">
        <f>ABS(minus(J906,X906))</f>
        <v/>
      </c>
      <c r="AA906" s="270" t="n"/>
      <c r="AB906" s="242" t="n"/>
      <c r="AC906" s="242" t="n"/>
      <c r="AD906" s="256" t="n"/>
      <c r="AE906" s="161">
        <f>Y906-AC906</f>
        <v/>
      </c>
      <c r="AF906" s="256">
        <f>abs(Z906-AD906)</f>
        <v/>
      </c>
      <c r="AG906" s="243" t="n"/>
      <c r="AH906" s="146" t="n"/>
      <c r="AI906" s="52" t="n"/>
      <c r="AJ906" s="148" t="n"/>
      <c r="AK906" s="52" t="n"/>
    </row>
    <row r="907">
      <c r="A907" s="163">
        <f>A906</f>
        <v/>
      </c>
      <c r="B907" s="300" t="n"/>
      <c r="C907" s="151" t="inlineStr">
        <is>
          <t>SP AirtelTigo Send Money</t>
        </is>
      </c>
      <c r="D907" s="151" t="inlineStr">
        <is>
          <t>Airtel Online Send Money</t>
        </is>
      </c>
      <c r="E907" s="187" t="n">
        <v>0</v>
      </c>
      <c r="F907" s="187" t="n">
        <v>0</v>
      </c>
      <c r="G907" s="187" t="n">
        <v>0</v>
      </c>
      <c r="H907" s="187" t="n">
        <v>0</v>
      </c>
      <c r="I907" s="154">
        <f>minus(E907,G907)</f>
        <v/>
      </c>
      <c r="J907" s="155">
        <f>ABS(minus(F907,H907))</f>
        <v/>
      </c>
      <c r="K907" s="248" t="n"/>
      <c r="L907" s="248" t="n"/>
      <c r="M907" s="248" t="n"/>
      <c r="N907" s="248" t="n"/>
      <c r="O907" s="248" t="n"/>
      <c r="P907" s="248" t="n"/>
      <c r="Q907" s="248" t="n"/>
      <c r="R907" s="248" t="n"/>
      <c r="S907" s="248" t="n"/>
      <c r="T907" s="248" t="n"/>
      <c r="U907" s="248" t="n"/>
      <c r="V907" s="248" t="n"/>
      <c r="W907" s="218">
        <f>SUM(K907,M907,O907,Q907,S907,U907)</f>
        <v/>
      </c>
      <c r="X907" s="218">
        <f>SUM(L907,N907,P907,R907,T907,V907)</f>
        <v/>
      </c>
      <c r="Y907" s="157">
        <f>minus(I907,W907)</f>
        <v/>
      </c>
      <c r="Z907" s="158">
        <f>ABS(minus(J907,X907))</f>
        <v/>
      </c>
      <c r="AA907" s="270" t="n"/>
      <c r="AB907" s="242" t="n"/>
      <c r="AC907" s="242" t="n"/>
      <c r="AD907" s="256" t="n"/>
      <c r="AE907" s="161">
        <f>Y907-AC907</f>
        <v/>
      </c>
      <c r="AF907" s="256">
        <f>abs(Z907-AD907)</f>
        <v/>
      </c>
      <c r="AG907" s="243" t="n"/>
      <c r="AH907" s="146" t="n"/>
      <c r="AI907" s="52" t="n"/>
      <c r="AJ907" s="148" t="n"/>
      <c r="AK907" s="52" t="n"/>
    </row>
    <row r="908">
      <c r="A908" s="163">
        <f>A907</f>
        <v/>
      </c>
      <c r="B908" s="300" t="n"/>
      <c r="C908" s="151" t="inlineStr">
        <is>
          <t>SP Vodafone Cash In</t>
        </is>
      </c>
      <c r="D908" s="151" t="inlineStr">
        <is>
          <t>Vodafone Cashin</t>
        </is>
      </c>
      <c r="E908" s="187" t="n">
        <v>34</v>
      </c>
      <c r="F908" s="187" t="n">
        <v>24737.82</v>
      </c>
      <c r="G908" s="187" t="n">
        <v>34</v>
      </c>
      <c r="H908" s="187" t="n">
        <v>24737.82</v>
      </c>
      <c r="I908" s="154">
        <f>minus(E908,G908)</f>
        <v/>
      </c>
      <c r="J908" s="155">
        <f>ABS(minus(F908,H908))</f>
        <v/>
      </c>
      <c r="K908" s="248" t="n"/>
      <c r="L908" s="248" t="n"/>
      <c r="M908" s="248" t="n"/>
      <c r="N908" s="248" t="n"/>
      <c r="O908" s="248" t="n"/>
      <c r="P908" s="248" t="n"/>
      <c r="Q908" s="248" t="n"/>
      <c r="R908" s="248" t="n"/>
      <c r="S908" s="248" t="n"/>
      <c r="T908" s="248" t="n"/>
      <c r="U908" s="248" t="n"/>
      <c r="V908" s="248" t="n"/>
      <c r="W908" s="218">
        <f>SUM(K908,M908,O908,Q908,S908,U908)</f>
        <v/>
      </c>
      <c r="X908" s="218">
        <f>SUM(L908,N908,P908,R908,T908,V908)</f>
        <v/>
      </c>
      <c r="Y908" s="157">
        <f>minus(I908,W908)</f>
        <v/>
      </c>
      <c r="Z908" s="158">
        <f>ABS(minus(J908,X908))</f>
        <v/>
      </c>
      <c r="AA908" s="270" t="n"/>
      <c r="AB908" s="242" t="n"/>
      <c r="AC908" s="242" t="n"/>
      <c r="AD908" s="256" t="n"/>
      <c r="AE908" s="161">
        <f>Y908-AC908</f>
        <v/>
      </c>
      <c r="AF908" s="256">
        <f>abs(Z908-AD908)</f>
        <v/>
      </c>
      <c r="AG908" s="243" t="n"/>
      <c r="AH908" s="146" t="n"/>
      <c r="AI908" s="52" t="n"/>
      <c r="AJ908" s="148" t="n"/>
      <c r="AK908" s="52" t="n"/>
    </row>
    <row r="909">
      <c r="A909" s="163">
        <f>A908</f>
        <v/>
      </c>
      <c r="B909" s="300" t="n"/>
      <c r="C909" s="151" t="inlineStr">
        <is>
          <t>SP Vodafone Send Money</t>
        </is>
      </c>
      <c r="D909" s="151" t="inlineStr">
        <is>
          <t>Vodafone Cashout</t>
        </is>
      </c>
      <c r="E909" s="187" t="n">
        <v>259</v>
      </c>
      <c r="F909" s="187" t="n">
        <v>42892.33</v>
      </c>
      <c r="G909" s="187" t="n">
        <v>259</v>
      </c>
      <c r="H909" s="187" t="n">
        <v>42892.33</v>
      </c>
      <c r="I909" s="154">
        <f>minus(E909,G909)</f>
        <v/>
      </c>
      <c r="J909" s="155">
        <f>ABS(minus(F909,H909))</f>
        <v/>
      </c>
      <c r="K909" s="248" t="n"/>
      <c r="L909" s="248" t="n"/>
      <c r="M909" s="248" t="n"/>
      <c r="N909" s="248" t="n"/>
      <c r="O909" s="248" t="n"/>
      <c r="P909" s="248" t="n"/>
      <c r="Q909" s="248" t="n"/>
      <c r="R909" s="248" t="n"/>
      <c r="S909" s="248" t="n"/>
      <c r="T909" s="248" t="n"/>
      <c r="U909" s="248" t="n"/>
      <c r="V909" s="248" t="n"/>
      <c r="W909" s="218">
        <f>SUM(K909,M909,O909,Q909,S909,U909)</f>
        <v/>
      </c>
      <c r="X909" s="218">
        <f>SUM(L909,N909,P909,R909,T909,V909)</f>
        <v/>
      </c>
      <c r="Y909" s="157">
        <f>minus(I909,W909)</f>
        <v/>
      </c>
      <c r="Z909" s="158">
        <f>ABS(minus(J909,X909))</f>
        <v/>
      </c>
      <c r="AA909" s="270" t="n"/>
      <c r="AB909" s="242" t="n"/>
      <c r="AC909" s="242" t="n"/>
      <c r="AD909" s="256" t="n"/>
      <c r="AE909" s="161">
        <f>Y909-AC909</f>
        <v/>
      </c>
      <c r="AF909" s="256">
        <f>abs(Z909-AD909)</f>
        <v/>
      </c>
      <c r="AG909" s="243" t="n"/>
      <c r="AH909" s="146" t="n"/>
      <c r="AI909" s="52" t="n"/>
      <c r="AJ909" s="148" t="n"/>
      <c r="AK909" s="52" t="n"/>
    </row>
    <row r="910">
      <c r="A910" s="163">
        <f>A909</f>
        <v/>
      </c>
      <c r="B910" s="300" t="n"/>
      <c r="C910" s="151" t="inlineStr">
        <is>
          <t>SP Stanbic</t>
        </is>
      </c>
      <c r="D910" s="151" t="inlineStr">
        <is>
          <t>Stanbic FI CR</t>
        </is>
      </c>
      <c r="E910" s="187" t="n">
        <v>944</v>
      </c>
      <c r="F910" s="187" t="n">
        <v>421963.13</v>
      </c>
      <c r="G910" s="187" t="n">
        <v>943</v>
      </c>
      <c r="H910" s="187" t="n">
        <v>422047.86</v>
      </c>
      <c r="I910" s="154">
        <f>minus(E910,G910)</f>
        <v/>
      </c>
      <c r="J910" s="155">
        <f>ABS(minus(F910,H910))</f>
        <v/>
      </c>
      <c r="K910" s="248" t="n"/>
      <c r="L910" s="248" t="n"/>
      <c r="M910" s="248" t="n"/>
      <c r="N910" s="248" t="n"/>
      <c r="O910" s="248" t="n"/>
      <c r="P910" s="248" t="n"/>
      <c r="Q910" s="248" t="n"/>
      <c r="R910" s="248" t="n"/>
      <c r="S910" s="248" t="n"/>
      <c r="T910" s="248" t="n"/>
      <c r="U910" s="248" t="n">
        <v>1</v>
      </c>
      <c r="V910" s="248" t="n">
        <v>84.72999999998137</v>
      </c>
      <c r="W910" s="218">
        <f>SUM(K910,M910,O910,Q910,S910,U910)</f>
        <v/>
      </c>
      <c r="X910" s="218">
        <f>SUM(L910,N910,P910,R910,T910,V910)</f>
        <v/>
      </c>
      <c r="Y910" s="157">
        <f>minus(I910,W910)</f>
        <v/>
      </c>
      <c r="Z910" s="158">
        <f>ABS(minus(J910,X910))</f>
        <v/>
      </c>
      <c r="AA910" s="270" t="n"/>
      <c r="AB910" s="242" t="n"/>
      <c r="AC910" s="242" t="n"/>
      <c r="AD910" s="256" t="n"/>
      <c r="AE910" s="161">
        <f>Y910-AC910</f>
        <v/>
      </c>
      <c r="AF910" s="256">
        <f>abs(Z910-AD910)</f>
        <v/>
      </c>
      <c r="AG910" s="243" t="n"/>
      <c r="AH910" s="146" t="n"/>
      <c r="AI910" s="52" t="n"/>
      <c r="AJ910" s="148" t="n"/>
      <c r="AK910" s="52" t="n"/>
    </row>
    <row r="911">
      <c r="A911" s="163">
        <f>A910</f>
        <v/>
      </c>
      <c r="B911" s="300" t="n"/>
      <c r="C911" s="151" t="inlineStr">
        <is>
          <t xml:space="preserve">SP Stanbic </t>
        </is>
      </c>
      <c r="D911" s="151" t="inlineStr">
        <is>
          <t>Stanbic FI DR</t>
        </is>
      </c>
      <c r="E911" s="187" t="n">
        <v>0</v>
      </c>
      <c r="F911" s="187" t="n">
        <v>0</v>
      </c>
      <c r="G911" s="187" t="n">
        <v>0</v>
      </c>
      <c r="H911" s="187" t="n">
        <v>0</v>
      </c>
      <c r="I911" s="154">
        <f>minus(E911,G911)</f>
        <v/>
      </c>
      <c r="J911" s="155">
        <f>ABS(minus(F911,H911))</f>
        <v/>
      </c>
      <c r="K911" s="248" t="n"/>
      <c r="L911" s="248" t="n"/>
      <c r="M911" s="248" t="n"/>
      <c r="N911" s="248" t="n"/>
      <c r="O911" s="248" t="n"/>
      <c r="P911" s="248" t="n"/>
      <c r="Q911" s="248" t="n"/>
      <c r="R911" s="248" t="n"/>
      <c r="S911" s="248" t="n"/>
      <c r="T911" s="248" t="n"/>
      <c r="U911" s="248" t="n"/>
      <c r="V911" s="248" t="n"/>
      <c r="W911" s="218">
        <f>SUM(K911,M911,O911,Q911,S911,U911)</f>
        <v/>
      </c>
      <c r="X911" s="218">
        <f>SUM(L911,N911,P911,R911,T911,V911)</f>
        <v/>
      </c>
      <c r="Y911" s="157">
        <f>minus(I911,W911)</f>
        <v/>
      </c>
      <c r="Z911" s="158">
        <f>ABS(minus(J911,X911))</f>
        <v/>
      </c>
      <c r="AA911" s="270" t="n"/>
      <c r="AB911" s="242" t="n"/>
      <c r="AC911" s="242" t="n"/>
      <c r="AD911" s="256" t="n"/>
      <c r="AE911" s="161">
        <f>Y911-AC911</f>
        <v/>
      </c>
      <c r="AF911" s="256">
        <f>abs(Z911-AD911)</f>
        <v/>
      </c>
      <c r="AG911" s="243" t="n"/>
      <c r="AH911" s="146" t="n"/>
      <c r="AI911" s="52" t="n"/>
      <c r="AJ911" s="148" t="n"/>
      <c r="AK911" s="52" t="n"/>
    </row>
    <row r="912">
      <c r="A912" s="163">
        <f>A911</f>
        <v/>
      </c>
      <c r="B912" s="300" t="n"/>
      <c r="C912" s="171" t="inlineStr">
        <is>
          <t xml:space="preserve">SP GIP </t>
        </is>
      </c>
      <c r="D912" s="171" t="inlineStr">
        <is>
          <t>GIP</t>
        </is>
      </c>
      <c r="E912" s="187" t="n">
        <v>84</v>
      </c>
      <c r="F912" s="187" t="n">
        <v>433066.91</v>
      </c>
      <c r="G912" s="187" t="n">
        <v>84</v>
      </c>
      <c r="H912" s="187" t="n">
        <v>433066.92</v>
      </c>
      <c r="I912" s="174">
        <f>minus(E912,G912)</f>
        <v/>
      </c>
      <c r="J912" s="175">
        <f>ABS(minus(F912,H912))</f>
        <v/>
      </c>
      <c r="K912" s="294" t="n"/>
      <c r="L912" s="294" t="n"/>
      <c r="M912" s="294" t="n"/>
      <c r="N912" s="294" t="n"/>
      <c r="O912" s="294" t="n"/>
      <c r="P912" s="294" t="n"/>
      <c r="Q912" s="294" t="n"/>
      <c r="R912" s="294" t="n"/>
      <c r="S912" s="294" t="n"/>
      <c r="T912" s="294" t="n"/>
      <c r="U912" s="294" t="n"/>
      <c r="V912" s="294" t="n">
        <v>0.01000000000931323</v>
      </c>
      <c r="W912" s="294">
        <f>SUM(K912,M912,O912,Q912,S912,U912)</f>
        <v/>
      </c>
      <c r="X912" s="294">
        <f>SUM(L912,N912,P912,R912,T912,V912)</f>
        <v/>
      </c>
      <c r="Y912" s="179">
        <f>minus(I912,W912)</f>
        <v/>
      </c>
      <c r="Z912" s="180">
        <f>ABS(minus(J912,X912))</f>
        <v/>
      </c>
      <c r="AA912" s="253" t="n"/>
      <c r="AB912" s="254" t="n"/>
      <c r="AC912" s="254" t="n"/>
      <c r="AD912" s="190" t="n"/>
      <c r="AE912" s="184">
        <f>Y912-AC912</f>
        <v/>
      </c>
      <c r="AF912" s="192">
        <f>abs(Z912-AD912)</f>
        <v/>
      </c>
      <c r="AG912" s="243" t="n"/>
      <c r="AH912" s="146" t="n"/>
      <c r="AI912" s="52" t="n"/>
      <c r="AJ912" s="148" t="n"/>
      <c r="AK912" s="52" t="n"/>
    </row>
    <row r="913">
      <c r="A913" s="163">
        <f>A912</f>
        <v/>
      </c>
      <c r="B913" s="300" t="n"/>
      <c r="C913" s="151" t="inlineStr">
        <is>
          <t>Card Payments</t>
        </is>
      </c>
      <c r="D913" s="151" t="inlineStr">
        <is>
          <t>BB MIGs (S03)</t>
        </is>
      </c>
      <c r="E913" s="276" t="n"/>
      <c r="F913" s="277" t="n"/>
      <c r="G913" s="276" t="n"/>
      <c r="H913" s="277" t="n"/>
      <c r="I913" s="154">
        <f>minus(E913,G913)</f>
        <v/>
      </c>
      <c r="J913" s="155">
        <f>ABS(minus(F913,H913))</f>
        <v/>
      </c>
      <c r="K913" s="248" t="n"/>
      <c r="L913" s="248" t="n"/>
      <c r="M913" s="248" t="n"/>
      <c r="N913" s="248" t="n"/>
      <c r="O913" s="248" t="n"/>
      <c r="P913" s="248" t="n"/>
      <c r="Q913" s="248" t="n"/>
      <c r="R913" s="248" t="n"/>
      <c r="S913" s="248" t="n"/>
      <c r="T913" s="248" t="n"/>
      <c r="U913" s="248" t="n"/>
      <c r="V913" s="248" t="n"/>
      <c r="W913" s="218" t="n"/>
      <c r="X913" s="218" t="n"/>
      <c r="Y913" s="157">
        <f>minus(I913,W913)</f>
        <v/>
      </c>
      <c r="Z913" s="158">
        <f>ABS(minus(J913,X913))</f>
        <v/>
      </c>
      <c r="AA913" s="263" t="n"/>
      <c r="AB913" s="242" t="n"/>
      <c r="AC913" s="242" t="n"/>
      <c r="AD913" s="256" t="n"/>
      <c r="AE913" s="161">
        <f>Y913-AC913</f>
        <v/>
      </c>
      <c r="AF913" s="256">
        <f>abs(Z913-AD913)</f>
        <v/>
      </c>
      <c r="AG913" s="243" t="n"/>
      <c r="AH913" s="146" t="n"/>
      <c r="AI913" s="52" t="n"/>
      <c r="AJ913" s="148" t="n"/>
      <c r="AK913" s="52" t="n"/>
    </row>
    <row r="914">
      <c r="A914" s="163">
        <f>A913</f>
        <v/>
      </c>
      <c r="B914" s="300" t="n"/>
      <c r="C914" s="151" t="inlineStr">
        <is>
          <t>Card Payments</t>
        </is>
      </c>
      <c r="D914" s="151" t="inlineStr">
        <is>
          <t>BB MIGs (S04)</t>
        </is>
      </c>
      <c r="E914" s="170" t="n"/>
      <c r="F914" s="245" t="n"/>
      <c r="G914" s="170" t="n"/>
      <c r="H914" s="245" t="n"/>
      <c r="I914" s="154">
        <f>minus(E914,G914)</f>
        <v/>
      </c>
      <c r="J914" s="155">
        <f>ABS(minus(F914,H914))</f>
        <v/>
      </c>
      <c r="K914" s="248" t="n"/>
      <c r="L914" s="248" t="n"/>
      <c r="M914" s="248" t="n"/>
      <c r="N914" s="248" t="n"/>
      <c r="O914" s="248" t="n"/>
      <c r="P914" s="248" t="n"/>
      <c r="Q914" s="248" t="n"/>
      <c r="R914" s="248" t="n"/>
      <c r="S914" s="248" t="n"/>
      <c r="T914" s="248" t="n"/>
      <c r="U914" s="248" t="n"/>
      <c r="V914" s="248" t="n"/>
      <c r="W914" s="218" t="n"/>
      <c r="X914" s="218" t="n"/>
      <c r="Y914" s="157">
        <f>minus(I914,W914)</f>
        <v/>
      </c>
      <c r="Z914" s="158">
        <f>ABS(minus(J914,X914))</f>
        <v/>
      </c>
      <c r="AA914" s="270" t="n"/>
      <c r="AB914" s="242" t="n"/>
      <c r="AC914" s="242" t="n"/>
      <c r="AD914" s="256" t="n"/>
      <c r="AE914" s="167">
        <f>Y914-AC914</f>
        <v/>
      </c>
      <c r="AF914" s="256">
        <f>abs(Z914-AD914)</f>
        <v/>
      </c>
      <c r="AG914" s="243" t="n"/>
      <c r="AH914" s="146" t="n"/>
      <c r="AI914" s="52" t="n"/>
      <c r="AJ914" s="148" t="n"/>
      <c r="AK914" s="52" t="n"/>
    </row>
    <row r="915">
      <c r="A915" s="163">
        <f>A914</f>
        <v/>
      </c>
      <c r="B915" s="300" t="n"/>
      <c r="C915" s="151" t="inlineStr">
        <is>
          <t>Card Payments</t>
        </is>
      </c>
      <c r="D915" s="151" t="inlineStr">
        <is>
          <t>BB MIGs (S05)</t>
        </is>
      </c>
      <c r="E915" s="170" t="n"/>
      <c r="F915" s="245" t="n"/>
      <c r="G915" s="170" t="n"/>
      <c r="H915" s="245" t="n"/>
      <c r="I915" s="154">
        <f>minus(E915,G915)</f>
        <v/>
      </c>
      <c r="J915" s="155">
        <f>ABS(minus(F915,H915))</f>
        <v/>
      </c>
      <c r="K915" s="248" t="n"/>
      <c r="L915" s="248" t="n"/>
      <c r="M915" s="248" t="n"/>
      <c r="N915" s="248" t="n"/>
      <c r="O915" s="248" t="n"/>
      <c r="P915" s="248" t="n"/>
      <c r="Q915" s="248" t="n"/>
      <c r="R915" s="248" t="n"/>
      <c r="S915" s="248" t="n"/>
      <c r="T915" s="248" t="n"/>
      <c r="U915" s="248" t="n"/>
      <c r="V915" s="248" t="n"/>
      <c r="W915" s="218" t="n"/>
      <c r="X915" s="218" t="n"/>
      <c r="Y915" s="157">
        <f>minus(I915,W915)</f>
        <v/>
      </c>
      <c r="Z915" s="158">
        <f>ABS(minus(J915,X915))</f>
        <v/>
      </c>
      <c r="AA915" s="270" t="n"/>
      <c r="AB915" s="242" t="n"/>
      <c r="AC915" s="242" t="n"/>
      <c r="AD915" s="256" t="n"/>
      <c r="AE915" s="167">
        <f>Y915-AC915</f>
        <v/>
      </c>
      <c r="AF915" s="256">
        <f>abs(Z915-AD915)</f>
        <v/>
      </c>
      <c r="AG915" s="243" t="n"/>
      <c r="AH915" s="146" t="n"/>
      <c r="AI915" s="52" t="n"/>
      <c r="AJ915" s="148" t="n"/>
      <c r="AK915" s="52" t="n"/>
    </row>
    <row r="916">
      <c r="A916" s="163">
        <f>A915</f>
        <v/>
      </c>
      <c r="B916" s="300" t="n"/>
      <c r="C916" s="151" t="inlineStr">
        <is>
          <t>Card Payments</t>
        </is>
      </c>
      <c r="D916" s="151" t="inlineStr">
        <is>
          <t>BB MIGs (S06)</t>
        </is>
      </c>
      <c r="E916" s="170" t="n"/>
      <c r="F916" s="245" t="n"/>
      <c r="G916" s="170" t="n"/>
      <c r="H916" s="245" t="n"/>
      <c r="I916" s="154">
        <f>minus(E916,G916)</f>
        <v/>
      </c>
      <c r="J916" s="155">
        <f>ABS(minus(F916,H916))</f>
        <v/>
      </c>
      <c r="K916" s="248" t="n"/>
      <c r="L916" s="248" t="n"/>
      <c r="M916" s="248" t="n"/>
      <c r="N916" s="248" t="n"/>
      <c r="O916" s="248" t="n"/>
      <c r="P916" s="248" t="n"/>
      <c r="Q916" s="248" t="n"/>
      <c r="R916" s="248" t="n"/>
      <c r="S916" s="248" t="n"/>
      <c r="T916" s="248" t="n"/>
      <c r="U916" s="248" t="n"/>
      <c r="V916" s="248" t="n"/>
      <c r="W916" s="218" t="n"/>
      <c r="X916" s="218" t="n"/>
      <c r="Y916" s="157">
        <f>minus(I916,W916)</f>
        <v/>
      </c>
      <c r="Z916" s="158">
        <f>ABS(minus(J916,X916))</f>
        <v/>
      </c>
      <c r="AA916" s="270" t="n"/>
      <c r="AB916" s="242" t="n"/>
      <c r="AC916" s="242" t="n"/>
      <c r="AD916" s="256" t="n"/>
      <c r="AE916" s="167">
        <f>Y916-AC916</f>
        <v/>
      </c>
      <c r="AF916" s="256">
        <f>abs(Z916-AD916)</f>
        <v/>
      </c>
      <c r="AG916" s="243" t="n"/>
      <c r="AH916" s="146" t="n"/>
      <c r="AI916" s="52" t="n"/>
      <c r="AJ916" s="148" t="n"/>
      <c r="AK916" s="52" t="n"/>
    </row>
    <row r="917">
      <c r="A917" s="163">
        <f>A916</f>
        <v/>
      </c>
      <c r="B917" s="300" t="n"/>
      <c r="C917" s="151" t="inlineStr">
        <is>
          <t>Card Payments</t>
        </is>
      </c>
      <c r="D917" s="151" t="inlineStr">
        <is>
          <t>BB MIGs (S07)</t>
        </is>
      </c>
      <c r="E917" s="170" t="n"/>
      <c r="F917" s="245" t="n"/>
      <c r="G917" s="170" t="n"/>
      <c r="H917" s="245" t="n"/>
      <c r="I917" s="154">
        <f>minus(E917,G917)</f>
        <v/>
      </c>
      <c r="J917" s="155">
        <f>ABS(minus(F917,H917))</f>
        <v/>
      </c>
      <c r="K917" s="248" t="n"/>
      <c r="L917" s="248" t="n"/>
      <c r="M917" s="248" t="n"/>
      <c r="N917" s="248" t="n"/>
      <c r="O917" s="248" t="n"/>
      <c r="P917" s="248" t="n"/>
      <c r="Q917" s="248" t="n"/>
      <c r="R917" s="248" t="n"/>
      <c r="S917" s="248" t="n"/>
      <c r="T917" s="248" t="n"/>
      <c r="U917" s="248" t="n"/>
      <c r="V917" s="248" t="n"/>
      <c r="W917" s="218" t="n"/>
      <c r="X917" s="218" t="n"/>
      <c r="Y917" s="157">
        <f>minus(I917,W917)</f>
        <v/>
      </c>
      <c r="Z917" s="158">
        <f>ABS(minus(J917,X917))</f>
        <v/>
      </c>
      <c r="AA917" s="270" t="n"/>
      <c r="AB917" s="242" t="n"/>
      <c r="AC917" s="242" t="n"/>
      <c r="AD917" s="256" t="n"/>
      <c r="AE917" s="167">
        <f>Y917-AC917</f>
        <v/>
      </c>
      <c r="AF917" s="256">
        <f>abs(Z917-AD917)</f>
        <v/>
      </c>
      <c r="AG917" s="243" t="n"/>
      <c r="AH917" s="146" t="n"/>
      <c r="AI917" s="52" t="n"/>
      <c r="AJ917" s="148" t="n"/>
      <c r="AK917" s="52" t="n"/>
    </row>
    <row r="918">
      <c r="A918" s="163">
        <f>A917</f>
        <v/>
      </c>
      <c r="B918" s="300" t="n"/>
      <c r="C918" s="151" t="inlineStr">
        <is>
          <t>Card Payments</t>
        </is>
      </c>
      <c r="D918" s="151" t="inlineStr">
        <is>
          <t>BB MIGs (S08)</t>
        </is>
      </c>
      <c r="E918" s="170" t="n"/>
      <c r="F918" s="245" t="n"/>
      <c r="G918" s="170" t="n"/>
      <c r="H918" s="245" t="n"/>
      <c r="I918" s="154">
        <f>minus(E918,G918)</f>
        <v/>
      </c>
      <c r="J918" s="155">
        <f>ABS(minus(F918,H918))</f>
        <v/>
      </c>
      <c r="K918" s="248" t="n"/>
      <c r="L918" s="248" t="n"/>
      <c r="M918" s="248" t="n"/>
      <c r="N918" s="248" t="n"/>
      <c r="O918" s="248" t="n"/>
      <c r="P918" s="248" t="n"/>
      <c r="Q918" s="248" t="n"/>
      <c r="R918" s="248" t="n"/>
      <c r="S918" s="248" t="n"/>
      <c r="T918" s="248" t="n"/>
      <c r="U918" s="248" t="n"/>
      <c r="V918" s="248" t="n"/>
      <c r="W918" s="218" t="n"/>
      <c r="X918" s="218" t="n"/>
      <c r="Y918" s="157">
        <f>minus(I918,W918)</f>
        <v/>
      </c>
      <c r="Z918" s="158">
        <f>ABS(minus(J918,X918))</f>
        <v/>
      </c>
      <c r="AA918" s="270" t="n"/>
      <c r="AB918" s="242" t="n"/>
      <c r="AC918" s="242" t="n"/>
      <c r="AD918" s="256" t="n"/>
      <c r="AE918" s="167">
        <f>Y918-AC918</f>
        <v/>
      </c>
      <c r="AF918" s="256">
        <f>abs(Z918-AD918)</f>
        <v/>
      </c>
      <c r="AG918" s="243" t="n"/>
      <c r="AH918" s="146" t="n"/>
      <c r="AI918" s="52" t="n"/>
      <c r="AJ918" s="148" t="n"/>
      <c r="AK918" s="52" t="n"/>
    </row>
    <row r="919">
      <c r="A919" s="163">
        <f>A918</f>
        <v/>
      </c>
      <c r="B919" s="300" t="n"/>
      <c r="C919" s="151" t="inlineStr">
        <is>
          <t>Card Payments</t>
        </is>
      </c>
      <c r="D919" s="151" t="inlineStr">
        <is>
          <t>BB MIGs (S09)</t>
        </is>
      </c>
      <c r="E919" s="170" t="n"/>
      <c r="F919" s="245" t="n"/>
      <c r="G919" s="170" t="n"/>
      <c r="H919" s="245" t="n"/>
      <c r="I919" s="154">
        <f>minus(E919,G919)</f>
        <v/>
      </c>
      <c r="J919" s="155">
        <f>ABS(minus(F919,H919))</f>
        <v/>
      </c>
      <c r="K919" s="248" t="n"/>
      <c r="L919" s="248" t="n"/>
      <c r="M919" s="248" t="n"/>
      <c r="N919" s="248" t="n"/>
      <c r="O919" s="248" t="n"/>
      <c r="P919" s="248" t="n"/>
      <c r="Q919" s="248" t="n"/>
      <c r="R919" s="248" t="n"/>
      <c r="S919" s="248" t="n"/>
      <c r="T919" s="248" t="n"/>
      <c r="U919" s="248" t="n"/>
      <c r="V919" s="248" t="n"/>
      <c r="W919" s="218" t="n"/>
      <c r="X919" s="218" t="n"/>
      <c r="Y919" s="157">
        <f>minus(I919,W919)</f>
        <v/>
      </c>
      <c r="Z919" s="158">
        <f>ABS(minus(J919,X919))</f>
        <v/>
      </c>
      <c r="AA919" s="270" t="n"/>
      <c r="AB919" s="242" t="n"/>
      <c r="AC919" s="242" t="n"/>
      <c r="AD919" s="256" t="n"/>
      <c r="AE919" s="167">
        <f>Y919-AC919</f>
        <v/>
      </c>
      <c r="AF919" s="256">
        <f>abs(Z919-AD919)</f>
        <v/>
      </c>
      <c r="AG919" s="243" t="n"/>
      <c r="AH919" s="146" t="n"/>
      <c r="AI919" s="52" t="n"/>
      <c r="AJ919" s="148" t="n"/>
      <c r="AK919" s="52" t="n"/>
    </row>
    <row r="920">
      <c r="A920" s="163">
        <f>A919</f>
        <v/>
      </c>
      <c r="B920" s="300" t="n"/>
      <c r="C920" s="151" t="inlineStr">
        <is>
          <t>Card Payments</t>
        </is>
      </c>
      <c r="D920" s="151" t="inlineStr">
        <is>
          <t>BB MIGs (S10)</t>
        </is>
      </c>
      <c r="E920" s="170" t="n"/>
      <c r="F920" s="245" t="n"/>
      <c r="G920" s="170" t="n"/>
      <c r="H920" s="245" t="n"/>
      <c r="I920" s="154">
        <f>minus(E920,G920)</f>
        <v/>
      </c>
      <c r="J920" s="155">
        <f>ABS(minus(F920,H920))</f>
        <v/>
      </c>
      <c r="K920" s="248" t="n"/>
      <c r="L920" s="248" t="n"/>
      <c r="M920" s="248" t="n"/>
      <c r="N920" s="248" t="n"/>
      <c r="O920" s="248" t="n"/>
      <c r="P920" s="248" t="n"/>
      <c r="Q920" s="248" t="n"/>
      <c r="R920" s="248" t="n"/>
      <c r="S920" s="248" t="n"/>
      <c r="T920" s="248" t="n"/>
      <c r="U920" s="248" t="n"/>
      <c r="V920" s="248" t="n"/>
      <c r="W920" s="218" t="n"/>
      <c r="X920" s="218" t="n"/>
      <c r="Y920" s="157">
        <f>minus(I920,W920)</f>
        <v/>
      </c>
      <c r="Z920" s="158">
        <f>ABS(minus(J920,X920))</f>
        <v/>
      </c>
      <c r="AA920" s="270" t="n"/>
      <c r="AB920" s="242" t="n"/>
      <c r="AC920" s="242" t="n"/>
      <c r="AD920" s="256" t="n"/>
      <c r="AE920" s="167">
        <f>Y920-AC920</f>
        <v/>
      </c>
      <c r="AF920" s="256">
        <f>abs(Z920-AD920)</f>
        <v/>
      </c>
      <c r="AG920" s="243" t="n"/>
      <c r="AH920" s="146" t="n"/>
      <c r="AI920" s="52" t="n"/>
      <c r="AJ920" s="148" t="n"/>
      <c r="AK920" s="52" t="n"/>
    </row>
    <row r="921">
      <c r="A921" s="163">
        <f>A920</f>
        <v/>
      </c>
      <c r="B921" s="300" t="n"/>
      <c r="C921" s="151" t="inlineStr">
        <is>
          <t>Card Payments</t>
        </is>
      </c>
      <c r="D921" s="151" t="inlineStr">
        <is>
          <t>BB MIGs (S11)</t>
        </is>
      </c>
      <c r="E921" s="170" t="n"/>
      <c r="F921" s="245" t="n"/>
      <c r="G921" s="170" t="n"/>
      <c r="H921" s="245" t="n"/>
      <c r="I921" s="154">
        <f>minus(E921,G921)</f>
        <v/>
      </c>
      <c r="J921" s="155">
        <f>ABS(minus(F921,H921))</f>
        <v/>
      </c>
      <c r="K921" s="248" t="n"/>
      <c r="L921" s="248" t="n"/>
      <c r="M921" s="248" t="n"/>
      <c r="N921" s="248" t="n"/>
      <c r="O921" s="248" t="n"/>
      <c r="P921" s="248" t="n"/>
      <c r="Q921" s="248" t="n"/>
      <c r="R921" s="248" t="n"/>
      <c r="S921" s="248" t="n"/>
      <c r="T921" s="248" t="n"/>
      <c r="U921" s="248" t="n"/>
      <c r="V921" s="248" t="n"/>
      <c r="W921" s="218" t="n"/>
      <c r="X921" s="218" t="n"/>
      <c r="Y921" s="157">
        <f>minus(I921,W921)</f>
        <v/>
      </c>
      <c r="Z921" s="158">
        <f>ABS(minus(J921,X921))</f>
        <v/>
      </c>
      <c r="AA921" s="270" t="n"/>
      <c r="AB921" s="242" t="n"/>
      <c r="AC921" s="242" t="n"/>
      <c r="AD921" s="256" t="n"/>
      <c r="AE921" s="167">
        <f>Y921-AC921</f>
        <v/>
      </c>
      <c r="AF921" s="256">
        <f>abs(Z921-AD921)</f>
        <v/>
      </c>
      <c r="AG921" s="243" t="n"/>
      <c r="AH921" s="146" t="n"/>
      <c r="AI921" s="52" t="n"/>
      <c r="AJ921" s="148" t="n"/>
      <c r="AK921" s="52" t="n"/>
    </row>
    <row r="922">
      <c r="A922" s="163">
        <f>A921</f>
        <v/>
      </c>
      <c r="B922" s="300" t="n"/>
      <c r="C922" s="171" t="inlineStr">
        <is>
          <t>Card Payments</t>
        </is>
      </c>
      <c r="D922" s="171" t="inlineStr">
        <is>
          <t>BB MIGs (S12)</t>
        </is>
      </c>
      <c r="E922" s="176" t="n"/>
      <c r="F922" s="85" t="n"/>
      <c r="G922" s="176" t="n"/>
      <c r="H922" s="85" t="n"/>
      <c r="I922" s="174">
        <f>minus(E922,G922)</f>
        <v/>
      </c>
      <c r="J922" s="175">
        <f>ABS(minus(F922,H922))</f>
        <v/>
      </c>
      <c r="K922" s="293" t="n"/>
      <c r="L922" s="293" t="n"/>
      <c r="M922" s="293" t="n"/>
      <c r="N922" s="293" t="n"/>
      <c r="O922" s="293" t="n"/>
      <c r="P922" s="293" t="n"/>
      <c r="Q922" s="293" t="n"/>
      <c r="R922" s="293" t="n"/>
      <c r="S922" s="293" t="n"/>
      <c r="T922" s="293" t="n"/>
      <c r="U922" s="293" t="n"/>
      <c r="V922" s="293" t="n"/>
      <c r="W922" s="294" t="n"/>
      <c r="X922" s="294" t="n"/>
      <c r="Y922" s="179">
        <f>minus(I922,W922)</f>
        <v/>
      </c>
      <c r="Z922" s="180">
        <f>ABS(minus(J922,X922))</f>
        <v/>
      </c>
      <c r="AA922" s="253" t="n"/>
      <c r="AB922" s="254" t="n"/>
      <c r="AC922" s="254" t="n"/>
      <c r="AD922" s="183" t="n"/>
      <c r="AE922" s="191">
        <f>Y922-AC922</f>
        <v/>
      </c>
      <c r="AF922" s="183">
        <f>abs(Z922-AD922)</f>
        <v/>
      </c>
      <c r="AG922" s="243" t="n"/>
      <c r="AH922" s="146" t="n"/>
      <c r="AI922" s="52" t="n"/>
      <c r="AJ922" s="148" t="n"/>
      <c r="AK922" s="52" t="n"/>
    </row>
    <row r="923">
      <c r="A923" s="163">
        <f>A922</f>
        <v/>
      </c>
      <c r="B923" s="303" t="n"/>
      <c r="C923" s="258" t="inlineStr">
        <is>
          <t>Card Payments Sum</t>
        </is>
      </c>
      <c r="D923" s="258" t="inlineStr">
        <is>
          <t>BB MIGs</t>
        </is>
      </c>
      <c r="E923" s="187" t="n">
        <v>3</v>
      </c>
      <c r="F923" s="187" t="n">
        <v>12571.65</v>
      </c>
      <c r="G923" s="187" t="n">
        <v>3</v>
      </c>
      <c r="H923" s="187" t="n">
        <v>12571.65</v>
      </c>
      <c r="I923" s="174">
        <f>minus(E923,G923)</f>
        <v/>
      </c>
      <c r="J923" s="175">
        <f>ABS(minus(F923,H923))</f>
        <v/>
      </c>
      <c r="K923" s="176" t="n"/>
      <c r="L923" s="176" t="n"/>
      <c r="M923" s="176" t="n"/>
      <c r="N923" s="176" t="n"/>
      <c r="O923" s="176" t="n"/>
      <c r="P923" s="176" t="n"/>
      <c r="Q923" s="176" t="n"/>
      <c r="R923" s="176" t="n"/>
      <c r="S923" s="176" t="n"/>
      <c r="T923" s="176" t="n"/>
      <c r="U923" s="176" t="n"/>
      <c r="V923" s="176" t="n"/>
      <c r="W923" s="294">
        <f>SUM(K923,M923,O923,Q923,S923,U923)</f>
        <v/>
      </c>
      <c r="X923" s="294">
        <f>SUM(L923,N923,P923,R923,T923,V923)</f>
        <v/>
      </c>
      <c r="Y923" s="179">
        <f>minus(I923,W923)</f>
        <v/>
      </c>
      <c r="Z923" s="180">
        <f>ABS(minus(J923,X923))</f>
        <v/>
      </c>
      <c r="AA923" s="253" t="n"/>
      <c r="AB923" s="254" t="n"/>
      <c r="AC923" s="254" t="n"/>
      <c r="AD923" s="190" t="n"/>
      <c r="AE923" s="191">
        <f>Y923-AC923</f>
        <v/>
      </c>
      <c r="AF923" s="192">
        <f>abs(Z923-AD923)</f>
        <v/>
      </c>
      <c r="AG923" s="243" t="n"/>
      <c r="AH923" s="146" t="n"/>
      <c r="AI923" s="52" t="n"/>
      <c r="AJ923" s="148" t="n"/>
      <c r="AK923" s="52" t="n"/>
    </row>
    <row r="924">
      <c r="A924" s="163">
        <f>A923</f>
        <v/>
      </c>
      <c r="B924" s="310" t="inlineStr">
        <is>
          <t>KOWRI</t>
        </is>
      </c>
      <c r="C924" s="151" t="inlineStr">
        <is>
          <t>MPGS</t>
        </is>
      </c>
      <c r="D924" s="151" t="inlineStr">
        <is>
          <t>MPGS</t>
        </is>
      </c>
      <c r="E924" s="279" t="n">
        <v>16</v>
      </c>
      <c r="F924" s="279" t="n">
        <v>3234.88</v>
      </c>
      <c r="G924" s="279" t="n">
        <v>15</v>
      </c>
      <c r="H924" s="279" t="n">
        <v>3007</v>
      </c>
      <c r="I924" s="154">
        <f>minus(E924,G924)</f>
        <v/>
      </c>
      <c r="J924" s="155">
        <f>ABS(minus(F924,H924))</f>
        <v/>
      </c>
      <c r="K924" s="248" t="n"/>
      <c r="L924" s="248" t="n"/>
      <c r="M924" s="248" t="n"/>
      <c r="N924" s="248" t="n"/>
      <c r="O924" s="248" t="n"/>
      <c r="P924" s="248" t="n"/>
      <c r="Q924" s="248" t="n"/>
      <c r="R924" s="248" t="n"/>
      <c r="S924" s="248" t="n"/>
      <c r="T924" s="248" t="n"/>
      <c r="U924" s="248" t="n"/>
      <c r="V924" s="248" t="n"/>
      <c r="W924" s="218">
        <f>SUM(K924,M924,O924,Q924,S924,U924)</f>
        <v/>
      </c>
      <c r="X924" s="218">
        <f>SUM(L924,N924,P924,R924,T924,V924)</f>
        <v/>
      </c>
      <c r="Y924" s="157">
        <f>minus(I924,W924)</f>
        <v/>
      </c>
      <c r="Z924" s="158">
        <f>ABS(minus(J924,X924))</f>
        <v/>
      </c>
      <c r="AA924" s="270" t="inlineStr">
        <is>
          <t>Failed transaction</t>
        </is>
      </c>
      <c r="AB924" s="242" t="inlineStr">
        <is>
          <t>Closed</t>
        </is>
      </c>
      <c r="AC924" s="242" t="n">
        <v>1</v>
      </c>
      <c r="AD924" s="256" t="n">
        <v>204</v>
      </c>
      <c r="AE924" s="167">
        <f>Y924-AC924</f>
        <v/>
      </c>
      <c r="AF924" s="256">
        <f>abs(Z924-AD924)</f>
        <v/>
      </c>
      <c r="AG924" s="243" t="inlineStr">
        <is>
          <t>Send money charges(23.88), Failed MPGS transaction reversed on the MPGS portal</t>
        </is>
      </c>
      <c r="AH924" s="146" t="n"/>
      <c r="AI924" s="52" t="n"/>
      <c r="AJ924" s="148" t="n"/>
      <c r="AK924" s="52" t="n"/>
    </row>
    <row r="925">
      <c r="A925" s="163">
        <f>A924</f>
        <v/>
      </c>
      <c r="B925" s="300" t="n"/>
      <c r="C925" s="151" t="inlineStr">
        <is>
          <t>KR MTN Send Money</t>
        </is>
      </c>
      <c r="D925" s="151" t="inlineStr">
        <is>
          <t>KR MTN Credit</t>
        </is>
      </c>
      <c r="E925" s="187" t="n">
        <v>9229</v>
      </c>
      <c r="F925" s="187" t="n">
        <v>21650165.16</v>
      </c>
      <c r="G925" s="187" t="n">
        <v>9219</v>
      </c>
      <c r="H925" s="187" t="n">
        <v>12642644.59</v>
      </c>
      <c r="I925" s="154">
        <f>minus(E925,G925)</f>
        <v/>
      </c>
      <c r="J925" s="155">
        <f>ABS(minus(F925,H925))</f>
        <v/>
      </c>
      <c r="K925" s="248" t="n"/>
      <c r="L925" s="248" t="n"/>
      <c r="M925" s="248" t="n"/>
      <c r="N925" s="248" t="n"/>
      <c r="O925" s="248" t="n">
        <v>5</v>
      </c>
      <c r="P925" s="248" t="n">
        <v>6414</v>
      </c>
      <c r="Q925" s="248" t="n">
        <v>2</v>
      </c>
      <c r="R925" s="248" t="n">
        <v>9000000</v>
      </c>
      <c r="S925" s="248" t="n"/>
      <c r="T925" s="248" t="n"/>
      <c r="U925" s="248" t="n">
        <v>3</v>
      </c>
      <c r="V925" s="248" t="n">
        <v>1106.570000000298</v>
      </c>
      <c r="W925" s="218">
        <f>SUM(K925,M925,O925,Q925,S925,U925)</f>
        <v/>
      </c>
      <c r="X925" s="218">
        <f>SUM(L925,N925,P925,R925,T925,V925)</f>
        <v/>
      </c>
      <c r="Y925" s="157">
        <f>minus(I925,W925)</f>
        <v/>
      </c>
      <c r="Z925" s="158">
        <f>ABS(minus(J925,X925))</f>
        <v/>
      </c>
      <c r="AA925" s="270" t="n"/>
      <c r="AB925" s="242" t="n"/>
      <c r="AC925" s="242" t="n"/>
      <c r="AD925" s="256" t="n"/>
      <c r="AE925" s="167">
        <f>Y925-AC925</f>
        <v/>
      </c>
      <c r="AF925" s="256">
        <f>abs(Z925-AD925)</f>
        <v/>
      </c>
      <c r="AG925" s="243" t="n"/>
      <c r="AH925" s="146" t="n"/>
      <c r="AI925" s="52" t="n"/>
      <c r="AJ925" s="148" t="n"/>
      <c r="AK925" s="52" t="n"/>
    </row>
    <row r="926">
      <c r="A926" s="163">
        <f>A925</f>
        <v/>
      </c>
      <c r="B926" s="300" t="n"/>
      <c r="C926" s="151" t="inlineStr">
        <is>
          <t>KR MTN Add funds/Payments</t>
        </is>
      </c>
      <c r="D926" s="151" t="inlineStr">
        <is>
          <t>KR MTN Debit</t>
        </is>
      </c>
      <c r="E926" s="187" t="n">
        <v>532</v>
      </c>
      <c r="F926" s="187" t="n">
        <v>711640.4</v>
      </c>
      <c r="G926" s="187" t="n">
        <v>535</v>
      </c>
      <c r="H926" s="187" t="n">
        <v>366154.48</v>
      </c>
      <c r="I926" s="154">
        <f>minus(E926,G926)</f>
        <v/>
      </c>
      <c r="J926" s="155">
        <f>ABS(minus(F926,H926))</f>
        <v/>
      </c>
      <c r="K926" s="248" t="n"/>
      <c r="L926" s="248" t="n"/>
      <c r="M926" s="248" t="n">
        <v>-4</v>
      </c>
      <c r="N926" s="248" t="n">
        <v>-2817.03</v>
      </c>
      <c r="O926" s="248" t="n"/>
      <c r="P926" s="248" t="n"/>
      <c r="Q926" s="248" t="n"/>
      <c r="R926" s="248" t="n"/>
      <c r="S926" s="248" t="n">
        <v>1</v>
      </c>
      <c r="T926" s="248" t="n">
        <v>348302.65</v>
      </c>
      <c r="U926" s="248" t="n"/>
      <c r="V926" s="248" t="n">
        <v>0.3000000000465661</v>
      </c>
      <c r="W926" s="218">
        <f>SUM(K926,M926,O926,Q926,S926,U926)</f>
        <v/>
      </c>
      <c r="X926" s="218">
        <f>SUM(L926,N926,P926,R926,T926,V926)</f>
        <v/>
      </c>
      <c r="Y926" s="157">
        <f>minus(I926,W926)</f>
        <v/>
      </c>
      <c r="Z926" s="158">
        <f>ABS(minus(J926,X926))</f>
        <v/>
      </c>
      <c r="AA926" s="270" t="n"/>
      <c r="AB926" s="242" t="n"/>
      <c r="AC926" s="242" t="n"/>
      <c r="AD926" s="256" t="n"/>
      <c r="AE926" s="167">
        <f>Y926-AC926</f>
        <v/>
      </c>
      <c r="AF926" s="256">
        <f>abs(Z926-AD926)</f>
        <v/>
      </c>
      <c r="AG926" s="243" t="n"/>
      <c r="AH926" s="146" t="n"/>
      <c r="AI926" s="52" t="n"/>
      <c r="AJ926" s="148" t="n"/>
      <c r="AK926" s="52" t="n"/>
    </row>
    <row r="927">
      <c r="A927" s="163">
        <f>A926</f>
        <v/>
      </c>
      <c r="B927" s="300" t="n"/>
      <c r="C927" s="151" t="inlineStr">
        <is>
          <t>KR Airtel Add funds/Payments</t>
        </is>
      </c>
      <c r="D927" s="151" t="inlineStr">
        <is>
          <t>KR Airtel Cash In</t>
        </is>
      </c>
      <c r="E927" s="187" t="n">
        <v>3</v>
      </c>
      <c r="F927" s="187" t="n">
        <v>827.14</v>
      </c>
      <c r="G927" s="187" t="n">
        <v>3</v>
      </c>
      <c r="H927" s="187" t="n">
        <v>827.14</v>
      </c>
      <c r="I927" s="154">
        <f>minus(E927,G927)</f>
        <v/>
      </c>
      <c r="J927" s="155">
        <f>ABS(minus(F927,H927))</f>
        <v/>
      </c>
      <c r="K927" s="248" t="n"/>
      <c r="L927" s="248" t="n"/>
      <c r="M927" s="248" t="n"/>
      <c r="N927" s="248" t="n"/>
      <c r="O927" s="248" t="n"/>
      <c r="P927" s="248" t="n"/>
      <c r="Q927" s="248" t="n"/>
      <c r="R927" s="248" t="n"/>
      <c r="S927" s="248" t="n"/>
      <c r="T927" s="248" t="n"/>
      <c r="U927" s="248" t="n"/>
      <c r="V927" s="248" t="n"/>
      <c r="W927" s="218">
        <f>SUM(K927,M927,O927,Q927,S927,U927)</f>
        <v/>
      </c>
      <c r="X927" s="218">
        <f>SUM(L927,N927,P927,R927,T927,V927)</f>
        <v/>
      </c>
      <c r="Y927" s="157">
        <f>minus(I927,W927)</f>
        <v/>
      </c>
      <c r="Z927" s="158">
        <f>ABS(minus(J927,X927))</f>
        <v/>
      </c>
      <c r="AA927" s="270" t="n"/>
      <c r="AB927" s="242" t="n"/>
      <c r="AC927" s="242" t="n"/>
      <c r="AD927" s="256" t="n"/>
      <c r="AE927" s="167">
        <f>Y927-AC927</f>
        <v/>
      </c>
      <c r="AF927" s="256">
        <f>abs(Z927-AD927)</f>
        <v/>
      </c>
      <c r="AG927" s="243" t="n"/>
      <c r="AH927" s="146" t="n"/>
      <c r="AI927" s="52" t="n"/>
      <c r="AJ927" s="148" t="n"/>
      <c r="AK927" s="52" t="n"/>
    </row>
    <row r="928">
      <c r="A928" s="163">
        <f>A927</f>
        <v/>
      </c>
      <c r="B928" s="300" t="n"/>
      <c r="C928" s="151" t="inlineStr">
        <is>
          <t>KR Airtel Send Money</t>
        </is>
      </c>
      <c r="D928" s="151" t="inlineStr">
        <is>
          <t>KR Airtel Cash Out</t>
        </is>
      </c>
      <c r="E928" s="187" t="n">
        <v>1</v>
      </c>
      <c r="F928" s="187" t="n">
        <v>600</v>
      </c>
      <c r="G928" s="187" t="n">
        <v>1</v>
      </c>
      <c r="H928" s="187" t="n">
        <v>600</v>
      </c>
      <c r="I928" s="154">
        <f>minus(E928,G928)</f>
        <v/>
      </c>
      <c r="J928" s="155">
        <f>ABS(minus(F928,H928))</f>
        <v/>
      </c>
      <c r="K928" s="248" t="n"/>
      <c r="L928" s="248" t="n"/>
      <c r="M928" s="248" t="n"/>
      <c r="N928" s="248" t="n"/>
      <c r="O928" s="248" t="n"/>
      <c r="P928" s="248" t="n"/>
      <c r="Q928" s="248" t="n"/>
      <c r="R928" s="248" t="n"/>
      <c r="S928" s="248" t="n"/>
      <c r="T928" s="248" t="n"/>
      <c r="U928" s="248" t="n"/>
      <c r="V928" s="248" t="n"/>
      <c r="W928" s="218">
        <f>SUM(K928,M928,O928,Q928,S928,U928)</f>
        <v/>
      </c>
      <c r="X928" s="218">
        <f>SUM(L928,N928,P928,R928,T928,V928)</f>
        <v/>
      </c>
      <c r="Y928" s="157">
        <f>minus(I928,W928)</f>
        <v/>
      </c>
      <c r="Z928" s="158">
        <f>ABS(minus(J928,X928))</f>
        <v/>
      </c>
      <c r="AA928" s="270" t="n"/>
      <c r="AB928" s="242" t="n"/>
      <c r="AC928" s="242" t="n"/>
      <c r="AD928" s="256" t="n"/>
      <c r="AE928" s="167">
        <f>Y928-AC928</f>
        <v/>
      </c>
      <c r="AF928" s="256">
        <f>abs(Z928-AD928)</f>
        <v/>
      </c>
      <c r="AG928" s="243" t="n"/>
      <c r="AH928" s="146" t="n"/>
      <c r="AI928" s="52" t="n"/>
      <c r="AJ928" s="148" t="n"/>
      <c r="AK928" s="52" t="n"/>
    </row>
    <row r="929">
      <c r="A929" s="163">
        <f>A928</f>
        <v/>
      </c>
      <c r="B929" s="300" t="n"/>
      <c r="C929" s="151" t="inlineStr">
        <is>
          <t>KR Vodafone Add funds/Payments</t>
        </is>
      </c>
      <c r="D929" s="151" t="inlineStr">
        <is>
          <t xml:space="preserve">KR Vodafone Cash In </t>
        </is>
      </c>
      <c r="E929" s="187" t="n">
        <v>70</v>
      </c>
      <c r="F929" s="187" t="n">
        <v>32636.76</v>
      </c>
      <c r="G929" s="187" t="n">
        <v>70</v>
      </c>
      <c r="H929" s="187" t="n">
        <v>32636.76</v>
      </c>
      <c r="I929" s="154">
        <f>minus(E929,G929)</f>
        <v/>
      </c>
      <c r="J929" s="155">
        <f>ABS(minus(F929,H929))</f>
        <v/>
      </c>
      <c r="K929" s="248" t="n"/>
      <c r="L929" s="248" t="n"/>
      <c r="M929" s="248" t="n"/>
      <c r="N929" s="248" t="n"/>
      <c r="O929" s="248" t="n"/>
      <c r="P929" s="248" t="n"/>
      <c r="Q929" s="248" t="n"/>
      <c r="R929" s="248" t="n"/>
      <c r="S929" s="248" t="n"/>
      <c r="T929" s="248" t="n"/>
      <c r="U929" s="248" t="n"/>
      <c r="V929" s="248" t="n"/>
      <c r="W929" s="218">
        <f>SUM(K929,M929,O929,Q929,S929,U929)</f>
        <v/>
      </c>
      <c r="X929" s="218">
        <f>SUM(L929,N929,P929,R929,T929,V929)</f>
        <v/>
      </c>
      <c r="Y929" s="157">
        <f>minus(I929,W929)</f>
        <v/>
      </c>
      <c r="Z929" s="158">
        <f>ABS(minus(J929,X929))</f>
        <v/>
      </c>
      <c r="AA929" s="270" t="n"/>
      <c r="AB929" s="242" t="n"/>
      <c r="AC929" s="242" t="n"/>
      <c r="AD929" s="256" t="n"/>
      <c r="AE929" s="167">
        <f>Y929-AC929</f>
        <v/>
      </c>
      <c r="AF929" s="256">
        <f>abs(Z929-AD929)</f>
        <v/>
      </c>
      <c r="AG929" s="243" t="n"/>
      <c r="AH929" s="146" t="n"/>
      <c r="AI929" s="52" t="n"/>
      <c r="AJ929" s="148" t="n"/>
      <c r="AK929" s="52" t="n"/>
    </row>
    <row r="930">
      <c r="A930" s="163">
        <f>A929</f>
        <v/>
      </c>
      <c r="B930" s="303" t="n"/>
      <c r="C930" s="151" t="inlineStr">
        <is>
          <t>KR Vodafone Send Money</t>
        </is>
      </c>
      <c r="D930" s="151" t="inlineStr">
        <is>
          <t>KR Vodafone Cash Out</t>
        </is>
      </c>
      <c r="E930" s="187" t="n">
        <v>5</v>
      </c>
      <c r="F930" s="187" t="n">
        <v>697.1799999999999</v>
      </c>
      <c r="G930" s="187" t="n">
        <v>5</v>
      </c>
      <c r="H930" s="187" t="n">
        <v>697.1799999999999</v>
      </c>
      <c r="I930" s="154">
        <f>minus(E930,G930)</f>
        <v/>
      </c>
      <c r="J930" s="155">
        <f>ABS(minus(F930,H930))</f>
        <v/>
      </c>
      <c r="K930" s="248" t="n"/>
      <c r="L930" s="248" t="n"/>
      <c r="M930" s="248" t="n"/>
      <c r="N930" s="248" t="n"/>
      <c r="O930" s="248" t="n"/>
      <c r="P930" s="248" t="n"/>
      <c r="Q930" s="248" t="n"/>
      <c r="R930" s="248" t="n"/>
      <c r="S930" s="248" t="n"/>
      <c r="T930" s="248" t="n"/>
      <c r="U930" s="248" t="n"/>
      <c r="V930" s="248" t="n"/>
      <c r="W930" s="218">
        <f>SUM(K930,M930,O930,Q930,S930,U930)</f>
        <v/>
      </c>
      <c r="X930" s="218">
        <f>SUM(L930,N930,P930,R930,T930,V930)</f>
        <v/>
      </c>
      <c r="Y930" s="157">
        <f>minus(I930,W930)</f>
        <v/>
      </c>
      <c r="Z930" s="158">
        <f>ABS(minus(J930,X930))</f>
        <v/>
      </c>
      <c r="AA930" s="270" t="n"/>
      <c r="AB930" s="242" t="n"/>
      <c r="AC930" s="242" t="n"/>
      <c r="AD930" s="256" t="n"/>
      <c r="AE930" s="167">
        <f>Y930-AC930</f>
        <v/>
      </c>
      <c r="AF930" s="256">
        <f>abs(Z930-AD930)</f>
        <v/>
      </c>
      <c r="AG930" s="243" t="n"/>
      <c r="AH930" s="146" t="n"/>
      <c r="AI930" s="52" t="n"/>
      <c r="AJ930" s="148" t="n"/>
      <c r="AK930" s="52" t="n"/>
    </row>
    <row r="931">
      <c r="A931" s="206" t="n"/>
      <c r="B931" s="280" t="n"/>
      <c r="C931" s="206" t="n"/>
      <c r="D931" s="206" t="n"/>
      <c r="E931" s="206" t="n"/>
      <c r="F931" s="208" t="n"/>
      <c r="G931" s="206" t="n"/>
      <c r="H931" s="206" t="n"/>
      <c r="I931" s="206" t="n"/>
      <c r="J931" s="208" t="n"/>
      <c r="K931" s="271" t="n"/>
      <c r="L931" s="271" t="n"/>
      <c r="M931" s="271" t="n"/>
      <c r="N931" s="271" t="n"/>
      <c r="O931" s="271" t="n"/>
      <c r="P931" s="271" t="n"/>
      <c r="Q931" s="271" t="n"/>
      <c r="R931" s="271" t="n"/>
      <c r="S931" s="271" t="n"/>
      <c r="T931" s="271" t="n"/>
      <c r="U931" s="271" t="n"/>
      <c r="V931" s="271" t="n"/>
      <c r="W931" s="210" t="n"/>
      <c r="X931" s="210" t="n"/>
      <c r="Y931" s="271" t="n"/>
      <c r="Z931" s="271" t="n"/>
      <c r="AA931" s="211" t="n"/>
      <c r="AB931" s="212" t="n"/>
      <c r="AC931" s="212" t="n"/>
      <c r="AD931" s="213" t="n"/>
      <c r="AE931" s="214" t="n"/>
      <c r="AF931" s="215" t="n"/>
      <c r="AG931" s="243" t="n"/>
      <c r="AH931" s="146" t="n"/>
      <c r="AI931" s="52" t="n"/>
      <c r="AJ931" s="148" t="n"/>
      <c r="AK931" s="52" t="n"/>
    </row>
    <row r="932">
      <c r="A932" s="52" t="n"/>
      <c r="B932" s="52" t="n"/>
      <c r="C932" s="52" t="n"/>
      <c r="D932" s="52" t="n"/>
      <c r="E932" s="52" t="n"/>
      <c r="F932" s="52" t="n"/>
      <c r="G932" s="52" t="n"/>
      <c r="H932" s="52" t="n"/>
      <c r="I932" s="52" t="n"/>
      <c r="J932" s="245" t="n"/>
      <c r="K932" s="52" t="n"/>
      <c r="L932" s="52" t="n"/>
      <c r="M932" s="52" t="n"/>
      <c r="N932" s="52" t="n"/>
      <c r="O932" s="52" t="n"/>
      <c r="P932" s="52" t="n"/>
      <c r="Q932" s="52" t="n"/>
      <c r="R932" s="52" t="n"/>
      <c r="S932" s="52" t="n"/>
      <c r="T932" s="52" t="n"/>
      <c r="U932" s="52" t="n"/>
      <c r="V932" s="52" t="n"/>
      <c r="W932" s="281" t="n"/>
      <c r="X932" s="281" t="n"/>
      <c r="Y932" s="52" t="n"/>
      <c r="Z932" s="52" t="n"/>
      <c r="AA932" s="270" t="n"/>
      <c r="AB932" s="242" t="n"/>
      <c r="AC932" s="242" t="n"/>
      <c r="AD932" s="242" t="n"/>
      <c r="AE932" s="282" t="n"/>
      <c r="AF932" s="282" t="n"/>
      <c r="AG932" s="243" t="n"/>
      <c r="AH932" s="52" t="n"/>
      <c r="AI932" s="52" t="n"/>
      <c r="AJ932" s="52" t="n"/>
      <c r="AK932" s="52" t="n"/>
    </row>
    <row r="933">
      <c r="A933" s="52" t="n"/>
      <c r="B933" s="52" t="n"/>
      <c r="C933" s="52" t="n"/>
      <c r="D933" s="52" t="n"/>
      <c r="E933" s="52" t="n"/>
      <c r="F933" s="52" t="n"/>
      <c r="G933" s="52" t="n"/>
      <c r="H933" s="52" t="n"/>
      <c r="I933" s="52" t="n"/>
      <c r="J933" s="245" t="n"/>
      <c r="K933" s="52" t="n"/>
      <c r="L933" s="52" t="n"/>
      <c r="M933" s="52" t="n"/>
      <c r="N933" s="52" t="n"/>
      <c r="O933" s="52" t="n"/>
      <c r="P933" s="52" t="n"/>
      <c r="Q933" s="52" t="n"/>
      <c r="R933" s="52" t="n"/>
      <c r="S933" s="52" t="n"/>
      <c r="T933" s="52" t="n"/>
      <c r="U933" s="52" t="n"/>
      <c r="V933" s="52" t="n"/>
      <c r="W933" s="281" t="n"/>
      <c r="X933" s="281" t="n"/>
      <c r="Y933" s="52" t="n"/>
      <c r="Z933" s="52" t="n"/>
      <c r="AA933" s="270" t="n"/>
      <c r="AB933" s="242" t="n"/>
      <c r="AC933" s="242" t="n"/>
      <c r="AD933" s="242" t="n"/>
      <c r="AE933" s="282" t="n"/>
      <c r="AF933" s="282" t="n"/>
      <c r="AG933" s="243" t="n"/>
      <c r="AH933" s="52" t="n"/>
      <c r="AI933" s="52" t="n"/>
      <c r="AJ933" s="52" t="n"/>
      <c r="AK933" s="52" t="n"/>
    </row>
    <row r="934">
      <c r="A934" s="52" t="n"/>
      <c r="B934" s="52" t="n"/>
      <c r="C934" s="52" t="n"/>
      <c r="D934" s="52" t="n"/>
      <c r="E934" s="52" t="n"/>
      <c r="F934" s="52" t="n"/>
      <c r="G934" s="52" t="n"/>
      <c r="H934" s="52" t="n"/>
      <c r="I934" s="52" t="n"/>
      <c r="J934" s="245" t="n"/>
      <c r="K934" s="52" t="n"/>
      <c r="L934" s="52" t="n"/>
      <c r="M934" s="52" t="n"/>
      <c r="N934" s="52" t="n"/>
      <c r="O934" s="52" t="n"/>
      <c r="P934" s="52" t="n"/>
      <c r="Q934" s="52" t="n"/>
      <c r="R934" s="52" t="n"/>
      <c r="S934" s="52" t="n"/>
      <c r="T934" s="52" t="n"/>
      <c r="U934" s="52" t="n"/>
      <c r="V934" s="52" t="n"/>
      <c r="W934" s="281" t="n"/>
      <c r="X934" s="281" t="n"/>
      <c r="Y934" s="52" t="n"/>
      <c r="Z934" s="52" t="n"/>
      <c r="AA934" s="270" t="n"/>
      <c r="AB934" s="242" t="n"/>
      <c r="AC934" s="242" t="n"/>
      <c r="AD934" s="242" t="n"/>
      <c r="AE934" s="282" t="n"/>
      <c r="AF934" s="282" t="n"/>
      <c r="AG934" s="243" t="n"/>
      <c r="AH934" s="52" t="n"/>
      <c r="AI934" s="52" t="n"/>
      <c r="AJ934" s="52" t="n"/>
      <c r="AK934" s="52" t="n"/>
    </row>
    <row r="935">
      <c r="A935" s="52" t="n"/>
      <c r="B935" s="52" t="n"/>
      <c r="C935" s="52" t="n"/>
      <c r="D935" s="52" t="n"/>
      <c r="E935" s="52" t="n"/>
      <c r="F935" s="52" t="n"/>
      <c r="G935" s="52" t="n"/>
      <c r="H935" s="52" t="n"/>
      <c r="I935" s="52" t="n"/>
      <c r="J935" s="245" t="n"/>
      <c r="K935" s="52" t="n"/>
      <c r="L935" s="52" t="n"/>
      <c r="M935" s="52" t="n"/>
      <c r="N935" s="52" t="n"/>
      <c r="O935" s="52" t="n"/>
      <c r="P935" s="52" t="n"/>
      <c r="Q935" s="52" t="n"/>
      <c r="R935" s="52" t="n"/>
      <c r="S935" s="52" t="n"/>
      <c r="T935" s="52" t="n"/>
      <c r="U935" s="52" t="n"/>
      <c r="V935" s="52" t="n"/>
      <c r="W935" s="281" t="n"/>
      <c r="X935" s="281" t="n"/>
      <c r="Y935" s="52" t="n"/>
      <c r="Z935" s="52" t="n"/>
      <c r="AA935" s="270" t="n"/>
      <c r="AB935" s="242" t="n"/>
      <c r="AC935" s="242" t="n"/>
      <c r="AD935" s="242" t="n"/>
      <c r="AE935" s="282" t="n"/>
      <c r="AF935" s="282" t="n"/>
      <c r="AG935" s="243" t="n"/>
      <c r="AH935" s="52" t="n"/>
      <c r="AI935" s="52" t="n"/>
      <c r="AJ935" s="52" t="n"/>
      <c r="AK935" s="52" t="n"/>
    </row>
    <row r="936">
      <c r="A936" s="52" t="n"/>
      <c r="B936" s="52" t="n"/>
      <c r="C936" s="52" t="n"/>
      <c r="D936" s="52" t="n"/>
      <c r="E936" s="52" t="n"/>
      <c r="F936" s="52" t="n"/>
      <c r="G936" s="52" t="n"/>
      <c r="H936" s="52" t="n"/>
      <c r="I936" s="52" t="n"/>
      <c r="J936" s="245" t="n"/>
      <c r="K936" s="52" t="n"/>
      <c r="L936" s="52" t="n"/>
      <c r="M936" s="52" t="n"/>
      <c r="N936" s="52" t="n"/>
      <c r="O936" s="52" t="n"/>
      <c r="P936" s="52" t="n"/>
      <c r="Q936" s="52" t="n"/>
      <c r="R936" s="52" t="n"/>
      <c r="S936" s="52" t="n"/>
      <c r="T936" s="52" t="n"/>
      <c r="U936" s="52" t="n"/>
      <c r="V936" s="52" t="n"/>
      <c r="W936" s="281" t="n"/>
      <c r="X936" s="281" t="n"/>
      <c r="Y936" s="52" t="n"/>
      <c r="Z936" s="52" t="n"/>
      <c r="AA936" s="270" t="n"/>
      <c r="AB936" s="242" t="n"/>
      <c r="AC936" s="242" t="n"/>
      <c r="AD936" s="242" t="n"/>
      <c r="AE936" s="282" t="n"/>
      <c r="AF936" s="282" t="n"/>
      <c r="AG936" s="243" t="n"/>
      <c r="AH936" s="52" t="n"/>
      <c r="AI936" s="52" t="n"/>
      <c r="AJ936" s="52" t="n"/>
      <c r="AK936" s="52" t="n"/>
    </row>
    <row r="937">
      <c r="A937" s="52" t="n"/>
      <c r="B937" s="52" t="n"/>
      <c r="C937" s="52" t="n"/>
      <c r="D937" s="52" t="n"/>
      <c r="E937" s="52" t="n"/>
      <c r="F937" s="52" t="n"/>
      <c r="G937" s="52" t="n"/>
      <c r="H937" s="52" t="n"/>
      <c r="I937" s="52" t="n"/>
      <c r="J937" s="245" t="n"/>
      <c r="K937" s="52" t="n"/>
      <c r="L937" s="52" t="n"/>
      <c r="M937" s="52" t="n"/>
      <c r="N937" s="52" t="n"/>
      <c r="O937" s="52" t="n"/>
      <c r="P937" s="52" t="n"/>
      <c r="Q937" s="52" t="n"/>
      <c r="R937" s="52" t="n"/>
      <c r="S937" s="52" t="n"/>
      <c r="T937" s="52" t="n"/>
      <c r="U937" s="52" t="n"/>
      <c r="V937" s="52" t="n"/>
      <c r="W937" s="281" t="n"/>
      <c r="X937" s="281" t="n"/>
      <c r="Y937" s="52" t="n"/>
      <c r="Z937" s="52" t="n"/>
      <c r="AA937" s="270" t="n"/>
      <c r="AB937" s="242" t="n"/>
      <c r="AC937" s="242" t="n"/>
      <c r="AD937" s="242" t="n"/>
      <c r="AE937" s="282" t="n"/>
      <c r="AF937" s="282" t="n"/>
      <c r="AG937" s="243" t="n"/>
      <c r="AH937" s="52" t="n"/>
      <c r="AI937" s="52" t="n"/>
      <c r="AJ937" s="52" t="n"/>
      <c r="AK937" s="52" t="n"/>
    </row>
    <row r="938">
      <c r="A938" s="52" t="n"/>
      <c r="B938" s="52" t="n"/>
      <c r="C938" s="52" t="n"/>
      <c r="D938" s="52" t="n"/>
      <c r="E938" s="283" t="n"/>
      <c r="F938" s="52" t="n"/>
      <c r="G938" s="284" t="n"/>
      <c r="H938" s="52" t="n"/>
      <c r="I938" s="52" t="n"/>
      <c r="J938" s="245" t="n"/>
      <c r="K938" s="284" t="n"/>
      <c r="L938" s="52" t="n"/>
      <c r="M938" s="52" t="n"/>
      <c r="N938" s="285" t="n"/>
      <c r="O938" s="52" t="n"/>
      <c r="P938" s="52" t="n"/>
      <c r="Q938" s="52" t="n"/>
      <c r="R938" s="52" t="n"/>
      <c r="S938" s="52" t="n"/>
      <c r="T938" s="52" t="n"/>
      <c r="U938" s="52" t="n"/>
      <c r="V938" s="52" t="n"/>
      <c r="W938" s="281" t="n"/>
      <c r="X938" s="281" t="n"/>
      <c r="Y938" s="52" t="n"/>
      <c r="Z938" s="52" t="n"/>
      <c r="AA938" s="270" t="n"/>
      <c r="AB938" s="242" t="n"/>
      <c r="AC938" s="242" t="n"/>
      <c r="AD938" s="242" t="n"/>
      <c r="AE938" s="282" t="n"/>
      <c r="AF938" s="282" t="n"/>
      <c r="AG938" s="243" t="n"/>
      <c r="AH938" s="52" t="n"/>
      <c r="AI938" s="52" t="n"/>
      <c r="AJ938" s="52" t="n"/>
      <c r="AK938" s="52" t="n"/>
    </row>
    <row r="939">
      <c r="A939" s="52" t="n"/>
      <c r="B939" s="52" t="n"/>
      <c r="C939" s="52" t="n"/>
      <c r="D939" s="52" t="n"/>
      <c r="E939" s="283" t="n"/>
      <c r="F939" s="52" t="n"/>
      <c r="G939" s="284" t="n"/>
      <c r="H939" s="52" t="n"/>
      <c r="I939" s="52" t="n"/>
      <c r="J939" s="245" t="n"/>
      <c r="K939" s="284" t="n"/>
      <c r="L939" s="52" t="n"/>
      <c r="M939" s="130" t="n"/>
      <c r="N939" s="284" t="n"/>
      <c r="O939" s="52" t="n"/>
      <c r="P939" s="52" t="n"/>
      <c r="Q939" s="52" t="n"/>
      <c r="R939" s="52" t="n"/>
      <c r="S939" s="52" t="n"/>
      <c r="T939" s="52" t="n"/>
      <c r="U939" s="52" t="n"/>
      <c r="V939" s="52" t="n"/>
      <c r="W939" s="281" t="n"/>
      <c r="X939" s="281" t="n"/>
      <c r="Y939" s="52" t="n"/>
      <c r="Z939" s="52" t="n"/>
      <c r="AA939" s="270" t="n"/>
      <c r="AB939" s="242" t="n"/>
      <c r="AC939" s="242" t="n"/>
      <c r="AD939" s="242" t="n"/>
      <c r="AE939" s="282" t="n"/>
      <c r="AF939" s="282" t="n"/>
      <c r="AG939" s="243" t="n"/>
      <c r="AH939" s="52" t="n"/>
      <c r="AI939" s="52" t="n"/>
      <c r="AJ939" s="52" t="n"/>
      <c r="AK939" s="52" t="n"/>
    </row>
    <row r="940">
      <c r="A940" s="52" t="n"/>
      <c r="B940" s="52" t="n"/>
      <c r="C940" s="52" t="n"/>
      <c r="D940" s="52" t="n"/>
      <c r="E940" s="283" t="n"/>
      <c r="F940" s="52" t="n"/>
      <c r="G940" s="284" t="n"/>
      <c r="H940" s="52" t="n"/>
      <c r="I940" s="52" t="n"/>
      <c r="J940" s="245" t="n"/>
      <c r="K940" s="284" t="n"/>
      <c r="L940" s="52" t="n"/>
      <c r="M940" s="130" t="n"/>
      <c r="N940" s="284" t="n"/>
      <c r="O940" s="52" t="n"/>
      <c r="P940" s="52" t="n"/>
      <c r="Q940" s="52" t="n"/>
      <c r="R940" s="52" t="n"/>
      <c r="S940" s="52" t="n"/>
      <c r="T940" s="52" t="n"/>
      <c r="U940" s="52" t="n"/>
      <c r="V940" s="52" t="n"/>
      <c r="W940" s="281" t="n"/>
      <c r="X940" s="281" t="n"/>
      <c r="Y940" s="52" t="n"/>
      <c r="Z940" s="52" t="n"/>
      <c r="AA940" s="270" t="n"/>
      <c r="AB940" s="242" t="n"/>
      <c r="AC940" s="242" t="n"/>
      <c r="AD940" s="242" t="n"/>
      <c r="AE940" s="282" t="n"/>
      <c r="AF940" s="282" t="n"/>
      <c r="AG940" s="243" t="n"/>
      <c r="AH940" s="52" t="n"/>
      <c r="AI940" s="52" t="n"/>
      <c r="AJ940" s="52" t="n"/>
      <c r="AK940" s="52" t="n"/>
    </row>
    <row r="941">
      <c r="A941" s="52" t="n"/>
      <c r="B941" s="52" t="n"/>
      <c r="C941" s="52" t="n"/>
      <c r="D941" s="52" t="n"/>
      <c r="E941" s="283" t="n"/>
      <c r="F941" s="52" t="n"/>
      <c r="G941" s="284" t="n"/>
      <c r="H941" s="52" t="n"/>
      <c r="I941" s="52" t="n"/>
      <c r="J941" s="245" t="n"/>
      <c r="K941" s="284" t="n"/>
      <c r="L941" s="52" t="n"/>
      <c r="M941" s="130" t="n"/>
      <c r="N941" s="284" t="n"/>
      <c r="O941" s="284" t="n"/>
      <c r="P941" s="52" t="n"/>
      <c r="Q941" s="52" t="n"/>
      <c r="R941" s="52" t="n"/>
      <c r="S941" s="52" t="n"/>
      <c r="T941" s="52" t="n"/>
      <c r="U941" s="52" t="n"/>
      <c r="V941" s="52" t="n"/>
      <c r="W941" s="281" t="n"/>
      <c r="X941" s="281" t="n"/>
      <c r="Y941" s="52" t="n"/>
      <c r="Z941" s="52" t="n"/>
      <c r="AA941" s="270" t="n"/>
      <c r="AB941" s="242" t="n"/>
      <c r="AC941" s="242" t="n"/>
      <c r="AD941" s="242" t="n"/>
      <c r="AE941" s="282" t="n"/>
      <c r="AF941" s="282" t="n"/>
      <c r="AG941" s="243" t="n"/>
      <c r="AH941" s="52" t="n"/>
      <c r="AI941" s="52" t="n"/>
      <c r="AJ941" s="52" t="n"/>
      <c r="AK941" s="52" t="n"/>
    </row>
    <row r="942">
      <c r="A942" s="52" t="n"/>
      <c r="B942" s="52" t="n"/>
      <c r="C942" s="52" t="n"/>
      <c r="D942" s="52" t="n"/>
      <c r="E942" s="52" t="n"/>
      <c r="F942" s="52" t="n"/>
      <c r="G942" s="52" t="n"/>
      <c r="H942" s="52" t="n"/>
      <c r="I942" s="52" t="n"/>
      <c r="J942" s="245" t="n"/>
      <c r="K942" s="284" t="n"/>
      <c r="L942" s="52" t="n"/>
      <c r="M942" s="52" t="n"/>
      <c r="N942" s="52" t="n"/>
      <c r="O942" s="52" t="n"/>
      <c r="P942" s="52" t="n"/>
      <c r="Q942" s="52" t="n"/>
      <c r="R942" s="52" t="n"/>
      <c r="S942" s="52" t="n"/>
      <c r="T942" s="52" t="n"/>
      <c r="U942" s="52" t="n"/>
      <c r="V942" s="52" t="n"/>
      <c r="W942" s="281" t="n"/>
      <c r="X942" s="281" t="n"/>
      <c r="Y942" s="52" t="n"/>
      <c r="Z942" s="52" t="n"/>
      <c r="AA942" s="270" t="n"/>
      <c r="AB942" s="242" t="n"/>
      <c r="AC942" s="242" t="n"/>
      <c r="AD942" s="242" t="n"/>
      <c r="AE942" s="282" t="n"/>
      <c r="AF942" s="282" t="n"/>
      <c r="AG942" s="243" t="n"/>
      <c r="AH942" s="52" t="n"/>
      <c r="AI942" s="52" t="n"/>
      <c r="AJ942" s="52" t="n"/>
      <c r="AK942" s="52" t="n"/>
    </row>
    <row r="943">
      <c r="A943" s="52" t="n"/>
      <c r="B943" s="52" t="n"/>
      <c r="C943" s="52" t="n"/>
      <c r="D943" s="52" t="n"/>
      <c r="E943" s="52" t="n"/>
      <c r="F943" s="52" t="n"/>
      <c r="G943" s="245" t="n"/>
      <c r="H943" s="52" t="n"/>
      <c r="I943" s="52" t="n"/>
      <c r="J943" s="245" t="n"/>
      <c r="K943" s="286" t="n"/>
      <c r="L943" s="52" t="n"/>
      <c r="M943" s="52" t="n"/>
      <c r="N943" s="284" t="n"/>
      <c r="O943" s="52" t="n"/>
      <c r="P943" s="52" t="n"/>
      <c r="Q943" s="52" t="n"/>
      <c r="R943" s="52" t="n"/>
      <c r="S943" s="52" t="n"/>
      <c r="T943" s="52" t="n"/>
      <c r="U943" s="52" t="n"/>
      <c r="V943" s="52" t="n"/>
      <c r="W943" s="281" t="n"/>
      <c r="X943" s="281" t="n"/>
      <c r="Y943" s="52" t="n"/>
      <c r="Z943" s="52" t="n"/>
      <c r="AA943" s="270" t="n"/>
      <c r="AB943" s="242" t="n"/>
      <c r="AC943" s="242" t="n"/>
      <c r="AD943" s="242" t="n"/>
      <c r="AE943" s="282" t="n"/>
      <c r="AF943" s="282" t="n"/>
      <c r="AG943" s="243" t="n"/>
      <c r="AH943" s="52" t="n"/>
      <c r="AI943" s="52" t="n"/>
      <c r="AJ943" s="52" t="n"/>
      <c r="AK943" s="52" t="n"/>
    </row>
    <row r="944">
      <c r="A944" s="52" t="n"/>
      <c r="B944" s="52" t="n"/>
      <c r="C944" s="52" t="n"/>
      <c r="D944" s="52" t="n"/>
      <c r="E944" s="52" t="n"/>
      <c r="F944" s="52" t="n"/>
      <c r="G944" s="245" t="n"/>
      <c r="H944" s="52" t="n"/>
      <c r="I944" s="52" t="n"/>
      <c r="J944" s="245" t="n"/>
      <c r="K944" s="52" t="n"/>
      <c r="L944" s="52" t="n"/>
      <c r="M944" s="52" t="n"/>
      <c r="N944" s="284" t="n"/>
      <c r="O944" s="284" t="n"/>
      <c r="P944" s="52" t="n"/>
      <c r="Q944" s="52" t="n"/>
      <c r="R944" s="52" t="n"/>
      <c r="S944" s="52" t="n"/>
      <c r="T944" s="52" t="n"/>
      <c r="U944" s="52" t="n"/>
      <c r="V944" s="52" t="n"/>
      <c r="W944" s="281" t="n"/>
      <c r="X944" s="281" t="n"/>
      <c r="Y944" s="52" t="n"/>
      <c r="Z944" s="52" t="n"/>
      <c r="AA944" s="270" t="n"/>
      <c r="AB944" s="242" t="n"/>
      <c r="AC944" s="242" t="n"/>
      <c r="AD944" s="242" t="n"/>
      <c r="AE944" s="282" t="n"/>
      <c r="AF944" s="282" t="n"/>
      <c r="AG944" s="243" t="n"/>
      <c r="AH944" s="52" t="n"/>
      <c r="AI944" s="52" t="n"/>
      <c r="AJ944" s="52" t="n"/>
      <c r="AK944" s="52" t="n"/>
    </row>
    <row r="945">
      <c r="A945" s="52" t="n"/>
      <c r="B945" s="52" t="n"/>
      <c r="C945" s="52" t="n"/>
      <c r="D945" s="52" t="n"/>
      <c r="E945" s="52" t="n"/>
      <c r="F945" s="52" t="n"/>
      <c r="G945" s="245" t="n"/>
      <c r="H945" s="52" t="n"/>
      <c r="I945" s="52" t="n"/>
      <c r="J945" s="245" t="n"/>
      <c r="K945" s="52" t="n"/>
      <c r="L945" s="52" t="n"/>
      <c r="M945" s="52" t="n"/>
      <c r="N945" s="52" t="n"/>
      <c r="O945" s="52" t="n"/>
      <c r="P945" s="52" t="n"/>
      <c r="Q945" s="52" t="n"/>
      <c r="R945" s="52" t="n"/>
      <c r="S945" s="52" t="n"/>
      <c r="T945" s="52" t="n"/>
      <c r="U945" s="52" t="n"/>
      <c r="V945" s="52" t="n"/>
      <c r="W945" s="281" t="n"/>
      <c r="X945" s="281" t="n"/>
      <c r="Y945" s="52" t="n"/>
      <c r="Z945" s="52" t="n"/>
      <c r="AA945" s="270" t="n"/>
      <c r="AB945" s="242" t="n"/>
      <c r="AC945" s="242" t="n"/>
      <c r="AD945" s="242" t="n"/>
      <c r="AE945" s="282" t="n"/>
      <c r="AF945" s="282" t="n"/>
      <c r="AG945" s="243" t="n"/>
      <c r="AH945" s="52" t="n"/>
      <c r="AI945" s="52" t="n"/>
      <c r="AJ945" s="52" t="n"/>
      <c r="AK945" s="52" t="n"/>
    </row>
    <row r="946">
      <c r="A946" s="52" t="n"/>
      <c r="B946" s="52" t="n"/>
      <c r="C946" s="52" t="n"/>
      <c r="D946" s="52" t="n"/>
      <c r="E946" s="52" t="n"/>
      <c r="F946" s="52" t="n"/>
      <c r="G946" s="245" t="n"/>
      <c r="H946" s="52" t="n"/>
      <c r="I946" s="52" t="n"/>
      <c r="J946" s="245" t="n"/>
      <c r="K946" s="52" t="n"/>
      <c r="L946" s="52" t="n"/>
      <c r="M946" s="52" t="n"/>
      <c r="N946" s="52" t="n"/>
      <c r="O946" s="52" t="n"/>
      <c r="P946" s="52" t="n"/>
      <c r="Q946" s="52" t="n"/>
      <c r="R946" s="52" t="n"/>
      <c r="S946" s="52" t="n"/>
      <c r="T946" s="52" t="n"/>
      <c r="U946" s="52" t="n"/>
      <c r="V946" s="52" t="n"/>
      <c r="W946" s="281" t="n"/>
      <c r="X946" s="281" t="n"/>
      <c r="Y946" s="52" t="n"/>
      <c r="Z946" s="52" t="n"/>
      <c r="AA946" s="270" t="n"/>
      <c r="AB946" s="242" t="n"/>
      <c r="AC946" s="242" t="n"/>
      <c r="AD946" s="242" t="n"/>
      <c r="AE946" s="282" t="n"/>
      <c r="AF946" s="282" t="n"/>
      <c r="AG946" s="243" t="n"/>
      <c r="AH946" s="52" t="n"/>
      <c r="AI946" s="52" t="n"/>
      <c r="AJ946" s="52" t="n"/>
      <c r="AK946" s="52" t="n"/>
    </row>
    <row r="947">
      <c r="A947" s="52" t="n"/>
      <c r="B947" s="52" t="n"/>
      <c r="C947" s="52" t="n"/>
      <c r="D947" s="52" t="n"/>
      <c r="E947" s="52" t="n"/>
      <c r="F947" s="52" t="n"/>
      <c r="G947" s="245" t="n"/>
      <c r="H947" s="52" t="n"/>
      <c r="I947" s="52" t="n"/>
      <c r="J947" s="245" t="n"/>
      <c r="K947" s="284" t="n"/>
      <c r="L947" s="52" t="n"/>
      <c r="M947" s="52" t="n"/>
      <c r="N947" s="284" t="n"/>
      <c r="O947" s="284" t="n"/>
      <c r="P947" s="52" t="n"/>
      <c r="Q947" s="52" t="n"/>
      <c r="R947" s="52" t="n"/>
      <c r="S947" s="52" t="n"/>
      <c r="T947" s="52" t="n"/>
      <c r="U947" s="52" t="n"/>
      <c r="V947" s="52" t="n"/>
      <c r="W947" s="281" t="n"/>
      <c r="X947" s="281" t="n"/>
      <c r="Y947" s="52" t="n"/>
      <c r="Z947" s="52" t="n"/>
      <c r="AA947" s="270" t="n"/>
      <c r="AB947" s="242" t="n"/>
      <c r="AC947" s="242" t="n"/>
      <c r="AD947" s="242" t="n"/>
      <c r="AE947" s="282" t="n"/>
      <c r="AF947" s="282" t="n"/>
      <c r="AG947" s="243" t="n"/>
      <c r="AH947" s="52" t="n"/>
      <c r="AI947" s="52" t="n"/>
      <c r="AJ947" s="52" t="n"/>
      <c r="AK947" s="52" t="n"/>
    </row>
    <row r="948">
      <c r="A948" s="52" t="n"/>
      <c r="B948" s="52" t="n"/>
      <c r="C948" s="52" t="n"/>
      <c r="D948" s="52" t="n"/>
      <c r="E948" s="52" t="n"/>
      <c r="F948" s="52" t="n"/>
      <c r="G948" s="245" t="n"/>
      <c r="H948" s="52" t="n"/>
      <c r="I948" s="52" t="n"/>
      <c r="J948" s="245" t="n"/>
      <c r="K948" s="52" t="n"/>
      <c r="L948" s="52" t="n"/>
      <c r="M948" s="52" t="n"/>
      <c r="N948" s="52" t="n"/>
      <c r="O948" s="52" t="n"/>
      <c r="P948" s="52" t="n"/>
      <c r="Q948" s="52" t="n"/>
      <c r="R948" s="52" t="n"/>
      <c r="S948" s="52" t="n"/>
      <c r="T948" s="52" t="n"/>
      <c r="U948" s="52" t="n"/>
      <c r="V948" s="52" t="n"/>
      <c r="W948" s="281" t="n"/>
      <c r="X948" s="281" t="n"/>
      <c r="Y948" s="52" t="n"/>
      <c r="Z948" s="52" t="n"/>
      <c r="AA948" s="270" t="n"/>
      <c r="AB948" s="242" t="n"/>
      <c r="AC948" s="242" t="n"/>
      <c r="AD948" s="242" t="n"/>
      <c r="AE948" s="282" t="n"/>
      <c r="AF948" s="282" t="n"/>
      <c r="AG948" s="243" t="n"/>
      <c r="AH948" s="52" t="n"/>
      <c r="AI948" s="52" t="n"/>
      <c r="AJ948" s="52" t="n"/>
      <c r="AK948" s="52" t="n"/>
    </row>
    <row r="949">
      <c r="A949" s="52" t="n"/>
      <c r="B949" s="52" t="n"/>
      <c r="C949" s="52" t="n"/>
      <c r="D949" s="52" t="n"/>
      <c r="E949" s="52" t="n"/>
      <c r="F949" s="52" t="n"/>
      <c r="G949" s="245" t="n"/>
      <c r="H949" s="52" t="n"/>
      <c r="I949" s="52" t="n"/>
      <c r="J949" s="245" t="n"/>
      <c r="K949" s="52" t="n"/>
      <c r="L949" s="52" t="n"/>
      <c r="M949" s="52" t="n"/>
      <c r="N949" s="52" t="n"/>
      <c r="O949" s="52" t="n"/>
      <c r="P949" s="52" t="n"/>
      <c r="Q949" s="52" t="n"/>
      <c r="R949" s="52" t="n"/>
      <c r="S949" s="52" t="n"/>
      <c r="T949" s="52" t="n"/>
      <c r="U949" s="52" t="n"/>
      <c r="V949" s="52" t="n"/>
      <c r="W949" s="281" t="n"/>
      <c r="X949" s="281" t="n"/>
      <c r="Y949" s="52" t="n"/>
      <c r="Z949" s="52" t="n"/>
      <c r="AA949" s="270" t="n"/>
      <c r="AB949" s="242" t="n"/>
      <c r="AC949" s="242" t="n"/>
      <c r="AD949" s="242" t="n"/>
      <c r="AE949" s="282" t="n"/>
      <c r="AF949" s="282" t="n"/>
      <c r="AG949" s="243" t="n"/>
      <c r="AH949" s="52" t="n"/>
      <c r="AI949" s="52" t="n"/>
      <c r="AJ949" s="52" t="n"/>
      <c r="AK949" s="52" t="n"/>
    </row>
    <row r="950">
      <c r="A950" s="52" t="n"/>
      <c r="B950" s="52" t="n"/>
      <c r="C950" s="52" t="n"/>
      <c r="D950" s="52" t="n"/>
      <c r="E950" s="52" t="n"/>
      <c r="F950" s="52" t="n"/>
      <c r="G950" s="284" t="n"/>
      <c r="H950" s="52" t="n"/>
      <c r="I950" s="52" t="n"/>
      <c r="J950" s="245" t="n"/>
      <c r="K950" s="52" t="n"/>
      <c r="L950" s="52" t="n"/>
      <c r="M950" s="52" t="n"/>
      <c r="N950" s="52" t="n"/>
      <c r="O950" s="52" t="n"/>
      <c r="P950" s="52" t="n"/>
      <c r="Q950" s="52" t="n"/>
      <c r="R950" s="52" t="n"/>
      <c r="S950" s="52" t="n"/>
      <c r="T950" s="52" t="n"/>
      <c r="U950" s="52" t="n"/>
      <c r="V950" s="52" t="n"/>
      <c r="W950" s="281" t="n"/>
      <c r="X950" s="281" t="n"/>
      <c r="Y950" s="52" t="n"/>
      <c r="Z950" s="52" t="n"/>
      <c r="AA950" s="270" t="n"/>
      <c r="AB950" s="242" t="n"/>
      <c r="AC950" s="242" t="n"/>
      <c r="AD950" s="242" t="n"/>
      <c r="AE950" s="282" t="n"/>
      <c r="AF950" s="282" t="n"/>
      <c r="AG950" s="243" t="n"/>
      <c r="AH950" s="52" t="n"/>
      <c r="AI950" s="52" t="n"/>
      <c r="AJ950" s="52" t="n"/>
      <c r="AK950" s="52" t="n"/>
    </row>
    <row r="951">
      <c r="A951" s="52" t="n"/>
      <c r="B951" s="52" t="n"/>
      <c r="C951" s="52" t="n"/>
      <c r="D951" s="52" t="n"/>
      <c r="E951" s="52" t="n"/>
      <c r="F951" s="52" t="n"/>
      <c r="G951" s="287" t="n"/>
      <c r="H951" s="288" t="n"/>
      <c r="I951" s="52" t="n"/>
      <c r="J951" s="245" t="n"/>
      <c r="K951" s="52" t="n"/>
      <c r="L951" s="52" t="n"/>
      <c r="M951" s="52" t="n"/>
      <c r="N951" s="52" t="n"/>
      <c r="O951" s="52" t="n"/>
      <c r="P951" s="52" t="n"/>
      <c r="Q951" s="52" t="n"/>
      <c r="R951" s="52" t="n"/>
      <c r="S951" s="52" t="n"/>
      <c r="T951" s="52" t="n"/>
      <c r="U951" s="52" t="n"/>
      <c r="V951" s="52" t="n"/>
      <c r="W951" s="281" t="n"/>
      <c r="X951" s="281" t="n"/>
      <c r="Y951" s="52" t="n"/>
      <c r="Z951" s="52" t="n"/>
      <c r="AA951" s="270" t="n"/>
      <c r="AB951" s="242" t="n"/>
      <c r="AC951" s="242" t="n"/>
      <c r="AD951" s="242" t="n"/>
      <c r="AE951" s="282" t="n"/>
      <c r="AF951" s="282" t="n"/>
      <c r="AG951" s="243" t="n"/>
      <c r="AH951" s="52" t="n"/>
      <c r="AI951" s="52" t="n"/>
      <c r="AJ951" s="52" t="n"/>
      <c r="AK951" s="52" t="n"/>
    </row>
    <row r="952">
      <c r="A952" s="52" t="n"/>
      <c r="B952" s="52" t="n"/>
      <c r="C952" s="52" t="n"/>
      <c r="D952" s="52" t="n"/>
      <c r="E952" s="52" t="n"/>
      <c r="F952" s="52" t="n"/>
      <c r="G952" s="52" t="n"/>
      <c r="H952" s="52" t="n"/>
      <c r="I952" s="52" t="n"/>
      <c r="J952" s="245" t="n"/>
      <c r="K952" s="52" t="n"/>
      <c r="L952" s="52" t="n"/>
      <c r="M952" s="52" t="n"/>
      <c r="N952" s="52" t="n"/>
      <c r="O952" s="52" t="n"/>
      <c r="P952" s="52" t="n"/>
      <c r="Q952" s="52" t="n"/>
      <c r="R952" s="52" t="n"/>
      <c r="S952" s="52" t="n"/>
      <c r="T952" s="52" t="n"/>
      <c r="U952" s="52" t="n"/>
      <c r="V952" s="52" t="n"/>
      <c r="W952" s="281" t="n"/>
      <c r="X952" s="281" t="n"/>
      <c r="Y952" s="52" t="n"/>
      <c r="Z952" s="52" t="n"/>
      <c r="AA952" s="270" t="n"/>
      <c r="AB952" s="242" t="n"/>
      <c r="AC952" s="242" t="n"/>
      <c r="AD952" s="242" t="n"/>
      <c r="AE952" s="282" t="n"/>
      <c r="AF952" s="282" t="n"/>
      <c r="AG952" s="243" t="n"/>
      <c r="AH952" s="52" t="n"/>
      <c r="AI952" s="52" t="n"/>
      <c r="AJ952" s="52" t="n"/>
      <c r="AK952" s="52" t="n"/>
    </row>
    <row r="953">
      <c r="A953" s="52" t="n"/>
      <c r="B953" s="52" t="n"/>
      <c r="C953" s="52" t="n"/>
      <c r="D953" s="52" t="n"/>
      <c r="E953" s="52" t="n"/>
      <c r="F953" s="52" t="n"/>
      <c r="G953" s="284" t="n"/>
      <c r="H953" s="52" t="n"/>
      <c r="I953" s="52" t="n"/>
      <c r="J953" s="245" t="n"/>
      <c r="K953" s="52" t="n"/>
      <c r="L953" s="52" t="n"/>
      <c r="M953" s="52" t="n"/>
      <c r="N953" s="52" t="n"/>
      <c r="O953" s="52" t="n"/>
      <c r="P953" s="52" t="n"/>
      <c r="Q953" s="52" t="n"/>
      <c r="R953" s="52" t="n"/>
      <c r="S953" s="52" t="n"/>
      <c r="T953" s="52" t="n"/>
      <c r="U953" s="52" t="n"/>
      <c r="V953" s="52" t="n"/>
      <c r="W953" s="281" t="n"/>
      <c r="X953" s="281" t="n"/>
      <c r="Y953" s="52" t="n"/>
      <c r="Z953" s="52" t="n"/>
      <c r="AA953" s="270" t="n"/>
      <c r="AB953" s="242" t="n"/>
      <c r="AC953" s="242" t="n"/>
      <c r="AD953" s="242" t="n"/>
      <c r="AE953" s="282" t="n"/>
      <c r="AF953" s="282" t="n"/>
      <c r="AG953" s="243" t="n"/>
      <c r="AH953" s="52" t="n"/>
      <c r="AI953" s="52" t="n"/>
      <c r="AJ953" s="52" t="n"/>
      <c r="AK953" s="52" t="n"/>
    </row>
    <row r="954">
      <c r="A954" s="52" t="n"/>
      <c r="B954" s="52" t="n"/>
      <c r="C954" s="52" t="n"/>
      <c r="D954" s="52" t="n"/>
      <c r="E954" s="52" t="n"/>
      <c r="F954" s="52" t="n"/>
      <c r="G954" s="284" t="n"/>
      <c r="H954" s="52" t="n"/>
      <c r="I954" s="52" t="n"/>
      <c r="J954" s="245" t="n"/>
      <c r="K954" s="52" t="n"/>
      <c r="L954" s="52" t="n"/>
      <c r="M954" s="52" t="n"/>
      <c r="N954" s="52" t="n"/>
      <c r="O954" s="52" t="n"/>
      <c r="P954" s="52" t="n"/>
      <c r="Q954" s="52" t="n"/>
      <c r="R954" s="52" t="n"/>
      <c r="S954" s="52" t="n"/>
      <c r="T954" s="52" t="n"/>
      <c r="U954" s="52" t="n"/>
      <c r="V954" s="52" t="n"/>
      <c r="W954" s="281" t="n"/>
      <c r="X954" s="281" t="n"/>
      <c r="Y954" s="52" t="n"/>
      <c r="Z954" s="52" t="n"/>
      <c r="AA954" s="270" t="n"/>
      <c r="AB954" s="242" t="n"/>
      <c r="AC954" s="242" t="n"/>
      <c r="AD954" s="242" t="n"/>
      <c r="AE954" s="282" t="n"/>
      <c r="AF954" s="282" t="n"/>
      <c r="AG954" s="243" t="n"/>
      <c r="AH954" s="52" t="n"/>
      <c r="AI954" s="52" t="n"/>
      <c r="AJ954" s="52" t="n"/>
      <c r="AK954" s="52" t="n"/>
    </row>
    <row r="955">
      <c r="A955" s="52" t="n"/>
      <c r="B955" s="52" t="n"/>
      <c r="C955" s="52" t="n"/>
      <c r="D955" s="52" t="n"/>
      <c r="E955" s="52" t="n"/>
      <c r="F955" s="52" t="n"/>
      <c r="G955" s="52" t="n"/>
      <c r="H955" s="52" t="n"/>
      <c r="I955" s="52" t="n"/>
      <c r="J955" s="245" t="n"/>
      <c r="K955" s="52" t="n"/>
      <c r="L955" s="52" t="n"/>
      <c r="M955" s="52" t="n"/>
      <c r="N955" s="52" t="n"/>
      <c r="O955" s="52" t="n"/>
      <c r="P955" s="52" t="n"/>
      <c r="Q955" s="52" t="n"/>
      <c r="R955" s="52" t="n"/>
      <c r="S955" s="52" t="n"/>
      <c r="T955" s="52" t="n"/>
      <c r="U955" s="52" t="n"/>
      <c r="V955" s="52" t="n"/>
      <c r="W955" s="281" t="n"/>
      <c r="X955" s="281" t="n"/>
      <c r="Y955" s="52" t="n"/>
      <c r="Z955" s="52" t="n"/>
      <c r="AA955" s="270" t="n"/>
      <c r="AB955" s="242" t="n"/>
      <c r="AC955" s="242" t="n"/>
      <c r="AD955" s="242" t="n"/>
      <c r="AE955" s="282" t="n"/>
      <c r="AF955" s="282" t="n"/>
      <c r="AG955" s="243" t="n"/>
      <c r="AH955" s="52" t="n"/>
      <c r="AI955" s="52" t="n"/>
      <c r="AJ955" s="52" t="n"/>
      <c r="AK955" s="52" t="n"/>
    </row>
    <row r="956">
      <c r="A956" s="52" t="n"/>
      <c r="B956" s="52" t="n"/>
      <c r="C956" s="52" t="n"/>
      <c r="D956" s="52" t="n"/>
      <c r="E956" s="52" t="n"/>
      <c r="F956" s="52" t="n"/>
      <c r="G956" s="284" t="n"/>
      <c r="H956" s="52" t="n"/>
      <c r="I956" s="52" t="n"/>
      <c r="J956" s="245" t="n"/>
      <c r="K956" s="52" t="n"/>
      <c r="L956" s="52" t="n"/>
      <c r="M956" s="52" t="n"/>
      <c r="N956" s="52" t="n"/>
      <c r="O956" s="52" t="n"/>
      <c r="P956" s="52" t="n"/>
      <c r="Q956" s="52" t="n"/>
      <c r="R956" s="52" t="n"/>
      <c r="S956" s="52" t="n"/>
      <c r="T956" s="52" t="n"/>
      <c r="U956" s="52" t="n"/>
      <c r="V956" s="52" t="n"/>
      <c r="W956" s="281" t="n"/>
      <c r="X956" s="281" t="n"/>
      <c r="Y956" s="52" t="n"/>
      <c r="Z956" s="52" t="n"/>
      <c r="AA956" s="270" t="n"/>
      <c r="AB956" s="242" t="n"/>
      <c r="AC956" s="242" t="n"/>
      <c r="AD956" s="242" t="n"/>
      <c r="AE956" s="282" t="n"/>
      <c r="AF956" s="282" t="n"/>
      <c r="AG956" s="243" t="n"/>
      <c r="AH956" s="52" t="n"/>
      <c r="AI956" s="52" t="n"/>
      <c r="AJ956" s="52" t="n"/>
      <c r="AK956" s="52" t="n"/>
    </row>
    <row r="957">
      <c r="A957" s="52" t="n"/>
      <c r="B957" s="52" t="n"/>
      <c r="C957" s="52" t="n"/>
      <c r="D957" s="52" t="n"/>
      <c r="E957" s="52" t="n"/>
      <c r="F957" s="52" t="n"/>
      <c r="G957" s="52" t="n"/>
      <c r="H957" s="52" t="n"/>
      <c r="I957" s="52" t="n"/>
      <c r="J957" s="245" t="n"/>
      <c r="K957" s="52" t="n"/>
      <c r="L957" s="52" t="n"/>
      <c r="M957" s="52" t="n"/>
      <c r="N957" s="52" t="n"/>
      <c r="O957" s="52" t="n"/>
      <c r="P957" s="52" t="n"/>
      <c r="Q957" s="52" t="n"/>
      <c r="R957" s="52" t="n"/>
      <c r="S957" s="52" t="n"/>
      <c r="T957" s="52" t="n"/>
      <c r="U957" s="52" t="n"/>
      <c r="V957" s="52" t="n"/>
      <c r="W957" s="281" t="n"/>
      <c r="X957" s="281" t="n"/>
      <c r="Y957" s="52" t="n"/>
      <c r="Z957" s="52" t="n"/>
      <c r="AA957" s="270" t="n"/>
      <c r="AB957" s="242" t="n"/>
      <c r="AC957" s="242" t="n"/>
      <c r="AD957" s="242" t="n"/>
      <c r="AE957" s="282" t="n"/>
      <c r="AF957" s="282" t="n"/>
      <c r="AG957" s="243" t="n"/>
      <c r="AH957" s="52" t="n"/>
      <c r="AI957" s="52" t="n"/>
      <c r="AJ957" s="52" t="n"/>
      <c r="AK957" s="52" t="n"/>
    </row>
    <row r="958">
      <c r="A958" s="52" t="n"/>
      <c r="B958" s="52" t="n"/>
      <c r="C958" s="52" t="n"/>
      <c r="D958" s="52" t="n"/>
      <c r="E958" s="52" t="n"/>
      <c r="F958" s="52" t="n"/>
      <c r="G958" s="52" t="n"/>
      <c r="H958" s="52" t="n"/>
      <c r="I958" s="52" t="n"/>
      <c r="J958" s="245" t="n"/>
      <c r="K958" s="52" t="n"/>
      <c r="L958" s="52" t="n"/>
      <c r="M958" s="52" t="n"/>
      <c r="N958" s="52" t="n"/>
      <c r="O958" s="52" t="n"/>
      <c r="P958" s="52" t="n"/>
      <c r="Q958" s="52" t="n"/>
      <c r="R958" s="52" t="n"/>
      <c r="S958" s="52" t="n"/>
      <c r="T958" s="52" t="n"/>
      <c r="U958" s="52" t="n"/>
      <c r="V958" s="52" t="n"/>
      <c r="W958" s="281" t="n"/>
      <c r="X958" s="281" t="n"/>
      <c r="Y958" s="52" t="n"/>
      <c r="Z958" s="52" t="n"/>
      <c r="AA958" s="270" t="n"/>
      <c r="AB958" s="242" t="n"/>
      <c r="AC958" s="242" t="n"/>
      <c r="AD958" s="242" t="n"/>
      <c r="AE958" s="282" t="n"/>
      <c r="AF958" s="282" t="n"/>
      <c r="AG958" s="243" t="n"/>
      <c r="AH958" s="52" t="n"/>
      <c r="AI958" s="52" t="n"/>
      <c r="AJ958" s="52" t="n"/>
      <c r="AK958" s="52" t="n"/>
    </row>
    <row r="959">
      <c r="A959" s="52" t="n"/>
      <c r="B959" s="52" t="n"/>
      <c r="C959" s="52" t="n"/>
      <c r="D959" s="52" t="n"/>
      <c r="E959" s="52" t="n"/>
      <c r="F959" s="52" t="n"/>
      <c r="G959" s="52" t="n"/>
      <c r="H959" s="52" t="n"/>
      <c r="I959" s="52" t="n"/>
      <c r="J959" s="245" t="n"/>
      <c r="K959" s="52" t="n"/>
      <c r="L959" s="52" t="n"/>
      <c r="M959" s="52" t="n"/>
      <c r="N959" s="52" t="n"/>
      <c r="O959" s="52" t="n"/>
      <c r="P959" s="52" t="n"/>
      <c r="Q959" s="52" t="n"/>
      <c r="R959" s="52" t="n"/>
      <c r="S959" s="52" t="n"/>
      <c r="T959" s="52" t="n"/>
      <c r="U959" s="52" t="n"/>
      <c r="V959" s="52" t="n"/>
      <c r="W959" s="281" t="n"/>
      <c r="X959" s="281" t="n"/>
      <c r="Y959" s="52" t="n"/>
      <c r="Z959" s="52" t="n"/>
      <c r="AA959" s="270" t="n"/>
      <c r="AB959" s="242" t="n"/>
      <c r="AC959" s="242" t="n"/>
      <c r="AD959" s="242" t="n"/>
      <c r="AE959" s="282" t="n"/>
      <c r="AF959" s="282" t="n"/>
      <c r="AG959" s="243" t="n"/>
      <c r="AH959" s="52" t="n"/>
      <c r="AI959" s="52" t="n"/>
      <c r="AJ959" s="52" t="n"/>
      <c r="AK959" s="52" t="n"/>
    </row>
    <row r="960">
      <c r="A960" s="52" t="n"/>
      <c r="B960" s="52" t="n"/>
      <c r="C960" s="52" t="n"/>
      <c r="D960" s="52" t="n"/>
      <c r="E960" s="52" t="n"/>
      <c r="F960" s="52" t="n"/>
      <c r="G960" s="52" t="n"/>
      <c r="H960" s="52" t="n"/>
      <c r="I960" s="52" t="n"/>
      <c r="J960" s="245" t="n"/>
      <c r="K960" s="52" t="n"/>
      <c r="L960" s="52" t="n"/>
      <c r="M960" s="52" t="n"/>
      <c r="N960" s="52" t="n"/>
      <c r="O960" s="52" t="n"/>
      <c r="P960" s="52" t="n"/>
      <c r="Q960" s="52" t="n"/>
      <c r="R960" s="52" t="n"/>
      <c r="S960" s="52" t="n"/>
      <c r="T960" s="52" t="n"/>
      <c r="U960" s="52" t="n"/>
      <c r="V960" s="52" t="n"/>
      <c r="W960" s="281" t="n"/>
      <c r="X960" s="281" t="n"/>
      <c r="Y960" s="52" t="n"/>
      <c r="Z960" s="52" t="n"/>
      <c r="AA960" s="270" t="n"/>
      <c r="AB960" s="242" t="n"/>
      <c r="AC960" s="242" t="n"/>
      <c r="AD960" s="242" t="n"/>
      <c r="AE960" s="282" t="n"/>
      <c r="AF960" s="282" t="n"/>
      <c r="AG960" s="243" t="n"/>
      <c r="AH960" s="52" t="n"/>
      <c r="AI960" s="52" t="n"/>
      <c r="AJ960" s="52" t="n"/>
      <c r="AK960" s="52" t="n"/>
    </row>
    <row r="961">
      <c r="A961" s="52" t="n"/>
      <c r="B961" s="52" t="n"/>
      <c r="C961" s="52" t="n"/>
      <c r="D961" s="52" t="n"/>
      <c r="E961" s="52" t="n"/>
      <c r="F961" s="52" t="n"/>
      <c r="G961" s="52" t="n"/>
      <c r="H961" s="52" t="n"/>
      <c r="I961" s="52" t="n"/>
      <c r="J961" s="245" t="n"/>
      <c r="K961" s="52" t="n"/>
      <c r="L961" s="52" t="n"/>
      <c r="M961" s="52" t="n"/>
      <c r="N961" s="52" t="n"/>
      <c r="O961" s="52" t="n"/>
      <c r="P961" s="52" t="n"/>
      <c r="Q961" s="52" t="n"/>
      <c r="R961" s="52" t="n"/>
      <c r="S961" s="52" t="n"/>
      <c r="T961" s="52" t="n"/>
      <c r="U961" s="52" t="n"/>
      <c r="V961" s="52" t="n"/>
      <c r="W961" s="281" t="n"/>
      <c r="X961" s="281" t="n"/>
      <c r="Y961" s="52" t="n"/>
      <c r="Z961" s="52" t="n"/>
      <c r="AA961" s="270" t="n"/>
      <c r="AB961" s="242" t="n"/>
      <c r="AC961" s="242" t="n"/>
      <c r="AD961" s="242" t="n"/>
      <c r="AE961" s="282" t="n"/>
      <c r="AF961" s="282" t="n"/>
      <c r="AG961" s="243" t="n"/>
      <c r="AH961" s="52" t="n"/>
      <c r="AI961" s="52" t="n"/>
      <c r="AJ961" s="52" t="n"/>
      <c r="AK961" s="52" t="n"/>
    </row>
    <row r="962">
      <c r="A962" s="52" t="n"/>
      <c r="B962" s="52" t="n"/>
      <c r="C962" s="52" t="n"/>
      <c r="D962" s="52" t="n"/>
      <c r="E962" s="52" t="n"/>
      <c r="F962" s="52" t="n"/>
      <c r="G962" s="52" t="n"/>
      <c r="H962" s="52" t="n"/>
      <c r="I962" s="52" t="n"/>
      <c r="J962" s="245" t="n"/>
      <c r="K962" s="52" t="n"/>
      <c r="L962" s="52" t="n"/>
      <c r="M962" s="52" t="n"/>
      <c r="N962" s="52" t="n"/>
      <c r="O962" s="52" t="n"/>
      <c r="P962" s="52" t="n"/>
      <c r="Q962" s="52" t="n"/>
      <c r="R962" s="52" t="n"/>
      <c r="S962" s="52" t="n"/>
      <c r="T962" s="52" t="n"/>
      <c r="U962" s="52" t="n"/>
      <c r="V962" s="52" t="n"/>
      <c r="W962" s="281" t="n"/>
      <c r="X962" s="281" t="n"/>
      <c r="Y962" s="52" t="n"/>
      <c r="Z962" s="52" t="n"/>
      <c r="AA962" s="270" t="n"/>
      <c r="AB962" s="242" t="n"/>
      <c r="AC962" s="242" t="n"/>
      <c r="AD962" s="242" t="n"/>
      <c r="AE962" s="282" t="n"/>
      <c r="AF962" s="282" t="n"/>
      <c r="AG962" s="243" t="n"/>
      <c r="AH962" s="52" t="n"/>
      <c r="AI962" s="52" t="n"/>
      <c r="AJ962" s="52" t="n"/>
      <c r="AK962" s="52" t="n"/>
    </row>
    <row r="963">
      <c r="A963" s="52" t="n"/>
      <c r="B963" s="52" t="n"/>
      <c r="C963" s="52" t="n"/>
      <c r="D963" s="52" t="n"/>
      <c r="E963" s="52" t="n"/>
      <c r="F963" s="52" t="n"/>
      <c r="G963" s="52" t="n"/>
      <c r="H963" s="52" t="n"/>
      <c r="I963" s="52" t="n"/>
      <c r="J963" s="245" t="n"/>
      <c r="K963" s="52" t="n"/>
      <c r="L963" s="52" t="n"/>
      <c r="M963" s="52" t="n"/>
      <c r="N963" s="52" t="n"/>
      <c r="O963" s="52" t="n"/>
      <c r="P963" s="52" t="n"/>
      <c r="Q963" s="52" t="n"/>
      <c r="R963" s="52" t="n"/>
      <c r="S963" s="52" t="n"/>
      <c r="T963" s="52" t="n"/>
      <c r="U963" s="52" t="n"/>
      <c r="V963" s="52" t="n"/>
      <c r="W963" s="281" t="n"/>
      <c r="X963" s="281" t="n"/>
      <c r="Y963" s="52" t="n"/>
      <c r="Z963" s="52" t="n"/>
      <c r="AA963" s="270" t="n"/>
      <c r="AB963" s="242" t="n"/>
      <c r="AC963" s="242" t="n"/>
      <c r="AD963" s="242" t="n"/>
      <c r="AE963" s="282" t="n"/>
      <c r="AF963" s="282" t="n"/>
      <c r="AG963" s="243" t="n"/>
      <c r="AH963" s="52" t="n"/>
      <c r="AI963" s="52" t="n"/>
      <c r="AJ963" s="52" t="n"/>
      <c r="AK963" s="52" t="n"/>
    </row>
    <row r="964">
      <c r="A964" s="52" t="n"/>
      <c r="B964" s="52" t="n"/>
      <c r="C964" s="52" t="n"/>
      <c r="D964" s="52" t="n"/>
      <c r="E964" s="52" t="n"/>
      <c r="F964" s="52" t="n"/>
      <c r="G964" s="52" t="n"/>
      <c r="H964" s="52" t="n"/>
      <c r="I964" s="52" t="n"/>
      <c r="J964" s="245" t="n"/>
      <c r="K964" s="52" t="n"/>
      <c r="L964" s="52" t="n"/>
      <c r="M964" s="52" t="n"/>
      <c r="N964" s="52" t="n"/>
      <c r="O964" s="52" t="n"/>
      <c r="P964" s="52" t="n"/>
      <c r="Q964" s="52" t="n"/>
      <c r="R964" s="52" t="n"/>
      <c r="S964" s="52" t="n"/>
      <c r="T964" s="52" t="n"/>
      <c r="U964" s="52" t="n"/>
      <c r="V964" s="52" t="n"/>
      <c r="W964" s="281" t="n"/>
      <c r="X964" s="281" t="n"/>
      <c r="Y964" s="52" t="n"/>
      <c r="Z964" s="52" t="n"/>
      <c r="AA964" s="270" t="n"/>
      <c r="AB964" s="242" t="n"/>
      <c r="AC964" s="242" t="n"/>
      <c r="AD964" s="242" t="n"/>
      <c r="AE964" s="282" t="n"/>
      <c r="AF964" s="282" t="n"/>
      <c r="AG964" s="243" t="n"/>
      <c r="AH964" s="52" t="n"/>
      <c r="AI964" s="52" t="n"/>
      <c r="AJ964" s="52" t="n"/>
      <c r="AK964" s="52" t="n"/>
    </row>
    <row r="965">
      <c r="A965" s="52" t="n"/>
      <c r="B965" s="52" t="n"/>
      <c r="C965" s="52" t="n"/>
      <c r="D965" s="52" t="n"/>
      <c r="E965" s="52" t="n"/>
      <c r="F965" s="52" t="n"/>
      <c r="G965" s="52" t="n"/>
      <c r="H965" s="52" t="n"/>
      <c r="I965" s="52" t="n"/>
      <c r="J965" s="245" t="n"/>
      <c r="K965" s="52" t="n"/>
      <c r="L965" s="52" t="n"/>
      <c r="M965" s="52" t="n"/>
      <c r="N965" s="52" t="n"/>
      <c r="O965" s="52" t="n"/>
      <c r="P965" s="52" t="n"/>
      <c r="Q965" s="52" t="n"/>
      <c r="R965" s="52" t="n"/>
      <c r="S965" s="52" t="n"/>
      <c r="T965" s="52" t="n"/>
      <c r="U965" s="52" t="n"/>
      <c r="V965" s="52" t="n"/>
      <c r="W965" s="281" t="n"/>
      <c r="X965" s="281" t="n"/>
      <c r="Y965" s="52" t="n"/>
      <c r="Z965" s="52" t="n"/>
      <c r="AA965" s="270" t="n"/>
      <c r="AB965" s="242" t="n"/>
      <c r="AC965" s="242" t="n"/>
      <c r="AD965" s="242" t="n"/>
      <c r="AE965" s="282" t="n"/>
      <c r="AF965" s="282" t="n"/>
      <c r="AG965" s="243" t="n"/>
      <c r="AH965" s="52" t="n"/>
      <c r="AI965" s="52" t="n"/>
      <c r="AJ965" s="52" t="n"/>
      <c r="AK965" s="52" t="n"/>
    </row>
    <row r="966">
      <c r="A966" s="52" t="n"/>
      <c r="B966" s="52" t="n"/>
      <c r="C966" s="52" t="n"/>
      <c r="D966" s="52" t="n"/>
      <c r="E966" s="52" t="n"/>
      <c r="F966" s="52" t="n"/>
      <c r="G966" s="52" t="n"/>
      <c r="H966" s="52" t="n"/>
      <c r="I966" s="52" t="n"/>
      <c r="J966" s="245" t="n"/>
      <c r="K966" s="52" t="n"/>
      <c r="L966" s="52" t="n"/>
      <c r="M966" s="52" t="n"/>
      <c r="N966" s="52" t="n"/>
      <c r="O966" s="52" t="n"/>
      <c r="P966" s="52" t="n"/>
      <c r="Q966" s="52" t="n"/>
      <c r="R966" s="52" t="n"/>
      <c r="S966" s="52" t="n"/>
      <c r="T966" s="52" t="n"/>
      <c r="U966" s="52" t="n"/>
      <c r="V966" s="52" t="n"/>
      <c r="W966" s="281" t="n"/>
      <c r="X966" s="281" t="n"/>
      <c r="Y966" s="52" t="n"/>
      <c r="Z966" s="52" t="n"/>
      <c r="AA966" s="270" t="n"/>
      <c r="AB966" s="242" t="n"/>
      <c r="AC966" s="242" t="n"/>
      <c r="AD966" s="242" t="n"/>
      <c r="AE966" s="282" t="n"/>
      <c r="AF966" s="282" t="n"/>
      <c r="AG966" s="243" t="n"/>
      <c r="AH966" s="52" t="n"/>
      <c r="AI966" s="52" t="n"/>
      <c r="AJ966" s="52" t="n"/>
      <c r="AK966" s="52" t="n"/>
    </row>
    <row r="967">
      <c r="A967" s="52" t="n"/>
      <c r="B967" s="52" t="n"/>
      <c r="C967" s="52" t="n"/>
      <c r="D967" s="52" t="n"/>
      <c r="E967" s="52" t="n"/>
      <c r="F967" s="52" t="n"/>
      <c r="G967" s="52" t="n"/>
      <c r="H967" s="52" t="n"/>
      <c r="I967" s="52" t="n"/>
      <c r="J967" s="245" t="n"/>
      <c r="K967" s="52" t="n"/>
      <c r="L967" s="52" t="n"/>
      <c r="M967" s="52" t="n"/>
      <c r="N967" s="52" t="n"/>
      <c r="O967" s="52" t="n"/>
      <c r="P967" s="52" t="n"/>
      <c r="Q967" s="52" t="n"/>
      <c r="R967" s="52" t="n"/>
      <c r="S967" s="52" t="n"/>
      <c r="T967" s="52" t="n"/>
      <c r="U967" s="52" t="n"/>
      <c r="V967" s="52" t="n"/>
      <c r="W967" s="281" t="n"/>
      <c r="X967" s="281" t="n"/>
      <c r="Y967" s="52" t="n"/>
      <c r="Z967" s="52" t="n"/>
      <c r="AA967" s="270" t="n"/>
      <c r="AB967" s="242" t="n"/>
      <c r="AC967" s="242" t="n"/>
      <c r="AD967" s="242" t="n"/>
      <c r="AE967" s="282" t="n"/>
      <c r="AF967" s="282" t="n"/>
      <c r="AG967" s="243" t="n"/>
      <c r="AH967" s="52" t="n"/>
      <c r="AI967" s="52" t="n"/>
      <c r="AJ967" s="52" t="n"/>
      <c r="AK967" s="52" t="n"/>
    </row>
    <row r="968">
      <c r="A968" s="52" t="n"/>
      <c r="B968" s="52" t="n"/>
      <c r="C968" s="52" t="n"/>
      <c r="D968" s="52" t="n"/>
      <c r="E968" s="52" t="n"/>
      <c r="F968" s="52" t="n"/>
      <c r="G968" s="52" t="n"/>
      <c r="H968" s="52" t="n"/>
      <c r="I968" s="52" t="n"/>
      <c r="J968" s="245" t="n"/>
      <c r="K968" s="52" t="n"/>
      <c r="L968" s="52" t="n"/>
      <c r="M968" s="52" t="n"/>
      <c r="N968" s="52" t="n"/>
      <c r="O968" s="52" t="n"/>
      <c r="P968" s="52" t="n"/>
      <c r="Q968" s="52" t="n"/>
      <c r="R968" s="52" t="n"/>
      <c r="S968" s="52" t="n"/>
      <c r="T968" s="52" t="n"/>
      <c r="U968" s="52" t="n"/>
      <c r="V968" s="52" t="n"/>
      <c r="W968" s="281" t="n"/>
      <c r="X968" s="281" t="n"/>
      <c r="Y968" s="52" t="n"/>
      <c r="Z968" s="52" t="n"/>
      <c r="AA968" s="270" t="n"/>
      <c r="AB968" s="242" t="n"/>
      <c r="AC968" s="242" t="n"/>
      <c r="AD968" s="242" t="n"/>
      <c r="AE968" s="282" t="n"/>
      <c r="AF968" s="282" t="n"/>
      <c r="AG968" s="243" t="n"/>
      <c r="AH968" s="52" t="n"/>
      <c r="AI968" s="52" t="n"/>
      <c r="AJ968" s="52" t="n"/>
      <c r="AK968" s="52" t="n"/>
    </row>
    <row r="969">
      <c r="A969" s="52" t="n"/>
      <c r="B969" s="52" t="n"/>
      <c r="C969" s="52" t="n"/>
      <c r="D969" s="52" t="n"/>
      <c r="E969" s="52" t="n"/>
      <c r="F969" s="52" t="n"/>
      <c r="G969" s="52" t="n"/>
      <c r="H969" s="52" t="n"/>
      <c r="I969" s="52" t="n"/>
      <c r="J969" s="245" t="n"/>
      <c r="K969" s="52" t="n"/>
      <c r="L969" s="52" t="n"/>
      <c r="M969" s="52" t="n"/>
      <c r="N969" s="52" t="n"/>
      <c r="O969" s="52" t="n"/>
      <c r="P969" s="52" t="n"/>
      <c r="Q969" s="52" t="n"/>
      <c r="R969" s="52" t="n"/>
      <c r="S969" s="52" t="n"/>
      <c r="T969" s="52" t="n"/>
      <c r="U969" s="52" t="n"/>
      <c r="V969" s="52" t="n"/>
      <c r="W969" s="281" t="n"/>
      <c r="X969" s="281" t="n"/>
      <c r="Y969" s="52" t="n"/>
      <c r="Z969" s="52" t="n"/>
      <c r="AA969" s="270" t="n"/>
      <c r="AB969" s="242" t="n"/>
      <c r="AC969" s="242" t="n"/>
      <c r="AD969" s="242" t="n"/>
      <c r="AE969" s="282" t="n"/>
      <c r="AF969" s="282" t="n"/>
      <c r="AG969" s="243" t="n"/>
      <c r="AH969" s="52" t="n"/>
      <c r="AI969" s="52" t="n"/>
      <c r="AJ969" s="52" t="n"/>
      <c r="AK969" s="52" t="n"/>
    </row>
    <row r="970">
      <c r="A970" s="52" t="n"/>
      <c r="B970" s="52" t="n"/>
      <c r="C970" s="52" t="n"/>
      <c r="D970" s="52" t="n"/>
      <c r="E970" s="52" t="n"/>
      <c r="F970" s="52" t="n"/>
      <c r="G970" s="52" t="n"/>
      <c r="H970" s="52" t="n"/>
      <c r="I970" s="52" t="n"/>
      <c r="J970" s="245" t="n"/>
      <c r="K970" s="52" t="n"/>
      <c r="L970" s="52" t="n"/>
      <c r="M970" s="52" t="n"/>
      <c r="N970" s="52" t="n"/>
      <c r="O970" s="52" t="n"/>
      <c r="P970" s="52" t="n"/>
      <c r="Q970" s="52" t="n"/>
      <c r="R970" s="52" t="n"/>
      <c r="S970" s="52" t="n"/>
      <c r="T970" s="52" t="n"/>
      <c r="U970" s="52" t="n"/>
      <c r="V970" s="52" t="n"/>
      <c r="W970" s="281" t="n"/>
      <c r="X970" s="281" t="n"/>
      <c r="Y970" s="52" t="n"/>
      <c r="Z970" s="52" t="n"/>
      <c r="AA970" s="270" t="n"/>
      <c r="AB970" s="242" t="n"/>
      <c r="AC970" s="242" t="n"/>
      <c r="AD970" s="242" t="n"/>
      <c r="AE970" s="282" t="n"/>
      <c r="AF970" s="282" t="n"/>
      <c r="AG970" s="243" t="n"/>
      <c r="AH970" s="52" t="n"/>
      <c r="AI970" s="52" t="n"/>
      <c r="AJ970" s="52" t="n"/>
      <c r="AK970" s="52" t="n"/>
    </row>
    <row r="971">
      <c r="A971" s="52" t="n"/>
      <c r="B971" s="52" t="n"/>
      <c r="C971" s="52" t="n"/>
      <c r="D971" s="52" t="n"/>
      <c r="E971" s="52" t="n"/>
      <c r="F971" s="52" t="n"/>
      <c r="G971" s="52" t="n"/>
      <c r="H971" s="52" t="n"/>
      <c r="I971" s="52" t="n"/>
      <c r="J971" s="245" t="n"/>
      <c r="K971" s="52" t="n"/>
      <c r="L971" s="52" t="n"/>
      <c r="M971" s="52" t="n"/>
      <c r="N971" s="52" t="n"/>
      <c r="O971" s="52" t="n"/>
      <c r="P971" s="52" t="n"/>
      <c r="Q971" s="52" t="n"/>
      <c r="R971" s="52" t="n"/>
      <c r="S971" s="52" t="n"/>
      <c r="T971" s="52" t="n"/>
      <c r="U971" s="52" t="n"/>
      <c r="V971" s="52" t="n"/>
      <c r="W971" s="281" t="n"/>
      <c r="X971" s="281" t="n"/>
      <c r="Y971" s="52" t="n"/>
      <c r="Z971" s="52" t="n"/>
      <c r="AA971" s="270" t="n"/>
      <c r="AB971" s="242" t="n"/>
      <c r="AC971" s="242" t="n"/>
      <c r="AD971" s="242" t="n"/>
      <c r="AE971" s="282" t="n"/>
      <c r="AF971" s="282" t="n"/>
      <c r="AG971" s="243" t="n"/>
      <c r="AH971" s="52" t="n"/>
      <c r="AI971" s="52" t="n"/>
      <c r="AJ971" s="52" t="n"/>
      <c r="AK971" s="52" t="n"/>
    </row>
    <row r="972">
      <c r="A972" s="52" t="n"/>
      <c r="B972" s="52" t="n"/>
      <c r="C972" s="52" t="n"/>
      <c r="D972" s="52" t="n"/>
      <c r="E972" s="52" t="n"/>
      <c r="F972" s="52" t="n"/>
      <c r="G972" s="52" t="n"/>
      <c r="H972" s="52" t="n"/>
      <c r="I972" s="52" t="n"/>
      <c r="J972" s="245" t="n"/>
      <c r="K972" s="52" t="n"/>
      <c r="L972" s="52" t="n"/>
      <c r="M972" s="52" t="n"/>
      <c r="N972" s="52" t="n"/>
      <c r="O972" s="52" t="n"/>
      <c r="P972" s="52" t="n"/>
      <c r="Q972" s="52" t="n"/>
      <c r="R972" s="52" t="n"/>
      <c r="S972" s="52" t="n"/>
      <c r="T972" s="52" t="n"/>
      <c r="U972" s="52" t="n"/>
      <c r="V972" s="52" t="n"/>
      <c r="W972" s="281" t="n"/>
      <c r="X972" s="281" t="n"/>
      <c r="Y972" s="52" t="n"/>
      <c r="Z972" s="52" t="n"/>
      <c r="AA972" s="270" t="n"/>
      <c r="AB972" s="242" t="n"/>
      <c r="AC972" s="242" t="n"/>
      <c r="AD972" s="242" t="n"/>
      <c r="AE972" s="282" t="n"/>
      <c r="AF972" s="282" t="n"/>
      <c r="AG972" s="243" t="n"/>
      <c r="AH972" s="52" t="n"/>
      <c r="AI972" s="52" t="n"/>
      <c r="AJ972" s="52" t="n"/>
      <c r="AK972" s="52" t="n"/>
    </row>
    <row r="973">
      <c r="A973" s="52" t="n"/>
      <c r="B973" s="52" t="n"/>
      <c r="C973" s="52" t="n"/>
      <c r="D973" s="52" t="n"/>
      <c r="E973" s="52" t="n"/>
      <c r="F973" s="52" t="n"/>
      <c r="G973" s="52" t="n"/>
      <c r="H973" s="52" t="n"/>
      <c r="I973" s="52" t="n"/>
      <c r="J973" s="245" t="n"/>
      <c r="K973" s="52" t="n"/>
      <c r="L973" s="52" t="n"/>
      <c r="M973" s="52" t="n"/>
      <c r="N973" s="52" t="n"/>
      <c r="O973" s="52" t="n"/>
      <c r="P973" s="52" t="n"/>
      <c r="Q973" s="52" t="n"/>
      <c r="R973" s="52" t="n"/>
      <c r="S973" s="52" t="n"/>
      <c r="T973" s="52" t="n"/>
      <c r="U973" s="52" t="n"/>
      <c r="V973" s="52" t="n"/>
      <c r="W973" s="281" t="n"/>
      <c r="X973" s="281" t="n"/>
      <c r="Y973" s="52" t="n"/>
      <c r="Z973" s="52" t="n"/>
      <c r="AA973" s="270" t="n"/>
      <c r="AB973" s="242" t="n"/>
      <c r="AC973" s="242" t="n"/>
      <c r="AD973" s="242" t="n"/>
      <c r="AE973" s="282" t="n"/>
      <c r="AF973" s="282" t="n"/>
      <c r="AG973" s="243" t="n"/>
      <c r="AH973" s="52" t="n"/>
      <c r="AI973" s="52" t="n"/>
      <c r="AJ973" s="52" t="n"/>
      <c r="AK973" s="52" t="n"/>
    </row>
    <row r="974">
      <c r="A974" s="52" t="n"/>
      <c r="B974" s="52" t="n"/>
      <c r="C974" s="52" t="n"/>
      <c r="D974" s="52" t="n"/>
      <c r="E974" s="52" t="n"/>
      <c r="F974" s="52" t="n"/>
      <c r="G974" s="52" t="n"/>
      <c r="H974" s="52" t="n"/>
      <c r="I974" s="52" t="n"/>
      <c r="J974" s="245" t="n"/>
      <c r="K974" s="52" t="n"/>
      <c r="L974" s="52" t="n"/>
      <c r="M974" s="52" t="n"/>
      <c r="N974" s="52" t="n"/>
      <c r="O974" s="52" t="n"/>
      <c r="P974" s="52" t="n"/>
      <c r="Q974" s="52" t="n"/>
      <c r="R974" s="52" t="n"/>
      <c r="S974" s="52" t="n"/>
      <c r="T974" s="52" t="n"/>
      <c r="U974" s="52" t="n"/>
      <c r="V974" s="52" t="n"/>
      <c r="W974" s="281" t="n"/>
      <c r="X974" s="281" t="n"/>
      <c r="Y974" s="52" t="n"/>
      <c r="Z974" s="52" t="n"/>
      <c r="AA974" s="270" t="n"/>
      <c r="AB974" s="242" t="n"/>
      <c r="AC974" s="242" t="n"/>
      <c r="AD974" s="242" t="n"/>
      <c r="AE974" s="282" t="n"/>
      <c r="AF974" s="282" t="n"/>
      <c r="AG974" s="243" t="n"/>
      <c r="AH974" s="52" t="n"/>
      <c r="AI974" s="52" t="n"/>
      <c r="AJ974" s="52" t="n"/>
      <c r="AK974" s="52" t="n"/>
    </row>
    <row r="975">
      <c r="A975" s="52" t="n"/>
      <c r="B975" s="52" t="n"/>
      <c r="C975" s="52" t="n"/>
      <c r="D975" s="52" t="n"/>
      <c r="E975" s="52" t="n"/>
      <c r="F975" s="52" t="n"/>
      <c r="G975" s="52" t="n"/>
      <c r="H975" s="52" t="n"/>
      <c r="I975" s="52" t="n"/>
      <c r="J975" s="245" t="n"/>
      <c r="K975" s="52" t="n"/>
      <c r="L975" s="52" t="n"/>
      <c r="M975" s="52" t="n"/>
      <c r="N975" s="52" t="n"/>
      <c r="O975" s="52" t="n"/>
      <c r="P975" s="52" t="n"/>
      <c r="Q975" s="52" t="n"/>
      <c r="R975" s="52" t="n"/>
      <c r="S975" s="52" t="n"/>
      <c r="T975" s="52" t="n"/>
      <c r="U975" s="52" t="n"/>
      <c r="V975" s="52" t="n"/>
      <c r="W975" s="281" t="n"/>
      <c r="X975" s="281" t="n"/>
      <c r="Y975" s="52" t="n"/>
      <c r="Z975" s="52" t="n"/>
      <c r="AA975" s="270" t="n"/>
      <c r="AB975" s="242" t="n"/>
      <c r="AC975" s="242" t="n"/>
      <c r="AD975" s="242" t="n"/>
      <c r="AE975" s="282" t="n"/>
      <c r="AF975" s="282" t="n"/>
      <c r="AG975" s="243" t="n"/>
      <c r="AH975" s="52" t="n"/>
      <c r="AI975" s="52" t="n"/>
      <c r="AJ975" s="52" t="n"/>
      <c r="AK975" s="52" t="n"/>
    </row>
    <row r="976">
      <c r="A976" s="52" t="n"/>
      <c r="B976" s="52" t="n"/>
      <c r="C976" s="52" t="n"/>
      <c r="D976" s="52" t="n"/>
      <c r="E976" s="52" t="n"/>
      <c r="F976" s="52" t="n"/>
      <c r="G976" s="52" t="n"/>
      <c r="H976" s="52" t="n"/>
      <c r="I976" s="52" t="n"/>
      <c r="J976" s="245" t="n"/>
      <c r="K976" s="52" t="n"/>
      <c r="L976" s="52" t="n"/>
      <c r="M976" s="52" t="n"/>
      <c r="N976" s="52" t="n"/>
      <c r="O976" s="52" t="n"/>
      <c r="P976" s="52" t="n"/>
      <c r="Q976" s="52" t="n"/>
      <c r="R976" s="52" t="n"/>
      <c r="S976" s="52" t="n"/>
      <c r="T976" s="52" t="n"/>
      <c r="U976" s="52" t="n"/>
      <c r="V976" s="52" t="n"/>
      <c r="W976" s="281" t="n"/>
      <c r="X976" s="281" t="n"/>
      <c r="Y976" s="52" t="n"/>
      <c r="Z976" s="52" t="n"/>
      <c r="AA976" s="270" t="n"/>
      <c r="AB976" s="242" t="n"/>
      <c r="AC976" s="242" t="n"/>
      <c r="AD976" s="242" t="n"/>
      <c r="AE976" s="282" t="n"/>
      <c r="AF976" s="282" t="n"/>
      <c r="AG976" s="243" t="n"/>
      <c r="AH976" s="52" t="n"/>
      <c r="AI976" s="52" t="n"/>
      <c r="AJ976" s="52" t="n"/>
      <c r="AK976" s="52" t="n"/>
    </row>
    <row r="977">
      <c r="A977" s="52" t="n"/>
      <c r="B977" s="52" t="n"/>
      <c r="C977" s="52" t="n"/>
      <c r="D977" s="52" t="n"/>
      <c r="E977" s="52" t="n"/>
      <c r="F977" s="52" t="n"/>
      <c r="G977" s="52" t="n"/>
      <c r="H977" s="52" t="n"/>
      <c r="I977" s="52" t="n"/>
      <c r="J977" s="245" t="n"/>
      <c r="K977" s="52" t="n"/>
      <c r="L977" s="52" t="n"/>
      <c r="M977" s="52" t="n"/>
      <c r="N977" s="52" t="n"/>
      <c r="O977" s="52" t="n"/>
      <c r="P977" s="52" t="n"/>
      <c r="Q977" s="52" t="n"/>
      <c r="R977" s="52" t="n"/>
      <c r="S977" s="52" t="n"/>
      <c r="T977" s="52" t="n"/>
      <c r="U977" s="52" t="n"/>
      <c r="V977" s="52" t="n"/>
      <c r="W977" s="281" t="n"/>
      <c r="X977" s="281" t="n"/>
      <c r="Y977" s="52" t="n"/>
      <c r="Z977" s="52" t="n"/>
      <c r="AA977" s="270" t="n"/>
      <c r="AB977" s="242" t="n"/>
      <c r="AC977" s="242" t="n"/>
      <c r="AD977" s="242" t="n"/>
      <c r="AE977" s="282" t="n"/>
      <c r="AF977" s="282" t="n"/>
      <c r="AG977" s="243" t="n"/>
      <c r="AH977" s="52" t="n"/>
      <c r="AI977" s="52" t="n"/>
      <c r="AJ977" s="52" t="n"/>
      <c r="AK977" s="52" t="n"/>
    </row>
    <row r="978">
      <c r="A978" s="52" t="n"/>
      <c r="B978" s="52" t="n"/>
      <c r="C978" s="52" t="n"/>
      <c r="D978" s="52" t="n"/>
      <c r="E978" s="52" t="n"/>
      <c r="F978" s="52" t="n"/>
      <c r="G978" s="52" t="n"/>
      <c r="H978" s="52" t="n"/>
      <c r="I978" s="52" t="n"/>
      <c r="J978" s="245" t="n"/>
      <c r="K978" s="52" t="n"/>
      <c r="L978" s="52" t="n"/>
      <c r="M978" s="52" t="n"/>
      <c r="N978" s="52" t="n"/>
      <c r="O978" s="52" t="n"/>
      <c r="P978" s="52" t="n"/>
      <c r="Q978" s="52" t="n"/>
      <c r="R978" s="52" t="n"/>
      <c r="S978" s="52" t="n"/>
      <c r="T978" s="52" t="n"/>
      <c r="U978" s="52" t="n"/>
      <c r="V978" s="52" t="n"/>
      <c r="W978" s="281" t="n"/>
      <c r="X978" s="281" t="n"/>
      <c r="Y978" s="52" t="n"/>
      <c r="Z978" s="52" t="n"/>
      <c r="AA978" s="270" t="n"/>
      <c r="AB978" s="242" t="n"/>
      <c r="AC978" s="242" t="n"/>
      <c r="AD978" s="242" t="n"/>
      <c r="AE978" s="282" t="n"/>
      <c r="AF978" s="282" t="n"/>
      <c r="AG978" s="243" t="n"/>
      <c r="AH978" s="52" t="n"/>
      <c r="AI978" s="52" t="n"/>
      <c r="AJ978" s="52" t="n"/>
      <c r="AK978" s="52" t="n"/>
    </row>
    <row r="979">
      <c r="A979" s="52" t="n"/>
      <c r="B979" s="52" t="n"/>
      <c r="C979" s="52" t="n"/>
      <c r="D979" s="52" t="n"/>
      <c r="E979" s="52" t="n"/>
      <c r="F979" s="52" t="n"/>
      <c r="G979" s="52" t="n"/>
      <c r="H979" s="52" t="n"/>
      <c r="I979" s="52" t="n"/>
      <c r="J979" s="245" t="n"/>
      <c r="K979" s="52" t="n"/>
      <c r="L979" s="52" t="n"/>
      <c r="M979" s="52" t="n"/>
      <c r="N979" s="52" t="n"/>
      <c r="O979" s="52" t="n"/>
      <c r="P979" s="52" t="n"/>
      <c r="Q979" s="52" t="n"/>
      <c r="R979" s="52" t="n"/>
      <c r="S979" s="52" t="n"/>
      <c r="T979" s="52" t="n"/>
      <c r="U979" s="52" t="n"/>
      <c r="V979" s="52" t="n"/>
      <c r="W979" s="281" t="n"/>
      <c r="X979" s="281" t="n"/>
      <c r="Y979" s="52" t="n"/>
      <c r="Z979" s="52" t="n"/>
      <c r="AA979" s="270" t="n"/>
      <c r="AB979" s="242" t="n"/>
      <c r="AC979" s="242" t="n"/>
      <c r="AD979" s="242" t="n"/>
      <c r="AE979" s="282" t="n"/>
      <c r="AF979" s="282" t="n"/>
      <c r="AG979" s="243" t="n"/>
      <c r="AH979" s="52" t="n"/>
      <c r="AI979" s="52" t="n"/>
      <c r="AJ979" s="52" t="n"/>
      <c r="AK979" s="52" t="n"/>
    </row>
    <row r="980">
      <c r="A980" s="52" t="n"/>
      <c r="B980" s="52" t="n"/>
      <c r="C980" s="52" t="n"/>
      <c r="D980" s="52" t="n"/>
      <c r="E980" s="52" t="n"/>
      <c r="F980" s="52" t="n"/>
      <c r="G980" s="52" t="n"/>
      <c r="H980" s="52" t="n"/>
      <c r="I980" s="52" t="n"/>
      <c r="J980" s="245" t="n"/>
      <c r="K980" s="52" t="n"/>
      <c r="L980" s="52" t="n"/>
      <c r="M980" s="52" t="n"/>
      <c r="N980" s="52" t="n"/>
      <c r="O980" s="52" t="n"/>
      <c r="P980" s="52" t="n"/>
      <c r="Q980" s="52" t="n"/>
      <c r="R980" s="52" t="n"/>
      <c r="S980" s="52" t="n"/>
      <c r="T980" s="52" t="n"/>
      <c r="U980" s="52" t="n"/>
      <c r="V980" s="52" t="n"/>
      <c r="W980" s="281" t="n"/>
      <c r="X980" s="281" t="n"/>
      <c r="Y980" s="52" t="n"/>
      <c r="Z980" s="52" t="n"/>
      <c r="AA980" s="270" t="n"/>
      <c r="AB980" s="242" t="n"/>
      <c r="AC980" s="242" t="n"/>
      <c r="AD980" s="242" t="n"/>
      <c r="AE980" s="282" t="n"/>
      <c r="AF980" s="282" t="n"/>
      <c r="AG980" s="243" t="n"/>
      <c r="AH980" s="52" t="n"/>
      <c r="AI980" s="52" t="n"/>
      <c r="AJ980" s="52" t="n"/>
      <c r="AK980" s="52" t="n"/>
    </row>
    <row r="981">
      <c r="A981" s="52" t="n"/>
      <c r="B981" s="52" t="n"/>
      <c r="C981" s="52" t="n"/>
      <c r="D981" s="52" t="n"/>
      <c r="E981" s="52" t="n"/>
      <c r="F981" s="52" t="n"/>
      <c r="G981" s="52" t="n"/>
      <c r="H981" s="52" t="n"/>
      <c r="I981" s="52" t="n"/>
      <c r="J981" s="245" t="n"/>
      <c r="K981" s="52" t="n"/>
      <c r="L981" s="52" t="n"/>
      <c r="M981" s="52" t="n"/>
      <c r="N981" s="52" t="n"/>
      <c r="O981" s="52" t="n"/>
      <c r="P981" s="52" t="n"/>
      <c r="Q981" s="52" t="n"/>
      <c r="R981" s="52" t="n"/>
      <c r="S981" s="52" t="n"/>
      <c r="T981" s="52" t="n"/>
      <c r="U981" s="52" t="n"/>
      <c r="V981" s="52" t="n"/>
      <c r="W981" s="281" t="n"/>
      <c r="X981" s="281" t="n"/>
      <c r="Y981" s="52" t="n"/>
      <c r="Z981" s="52" t="n"/>
      <c r="AA981" s="270" t="n"/>
      <c r="AB981" s="242" t="n"/>
      <c r="AC981" s="242" t="n"/>
      <c r="AD981" s="242" t="n"/>
      <c r="AE981" s="282" t="n"/>
      <c r="AF981" s="282" t="n"/>
      <c r="AG981" s="243" t="n"/>
      <c r="AH981" s="52" t="n"/>
      <c r="AI981" s="52" t="n"/>
      <c r="AJ981" s="52" t="n"/>
      <c r="AK981" s="52" t="n"/>
    </row>
    <row r="982">
      <c r="A982" s="52" t="n"/>
      <c r="B982" s="52" t="n"/>
      <c r="C982" s="52" t="n"/>
      <c r="D982" s="52" t="n"/>
      <c r="E982" s="52" t="n"/>
      <c r="F982" s="52" t="n"/>
      <c r="G982" s="52" t="n"/>
      <c r="H982" s="52" t="n"/>
      <c r="I982" s="52" t="n"/>
      <c r="J982" s="245" t="n"/>
      <c r="K982" s="52" t="n"/>
      <c r="L982" s="52" t="n"/>
      <c r="M982" s="52" t="n"/>
      <c r="N982" s="52" t="n"/>
      <c r="O982" s="52" t="n"/>
      <c r="P982" s="52" t="n"/>
      <c r="Q982" s="52" t="n"/>
      <c r="R982" s="52" t="n"/>
      <c r="S982" s="52" t="n"/>
      <c r="T982" s="52" t="n"/>
      <c r="U982" s="52" t="n"/>
      <c r="V982" s="52" t="n"/>
      <c r="W982" s="281" t="n"/>
      <c r="X982" s="281" t="n"/>
      <c r="Y982" s="52" t="n"/>
      <c r="Z982" s="52" t="n"/>
      <c r="AA982" s="270" t="n"/>
      <c r="AB982" s="242" t="n"/>
      <c r="AC982" s="242" t="n"/>
      <c r="AD982" s="242" t="n"/>
      <c r="AE982" s="282" t="n"/>
      <c r="AF982" s="282" t="n"/>
      <c r="AG982" s="243" t="n"/>
      <c r="AH982" s="52" t="n"/>
      <c r="AI982" s="52" t="n"/>
      <c r="AJ982" s="52" t="n"/>
      <c r="AK982" s="52" t="n"/>
    </row>
    <row r="983">
      <c r="A983" s="52" t="n"/>
      <c r="B983" s="52" t="n"/>
      <c r="C983" s="52" t="n"/>
      <c r="D983" s="52" t="n"/>
      <c r="E983" s="52" t="n"/>
      <c r="F983" s="52" t="n"/>
      <c r="G983" s="52" t="n"/>
      <c r="H983" s="52" t="n"/>
      <c r="I983" s="52" t="n"/>
      <c r="J983" s="245" t="n"/>
      <c r="K983" s="52" t="n"/>
      <c r="L983" s="52" t="n"/>
      <c r="M983" s="52" t="n"/>
      <c r="N983" s="52" t="n"/>
      <c r="O983" s="52" t="n"/>
      <c r="P983" s="52" t="n"/>
      <c r="Q983" s="52" t="n"/>
      <c r="R983" s="52" t="n"/>
      <c r="S983" s="52" t="n"/>
      <c r="T983" s="52" t="n"/>
      <c r="U983" s="52" t="n"/>
      <c r="V983" s="52" t="n"/>
      <c r="W983" s="281" t="n"/>
      <c r="X983" s="281" t="n"/>
      <c r="Y983" s="52" t="n"/>
      <c r="Z983" s="52" t="n"/>
      <c r="AA983" s="270" t="n"/>
      <c r="AB983" s="242" t="n"/>
      <c r="AC983" s="242" t="n"/>
      <c r="AD983" s="242" t="n"/>
      <c r="AE983" s="282" t="n"/>
      <c r="AF983" s="282" t="n"/>
      <c r="AG983" s="243" t="n"/>
      <c r="AH983" s="52" t="n"/>
      <c r="AI983" s="52" t="n"/>
      <c r="AJ983" s="52" t="n"/>
      <c r="AK983" s="52" t="n"/>
    </row>
    <row r="984">
      <c r="A984" s="52" t="n"/>
      <c r="B984" s="52" t="n"/>
      <c r="C984" s="52" t="n"/>
      <c r="D984" s="52" t="n"/>
      <c r="E984" s="52" t="n"/>
      <c r="F984" s="52" t="n"/>
      <c r="G984" s="52" t="n"/>
      <c r="H984" s="52" t="n"/>
      <c r="I984" s="52" t="n"/>
      <c r="J984" s="245" t="n"/>
      <c r="K984" s="52" t="n"/>
      <c r="L984" s="52" t="n"/>
      <c r="M984" s="52" t="n"/>
      <c r="N984" s="52" t="n"/>
      <c r="O984" s="52" t="n"/>
      <c r="P984" s="52" t="n"/>
      <c r="Q984" s="52" t="n"/>
      <c r="R984" s="52" t="n"/>
      <c r="S984" s="52" t="n"/>
      <c r="T984" s="52" t="n"/>
      <c r="U984" s="52" t="n"/>
      <c r="V984" s="52" t="n"/>
      <c r="W984" s="281" t="n"/>
      <c r="X984" s="281" t="n"/>
      <c r="Y984" s="52" t="n"/>
      <c r="Z984" s="52" t="n"/>
      <c r="AA984" s="270" t="n"/>
      <c r="AB984" s="242" t="n"/>
      <c r="AC984" s="242" t="n"/>
      <c r="AD984" s="242" t="n"/>
      <c r="AE984" s="282" t="n"/>
      <c r="AF984" s="282" t="n"/>
      <c r="AG984" s="243" t="n"/>
      <c r="AH984" s="52" t="n"/>
      <c r="AI984" s="52" t="n"/>
      <c r="AJ984" s="52" t="n"/>
      <c r="AK984" s="52" t="n"/>
    </row>
    <row r="985">
      <c r="A985" s="52" t="n"/>
      <c r="B985" s="52" t="n"/>
      <c r="C985" s="52" t="n"/>
      <c r="D985" s="52" t="n"/>
      <c r="E985" s="52" t="n"/>
      <c r="F985" s="52" t="n"/>
      <c r="G985" s="52" t="n"/>
      <c r="H985" s="52" t="n"/>
      <c r="I985" s="52" t="n"/>
      <c r="J985" s="245" t="n"/>
      <c r="K985" s="52" t="n"/>
      <c r="L985" s="52" t="n"/>
      <c r="M985" s="52" t="n"/>
      <c r="N985" s="52" t="n"/>
      <c r="O985" s="52" t="n"/>
      <c r="P985" s="52" t="n"/>
      <c r="Q985" s="52" t="n"/>
      <c r="R985" s="52" t="n"/>
      <c r="S985" s="52" t="n"/>
      <c r="T985" s="52" t="n"/>
      <c r="U985" s="52" t="n"/>
      <c r="V985" s="52" t="n"/>
      <c r="W985" s="281" t="n"/>
      <c r="X985" s="281" t="n"/>
      <c r="Y985" s="52" t="n"/>
      <c r="Z985" s="52" t="n"/>
      <c r="AA985" s="270" t="n"/>
      <c r="AB985" s="242" t="n"/>
      <c r="AC985" s="242" t="n"/>
      <c r="AD985" s="242" t="n"/>
      <c r="AE985" s="282" t="n"/>
      <c r="AF985" s="282" t="n"/>
      <c r="AG985" s="243" t="n"/>
      <c r="AH985" s="52" t="n"/>
      <c r="AI985" s="52" t="n"/>
      <c r="AJ985" s="52" t="n"/>
      <c r="AK985" s="52" t="n"/>
    </row>
    <row r="986">
      <c r="A986" s="52" t="n"/>
      <c r="B986" s="52" t="n"/>
      <c r="C986" s="52" t="n"/>
      <c r="D986" s="52" t="n"/>
      <c r="E986" s="52" t="n"/>
      <c r="F986" s="52" t="n"/>
      <c r="G986" s="52" t="n"/>
      <c r="H986" s="52" t="n"/>
      <c r="I986" s="52" t="n"/>
      <c r="J986" s="245" t="n"/>
      <c r="K986" s="52" t="n"/>
      <c r="L986" s="52" t="n"/>
      <c r="M986" s="52" t="n"/>
      <c r="N986" s="52" t="n"/>
      <c r="O986" s="52" t="n"/>
      <c r="P986" s="52" t="n"/>
      <c r="Q986" s="52" t="n"/>
      <c r="R986" s="52" t="n"/>
      <c r="S986" s="52" t="n"/>
      <c r="T986" s="52" t="n"/>
      <c r="U986" s="52" t="n"/>
      <c r="V986" s="52" t="n"/>
      <c r="W986" s="281" t="n"/>
      <c r="X986" s="281" t="n"/>
      <c r="Y986" s="52" t="n"/>
      <c r="Z986" s="52" t="n"/>
      <c r="AA986" s="270" t="n"/>
      <c r="AB986" s="242" t="n"/>
      <c r="AC986" s="242" t="n"/>
      <c r="AD986" s="242" t="n"/>
      <c r="AE986" s="282" t="n"/>
      <c r="AF986" s="282" t="n"/>
      <c r="AG986" s="243" t="n"/>
      <c r="AH986" s="52" t="n"/>
      <c r="AI986" s="52" t="n"/>
      <c r="AJ986" s="52" t="n"/>
      <c r="AK986" s="52" t="n"/>
    </row>
    <row r="987">
      <c r="A987" s="52" t="n"/>
      <c r="B987" s="52" t="n"/>
      <c r="C987" s="52" t="n"/>
      <c r="D987" s="52" t="n"/>
      <c r="E987" s="52" t="n"/>
      <c r="F987" s="52" t="n"/>
      <c r="G987" s="52" t="n"/>
      <c r="H987" s="52" t="n"/>
      <c r="I987" s="52" t="n"/>
      <c r="J987" s="245" t="n"/>
      <c r="K987" s="52" t="n"/>
      <c r="L987" s="52" t="n"/>
      <c r="M987" s="52" t="n"/>
      <c r="N987" s="52" t="n"/>
      <c r="O987" s="52" t="n"/>
      <c r="P987" s="52" t="n"/>
      <c r="Q987" s="52" t="n"/>
      <c r="R987" s="52" t="n"/>
      <c r="S987" s="52" t="n"/>
      <c r="T987" s="52" t="n"/>
      <c r="U987" s="52" t="n"/>
      <c r="V987" s="52" t="n"/>
      <c r="W987" s="281" t="n"/>
      <c r="X987" s="281" t="n"/>
      <c r="Y987" s="52" t="n"/>
      <c r="Z987" s="52" t="n"/>
      <c r="AA987" s="270" t="n"/>
      <c r="AB987" s="242" t="n"/>
      <c r="AC987" s="242" t="n"/>
      <c r="AD987" s="242" t="n"/>
      <c r="AE987" s="282" t="n"/>
      <c r="AF987" s="282" t="n"/>
      <c r="AG987" s="243" t="n"/>
      <c r="AH987" s="52" t="n"/>
      <c r="AI987" s="52" t="n"/>
      <c r="AJ987" s="52" t="n"/>
      <c r="AK987" s="52" t="n"/>
    </row>
    <row r="988">
      <c r="A988" s="52" t="n"/>
      <c r="B988" s="52" t="n"/>
      <c r="C988" s="52" t="n"/>
      <c r="D988" s="52" t="n"/>
      <c r="E988" s="52" t="n"/>
      <c r="F988" s="52" t="n"/>
      <c r="G988" s="52" t="n"/>
      <c r="H988" s="52" t="n"/>
      <c r="I988" s="52" t="n"/>
      <c r="J988" s="245" t="n"/>
      <c r="K988" s="52" t="n"/>
      <c r="L988" s="52" t="n"/>
      <c r="M988" s="52" t="n"/>
      <c r="N988" s="52" t="n"/>
      <c r="O988" s="52" t="n"/>
      <c r="P988" s="52" t="n"/>
      <c r="Q988" s="52" t="n"/>
      <c r="R988" s="52" t="n"/>
      <c r="S988" s="52" t="n"/>
      <c r="T988" s="52" t="n"/>
      <c r="U988" s="52" t="n"/>
      <c r="V988" s="52" t="n"/>
      <c r="W988" s="281" t="n"/>
      <c r="X988" s="281" t="n"/>
      <c r="Y988" s="52" t="n"/>
      <c r="Z988" s="52" t="n"/>
      <c r="AA988" s="270" t="n"/>
      <c r="AB988" s="242" t="n"/>
      <c r="AC988" s="242" t="n"/>
      <c r="AD988" s="242" t="n"/>
      <c r="AE988" s="282" t="n"/>
      <c r="AF988" s="282" t="n"/>
      <c r="AG988" s="243" t="n"/>
      <c r="AH988" s="52" t="n"/>
      <c r="AI988" s="52" t="n"/>
      <c r="AJ988" s="52" t="n"/>
      <c r="AK988" s="52" t="n"/>
    </row>
    <row r="989">
      <c r="A989" s="52" t="n"/>
      <c r="B989" s="52" t="n"/>
      <c r="C989" s="52" t="n"/>
      <c r="D989" s="52" t="n"/>
      <c r="E989" s="52" t="n"/>
      <c r="F989" s="52" t="n"/>
      <c r="G989" s="52" t="n"/>
      <c r="H989" s="52" t="n"/>
      <c r="I989" s="52" t="n"/>
      <c r="J989" s="245" t="n"/>
      <c r="K989" s="52" t="n"/>
      <c r="L989" s="52" t="n"/>
      <c r="M989" s="52" t="n"/>
      <c r="N989" s="52" t="n"/>
      <c r="O989" s="52" t="n"/>
      <c r="P989" s="52" t="n"/>
      <c r="Q989" s="52" t="n"/>
      <c r="R989" s="52" t="n"/>
      <c r="S989" s="52" t="n"/>
      <c r="T989" s="52" t="n"/>
      <c r="U989" s="52" t="n"/>
      <c r="V989" s="52" t="n"/>
      <c r="W989" s="281" t="n"/>
      <c r="X989" s="281" t="n"/>
      <c r="Y989" s="52" t="n"/>
      <c r="Z989" s="52" t="n"/>
      <c r="AA989" s="270" t="n"/>
      <c r="AB989" s="242" t="n"/>
      <c r="AC989" s="242" t="n"/>
      <c r="AD989" s="242" t="n"/>
      <c r="AE989" s="282" t="n"/>
      <c r="AF989" s="282" t="n"/>
      <c r="AG989" s="243" t="n"/>
      <c r="AH989" s="52" t="n"/>
      <c r="AI989" s="52" t="n"/>
      <c r="AJ989" s="52" t="n"/>
      <c r="AK989" s="52" t="n"/>
    </row>
    <row r="990">
      <c r="A990" s="52" t="n"/>
      <c r="B990" s="52" t="n"/>
      <c r="C990" s="52" t="n"/>
      <c r="D990" s="52" t="n"/>
      <c r="E990" s="52" t="n"/>
      <c r="F990" s="52" t="n"/>
      <c r="G990" s="52" t="n"/>
      <c r="H990" s="52" t="n"/>
      <c r="I990" s="52" t="n"/>
      <c r="J990" s="245" t="n"/>
      <c r="K990" s="52" t="n"/>
      <c r="L990" s="52" t="n"/>
      <c r="M990" s="52" t="n"/>
      <c r="N990" s="52" t="n"/>
      <c r="O990" s="52" t="n"/>
      <c r="P990" s="52" t="n"/>
      <c r="Q990" s="52" t="n"/>
      <c r="R990" s="52" t="n"/>
      <c r="S990" s="52" t="n"/>
      <c r="T990" s="52" t="n"/>
      <c r="U990" s="52" t="n"/>
      <c r="V990" s="52" t="n"/>
      <c r="W990" s="281" t="n"/>
      <c r="X990" s="281" t="n"/>
      <c r="Y990" s="52" t="n"/>
      <c r="Z990" s="52" t="n"/>
      <c r="AA990" s="270" t="n"/>
      <c r="AB990" s="242" t="n"/>
      <c r="AC990" s="242" t="n"/>
      <c r="AD990" s="242" t="n"/>
      <c r="AE990" s="282" t="n"/>
      <c r="AF990" s="282" t="n"/>
      <c r="AG990" s="243" t="n"/>
      <c r="AH990" s="52" t="n"/>
      <c r="AI990" s="52" t="n"/>
      <c r="AJ990" s="52" t="n"/>
      <c r="AK990" s="52" t="n"/>
    </row>
    <row r="991">
      <c r="A991" s="52" t="n"/>
      <c r="B991" s="52" t="n"/>
      <c r="C991" s="52" t="n"/>
      <c r="D991" s="52" t="n"/>
      <c r="E991" s="52" t="n"/>
      <c r="F991" s="52" t="n"/>
      <c r="G991" s="52" t="n"/>
      <c r="H991" s="52" t="n"/>
      <c r="I991" s="52" t="n"/>
      <c r="J991" s="245" t="n"/>
      <c r="K991" s="52" t="n"/>
      <c r="L991" s="52" t="n"/>
      <c r="M991" s="52" t="n"/>
      <c r="N991" s="52" t="n"/>
      <c r="O991" s="52" t="n"/>
      <c r="P991" s="52" t="n"/>
      <c r="Q991" s="52" t="n"/>
      <c r="R991" s="52" t="n"/>
      <c r="S991" s="52" t="n"/>
      <c r="T991" s="52" t="n"/>
      <c r="U991" s="52" t="n"/>
      <c r="V991" s="52" t="n"/>
      <c r="W991" s="281" t="n"/>
      <c r="X991" s="281" t="n"/>
      <c r="Y991" s="52" t="n"/>
      <c r="Z991" s="52" t="n"/>
      <c r="AA991" s="270" t="n"/>
      <c r="AB991" s="242" t="n"/>
      <c r="AC991" s="242" t="n"/>
      <c r="AD991" s="242" t="n"/>
      <c r="AE991" s="282" t="n"/>
      <c r="AF991" s="282" t="n"/>
      <c r="AG991" s="243" t="n"/>
      <c r="AH991" s="52" t="n"/>
      <c r="AI991" s="52" t="n"/>
      <c r="AJ991" s="52" t="n"/>
      <c r="AK991" s="52" t="n"/>
    </row>
    <row r="992">
      <c r="A992" s="52" t="n"/>
      <c r="B992" s="52" t="n"/>
      <c r="C992" s="52" t="n"/>
      <c r="D992" s="52" t="n"/>
      <c r="E992" s="52" t="n"/>
      <c r="F992" s="52" t="n"/>
      <c r="G992" s="52" t="n"/>
      <c r="H992" s="52" t="n"/>
      <c r="I992" s="52" t="n"/>
      <c r="J992" s="245" t="n"/>
      <c r="K992" s="52" t="n"/>
      <c r="L992" s="52" t="n"/>
      <c r="M992" s="52" t="n"/>
      <c r="N992" s="52" t="n"/>
      <c r="O992" s="52" t="n"/>
      <c r="P992" s="52" t="n"/>
      <c r="Q992" s="52" t="n"/>
      <c r="R992" s="52" t="n"/>
      <c r="S992" s="52" t="n"/>
      <c r="T992" s="52" t="n"/>
      <c r="U992" s="52" t="n"/>
      <c r="V992" s="52" t="n"/>
      <c r="W992" s="281" t="n"/>
      <c r="X992" s="281" t="n"/>
      <c r="Y992" s="52" t="n"/>
      <c r="Z992" s="52" t="n"/>
      <c r="AA992" s="270" t="n"/>
      <c r="AB992" s="242" t="n"/>
      <c r="AC992" s="242" t="n"/>
      <c r="AD992" s="242" t="n"/>
      <c r="AE992" s="282" t="n"/>
      <c r="AF992" s="282" t="n"/>
      <c r="AG992" s="243" t="n"/>
      <c r="AH992" s="52" t="n"/>
      <c r="AI992" s="52" t="n"/>
      <c r="AJ992" s="52" t="n"/>
      <c r="AK992" s="52" t="n"/>
    </row>
    <row r="993">
      <c r="A993" s="52" t="n"/>
      <c r="B993" s="52" t="n"/>
      <c r="C993" s="52" t="n"/>
      <c r="D993" s="52" t="n"/>
      <c r="E993" s="52" t="n"/>
      <c r="F993" s="52" t="n"/>
      <c r="G993" s="52" t="n"/>
      <c r="H993" s="52" t="n"/>
      <c r="I993" s="52" t="n"/>
      <c r="J993" s="245" t="n"/>
      <c r="K993" s="52" t="n"/>
      <c r="L993" s="52" t="n"/>
      <c r="M993" s="52" t="n"/>
      <c r="N993" s="52" t="n"/>
      <c r="O993" s="52" t="n"/>
      <c r="P993" s="52" t="n"/>
      <c r="Q993" s="52" t="n"/>
      <c r="R993" s="52" t="n"/>
      <c r="S993" s="52" t="n"/>
      <c r="T993" s="52" t="n"/>
      <c r="U993" s="52" t="n"/>
      <c r="V993" s="52" t="n"/>
      <c r="W993" s="281" t="n"/>
      <c r="X993" s="281" t="n"/>
      <c r="Y993" s="52" t="n"/>
      <c r="Z993" s="52" t="n"/>
      <c r="AA993" s="270" t="n"/>
      <c r="AB993" s="242" t="n"/>
      <c r="AC993" s="242" t="n"/>
      <c r="AD993" s="242" t="n"/>
      <c r="AE993" s="282" t="n"/>
      <c r="AF993" s="282" t="n"/>
      <c r="AG993" s="243" t="n"/>
      <c r="AH993" s="52" t="n"/>
      <c r="AI993" s="52" t="n"/>
      <c r="AJ993" s="52" t="n"/>
      <c r="AK993" s="52" t="n"/>
    </row>
    <row r="994">
      <c r="A994" s="52" t="n"/>
      <c r="B994" s="52" t="n"/>
      <c r="C994" s="52" t="n"/>
      <c r="D994" s="52" t="n"/>
      <c r="E994" s="52" t="n"/>
      <c r="F994" s="52" t="n"/>
      <c r="G994" s="52" t="n"/>
      <c r="H994" s="52" t="n"/>
      <c r="I994" s="52" t="n"/>
      <c r="J994" s="245" t="n"/>
      <c r="K994" s="52" t="n"/>
      <c r="L994" s="52" t="n"/>
      <c r="M994" s="52" t="n"/>
      <c r="N994" s="52" t="n"/>
      <c r="O994" s="52" t="n"/>
      <c r="P994" s="52" t="n"/>
      <c r="Q994" s="52" t="n"/>
      <c r="R994" s="52" t="n"/>
      <c r="S994" s="52" t="n"/>
      <c r="T994" s="52" t="n"/>
      <c r="U994" s="52" t="n"/>
      <c r="V994" s="52" t="n"/>
      <c r="W994" s="281" t="n"/>
      <c r="X994" s="281" t="n"/>
      <c r="Y994" s="52" t="n"/>
      <c r="Z994" s="52" t="n"/>
      <c r="AA994" s="270" t="n"/>
      <c r="AB994" s="242" t="n"/>
      <c r="AC994" s="242" t="n"/>
      <c r="AD994" s="242" t="n"/>
      <c r="AE994" s="282" t="n"/>
      <c r="AF994" s="282" t="n"/>
      <c r="AG994" s="243" t="n"/>
      <c r="AH994" s="52" t="n"/>
      <c r="AI994" s="52" t="n"/>
      <c r="AJ994" s="52" t="n"/>
      <c r="AK994" s="52" t="n"/>
    </row>
    <row r="995">
      <c r="A995" s="52" t="n"/>
      <c r="B995" s="52" t="n"/>
      <c r="C995" s="52" t="n"/>
      <c r="D995" s="52" t="n"/>
      <c r="E995" s="52" t="n"/>
      <c r="F995" s="52" t="n"/>
      <c r="G995" s="52" t="n"/>
      <c r="H995" s="52" t="n"/>
      <c r="I995" s="52" t="n"/>
      <c r="J995" s="245" t="n"/>
      <c r="K995" s="52" t="n"/>
      <c r="L995" s="52" t="n"/>
      <c r="M995" s="52" t="n"/>
      <c r="N995" s="52" t="n"/>
      <c r="O995" s="52" t="n"/>
      <c r="P995" s="52" t="n"/>
      <c r="Q995" s="52" t="n"/>
      <c r="R995" s="52" t="n"/>
      <c r="S995" s="52" t="n"/>
      <c r="T995" s="52" t="n"/>
      <c r="U995" s="52" t="n"/>
      <c r="V995" s="52" t="n"/>
      <c r="W995" s="281" t="n"/>
      <c r="X995" s="281" t="n"/>
      <c r="Y995" s="52" t="n"/>
      <c r="Z995" s="52" t="n"/>
      <c r="AA995" s="270" t="n"/>
      <c r="AB995" s="242" t="n"/>
      <c r="AC995" s="242" t="n"/>
      <c r="AD995" s="242" t="n"/>
      <c r="AE995" s="282" t="n"/>
      <c r="AF995" s="282" t="n"/>
      <c r="AG995" s="243" t="n"/>
      <c r="AH995" s="52" t="n"/>
      <c r="AI995" s="52" t="n"/>
      <c r="AJ995" s="52" t="n"/>
      <c r="AK995" s="52" t="n"/>
    </row>
    <row r="996">
      <c r="A996" s="52" t="n"/>
      <c r="B996" s="52" t="n"/>
      <c r="C996" s="52" t="n"/>
      <c r="D996" s="52" t="n"/>
      <c r="E996" s="52" t="n"/>
      <c r="F996" s="52" t="n"/>
      <c r="G996" s="52" t="n"/>
      <c r="H996" s="52" t="n"/>
      <c r="I996" s="52" t="n"/>
      <c r="J996" s="245" t="n"/>
      <c r="K996" s="52" t="n"/>
      <c r="L996" s="52" t="n"/>
      <c r="M996" s="52" t="n"/>
      <c r="N996" s="52" t="n"/>
      <c r="O996" s="52" t="n"/>
      <c r="P996" s="52" t="n"/>
      <c r="Q996" s="52" t="n"/>
      <c r="R996" s="52" t="n"/>
      <c r="S996" s="52" t="n"/>
      <c r="T996" s="52" t="n"/>
      <c r="U996" s="52" t="n"/>
      <c r="V996" s="52" t="n"/>
      <c r="W996" s="281" t="n"/>
      <c r="X996" s="281" t="n"/>
      <c r="Y996" s="52" t="n"/>
      <c r="Z996" s="52" t="n"/>
      <c r="AA996" s="270" t="n"/>
      <c r="AB996" s="242" t="n"/>
      <c r="AC996" s="242" t="n"/>
      <c r="AD996" s="242" t="n"/>
      <c r="AE996" s="282" t="n"/>
      <c r="AF996" s="282" t="n"/>
      <c r="AG996" s="243" t="n"/>
      <c r="AH996" s="52" t="n"/>
      <c r="AI996" s="52" t="n"/>
      <c r="AJ996" s="52" t="n"/>
      <c r="AK996" s="52" t="n"/>
    </row>
    <row r="997">
      <c r="A997" s="52" t="n"/>
      <c r="B997" s="52" t="n"/>
      <c r="C997" s="52" t="n"/>
      <c r="D997" s="52" t="n"/>
      <c r="E997" s="52" t="n"/>
      <c r="F997" s="52" t="n"/>
      <c r="G997" s="52" t="n"/>
      <c r="H997" s="52" t="n"/>
      <c r="I997" s="52" t="n"/>
      <c r="J997" s="245" t="n"/>
      <c r="K997" s="52" t="n"/>
      <c r="L997" s="52" t="n"/>
      <c r="M997" s="52" t="n"/>
      <c r="N997" s="52" t="n"/>
      <c r="O997" s="52" t="n"/>
      <c r="P997" s="52" t="n"/>
      <c r="Q997" s="52" t="n"/>
      <c r="R997" s="52" t="n"/>
      <c r="S997" s="52" t="n"/>
      <c r="T997" s="52" t="n"/>
      <c r="U997" s="52" t="n"/>
      <c r="V997" s="52" t="n"/>
      <c r="W997" s="281" t="n"/>
      <c r="X997" s="281" t="n"/>
      <c r="Y997" s="52" t="n"/>
      <c r="Z997" s="52" t="n"/>
      <c r="AA997" s="270" t="n"/>
      <c r="AB997" s="242" t="n"/>
      <c r="AC997" s="242" t="n"/>
      <c r="AD997" s="242" t="n"/>
      <c r="AE997" s="282" t="n"/>
      <c r="AF997" s="282" t="n"/>
      <c r="AG997" s="243" t="n"/>
      <c r="AH997" s="52" t="n"/>
      <c r="AI997" s="52" t="n"/>
      <c r="AJ997" s="52" t="n"/>
      <c r="AK997" s="52" t="n"/>
    </row>
    <row r="998">
      <c r="A998" s="52" t="n"/>
      <c r="B998" s="52" t="n"/>
      <c r="C998" s="52" t="n"/>
      <c r="D998" s="52" t="n"/>
      <c r="E998" s="52" t="n"/>
      <c r="F998" s="52" t="n"/>
      <c r="G998" s="52" t="n"/>
      <c r="H998" s="52" t="n"/>
      <c r="I998" s="52" t="n"/>
      <c r="J998" s="245" t="n"/>
      <c r="K998" s="52" t="n"/>
      <c r="L998" s="52" t="n"/>
      <c r="M998" s="52" t="n"/>
      <c r="N998" s="52" t="n"/>
      <c r="O998" s="52" t="n"/>
      <c r="P998" s="52" t="n"/>
      <c r="Q998" s="52" t="n"/>
      <c r="R998" s="52" t="n"/>
      <c r="S998" s="52" t="n"/>
      <c r="T998" s="52" t="n"/>
      <c r="U998" s="52" t="n"/>
      <c r="V998" s="52" t="n"/>
      <c r="W998" s="281" t="n"/>
      <c r="X998" s="281" t="n"/>
      <c r="Y998" s="52" t="n"/>
      <c r="Z998" s="52" t="n"/>
      <c r="AA998" s="270" t="n"/>
      <c r="AB998" s="242" t="n"/>
      <c r="AC998" s="242" t="n"/>
      <c r="AD998" s="242" t="n"/>
      <c r="AE998" s="282" t="n"/>
      <c r="AF998" s="282" t="n"/>
      <c r="AG998" s="243" t="n"/>
      <c r="AH998" s="52" t="n"/>
      <c r="AI998" s="52" t="n"/>
      <c r="AJ998" s="52" t="n"/>
      <c r="AK998" s="52" t="n"/>
    </row>
    <row r="999">
      <c r="A999" s="52" t="n"/>
      <c r="B999" s="52" t="n"/>
      <c r="C999" s="52" t="n"/>
      <c r="D999" s="52" t="n"/>
      <c r="E999" s="52" t="n"/>
      <c r="F999" s="52" t="n"/>
      <c r="G999" s="52" t="n"/>
      <c r="H999" s="52" t="n"/>
      <c r="I999" s="52" t="n"/>
      <c r="J999" s="245" t="n"/>
      <c r="K999" s="52" t="n"/>
      <c r="L999" s="52" t="n"/>
      <c r="M999" s="52" t="n"/>
      <c r="N999" s="52" t="n"/>
      <c r="O999" s="52" t="n"/>
      <c r="P999" s="52" t="n"/>
      <c r="Q999" s="52" t="n"/>
      <c r="R999" s="52" t="n"/>
      <c r="S999" s="52" t="n"/>
      <c r="T999" s="52" t="n"/>
      <c r="U999" s="52" t="n"/>
      <c r="V999" s="52" t="n"/>
      <c r="W999" s="281" t="n"/>
      <c r="X999" s="281" t="n"/>
      <c r="Y999" s="52" t="n"/>
      <c r="Z999" s="52" t="n"/>
      <c r="AA999" s="270" t="n"/>
      <c r="AB999" s="242" t="n"/>
      <c r="AC999" s="242" t="n"/>
      <c r="AD999" s="242" t="n"/>
      <c r="AE999" s="282" t="n"/>
      <c r="AF999" s="282" t="n"/>
      <c r="AG999" s="243" t="n"/>
      <c r="AH999" s="52" t="n"/>
      <c r="AI999" s="52" t="n"/>
      <c r="AJ999" s="52" t="n"/>
      <c r="AK999" s="52" t="n"/>
    </row>
    <row r="1000">
      <c r="A1000" s="52" t="n"/>
      <c r="B1000" s="52" t="n"/>
      <c r="C1000" s="52" t="n"/>
      <c r="D1000" s="52" t="n"/>
      <c r="E1000" s="52" t="n"/>
      <c r="F1000" s="52" t="n"/>
      <c r="G1000" s="52" t="n"/>
      <c r="H1000" s="52" t="n"/>
      <c r="I1000" s="52" t="n"/>
      <c r="J1000" s="245" t="n"/>
      <c r="K1000" s="52" t="n"/>
      <c r="L1000" s="52" t="n"/>
      <c r="M1000" s="52" t="n"/>
      <c r="N1000" s="52" t="n"/>
      <c r="O1000" s="52" t="n"/>
      <c r="P1000" s="52" t="n"/>
      <c r="Q1000" s="52" t="n"/>
      <c r="R1000" s="52" t="n"/>
      <c r="S1000" s="52" t="n"/>
      <c r="T1000" s="52" t="n"/>
      <c r="U1000" s="52" t="n"/>
      <c r="V1000" s="52" t="n"/>
      <c r="W1000" s="281" t="n"/>
      <c r="X1000" s="281" t="n"/>
      <c r="Y1000" s="52" t="n"/>
      <c r="Z1000" s="52" t="n"/>
      <c r="AA1000" s="270" t="n"/>
      <c r="AB1000" s="242" t="n"/>
      <c r="AC1000" s="242" t="n"/>
      <c r="AD1000" s="242" t="n"/>
      <c r="AE1000" s="282" t="n"/>
      <c r="AF1000" s="282" t="n"/>
      <c r="AG1000" s="243" t="n"/>
      <c r="AH1000" s="52" t="n"/>
      <c r="AI1000" s="52" t="n"/>
      <c r="AJ1000" s="52" t="n"/>
      <c r="AK1000" s="52" t="n"/>
    </row>
    <row r="1001">
      <c r="A1001" s="52" t="n"/>
      <c r="B1001" s="52" t="n"/>
      <c r="C1001" s="52" t="n"/>
      <c r="D1001" s="52" t="n"/>
      <c r="E1001" s="52" t="n"/>
      <c r="F1001" s="52" t="n"/>
      <c r="G1001" s="52" t="n"/>
      <c r="H1001" s="52" t="n"/>
      <c r="I1001" s="52" t="n"/>
      <c r="J1001" s="245" t="n"/>
      <c r="K1001" s="52" t="n"/>
      <c r="L1001" s="52" t="n"/>
      <c r="M1001" s="52" t="n"/>
      <c r="N1001" s="52" t="n"/>
      <c r="O1001" s="52" t="n"/>
      <c r="P1001" s="52" t="n"/>
      <c r="Q1001" s="52" t="n"/>
      <c r="R1001" s="52" t="n"/>
      <c r="S1001" s="52" t="n"/>
      <c r="T1001" s="52" t="n"/>
      <c r="U1001" s="52" t="n"/>
      <c r="V1001" s="52" t="n"/>
      <c r="W1001" s="281" t="n"/>
      <c r="X1001" s="281" t="n"/>
      <c r="Y1001" s="52" t="n"/>
      <c r="Z1001" s="52" t="n"/>
      <c r="AA1001" s="270" t="n"/>
      <c r="AB1001" s="242" t="n"/>
      <c r="AC1001" s="242" t="n"/>
      <c r="AD1001" s="242" t="n"/>
      <c r="AE1001" s="282" t="n"/>
      <c r="AF1001" s="282" t="n"/>
      <c r="AG1001" s="243" t="n"/>
      <c r="AH1001" s="52" t="n"/>
      <c r="AI1001" s="52" t="n"/>
      <c r="AJ1001" s="52" t="n"/>
      <c r="AK1001" s="52" t="n"/>
    </row>
    <row r="1002">
      <c r="A1002" s="52" t="n"/>
      <c r="B1002" s="52" t="n"/>
      <c r="C1002" s="52" t="n"/>
      <c r="D1002" s="52" t="n"/>
      <c r="E1002" s="52" t="n"/>
      <c r="F1002" s="52" t="n"/>
      <c r="G1002" s="52" t="n"/>
      <c r="H1002" s="52" t="n"/>
      <c r="I1002" s="52" t="n"/>
      <c r="J1002" s="245" t="n"/>
      <c r="K1002" s="52" t="n"/>
      <c r="L1002" s="52" t="n"/>
      <c r="M1002" s="52" t="n"/>
      <c r="N1002" s="52" t="n"/>
      <c r="O1002" s="52" t="n"/>
      <c r="P1002" s="52" t="n"/>
      <c r="Q1002" s="52" t="n"/>
      <c r="R1002" s="52" t="n"/>
      <c r="S1002" s="52" t="n"/>
      <c r="T1002" s="52" t="n"/>
      <c r="U1002" s="52" t="n"/>
      <c r="V1002" s="52" t="n"/>
      <c r="W1002" s="281" t="n"/>
      <c r="X1002" s="281" t="n"/>
      <c r="Y1002" s="52" t="n"/>
      <c r="Z1002" s="52" t="n"/>
      <c r="AA1002" s="270" t="n"/>
      <c r="AB1002" s="242" t="n"/>
      <c r="AC1002" s="242" t="n"/>
      <c r="AD1002" s="242" t="n"/>
      <c r="AE1002" s="282" t="n"/>
      <c r="AF1002" s="282" t="n"/>
      <c r="AG1002" s="243" t="n"/>
      <c r="AH1002" s="52" t="n"/>
      <c r="AI1002" s="52" t="n"/>
      <c r="AJ1002" s="52" t="n"/>
      <c r="AK1002" s="52" t="n"/>
    </row>
    <row r="1003">
      <c r="A1003" s="52" t="n"/>
      <c r="B1003" s="52" t="n"/>
      <c r="C1003" s="52" t="n"/>
      <c r="D1003" s="52" t="n"/>
      <c r="E1003" s="52" t="n"/>
      <c r="F1003" s="52" t="n"/>
      <c r="G1003" s="52" t="n"/>
      <c r="H1003" s="52" t="n"/>
      <c r="I1003" s="52" t="n"/>
      <c r="J1003" s="245" t="n"/>
      <c r="K1003" s="52" t="n"/>
      <c r="L1003" s="52" t="n"/>
      <c r="M1003" s="52" t="n"/>
      <c r="N1003" s="52" t="n"/>
      <c r="O1003" s="52" t="n"/>
      <c r="P1003" s="52" t="n"/>
      <c r="Q1003" s="52" t="n"/>
      <c r="R1003" s="52" t="n"/>
      <c r="S1003" s="52" t="n"/>
      <c r="T1003" s="52" t="n"/>
      <c r="U1003" s="52" t="n"/>
      <c r="V1003" s="52" t="n"/>
      <c r="W1003" s="281" t="n"/>
      <c r="X1003" s="281" t="n"/>
      <c r="Y1003" s="52" t="n"/>
      <c r="Z1003" s="52" t="n"/>
      <c r="AA1003" s="270" t="n"/>
      <c r="AB1003" s="242" t="n"/>
      <c r="AC1003" s="242" t="n"/>
      <c r="AD1003" s="242" t="n"/>
      <c r="AE1003" s="282" t="n"/>
      <c r="AF1003" s="282" t="n"/>
      <c r="AG1003" s="243" t="n"/>
      <c r="AH1003" s="52" t="n"/>
      <c r="AI1003" s="52" t="n"/>
      <c r="AJ1003" s="52" t="n"/>
      <c r="AK1003" s="52" t="n"/>
    </row>
    <row r="1004">
      <c r="A1004" s="52" t="n"/>
      <c r="B1004" s="52" t="n"/>
      <c r="C1004" s="52" t="n"/>
      <c r="D1004" s="52" t="n"/>
      <c r="E1004" s="52" t="n"/>
      <c r="F1004" s="52" t="n"/>
      <c r="G1004" s="52" t="n"/>
      <c r="H1004" s="52" t="n"/>
      <c r="I1004" s="52" t="n"/>
      <c r="J1004" s="245" t="n"/>
      <c r="K1004" s="52" t="n"/>
      <c r="L1004" s="52" t="n"/>
      <c r="M1004" s="52" t="n"/>
      <c r="N1004" s="52" t="n"/>
      <c r="O1004" s="52" t="n"/>
      <c r="P1004" s="52" t="n"/>
      <c r="Q1004" s="52" t="n"/>
      <c r="R1004" s="52" t="n"/>
      <c r="S1004" s="52" t="n"/>
      <c r="T1004" s="52" t="n"/>
      <c r="U1004" s="52" t="n"/>
      <c r="V1004" s="52" t="n"/>
      <c r="W1004" s="281" t="n"/>
      <c r="X1004" s="281" t="n"/>
      <c r="Y1004" s="52" t="n"/>
      <c r="Z1004" s="52" t="n"/>
      <c r="AA1004" s="270" t="n"/>
      <c r="AB1004" s="242" t="n"/>
      <c r="AC1004" s="242" t="n"/>
      <c r="AD1004" s="242" t="n"/>
      <c r="AE1004" s="282" t="n"/>
      <c r="AF1004" s="282" t="n"/>
      <c r="AG1004" s="243" t="n"/>
      <c r="AH1004" s="52" t="n"/>
      <c r="AI1004" s="52" t="n"/>
      <c r="AJ1004" s="52" t="n"/>
      <c r="AK1004" s="52" t="n"/>
    </row>
    <row r="1005">
      <c r="A1005" s="52" t="n"/>
      <c r="B1005" s="52" t="n"/>
      <c r="C1005" s="52" t="n"/>
      <c r="D1005" s="52" t="n"/>
      <c r="E1005" s="52" t="n"/>
      <c r="F1005" s="52" t="n"/>
      <c r="G1005" s="52" t="n"/>
      <c r="H1005" s="52" t="n"/>
      <c r="I1005" s="52" t="n"/>
      <c r="J1005" s="245" t="n"/>
      <c r="K1005" s="52" t="n"/>
      <c r="L1005" s="52" t="n"/>
      <c r="M1005" s="52" t="n"/>
      <c r="N1005" s="52" t="n"/>
      <c r="O1005" s="52" t="n"/>
      <c r="P1005" s="52" t="n"/>
      <c r="Q1005" s="52" t="n"/>
      <c r="R1005" s="52" t="n"/>
      <c r="S1005" s="52" t="n"/>
      <c r="T1005" s="52" t="n"/>
      <c r="U1005" s="52" t="n"/>
      <c r="V1005" s="52" t="n"/>
      <c r="W1005" s="281" t="n"/>
      <c r="X1005" s="281" t="n"/>
      <c r="Y1005" s="52" t="n"/>
      <c r="Z1005" s="52" t="n"/>
      <c r="AA1005" s="270" t="n"/>
      <c r="AB1005" s="242" t="n"/>
      <c r="AC1005" s="242" t="n"/>
      <c r="AD1005" s="242" t="n"/>
      <c r="AE1005" s="282" t="n"/>
      <c r="AF1005" s="282" t="n"/>
      <c r="AG1005" s="243" t="n"/>
      <c r="AH1005" s="52" t="n"/>
      <c r="AI1005" s="52" t="n"/>
      <c r="AJ1005" s="52" t="n"/>
      <c r="AK1005" s="52" t="n"/>
    </row>
    <row r="1006">
      <c r="A1006" s="52" t="n"/>
      <c r="B1006" s="52" t="n"/>
      <c r="C1006" s="52" t="n"/>
      <c r="D1006" s="52" t="n"/>
      <c r="E1006" s="52" t="n"/>
      <c r="F1006" s="52" t="n"/>
      <c r="G1006" s="52" t="n"/>
      <c r="H1006" s="52" t="n"/>
      <c r="I1006" s="52" t="n"/>
      <c r="J1006" s="245" t="n"/>
      <c r="K1006" s="52" t="n"/>
      <c r="L1006" s="52" t="n"/>
      <c r="M1006" s="52" t="n"/>
      <c r="N1006" s="52" t="n"/>
      <c r="O1006" s="52" t="n"/>
      <c r="P1006" s="52" t="n"/>
      <c r="Q1006" s="52" t="n"/>
      <c r="R1006" s="52" t="n"/>
      <c r="S1006" s="52" t="n"/>
      <c r="T1006" s="52" t="n"/>
      <c r="U1006" s="52" t="n"/>
      <c r="V1006" s="52" t="n"/>
      <c r="W1006" s="281" t="n"/>
      <c r="X1006" s="281" t="n"/>
      <c r="Y1006" s="52" t="n"/>
      <c r="Z1006" s="52" t="n"/>
      <c r="AA1006" s="270" t="n"/>
      <c r="AB1006" s="242" t="n"/>
      <c r="AC1006" s="242" t="n"/>
      <c r="AD1006" s="242" t="n"/>
      <c r="AE1006" s="282" t="n"/>
      <c r="AF1006" s="282" t="n"/>
      <c r="AG1006" s="243" t="n"/>
      <c r="AH1006" s="52" t="n"/>
      <c r="AI1006" s="52" t="n"/>
      <c r="AJ1006" s="52" t="n"/>
      <c r="AK1006" s="52" t="n"/>
    </row>
    <row r="1007">
      <c r="A1007" s="52" t="n"/>
      <c r="B1007" s="52" t="n"/>
      <c r="C1007" s="52" t="n"/>
      <c r="D1007" s="52" t="n"/>
      <c r="E1007" s="52" t="n"/>
      <c r="F1007" s="52" t="n"/>
      <c r="G1007" s="52" t="n"/>
      <c r="H1007" s="52" t="n"/>
      <c r="I1007" s="52" t="n"/>
      <c r="J1007" s="245" t="n"/>
      <c r="K1007" s="52" t="n"/>
      <c r="L1007" s="52" t="n"/>
      <c r="M1007" s="52" t="n"/>
      <c r="N1007" s="52" t="n"/>
      <c r="O1007" s="52" t="n"/>
      <c r="P1007" s="52" t="n"/>
      <c r="Q1007" s="52" t="n"/>
      <c r="R1007" s="52" t="n"/>
      <c r="S1007" s="52" t="n"/>
      <c r="T1007" s="52" t="n"/>
      <c r="U1007" s="52" t="n"/>
      <c r="V1007" s="52" t="n"/>
      <c r="W1007" s="281" t="n"/>
      <c r="X1007" s="281" t="n"/>
      <c r="Y1007" s="52" t="n"/>
      <c r="Z1007" s="52" t="n"/>
      <c r="AA1007" s="270" t="n"/>
      <c r="AB1007" s="242" t="n"/>
      <c r="AC1007" s="242" t="n"/>
      <c r="AD1007" s="242" t="n"/>
      <c r="AE1007" s="282" t="n"/>
      <c r="AF1007" s="282" t="n"/>
      <c r="AG1007" s="243" t="n"/>
      <c r="AH1007" s="52" t="n"/>
      <c r="AI1007" s="52" t="n"/>
      <c r="AJ1007" s="52" t="n"/>
      <c r="AK1007" s="52" t="n"/>
    </row>
    <row r="1008">
      <c r="A1008" s="52" t="n"/>
      <c r="B1008" s="52" t="n"/>
      <c r="C1008" s="52" t="n"/>
      <c r="D1008" s="52" t="n"/>
      <c r="E1008" s="52" t="n"/>
      <c r="F1008" s="52" t="n"/>
      <c r="G1008" s="52" t="n"/>
      <c r="H1008" s="52" t="n"/>
      <c r="I1008" s="52" t="n"/>
      <c r="J1008" s="245" t="n"/>
      <c r="K1008" s="52" t="n"/>
      <c r="L1008" s="52" t="n"/>
      <c r="M1008" s="52" t="n"/>
      <c r="N1008" s="52" t="n"/>
      <c r="O1008" s="52" t="n"/>
      <c r="P1008" s="52" t="n"/>
      <c r="Q1008" s="52" t="n"/>
      <c r="R1008" s="52" t="n"/>
      <c r="S1008" s="52" t="n"/>
      <c r="T1008" s="52" t="n"/>
      <c r="U1008" s="52" t="n"/>
      <c r="V1008" s="52" t="n"/>
      <c r="W1008" s="281" t="n"/>
      <c r="X1008" s="281" t="n"/>
      <c r="Y1008" s="52" t="n"/>
      <c r="Z1008" s="52" t="n"/>
      <c r="AA1008" s="270" t="n"/>
      <c r="AB1008" s="242" t="n"/>
      <c r="AC1008" s="242" t="n"/>
      <c r="AD1008" s="242" t="n"/>
      <c r="AE1008" s="282" t="n"/>
      <c r="AF1008" s="282" t="n"/>
      <c r="AG1008" s="243" t="n"/>
      <c r="AH1008" s="52" t="n"/>
      <c r="AI1008" s="52" t="n"/>
      <c r="AJ1008" s="52" t="n"/>
      <c r="AK1008" s="52" t="n"/>
    </row>
    <row r="1009">
      <c r="A1009" s="52" t="n"/>
      <c r="B1009" s="52" t="n"/>
      <c r="C1009" s="52" t="n"/>
      <c r="D1009" s="52" t="n"/>
      <c r="E1009" s="52" t="n"/>
      <c r="F1009" s="52" t="n"/>
      <c r="G1009" s="52" t="n"/>
      <c r="H1009" s="52" t="n"/>
      <c r="I1009" s="52" t="n"/>
      <c r="J1009" s="245" t="n"/>
      <c r="K1009" s="52" t="n"/>
      <c r="L1009" s="52" t="n"/>
      <c r="M1009" s="52" t="n"/>
      <c r="N1009" s="52" t="n"/>
      <c r="O1009" s="52" t="n"/>
      <c r="P1009" s="52" t="n"/>
      <c r="Q1009" s="52" t="n"/>
      <c r="R1009" s="52" t="n"/>
      <c r="S1009" s="52" t="n"/>
      <c r="T1009" s="52" t="n"/>
      <c r="U1009" s="52" t="n"/>
      <c r="V1009" s="52" t="n"/>
      <c r="W1009" s="281" t="n"/>
      <c r="X1009" s="281" t="n"/>
      <c r="Y1009" s="52" t="n"/>
      <c r="Z1009" s="52" t="n"/>
      <c r="AA1009" s="270" t="n"/>
      <c r="AB1009" s="242" t="n"/>
      <c r="AC1009" s="242" t="n"/>
      <c r="AD1009" s="242" t="n"/>
      <c r="AE1009" s="282" t="n"/>
      <c r="AF1009" s="282" t="n"/>
      <c r="AG1009" s="243" t="n"/>
      <c r="AH1009" s="52" t="n"/>
      <c r="AI1009" s="52" t="n"/>
      <c r="AJ1009" s="52" t="n"/>
      <c r="AK1009" s="52" t="n"/>
    </row>
    <row r="1010">
      <c r="A1010" s="52" t="n"/>
      <c r="B1010" s="52" t="n"/>
      <c r="C1010" s="52" t="n"/>
      <c r="D1010" s="52" t="n"/>
      <c r="E1010" s="52" t="n"/>
      <c r="F1010" s="52" t="n"/>
      <c r="G1010" s="52" t="n"/>
      <c r="H1010" s="52" t="n"/>
      <c r="I1010" s="52" t="n"/>
      <c r="J1010" s="245" t="n"/>
      <c r="K1010" s="52" t="n"/>
      <c r="L1010" s="52" t="n"/>
      <c r="M1010" s="52" t="n"/>
      <c r="N1010" s="52" t="n"/>
      <c r="O1010" s="52" t="n"/>
      <c r="P1010" s="52" t="n"/>
      <c r="Q1010" s="52" t="n"/>
      <c r="R1010" s="52" t="n"/>
      <c r="S1010" s="52" t="n"/>
      <c r="T1010" s="52" t="n"/>
      <c r="U1010" s="52" t="n"/>
      <c r="V1010" s="52" t="n"/>
      <c r="W1010" s="281" t="n"/>
      <c r="X1010" s="281" t="n"/>
      <c r="Y1010" s="52" t="n"/>
      <c r="Z1010" s="52" t="n"/>
      <c r="AA1010" s="270" t="n"/>
      <c r="AB1010" s="242" t="n"/>
      <c r="AC1010" s="242" t="n"/>
      <c r="AD1010" s="242" t="n"/>
      <c r="AE1010" s="282" t="n"/>
      <c r="AF1010" s="282" t="n"/>
      <c r="AG1010" s="243" t="n"/>
      <c r="AH1010" s="52" t="n"/>
      <c r="AI1010" s="52" t="n"/>
      <c r="AJ1010" s="52" t="n"/>
      <c r="AK1010" s="52" t="n"/>
    </row>
    <row r="1011">
      <c r="A1011" s="52" t="n"/>
      <c r="B1011" s="52" t="n"/>
      <c r="C1011" s="52" t="n"/>
      <c r="D1011" s="52" t="n"/>
      <c r="E1011" s="52" t="n"/>
      <c r="F1011" s="52" t="n"/>
      <c r="G1011" s="52" t="n"/>
      <c r="H1011" s="52" t="n"/>
      <c r="I1011" s="52" t="n"/>
      <c r="J1011" s="245" t="n"/>
      <c r="K1011" s="52" t="n"/>
      <c r="L1011" s="52" t="n"/>
      <c r="M1011" s="52" t="n"/>
      <c r="N1011" s="52" t="n"/>
      <c r="O1011" s="52" t="n"/>
      <c r="P1011" s="52" t="n"/>
      <c r="Q1011" s="52" t="n"/>
      <c r="R1011" s="52" t="n"/>
      <c r="S1011" s="52" t="n"/>
      <c r="T1011" s="52" t="n"/>
      <c r="U1011" s="52" t="n"/>
      <c r="V1011" s="52" t="n"/>
      <c r="W1011" s="281" t="n"/>
      <c r="X1011" s="281" t="n"/>
      <c r="Y1011" s="52" t="n"/>
      <c r="Z1011" s="52" t="n"/>
      <c r="AA1011" s="270" t="n"/>
      <c r="AB1011" s="242" t="n"/>
      <c r="AC1011" s="242" t="n"/>
      <c r="AD1011" s="242" t="n"/>
      <c r="AE1011" s="282" t="n"/>
      <c r="AF1011" s="282" t="n"/>
      <c r="AG1011" s="243" t="n"/>
      <c r="AH1011" s="52" t="n"/>
      <c r="AI1011" s="52" t="n"/>
      <c r="AJ1011" s="52" t="n"/>
      <c r="AK1011" s="52" t="n"/>
    </row>
    <row r="1012">
      <c r="A1012" s="52" t="n"/>
      <c r="B1012" s="52" t="n"/>
      <c r="C1012" s="52" t="n"/>
      <c r="D1012" s="52" t="n"/>
      <c r="E1012" s="52" t="n"/>
      <c r="F1012" s="52" t="n"/>
      <c r="G1012" s="52" t="n"/>
      <c r="H1012" s="52" t="n"/>
      <c r="I1012" s="52" t="n"/>
      <c r="J1012" s="245" t="n"/>
      <c r="K1012" s="52" t="n"/>
      <c r="L1012" s="52" t="n"/>
      <c r="M1012" s="52" t="n"/>
      <c r="N1012" s="52" t="n"/>
      <c r="O1012" s="52" t="n"/>
      <c r="P1012" s="52" t="n"/>
      <c r="Q1012" s="52" t="n"/>
      <c r="R1012" s="52" t="n"/>
      <c r="S1012" s="52" t="n"/>
      <c r="T1012" s="52" t="n"/>
      <c r="U1012" s="52" t="n"/>
      <c r="V1012" s="52" t="n"/>
      <c r="W1012" s="281" t="n"/>
      <c r="X1012" s="281" t="n"/>
      <c r="Y1012" s="52" t="n"/>
      <c r="Z1012" s="52" t="n"/>
      <c r="AA1012" s="270" t="n"/>
      <c r="AB1012" s="242" t="n"/>
      <c r="AC1012" s="242" t="n"/>
      <c r="AD1012" s="242" t="n"/>
      <c r="AE1012" s="282" t="n"/>
      <c r="AF1012" s="282" t="n"/>
      <c r="AG1012" s="243" t="n"/>
      <c r="AH1012" s="52" t="n"/>
      <c r="AI1012" s="52" t="n"/>
      <c r="AJ1012" s="52" t="n"/>
      <c r="AK1012" s="52" t="n"/>
    </row>
    <row r="1013">
      <c r="A1013" s="52" t="n"/>
      <c r="B1013" s="52" t="n"/>
      <c r="C1013" s="52" t="n"/>
      <c r="D1013" s="52" t="n"/>
      <c r="E1013" s="52" t="n"/>
      <c r="F1013" s="52" t="n"/>
      <c r="G1013" s="52" t="n"/>
      <c r="H1013" s="52" t="n"/>
      <c r="I1013" s="52" t="n"/>
      <c r="J1013" s="245" t="n"/>
      <c r="K1013" s="52" t="n"/>
      <c r="L1013" s="52" t="n"/>
      <c r="M1013" s="52" t="n"/>
      <c r="N1013" s="52" t="n"/>
      <c r="O1013" s="52" t="n"/>
      <c r="P1013" s="52" t="n"/>
      <c r="Q1013" s="52" t="n"/>
      <c r="R1013" s="52" t="n"/>
      <c r="S1013" s="52" t="n"/>
      <c r="T1013" s="52" t="n"/>
      <c r="U1013" s="52" t="n"/>
      <c r="V1013" s="52" t="n"/>
      <c r="W1013" s="281" t="n"/>
      <c r="X1013" s="281" t="n"/>
      <c r="Y1013" s="52" t="n"/>
      <c r="Z1013" s="52" t="n"/>
      <c r="AA1013" s="270" t="n"/>
      <c r="AB1013" s="242" t="n"/>
      <c r="AC1013" s="242" t="n"/>
      <c r="AD1013" s="242" t="n"/>
      <c r="AE1013" s="282" t="n"/>
      <c r="AF1013" s="282" t="n"/>
      <c r="AG1013" s="243" t="n"/>
      <c r="AH1013" s="52" t="n"/>
      <c r="AI1013" s="52" t="n"/>
      <c r="AJ1013" s="52" t="n"/>
      <c r="AK1013" s="52" t="n"/>
    </row>
    <row r="1014">
      <c r="A1014" s="52" t="n"/>
      <c r="B1014" s="52" t="n"/>
      <c r="C1014" s="52" t="n"/>
      <c r="D1014" s="52" t="n"/>
      <c r="E1014" s="52" t="n"/>
      <c r="F1014" s="52" t="n"/>
      <c r="G1014" s="52" t="n"/>
      <c r="H1014" s="52" t="n"/>
      <c r="I1014" s="52" t="n"/>
      <c r="J1014" s="245" t="n"/>
      <c r="K1014" s="52" t="n"/>
      <c r="L1014" s="52" t="n"/>
      <c r="M1014" s="52" t="n"/>
      <c r="N1014" s="52" t="n"/>
      <c r="O1014" s="52" t="n"/>
      <c r="P1014" s="52" t="n"/>
      <c r="Q1014" s="52" t="n"/>
      <c r="R1014" s="52" t="n"/>
      <c r="S1014" s="52" t="n"/>
      <c r="T1014" s="52" t="n"/>
      <c r="U1014" s="52" t="n"/>
      <c r="V1014" s="52" t="n"/>
      <c r="W1014" s="281" t="n"/>
      <c r="X1014" s="281" t="n"/>
      <c r="Y1014" s="52" t="n"/>
      <c r="Z1014" s="52" t="n"/>
      <c r="AA1014" s="270" t="n"/>
      <c r="AB1014" s="242" t="n"/>
      <c r="AC1014" s="242" t="n"/>
      <c r="AD1014" s="242" t="n"/>
      <c r="AE1014" s="282" t="n"/>
      <c r="AF1014" s="282" t="n"/>
      <c r="AG1014" s="243" t="n"/>
      <c r="AH1014" s="52" t="n"/>
      <c r="AI1014" s="52" t="n"/>
      <c r="AJ1014" s="52" t="n"/>
      <c r="AK1014" s="52" t="n"/>
    </row>
    <row r="1015">
      <c r="A1015" s="52" t="n"/>
      <c r="B1015" s="52" t="n"/>
      <c r="C1015" s="52" t="n"/>
      <c r="D1015" s="52" t="n"/>
      <c r="E1015" s="52" t="n"/>
      <c r="F1015" s="52" t="n"/>
      <c r="G1015" s="52" t="n"/>
      <c r="H1015" s="52" t="n"/>
      <c r="I1015" s="52" t="n"/>
      <c r="J1015" s="245" t="n"/>
      <c r="K1015" s="52" t="n"/>
      <c r="L1015" s="52" t="n"/>
      <c r="M1015" s="52" t="n"/>
      <c r="N1015" s="52" t="n"/>
      <c r="O1015" s="52" t="n"/>
      <c r="P1015" s="52" t="n"/>
      <c r="Q1015" s="52" t="n"/>
      <c r="R1015" s="52" t="n"/>
      <c r="S1015" s="52" t="n"/>
      <c r="T1015" s="52" t="n"/>
      <c r="U1015" s="52" t="n"/>
      <c r="V1015" s="52" t="n"/>
      <c r="W1015" s="281" t="n"/>
      <c r="X1015" s="281" t="n"/>
      <c r="Y1015" s="52" t="n"/>
      <c r="Z1015" s="52" t="n"/>
      <c r="AA1015" s="270" t="n"/>
      <c r="AB1015" s="242" t="n"/>
      <c r="AC1015" s="242" t="n"/>
      <c r="AD1015" s="242" t="n"/>
      <c r="AE1015" s="282" t="n"/>
      <c r="AF1015" s="282" t="n"/>
      <c r="AG1015" s="243" t="n"/>
      <c r="AH1015" s="52" t="n"/>
      <c r="AI1015" s="52" t="n"/>
      <c r="AJ1015" s="52" t="n"/>
      <c r="AK1015" s="52" t="n"/>
    </row>
    <row r="1016">
      <c r="A1016" s="52" t="n"/>
      <c r="B1016" s="52" t="n"/>
      <c r="C1016" s="52" t="n"/>
      <c r="D1016" s="52" t="n"/>
      <c r="E1016" s="52" t="n"/>
      <c r="F1016" s="52" t="n"/>
      <c r="G1016" s="52" t="n"/>
      <c r="H1016" s="52" t="n"/>
      <c r="I1016" s="52" t="n"/>
      <c r="J1016" s="245" t="n"/>
      <c r="K1016" s="52" t="n"/>
      <c r="L1016" s="52" t="n"/>
      <c r="M1016" s="52" t="n"/>
      <c r="N1016" s="52" t="n"/>
      <c r="O1016" s="52" t="n"/>
      <c r="P1016" s="52" t="n"/>
      <c r="Q1016" s="52" t="n"/>
      <c r="R1016" s="52" t="n"/>
      <c r="S1016" s="52" t="n"/>
      <c r="T1016" s="52" t="n"/>
      <c r="U1016" s="52" t="n"/>
      <c r="V1016" s="52" t="n"/>
      <c r="W1016" s="281" t="n"/>
      <c r="X1016" s="281" t="n"/>
      <c r="Y1016" s="52" t="n"/>
      <c r="Z1016" s="52" t="n"/>
      <c r="AA1016" s="270" t="n"/>
      <c r="AB1016" s="242" t="n"/>
      <c r="AC1016" s="242" t="n"/>
      <c r="AD1016" s="242" t="n"/>
      <c r="AE1016" s="282" t="n"/>
      <c r="AF1016" s="282" t="n"/>
      <c r="AG1016" s="243" t="n"/>
      <c r="AH1016" s="52" t="n"/>
      <c r="AI1016" s="52" t="n"/>
      <c r="AJ1016" s="52" t="n"/>
      <c r="AK1016" s="52" t="n"/>
    </row>
    <row r="1017">
      <c r="A1017" s="52" t="n"/>
      <c r="B1017" s="52" t="n"/>
      <c r="C1017" s="52" t="n"/>
      <c r="D1017" s="52" t="n"/>
      <c r="E1017" s="52" t="n"/>
      <c r="F1017" s="52" t="n"/>
      <c r="G1017" s="52" t="n"/>
      <c r="H1017" s="52" t="n"/>
      <c r="I1017" s="52" t="n"/>
      <c r="J1017" s="245" t="n"/>
      <c r="K1017" s="52" t="n"/>
      <c r="L1017" s="52" t="n"/>
      <c r="M1017" s="52" t="n"/>
      <c r="N1017" s="52" t="n"/>
      <c r="O1017" s="52" t="n"/>
      <c r="P1017" s="52" t="n"/>
      <c r="Q1017" s="52" t="n"/>
      <c r="R1017" s="52" t="n"/>
      <c r="S1017" s="52" t="n"/>
      <c r="T1017" s="52" t="n"/>
      <c r="U1017" s="52" t="n"/>
      <c r="V1017" s="52" t="n"/>
      <c r="W1017" s="281" t="n"/>
      <c r="X1017" s="281" t="n"/>
      <c r="Y1017" s="52" t="n"/>
      <c r="Z1017" s="52" t="n"/>
      <c r="AA1017" s="270" t="n"/>
      <c r="AB1017" s="242" t="n"/>
      <c r="AC1017" s="242" t="n"/>
      <c r="AD1017" s="242" t="n"/>
      <c r="AE1017" s="282" t="n"/>
      <c r="AF1017" s="282" t="n"/>
      <c r="AG1017" s="243" t="n"/>
      <c r="AH1017" s="52" t="n"/>
      <c r="AI1017" s="52" t="n"/>
      <c r="AJ1017" s="52" t="n"/>
      <c r="AK1017" s="52" t="n"/>
    </row>
    <row r="1018">
      <c r="A1018" s="52" t="n"/>
      <c r="B1018" s="52" t="n"/>
      <c r="C1018" s="52" t="n"/>
      <c r="D1018" s="52" t="n"/>
      <c r="E1018" s="52" t="n"/>
      <c r="F1018" s="52" t="n"/>
      <c r="G1018" s="52" t="n"/>
      <c r="H1018" s="52" t="n"/>
      <c r="I1018" s="52" t="n"/>
      <c r="J1018" s="245" t="n"/>
      <c r="K1018" s="52" t="n"/>
      <c r="L1018" s="52" t="n"/>
      <c r="M1018" s="52" t="n"/>
      <c r="N1018" s="52" t="n"/>
      <c r="O1018" s="52" t="n"/>
      <c r="P1018" s="52" t="n"/>
      <c r="Q1018" s="52" t="n"/>
      <c r="R1018" s="52" t="n"/>
      <c r="S1018" s="52" t="n"/>
      <c r="T1018" s="52" t="n"/>
      <c r="U1018" s="52" t="n"/>
      <c r="V1018" s="52" t="n"/>
      <c r="W1018" s="281" t="n"/>
      <c r="X1018" s="281" t="n"/>
      <c r="Y1018" s="52" t="n"/>
      <c r="Z1018" s="52" t="n"/>
      <c r="AA1018" s="270" t="n"/>
      <c r="AB1018" s="242" t="n"/>
      <c r="AC1018" s="242" t="n"/>
      <c r="AD1018" s="242" t="n"/>
      <c r="AE1018" s="282" t="n"/>
      <c r="AF1018" s="282" t="n"/>
      <c r="AG1018" s="243" t="n"/>
      <c r="AH1018" s="52" t="n"/>
      <c r="AI1018" s="52" t="n"/>
      <c r="AJ1018" s="52" t="n"/>
      <c r="AK1018" s="52" t="n"/>
    </row>
    <row r="1019">
      <c r="A1019" s="52" t="n"/>
      <c r="B1019" s="52" t="n"/>
      <c r="C1019" s="52" t="n"/>
      <c r="D1019" s="52" t="n"/>
      <c r="E1019" s="52" t="n"/>
      <c r="F1019" s="52" t="n"/>
      <c r="G1019" s="52" t="n"/>
      <c r="H1019" s="52" t="n"/>
      <c r="I1019" s="52" t="n"/>
      <c r="J1019" s="245" t="n"/>
      <c r="K1019" s="52" t="n"/>
      <c r="L1019" s="52" t="n"/>
      <c r="M1019" s="52" t="n"/>
      <c r="N1019" s="52" t="n"/>
      <c r="O1019" s="52" t="n"/>
      <c r="P1019" s="52" t="n"/>
      <c r="Q1019" s="52" t="n"/>
      <c r="R1019" s="52" t="n"/>
      <c r="S1019" s="52" t="n"/>
      <c r="T1019" s="52" t="n"/>
      <c r="U1019" s="52" t="n"/>
      <c r="V1019" s="52" t="n"/>
      <c r="W1019" s="281" t="n"/>
      <c r="X1019" s="281" t="n"/>
      <c r="Y1019" s="52" t="n"/>
      <c r="Z1019" s="52" t="n"/>
      <c r="AA1019" s="270" t="n"/>
      <c r="AB1019" s="242" t="n"/>
      <c r="AC1019" s="242" t="n"/>
      <c r="AD1019" s="242" t="n"/>
      <c r="AE1019" s="282" t="n"/>
      <c r="AF1019" s="282" t="n"/>
      <c r="AG1019" s="243" t="n"/>
      <c r="AH1019" s="52" t="n"/>
      <c r="AI1019" s="52" t="n"/>
      <c r="AJ1019" s="52" t="n"/>
      <c r="AK1019" s="52" t="n"/>
    </row>
    <row r="1020">
      <c r="A1020" s="52" t="n"/>
      <c r="B1020" s="52" t="n"/>
      <c r="C1020" s="52" t="n"/>
      <c r="D1020" s="52" t="n"/>
      <c r="E1020" s="52" t="n"/>
      <c r="F1020" s="52" t="n"/>
      <c r="G1020" s="52" t="n"/>
      <c r="H1020" s="52" t="n"/>
      <c r="I1020" s="52" t="n"/>
      <c r="J1020" s="245" t="n"/>
      <c r="K1020" s="52" t="n"/>
      <c r="L1020" s="52" t="n"/>
      <c r="M1020" s="52" t="n"/>
      <c r="N1020" s="52" t="n"/>
      <c r="O1020" s="52" t="n"/>
      <c r="P1020" s="52" t="n"/>
      <c r="Q1020" s="52" t="n"/>
      <c r="R1020" s="52" t="n"/>
      <c r="S1020" s="52" t="n"/>
      <c r="T1020" s="52" t="n"/>
      <c r="U1020" s="52" t="n"/>
      <c r="V1020" s="52" t="n"/>
      <c r="W1020" s="281" t="n"/>
      <c r="X1020" s="281" t="n"/>
      <c r="Y1020" s="52" t="n"/>
      <c r="Z1020" s="52" t="n"/>
      <c r="AA1020" s="270" t="n"/>
      <c r="AB1020" s="242" t="n"/>
      <c r="AC1020" s="242" t="n"/>
      <c r="AD1020" s="242" t="n"/>
      <c r="AE1020" s="282" t="n"/>
      <c r="AF1020" s="282" t="n"/>
      <c r="AG1020" s="243" t="n"/>
      <c r="AH1020" s="52" t="n"/>
      <c r="AI1020" s="52" t="n"/>
      <c r="AJ1020" s="52" t="n"/>
      <c r="AK1020" s="52" t="n"/>
    </row>
    <row r="1021">
      <c r="A1021" s="52" t="n"/>
      <c r="B1021" s="52" t="n"/>
      <c r="C1021" s="52" t="n"/>
      <c r="D1021" s="52" t="n"/>
      <c r="E1021" s="52" t="n"/>
      <c r="F1021" s="52" t="n"/>
      <c r="G1021" s="52" t="n"/>
      <c r="H1021" s="52" t="n"/>
      <c r="I1021" s="52" t="n"/>
      <c r="J1021" s="245" t="n"/>
      <c r="K1021" s="52" t="n"/>
      <c r="L1021" s="52" t="n"/>
      <c r="M1021" s="52" t="n"/>
      <c r="N1021" s="52" t="n"/>
      <c r="O1021" s="52" t="n"/>
      <c r="P1021" s="52" t="n"/>
      <c r="Q1021" s="52" t="n"/>
      <c r="R1021" s="52" t="n"/>
      <c r="S1021" s="52" t="n"/>
      <c r="T1021" s="52" t="n"/>
      <c r="U1021" s="52" t="n"/>
      <c r="V1021" s="52" t="n"/>
      <c r="W1021" s="281" t="n"/>
      <c r="X1021" s="281" t="n"/>
      <c r="Y1021" s="52" t="n"/>
      <c r="Z1021" s="52" t="n"/>
      <c r="AA1021" s="270" t="n"/>
      <c r="AB1021" s="242" t="n"/>
      <c r="AC1021" s="242" t="n"/>
      <c r="AD1021" s="242" t="n"/>
      <c r="AE1021" s="282" t="n"/>
      <c r="AF1021" s="282" t="n"/>
      <c r="AG1021" s="243" t="n"/>
      <c r="AH1021" s="52" t="n"/>
      <c r="AI1021" s="52" t="n"/>
      <c r="AJ1021" s="52" t="n"/>
      <c r="AK1021" s="52" t="n"/>
    </row>
    <row r="1022">
      <c r="A1022" s="52" t="n"/>
      <c r="B1022" s="52" t="n"/>
      <c r="C1022" s="52" t="n"/>
      <c r="D1022" s="52" t="n"/>
      <c r="E1022" s="52" t="n"/>
      <c r="F1022" s="52" t="n"/>
      <c r="G1022" s="52" t="n"/>
      <c r="H1022" s="52" t="n"/>
      <c r="I1022" s="52" t="n"/>
      <c r="J1022" s="245" t="n"/>
      <c r="K1022" s="52" t="n"/>
      <c r="L1022" s="52" t="n"/>
      <c r="M1022" s="52" t="n"/>
      <c r="N1022" s="52" t="n"/>
      <c r="O1022" s="52" t="n"/>
      <c r="P1022" s="52" t="n"/>
      <c r="Q1022" s="52" t="n"/>
      <c r="R1022" s="52" t="n"/>
      <c r="S1022" s="52" t="n"/>
      <c r="T1022" s="52" t="n"/>
      <c r="U1022" s="52" t="n"/>
      <c r="V1022" s="52" t="n"/>
      <c r="W1022" s="281" t="n"/>
      <c r="X1022" s="281" t="n"/>
      <c r="Y1022" s="52" t="n"/>
      <c r="Z1022" s="52" t="n"/>
      <c r="AA1022" s="270" t="n"/>
      <c r="AB1022" s="242" t="n"/>
      <c r="AC1022" s="242" t="n"/>
      <c r="AD1022" s="242" t="n"/>
      <c r="AE1022" s="282" t="n"/>
      <c r="AF1022" s="282" t="n"/>
      <c r="AG1022" s="243" t="n"/>
      <c r="AH1022" s="52" t="n"/>
      <c r="AI1022" s="52" t="n"/>
      <c r="AJ1022" s="52" t="n"/>
      <c r="AK1022" s="52" t="n"/>
    </row>
    <row r="1023">
      <c r="A1023" s="52" t="n"/>
      <c r="B1023" s="52" t="n"/>
      <c r="C1023" s="52" t="n"/>
      <c r="D1023" s="52" t="n"/>
      <c r="E1023" s="52" t="n"/>
      <c r="F1023" s="52" t="n"/>
      <c r="G1023" s="52" t="n"/>
      <c r="H1023" s="52" t="n"/>
      <c r="I1023" s="52" t="n"/>
      <c r="J1023" s="245" t="n"/>
      <c r="K1023" s="52" t="n"/>
      <c r="L1023" s="52" t="n"/>
      <c r="M1023" s="52" t="n"/>
      <c r="N1023" s="52" t="n"/>
      <c r="O1023" s="52" t="n"/>
      <c r="P1023" s="52" t="n"/>
      <c r="Q1023" s="52" t="n"/>
      <c r="R1023" s="52" t="n"/>
      <c r="S1023" s="52" t="n"/>
      <c r="T1023" s="52" t="n"/>
      <c r="U1023" s="52" t="n"/>
      <c r="V1023" s="52" t="n"/>
      <c r="W1023" s="281" t="n"/>
      <c r="X1023" s="281" t="n"/>
      <c r="Y1023" s="52" t="n"/>
      <c r="Z1023" s="52" t="n"/>
      <c r="AA1023" s="270" t="n"/>
      <c r="AB1023" s="242" t="n"/>
      <c r="AC1023" s="242" t="n"/>
      <c r="AD1023" s="242" t="n"/>
      <c r="AE1023" s="282" t="n"/>
      <c r="AF1023" s="282" t="n"/>
      <c r="AG1023" s="243" t="n"/>
      <c r="AH1023" s="52" t="n"/>
      <c r="AI1023" s="52" t="n"/>
      <c r="AJ1023" s="52" t="n"/>
      <c r="AK1023" s="52" t="n"/>
    </row>
    <row r="1024">
      <c r="A1024" s="52" t="n"/>
      <c r="B1024" s="52" t="n"/>
      <c r="C1024" s="52" t="n"/>
      <c r="D1024" s="52" t="n"/>
      <c r="E1024" s="52" t="n"/>
      <c r="F1024" s="52" t="n"/>
      <c r="G1024" s="52" t="n"/>
      <c r="H1024" s="52" t="n"/>
      <c r="I1024" s="52" t="n"/>
      <c r="J1024" s="245" t="n"/>
      <c r="K1024" s="52" t="n"/>
      <c r="L1024" s="52" t="n"/>
      <c r="M1024" s="52" t="n"/>
      <c r="N1024" s="52" t="n"/>
      <c r="O1024" s="52" t="n"/>
      <c r="P1024" s="52" t="n"/>
      <c r="Q1024" s="52" t="n"/>
      <c r="R1024" s="52" t="n"/>
      <c r="S1024" s="52" t="n"/>
      <c r="T1024" s="52" t="n"/>
      <c r="U1024" s="52" t="n"/>
      <c r="V1024" s="52" t="n"/>
      <c r="W1024" s="281" t="n"/>
      <c r="X1024" s="281" t="n"/>
      <c r="Y1024" s="52" t="n"/>
      <c r="Z1024" s="52" t="n"/>
      <c r="AA1024" s="270" t="n"/>
      <c r="AB1024" s="242" t="n"/>
      <c r="AC1024" s="242" t="n"/>
      <c r="AD1024" s="242" t="n"/>
      <c r="AE1024" s="282" t="n"/>
      <c r="AF1024" s="282" t="n"/>
      <c r="AG1024" s="243" t="n"/>
      <c r="AH1024" s="52" t="n"/>
      <c r="AI1024" s="52" t="n"/>
      <c r="AJ1024" s="52" t="n"/>
      <c r="AK1024" s="52" t="n"/>
    </row>
    <row r="1025">
      <c r="A1025" s="52" t="n"/>
      <c r="B1025" s="52" t="n"/>
      <c r="C1025" s="52" t="n"/>
      <c r="D1025" s="52" t="n"/>
      <c r="E1025" s="52" t="n"/>
      <c r="F1025" s="52" t="n"/>
      <c r="G1025" s="52" t="n"/>
      <c r="H1025" s="52" t="n"/>
      <c r="I1025" s="52" t="n"/>
      <c r="J1025" s="245" t="n"/>
      <c r="K1025" s="52" t="n"/>
      <c r="L1025" s="52" t="n"/>
      <c r="M1025" s="52" t="n"/>
      <c r="N1025" s="52" t="n"/>
      <c r="O1025" s="52" t="n"/>
      <c r="P1025" s="52" t="n"/>
      <c r="Q1025" s="52" t="n"/>
      <c r="R1025" s="52" t="n"/>
      <c r="S1025" s="52" t="n"/>
      <c r="T1025" s="52" t="n"/>
      <c r="U1025" s="52" t="n"/>
      <c r="V1025" s="52" t="n"/>
      <c r="W1025" s="281" t="n"/>
      <c r="X1025" s="281" t="n"/>
      <c r="Y1025" s="52" t="n"/>
      <c r="Z1025" s="52" t="n"/>
      <c r="AA1025" s="270" t="n"/>
      <c r="AB1025" s="242" t="n"/>
      <c r="AC1025" s="242" t="n"/>
      <c r="AD1025" s="242" t="n"/>
      <c r="AE1025" s="282" t="n"/>
      <c r="AF1025" s="282" t="n"/>
      <c r="AG1025" s="243" t="n"/>
      <c r="AH1025" s="52" t="n"/>
      <c r="AI1025" s="52" t="n"/>
      <c r="AJ1025" s="52" t="n"/>
      <c r="AK1025" s="52" t="n"/>
    </row>
    <row r="1026">
      <c r="A1026" s="52" t="n"/>
      <c r="B1026" s="52" t="n"/>
      <c r="C1026" s="52" t="n"/>
      <c r="D1026" s="52" t="n"/>
      <c r="E1026" s="52" t="n"/>
      <c r="F1026" s="52" t="n"/>
      <c r="G1026" s="52" t="n"/>
      <c r="H1026" s="52" t="n"/>
      <c r="I1026" s="52" t="n"/>
      <c r="J1026" s="245" t="n"/>
      <c r="K1026" s="52" t="n"/>
      <c r="L1026" s="52" t="n"/>
      <c r="M1026" s="52" t="n"/>
      <c r="N1026" s="52" t="n"/>
      <c r="O1026" s="52" t="n"/>
      <c r="P1026" s="52" t="n"/>
      <c r="Q1026" s="52" t="n"/>
      <c r="R1026" s="52" t="n"/>
      <c r="S1026" s="52" t="n"/>
      <c r="T1026" s="52" t="n"/>
      <c r="U1026" s="52" t="n"/>
      <c r="V1026" s="52" t="n"/>
      <c r="W1026" s="281" t="n"/>
      <c r="X1026" s="281" t="n"/>
      <c r="Y1026" s="52" t="n"/>
      <c r="Z1026" s="52" t="n"/>
      <c r="AA1026" s="270" t="n"/>
      <c r="AB1026" s="242" t="n"/>
      <c r="AC1026" s="242" t="n"/>
      <c r="AD1026" s="242" t="n"/>
      <c r="AE1026" s="282" t="n"/>
      <c r="AF1026" s="282" t="n"/>
      <c r="AG1026" s="243" t="n"/>
      <c r="AH1026" s="52" t="n"/>
      <c r="AI1026" s="52" t="n"/>
      <c r="AJ1026" s="52" t="n"/>
      <c r="AK1026" s="52" t="n"/>
    </row>
    <row r="1027">
      <c r="A1027" s="52" t="n"/>
      <c r="B1027" s="52" t="n"/>
      <c r="C1027" s="52" t="n"/>
      <c r="D1027" s="52" t="n"/>
      <c r="E1027" s="52" t="n"/>
      <c r="F1027" s="52" t="n"/>
      <c r="G1027" s="52" t="n"/>
      <c r="H1027" s="52" t="n"/>
      <c r="I1027" s="52" t="n"/>
      <c r="J1027" s="245" t="n"/>
      <c r="K1027" s="52" t="n"/>
      <c r="L1027" s="52" t="n"/>
      <c r="M1027" s="52" t="n"/>
      <c r="N1027" s="52" t="n"/>
      <c r="O1027" s="52" t="n"/>
      <c r="P1027" s="52" t="n"/>
      <c r="Q1027" s="52" t="n"/>
      <c r="R1027" s="52" t="n"/>
      <c r="S1027" s="52" t="n"/>
      <c r="T1027" s="52" t="n"/>
      <c r="U1027" s="52" t="n"/>
      <c r="V1027" s="52" t="n"/>
      <c r="W1027" s="281" t="n"/>
      <c r="X1027" s="281" t="n"/>
      <c r="Y1027" s="52" t="n"/>
      <c r="Z1027" s="52" t="n"/>
      <c r="AA1027" s="270" t="n"/>
      <c r="AB1027" s="242" t="n"/>
      <c r="AC1027" s="242" t="n"/>
      <c r="AD1027" s="242" t="n"/>
      <c r="AE1027" s="282" t="n"/>
      <c r="AF1027" s="282" t="n"/>
      <c r="AG1027" s="243" t="n"/>
      <c r="AH1027" s="52" t="n"/>
      <c r="AI1027" s="52" t="n"/>
      <c r="AJ1027" s="52" t="n"/>
      <c r="AK1027" s="52" t="n"/>
    </row>
    <row r="1028">
      <c r="A1028" s="52" t="n"/>
      <c r="B1028" s="52" t="n"/>
      <c r="C1028" s="52" t="n"/>
      <c r="D1028" s="52" t="n"/>
      <c r="E1028" s="52" t="n"/>
      <c r="F1028" s="52" t="n"/>
      <c r="G1028" s="52" t="n"/>
      <c r="H1028" s="52" t="n"/>
      <c r="I1028" s="52" t="n"/>
      <c r="J1028" s="245" t="n"/>
      <c r="K1028" s="52" t="n"/>
      <c r="L1028" s="52" t="n"/>
      <c r="M1028" s="52" t="n"/>
      <c r="N1028" s="52" t="n"/>
      <c r="O1028" s="52" t="n"/>
      <c r="P1028" s="52" t="n"/>
      <c r="Q1028" s="52" t="n"/>
      <c r="R1028" s="52" t="n"/>
      <c r="S1028" s="52" t="n"/>
      <c r="T1028" s="52" t="n"/>
      <c r="U1028" s="52" t="n"/>
      <c r="V1028" s="52" t="n"/>
      <c r="W1028" s="281" t="n"/>
      <c r="X1028" s="281" t="n"/>
      <c r="Y1028" s="52" t="n"/>
      <c r="Z1028" s="52" t="n"/>
      <c r="AA1028" s="270" t="n"/>
      <c r="AB1028" s="242" t="n"/>
      <c r="AC1028" s="242" t="n"/>
      <c r="AD1028" s="242" t="n"/>
      <c r="AE1028" s="282" t="n"/>
      <c r="AF1028" s="282" t="n"/>
      <c r="AG1028" s="243" t="n"/>
      <c r="AH1028" s="52" t="n"/>
      <c r="AI1028" s="52" t="n"/>
      <c r="AJ1028" s="52" t="n"/>
      <c r="AK1028" s="52" t="n"/>
    </row>
    <row r="1029">
      <c r="A1029" s="52" t="n"/>
      <c r="B1029" s="52" t="n"/>
      <c r="C1029" s="52" t="n"/>
      <c r="D1029" s="52" t="n"/>
      <c r="E1029" s="52" t="n"/>
      <c r="F1029" s="52" t="n"/>
      <c r="G1029" s="52" t="n"/>
      <c r="H1029" s="52" t="n"/>
      <c r="I1029" s="52" t="n"/>
      <c r="J1029" s="245" t="n"/>
      <c r="K1029" s="52" t="n"/>
      <c r="L1029" s="52" t="n"/>
      <c r="M1029" s="52" t="n"/>
      <c r="N1029" s="52" t="n"/>
      <c r="O1029" s="52" t="n"/>
      <c r="P1029" s="52" t="n"/>
      <c r="Q1029" s="52" t="n"/>
      <c r="R1029" s="52" t="n"/>
      <c r="S1029" s="52" t="n"/>
      <c r="T1029" s="52" t="n"/>
      <c r="U1029" s="52" t="n"/>
      <c r="V1029" s="52" t="n"/>
      <c r="W1029" s="281" t="n"/>
      <c r="X1029" s="281" t="n"/>
      <c r="Y1029" s="52" t="n"/>
      <c r="Z1029" s="52" t="n"/>
      <c r="AA1029" s="270" t="n"/>
      <c r="AB1029" s="242" t="n"/>
      <c r="AC1029" s="242" t="n"/>
      <c r="AD1029" s="242" t="n"/>
      <c r="AE1029" s="282" t="n"/>
      <c r="AF1029" s="282" t="n"/>
      <c r="AG1029" s="243" t="n"/>
      <c r="AH1029" s="52" t="n"/>
      <c r="AI1029" s="52" t="n"/>
      <c r="AJ1029" s="52" t="n"/>
      <c r="AK1029" s="52" t="n"/>
    </row>
    <row r="1030">
      <c r="A1030" s="52" t="n"/>
      <c r="B1030" s="52" t="n"/>
      <c r="C1030" s="52" t="n"/>
      <c r="D1030" s="52" t="n"/>
      <c r="E1030" s="52" t="n"/>
      <c r="F1030" s="52" t="n"/>
      <c r="G1030" s="52" t="n"/>
      <c r="H1030" s="52" t="n"/>
      <c r="I1030" s="52" t="n"/>
      <c r="J1030" s="245" t="n"/>
      <c r="K1030" s="52" t="n"/>
      <c r="L1030" s="52" t="n"/>
      <c r="M1030" s="52" t="n"/>
      <c r="N1030" s="52" t="n"/>
      <c r="O1030" s="52" t="n"/>
      <c r="P1030" s="52" t="n"/>
      <c r="Q1030" s="52" t="n"/>
      <c r="R1030" s="52" t="n"/>
      <c r="S1030" s="52" t="n"/>
      <c r="T1030" s="52" t="n"/>
      <c r="U1030" s="52" t="n"/>
      <c r="V1030" s="52" t="n"/>
      <c r="W1030" s="281" t="n"/>
      <c r="X1030" s="281" t="n"/>
      <c r="Y1030" s="52" t="n"/>
      <c r="Z1030" s="52" t="n"/>
      <c r="AA1030" s="270" t="n"/>
      <c r="AB1030" s="242" t="n"/>
      <c r="AC1030" s="242" t="n"/>
      <c r="AD1030" s="242" t="n"/>
      <c r="AE1030" s="282" t="n"/>
      <c r="AF1030" s="282" t="n"/>
      <c r="AG1030" s="243" t="n"/>
      <c r="AH1030" s="52" t="n"/>
      <c r="AI1030" s="52" t="n"/>
      <c r="AJ1030" s="52" t="n"/>
      <c r="AK1030" s="52" t="n"/>
    </row>
    <row r="1031">
      <c r="A1031" s="52" t="n"/>
      <c r="B1031" s="52" t="n"/>
      <c r="C1031" s="52" t="n"/>
      <c r="D1031" s="52" t="n"/>
      <c r="E1031" s="52" t="n"/>
      <c r="F1031" s="52" t="n"/>
      <c r="G1031" s="52" t="n"/>
      <c r="H1031" s="52" t="n"/>
      <c r="I1031" s="52" t="n"/>
      <c r="J1031" s="245" t="n"/>
      <c r="K1031" s="52" t="n"/>
      <c r="L1031" s="52" t="n"/>
      <c r="M1031" s="52" t="n"/>
      <c r="N1031" s="52" t="n"/>
      <c r="O1031" s="52" t="n"/>
      <c r="P1031" s="52" t="n"/>
      <c r="Q1031" s="52" t="n"/>
      <c r="R1031" s="52" t="n"/>
      <c r="S1031" s="52" t="n"/>
      <c r="T1031" s="52" t="n"/>
      <c r="U1031" s="52" t="n"/>
      <c r="V1031" s="52" t="n"/>
      <c r="W1031" s="281" t="n"/>
      <c r="X1031" s="281" t="n"/>
      <c r="Y1031" s="52" t="n"/>
      <c r="Z1031" s="52" t="n"/>
      <c r="AA1031" s="270" t="n"/>
      <c r="AB1031" s="242" t="n"/>
      <c r="AC1031" s="242" t="n"/>
      <c r="AD1031" s="242" t="n"/>
      <c r="AE1031" s="282" t="n"/>
      <c r="AF1031" s="282" t="n"/>
      <c r="AG1031" s="243" t="n"/>
      <c r="AH1031" s="52" t="n"/>
      <c r="AI1031" s="52" t="n"/>
      <c r="AJ1031" s="52" t="n"/>
      <c r="AK1031" s="52" t="n"/>
    </row>
    <row r="1032">
      <c r="A1032" s="52" t="n"/>
      <c r="B1032" s="52" t="n"/>
      <c r="C1032" s="52" t="n"/>
      <c r="D1032" s="52" t="n"/>
      <c r="E1032" s="52" t="n"/>
      <c r="F1032" s="52" t="n"/>
      <c r="G1032" s="52" t="n"/>
      <c r="H1032" s="52" t="n"/>
      <c r="I1032" s="52" t="n"/>
      <c r="J1032" s="245" t="n"/>
      <c r="K1032" s="52" t="n"/>
      <c r="L1032" s="52" t="n"/>
      <c r="M1032" s="52" t="n"/>
      <c r="N1032" s="52" t="n"/>
      <c r="O1032" s="52" t="n"/>
      <c r="P1032" s="52" t="n"/>
      <c r="Q1032" s="52" t="n"/>
      <c r="R1032" s="52" t="n"/>
      <c r="S1032" s="52" t="n"/>
      <c r="T1032" s="52" t="n"/>
      <c r="U1032" s="52" t="n"/>
      <c r="V1032" s="52" t="n"/>
      <c r="W1032" s="281" t="n"/>
      <c r="X1032" s="281" t="n"/>
      <c r="Y1032" s="52" t="n"/>
      <c r="Z1032" s="52" t="n"/>
      <c r="AA1032" s="270" t="n"/>
      <c r="AB1032" s="242" t="n"/>
      <c r="AC1032" s="242" t="n"/>
      <c r="AD1032" s="242" t="n"/>
      <c r="AE1032" s="282" t="n"/>
      <c r="AF1032" s="282" t="n"/>
      <c r="AG1032" s="243" t="n"/>
      <c r="AH1032" s="52" t="n"/>
      <c r="AI1032" s="52" t="n"/>
      <c r="AJ1032" s="52" t="n"/>
      <c r="AK1032" s="52" t="n"/>
    </row>
    <row r="1033">
      <c r="A1033" s="52" t="n"/>
      <c r="B1033" s="52" t="n"/>
      <c r="C1033" s="52" t="n"/>
      <c r="D1033" s="52" t="n"/>
      <c r="E1033" s="52" t="n"/>
      <c r="F1033" s="52" t="n"/>
      <c r="G1033" s="52" t="n"/>
      <c r="H1033" s="52" t="n"/>
      <c r="I1033" s="52" t="n"/>
      <c r="J1033" s="245" t="n"/>
      <c r="K1033" s="52" t="n"/>
      <c r="L1033" s="52" t="n"/>
      <c r="M1033" s="52" t="n"/>
      <c r="N1033" s="52" t="n"/>
      <c r="O1033" s="52" t="n"/>
      <c r="P1033" s="52" t="n"/>
      <c r="Q1033" s="52" t="n"/>
      <c r="R1033" s="52" t="n"/>
      <c r="S1033" s="52" t="n"/>
      <c r="T1033" s="52" t="n"/>
      <c r="U1033" s="52" t="n"/>
      <c r="V1033" s="52" t="n"/>
      <c r="W1033" s="281" t="n"/>
      <c r="X1033" s="281" t="n"/>
      <c r="Y1033" s="52" t="n"/>
      <c r="Z1033" s="52" t="n"/>
      <c r="AA1033" s="270" t="n"/>
      <c r="AB1033" s="242" t="n"/>
      <c r="AC1033" s="242" t="n"/>
      <c r="AD1033" s="242" t="n"/>
      <c r="AE1033" s="282" t="n"/>
      <c r="AF1033" s="282" t="n"/>
      <c r="AG1033" s="243" t="n"/>
      <c r="AH1033" s="52" t="n"/>
      <c r="AI1033" s="52" t="n"/>
      <c r="AJ1033" s="52" t="n"/>
      <c r="AK1033" s="52" t="n"/>
    </row>
    <row r="1034">
      <c r="A1034" s="52" t="n"/>
      <c r="B1034" s="52" t="n"/>
      <c r="C1034" s="52" t="n"/>
      <c r="D1034" s="52" t="n"/>
      <c r="E1034" s="52" t="n"/>
      <c r="F1034" s="52" t="n"/>
      <c r="G1034" s="52" t="n"/>
      <c r="H1034" s="52" t="n"/>
      <c r="I1034" s="52" t="n"/>
      <c r="J1034" s="245" t="n"/>
      <c r="K1034" s="52" t="n"/>
      <c r="L1034" s="52" t="n"/>
      <c r="M1034" s="52" t="n"/>
      <c r="N1034" s="52" t="n"/>
      <c r="O1034" s="52" t="n"/>
      <c r="P1034" s="52" t="n"/>
      <c r="Q1034" s="52" t="n"/>
      <c r="R1034" s="52" t="n"/>
      <c r="S1034" s="52" t="n"/>
      <c r="T1034" s="52" t="n"/>
      <c r="U1034" s="52" t="n"/>
      <c r="V1034" s="52" t="n"/>
      <c r="W1034" s="281" t="n"/>
      <c r="X1034" s="281" t="n"/>
      <c r="Y1034" s="52" t="n"/>
      <c r="Z1034" s="52" t="n"/>
      <c r="AA1034" s="270" t="n"/>
      <c r="AB1034" s="242" t="n"/>
      <c r="AC1034" s="242" t="n"/>
      <c r="AD1034" s="242" t="n"/>
      <c r="AE1034" s="282" t="n"/>
      <c r="AF1034" s="282" t="n"/>
      <c r="AG1034" s="243" t="n"/>
      <c r="AH1034" s="52" t="n"/>
      <c r="AI1034" s="52" t="n"/>
      <c r="AJ1034" s="52" t="n"/>
      <c r="AK1034" s="52" t="n"/>
    </row>
    <row r="1035">
      <c r="A1035" s="52" t="n"/>
      <c r="B1035" s="52" t="n"/>
      <c r="C1035" s="52" t="n"/>
      <c r="D1035" s="52" t="n"/>
      <c r="E1035" s="52" t="n"/>
      <c r="F1035" s="52" t="n"/>
      <c r="G1035" s="52" t="n"/>
      <c r="H1035" s="52" t="n"/>
      <c r="I1035" s="52" t="n"/>
      <c r="J1035" s="245" t="n"/>
      <c r="K1035" s="52" t="n"/>
      <c r="L1035" s="52" t="n"/>
      <c r="M1035" s="52" t="n"/>
      <c r="N1035" s="52" t="n"/>
      <c r="O1035" s="52" t="n"/>
      <c r="P1035" s="52" t="n"/>
      <c r="Q1035" s="52" t="n"/>
      <c r="R1035" s="52" t="n"/>
      <c r="S1035" s="52" t="n"/>
      <c r="T1035" s="52" t="n"/>
      <c r="U1035" s="52" t="n"/>
      <c r="V1035" s="52" t="n"/>
      <c r="W1035" s="281" t="n"/>
      <c r="X1035" s="281" t="n"/>
      <c r="Y1035" s="52" t="n"/>
      <c r="Z1035" s="52" t="n"/>
      <c r="AA1035" s="270" t="n"/>
      <c r="AB1035" s="242" t="n"/>
      <c r="AC1035" s="242" t="n"/>
      <c r="AD1035" s="242" t="n"/>
      <c r="AE1035" s="282" t="n"/>
      <c r="AF1035" s="282" t="n"/>
      <c r="AG1035" s="243" t="n"/>
      <c r="AH1035" s="52" t="n"/>
      <c r="AI1035" s="52" t="n"/>
      <c r="AJ1035" s="52" t="n"/>
      <c r="AK1035" s="52" t="n"/>
    </row>
    <row r="1036">
      <c r="A1036" s="52" t="n"/>
      <c r="B1036" s="52" t="n"/>
      <c r="C1036" s="52" t="n"/>
      <c r="D1036" s="52" t="n"/>
      <c r="E1036" s="52" t="n"/>
      <c r="F1036" s="52" t="n"/>
      <c r="G1036" s="52" t="n"/>
      <c r="H1036" s="52" t="n"/>
      <c r="I1036" s="52" t="n"/>
      <c r="J1036" s="245" t="n"/>
      <c r="K1036" s="52" t="n"/>
      <c r="L1036" s="52" t="n"/>
      <c r="M1036" s="52" t="n"/>
      <c r="N1036" s="52" t="n"/>
      <c r="O1036" s="52" t="n"/>
      <c r="P1036" s="52" t="n"/>
      <c r="Q1036" s="52" t="n"/>
      <c r="R1036" s="52" t="n"/>
      <c r="S1036" s="52" t="n"/>
      <c r="T1036" s="52" t="n"/>
      <c r="U1036" s="52" t="n"/>
      <c r="V1036" s="52" t="n"/>
      <c r="W1036" s="281" t="n"/>
      <c r="X1036" s="281" t="n"/>
      <c r="Y1036" s="52" t="n"/>
      <c r="Z1036" s="52" t="n"/>
      <c r="AA1036" s="270" t="n"/>
      <c r="AB1036" s="242" t="n"/>
      <c r="AC1036" s="242" t="n"/>
      <c r="AD1036" s="242" t="n"/>
      <c r="AE1036" s="282" t="n"/>
      <c r="AF1036" s="282" t="n"/>
      <c r="AG1036" s="243" t="n"/>
      <c r="AH1036" s="52" t="n"/>
      <c r="AI1036" s="52" t="n"/>
      <c r="AJ1036" s="52" t="n"/>
      <c r="AK1036" s="52" t="n"/>
    </row>
    <row r="1037">
      <c r="A1037" s="52" t="n"/>
      <c r="B1037" s="52" t="n"/>
      <c r="C1037" s="52" t="n"/>
      <c r="D1037" s="52" t="n"/>
      <c r="E1037" s="52" t="n"/>
      <c r="F1037" s="52" t="n"/>
      <c r="G1037" s="52" t="n"/>
      <c r="H1037" s="52" t="n"/>
      <c r="I1037" s="52" t="n"/>
      <c r="J1037" s="245" t="n"/>
      <c r="K1037" s="52" t="n"/>
      <c r="L1037" s="52" t="n"/>
      <c r="M1037" s="52" t="n"/>
      <c r="N1037" s="52" t="n"/>
      <c r="O1037" s="52" t="n"/>
      <c r="P1037" s="52" t="n"/>
      <c r="Q1037" s="52" t="n"/>
      <c r="R1037" s="52" t="n"/>
      <c r="S1037" s="52" t="n"/>
      <c r="T1037" s="52" t="n"/>
      <c r="U1037" s="52" t="n"/>
      <c r="V1037" s="52" t="n"/>
      <c r="W1037" s="281" t="n"/>
      <c r="X1037" s="281" t="n"/>
      <c r="Y1037" s="52" t="n"/>
      <c r="Z1037" s="52" t="n"/>
      <c r="AA1037" s="270" t="n"/>
      <c r="AB1037" s="242" t="n"/>
      <c r="AC1037" s="242" t="n"/>
      <c r="AD1037" s="242" t="n"/>
      <c r="AE1037" s="282" t="n"/>
      <c r="AF1037" s="282" t="n"/>
      <c r="AG1037" s="243" t="n"/>
      <c r="AH1037" s="52" t="n"/>
      <c r="AI1037" s="52" t="n"/>
      <c r="AJ1037" s="52" t="n"/>
      <c r="AK1037" s="52" t="n"/>
    </row>
    <row r="1038">
      <c r="A1038" s="52" t="n"/>
      <c r="B1038" s="52" t="n"/>
      <c r="C1038" s="52" t="n"/>
      <c r="D1038" s="52" t="n"/>
      <c r="E1038" s="52" t="n"/>
      <c r="F1038" s="52" t="n"/>
      <c r="G1038" s="52" t="n"/>
      <c r="H1038" s="52" t="n"/>
      <c r="I1038" s="52" t="n"/>
      <c r="J1038" s="245" t="n"/>
      <c r="K1038" s="52" t="n"/>
      <c r="L1038" s="52" t="n"/>
      <c r="M1038" s="52" t="n"/>
      <c r="N1038" s="52" t="n"/>
      <c r="O1038" s="52" t="n"/>
      <c r="P1038" s="52" t="n"/>
      <c r="Q1038" s="52" t="n"/>
      <c r="R1038" s="52" t="n"/>
      <c r="S1038" s="52" t="n"/>
      <c r="T1038" s="52" t="n"/>
      <c r="U1038" s="52" t="n"/>
      <c r="V1038" s="52" t="n"/>
      <c r="W1038" s="281" t="n"/>
      <c r="X1038" s="281" t="n"/>
      <c r="Y1038" s="52" t="n"/>
      <c r="Z1038" s="52" t="n"/>
      <c r="AA1038" s="270" t="n"/>
      <c r="AB1038" s="242" t="n"/>
      <c r="AC1038" s="242" t="n"/>
      <c r="AD1038" s="242" t="n"/>
      <c r="AE1038" s="282" t="n"/>
      <c r="AF1038" s="282" t="n"/>
      <c r="AG1038" s="243" t="n"/>
      <c r="AH1038" s="52" t="n"/>
      <c r="AI1038" s="52" t="n"/>
      <c r="AJ1038" s="52" t="n"/>
      <c r="AK1038" s="52" t="n"/>
    </row>
    <row r="1039">
      <c r="A1039" s="52" t="n"/>
      <c r="B1039" s="52" t="n"/>
      <c r="C1039" s="52" t="n"/>
      <c r="D1039" s="52" t="n"/>
      <c r="E1039" s="52" t="n"/>
      <c r="F1039" s="52" t="n"/>
      <c r="G1039" s="52" t="n"/>
      <c r="H1039" s="52" t="n"/>
      <c r="I1039" s="52" t="n"/>
      <c r="J1039" s="245" t="n"/>
      <c r="K1039" s="52" t="n"/>
      <c r="L1039" s="52" t="n"/>
      <c r="M1039" s="52" t="n"/>
      <c r="N1039" s="52" t="n"/>
      <c r="O1039" s="52" t="n"/>
      <c r="P1039" s="52" t="n"/>
      <c r="Q1039" s="52" t="n"/>
      <c r="R1039" s="52" t="n"/>
      <c r="S1039" s="52" t="n"/>
      <c r="T1039" s="52" t="n"/>
      <c r="U1039" s="52" t="n"/>
      <c r="V1039" s="52" t="n"/>
      <c r="W1039" s="281" t="n"/>
      <c r="X1039" s="281" t="n"/>
      <c r="Y1039" s="52" t="n"/>
      <c r="Z1039" s="52" t="n"/>
      <c r="AA1039" s="270" t="n"/>
      <c r="AB1039" s="242" t="n"/>
      <c r="AC1039" s="242" t="n"/>
      <c r="AD1039" s="242" t="n"/>
      <c r="AE1039" s="282" t="n"/>
      <c r="AF1039" s="282" t="n"/>
      <c r="AG1039" s="243" t="n"/>
      <c r="AH1039" s="52" t="n"/>
      <c r="AI1039" s="52" t="n"/>
      <c r="AJ1039" s="52" t="n"/>
      <c r="AK1039" s="52" t="n"/>
    </row>
    <row r="1040">
      <c r="A1040" s="52" t="n"/>
      <c r="B1040" s="52" t="n"/>
      <c r="C1040" s="52" t="n"/>
      <c r="D1040" s="52" t="n"/>
      <c r="E1040" s="52" t="n"/>
      <c r="F1040" s="52" t="n"/>
      <c r="G1040" s="52" t="n"/>
      <c r="H1040" s="52" t="n"/>
      <c r="I1040" s="52" t="n"/>
      <c r="J1040" s="245" t="n"/>
      <c r="K1040" s="52" t="n"/>
      <c r="L1040" s="52" t="n"/>
      <c r="M1040" s="52" t="n"/>
      <c r="N1040" s="52" t="n"/>
      <c r="O1040" s="52" t="n"/>
      <c r="P1040" s="52" t="n"/>
      <c r="Q1040" s="52" t="n"/>
      <c r="R1040" s="52" t="n"/>
      <c r="S1040" s="52" t="n"/>
      <c r="T1040" s="52" t="n"/>
      <c r="U1040" s="52" t="n"/>
      <c r="V1040" s="52" t="n"/>
      <c r="W1040" s="281" t="n"/>
      <c r="X1040" s="281" t="n"/>
      <c r="Y1040" s="52" t="n"/>
      <c r="Z1040" s="52" t="n"/>
      <c r="AA1040" s="270" t="n"/>
      <c r="AB1040" s="242" t="n"/>
      <c r="AC1040" s="242" t="n"/>
      <c r="AD1040" s="242" t="n"/>
      <c r="AE1040" s="282" t="n"/>
      <c r="AF1040" s="282" t="n"/>
      <c r="AG1040" s="243" t="n"/>
      <c r="AH1040" s="52" t="n"/>
      <c r="AI1040" s="52" t="n"/>
      <c r="AJ1040" s="52" t="n"/>
      <c r="AK1040" s="52" t="n"/>
    </row>
    <row r="1041">
      <c r="A1041" s="52" t="n"/>
      <c r="B1041" s="52" t="n"/>
      <c r="C1041" s="52" t="n"/>
      <c r="D1041" s="52" t="n"/>
      <c r="E1041" s="52" t="n"/>
      <c r="F1041" s="52" t="n"/>
      <c r="G1041" s="52" t="n"/>
      <c r="H1041" s="52" t="n"/>
      <c r="I1041" s="52" t="n"/>
      <c r="J1041" s="245" t="n"/>
      <c r="K1041" s="52" t="n"/>
      <c r="L1041" s="52" t="n"/>
      <c r="M1041" s="52" t="n"/>
      <c r="N1041" s="52" t="n"/>
      <c r="O1041" s="52" t="n"/>
      <c r="P1041" s="52" t="n"/>
      <c r="Q1041" s="52" t="n"/>
      <c r="R1041" s="52" t="n"/>
      <c r="S1041" s="52" t="n"/>
      <c r="T1041" s="52" t="n"/>
      <c r="U1041" s="52" t="n"/>
      <c r="V1041" s="52" t="n"/>
      <c r="W1041" s="281" t="n"/>
      <c r="X1041" s="281" t="n"/>
      <c r="Y1041" s="52" t="n"/>
      <c r="Z1041" s="52" t="n"/>
      <c r="AA1041" s="270" t="n"/>
      <c r="AB1041" s="242" t="n"/>
      <c r="AC1041" s="242" t="n"/>
      <c r="AD1041" s="242" t="n"/>
      <c r="AE1041" s="282" t="n"/>
      <c r="AF1041" s="282" t="n"/>
      <c r="AG1041" s="243" t="n"/>
      <c r="AH1041" s="52" t="n"/>
      <c r="AI1041" s="52" t="n"/>
      <c r="AJ1041" s="52" t="n"/>
      <c r="AK1041" s="52" t="n"/>
    </row>
    <row r="1042">
      <c r="A1042" s="52" t="n"/>
      <c r="B1042" s="52" t="n"/>
      <c r="C1042" s="52" t="n"/>
      <c r="D1042" s="52" t="n"/>
      <c r="E1042" s="52" t="n"/>
      <c r="F1042" s="52" t="n"/>
      <c r="G1042" s="52" t="n"/>
      <c r="H1042" s="52" t="n"/>
      <c r="I1042" s="52" t="n"/>
      <c r="J1042" s="245" t="n"/>
      <c r="K1042" s="52" t="n"/>
      <c r="L1042" s="52" t="n"/>
      <c r="M1042" s="52" t="n"/>
      <c r="N1042" s="52" t="n"/>
      <c r="O1042" s="52" t="n"/>
      <c r="P1042" s="52" t="n"/>
      <c r="Q1042" s="52" t="n"/>
      <c r="R1042" s="52" t="n"/>
      <c r="S1042" s="52" t="n"/>
      <c r="T1042" s="52" t="n"/>
      <c r="U1042" s="52" t="n"/>
      <c r="V1042" s="52" t="n"/>
      <c r="W1042" s="281" t="n"/>
      <c r="X1042" s="281" t="n"/>
      <c r="Y1042" s="52" t="n"/>
      <c r="Z1042" s="52" t="n"/>
      <c r="AA1042" s="270" t="n"/>
      <c r="AB1042" s="242" t="n"/>
      <c r="AC1042" s="242" t="n"/>
      <c r="AD1042" s="242" t="n"/>
      <c r="AE1042" s="282" t="n"/>
      <c r="AF1042" s="282" t="n"/>
      <c r="AG1042" s="243" t="n"/>
      <c r="AH1042" s="52" t="n"/>
      <c r="AI1042" s="52" t="n"/>
      <c r="AJ1042" s="52" t="n"/>
      <c r="AK1042" s="52" t="n"/>
    </row>
    <row r="1043">
      <c r="A1043" s="52" t="n"/>
      <c r="B1043" s="52" t="n"/>
      <c r="C1043" s="52" t="n"/>
      <c r="D1043" s="52" t="n"/>
      <c r="E1043" s="52" t="n"/>
      <c r="F1043" s="52" t="n"/>
      <c r="G1043" s="52" t="n"/>
      <c r="H1043" s="52" t="n"/>
      <c r="I1043" s="52" t="n"/>
      <c r="J1043" s="245" t="n"/>
      <c r="K1043" s="52" t="n"/>
      <c r="L1043" s="52" t="n"/>
      <c r="M1043" s="52" t="n"/>
      <c r="N1043" s="52" t="n"/>
      <c r="O1043" s="52" t="n"/>
      <c r="P1043" s="52" t="n"/>
      <c r="Q1043" s="52" t="n"/>
      <c r="R1043" s="52" t="n"/>
      <c r="S1043" s="52" t="n"/>
      <c r="T1043" s="52" t="n"/>
      <c r="U1043" s="52" t="n"/>
      <c r="V1043" s="52" t="n"/>
      <c r="W1043" s="281" t="n"/>
      <c r="X1043" s="281" t="n"/>
      <c r="Y1043" s="52" t="n"/>
      <c r="Z1043" s="52" t="n"/>
      <c r="AA1043" s="270" t="n"/>
      <c r="AB1043" s="242" t="n"/>
      <c r="AC1043" s="242" t="n"/>
      <c r="AD1043" s="242" t="n"/>
      <c r="AE1043" s="282" t="n"/>
      <c r="AF1043" s="282" t="n"/>
      <c r="AG1043" s="243" t="n"/>
      <c r="AH1043" s="52" t="n"/>
      <c r="AI1043" s="52" t="n"/>
      <c r="AJ1043" s="52" t="n"/>
      <c r="AK1043" s="52" t="n"/>
    </row>
    <row r="1044">
      <c r="A1044" s="52" t="n"/>
      <c r="B1044" s="52" t="n"/>
      <c r="C1044" s="52" t="n"/>
      <c r="D1044" s="52" t="n"/>
      <c r="E1044" s="52" t="n"/>
      <c r="F1044" s="52" t="n"/>
      <c r="G1044" s="52" t="n"/>
      <c r="H1044" s="52" t="n"/>
      <c r="I1044" s="52" t="n"/>
      <c r="J1044" s="245" t="n"/>
      <c r="K1044" s="52" t="n"/>
      <c r="L1044" s="52" t="n"/>
      <c r="M1044" s="52" t="n"/>
      <c r="N1044" s="52" t="n"/>
      <c r="O1044" s="52" t="n"/>
      <c r="P1044" s="52" t="n"/>
      <c r="Q1044" s="52" t="n"/>
      <c r="R1044" s="52" t="n"/>
      <c r="S1044" s="52" t="n"/>
      <c r="T1044" s="52" t="n"/>
      <c r="U1044" s="52" t="n"/>
      <c r="V1044" s="52" t="n"/>
      <c r="W1044" s="281" t="n"/>
      <c r="X1044" s="281" t="n"/>
      <c r="Y1044" s="52" t="n"/>
      <c r="Z1044" s="52" t="n"/>
      <c r="AA1044" s="270" t="n"/>
      <c r="AB1044" s="242" t="n"/>
      <c r="AC1044" s="242" t="n"/>
      <c r="AD1044" s="242" t="n"/>
      <c r="AE1044" s="282" t="n"/>
      <c r="AF1044" s="282" t="n"/>
      <c r="AG1044" s="243" t="n"/>
      <c r="AH1044" s="52" t="n"/>
      <c r="AI1044" s="52" t="n"/>
      <c r="AJ1044" s="52" t="n"/>
      <c r="AK1044" s="52" t="n"/>
    </row>
    <row r="1045">
      <c r="A1045" s="52" t="n"/>
      <c r="B1045" s="52" t="n"/>
      <c r="C1045" s="52" t="n"/>
      <c r="D1045" s="52" t="n"/>
      <c r="E1045" s="52" t="n"/>
      <c r="F1045" s="52" t="n"/>
      <c r="G1045" s="52" t="n"/>
      <c r="H1045" s="52" t="n"/>
      <c r="I1045" s="52" t="n"/>
      <c r="J1045" s="245" t="n"/>
      <c r="K1045" s="52" t="n"/>
      <c r="L1045" s="52" t="n"/>
      <c r="M1045" s="52" t="n"/>
      <c r="N1045" s="52" t="n"/>
      <c r="O1045" s="52" t="n"/>
      <c r="P1045" s="52" t="n"/>
      <c r="Q1045" s="52" t="n"/>
      <c r="R1045" s="52" t="n"/>
      <c r="S1045" s="52" t="n"/>
      <c r="T1045" s="52" t="n"/>
      <c r="U1045" s="52" t="n"/>
      <c r="V1045" s="52" t="n"/>
      <c r="W1045" s="281" t="n"/>
      <c r="X1045" s="281" t="n"/>
      <c r="Y1045" s="52" t="n"/>
      <c r="Z1045" s="52" t="n"/>
      <c r="AA1045" s="270" t="n"/>
      <c r="AB1045" s="242" t="n"/>
      <c r="AC1045" s="242" t="n"/>
      <c r="AD1045" s="242" t="n"/>
      <c r="AE1045" s="282" t="n"/>
      <c r="AF1045" s="282" t="n"/>
      <c r="AG1045" s="243" t="n"/>
      <c r="AH1045" s="52" t="n"/>
      <c r="AI1045" s="52" t="n"/>
      <c r="AJ1045" s="52" t="n"/>
      <c r="AK1045" s="52" t="n"/>
    </row>
    <row r="1046">
      <c r="A1046" s="52" t="n"/>
      <c r="B1046" s="52" t="n"/>
      <c r="C1046" s="52" t="n"/>
      <c r="D1046" s="52" t="n"/>
      <c r="E1046" s="52" t="n"/>
      <c r="F1046" s="52" t="n"/>
      <c r="G1046" s="52" t="n"/>
      <c r="H1046" s="52" t="n"/>
      <c r="I1046" s="52" t="n"/>
      <c r="J1046" s="245" t="n"/>
      <c r="K1046" s="52" t="n"/>
      <c r="L1046" s="52" t="n"/>
      <c r="M1046" s="52" t="n"/>
      <c r="N1046" s="52" t="n"/>
      <c r="O1046" s="52" t="n"/>
      <c r="P1046" s="52" t="n"/>
      <c r="Q1046" s="52" t="n"/>
      <c r="R1046" s="52" t="n"/>
      <c r="S1046" s="52" t="n"/>
      <c r="T1046" s="52" t="n"/>
      <c r="U1046" s="52" t="n"/>
      <c r="V1046" s="52" t="n"/>
      <c r="W1046" s="281" t="n"/>
      <c r="X1046" s="281" t="n"/>
      <c r="Y1046" s="52" t="n"/>
      <c r="Z1046" s="52" t="n"/>
      <c r="AA1046" s="270" t="n"/>
      <c r="AB1046" s="242" t="n"/>
      <c r="AC1046" s="242" t="n"/>
      <c r="AD1046" s="242" t="n"/>
      <c r="AE1046" s="282" t="n"/>
      <c r="AF1046" s="282" t="n"/>
      <c r="AG1046" s="243" t="n"/>
      <c r="AH1046" s="52" t="n"/>
      <c r="AI1046" s="52" t="n"/>
      <c r="AJ1046" s="52" t="n"/>
      <c r="AK1046" s="52" t="n"/>
    </row>
    <row r="1047">
      <c r="A1047" s="52" t="n"/>
      <c r="B1047" s="52" t="n"/>
      <c r="C1047" s="52" t="n"/>
      <c r="D1047" s="52" t="n"/>
      <c r="E1047" s="52" t="n"/>
      <c r="F1047" s="52" t="n"/>
      <c r="G1047" s="52" t="n"/>
      <c r="H1047" s="52" t="n"/>
      <c r="I1047" s="52" t="n"/>
      <c r="J1047" s="245" t="n"/>
      <c r="K1047" s="52" t="n"/>
      <c r="L1047" s="52" t="n"/>
      <c r="M1047" s="52" t="n"/>
      <c r="N1047" s="52" t="n"/>
      <c r="O1047" s="52" t="n"/>
      <c r="P1047" s="52" t="n"/>
      <c r="Q1047" s="52" t="n"/>
      <c r="R1047" s="52" t="n"/>
      <c r="S1047" s="52" t="n"/>
      <c r="T1047" s="52" t="n"/>
      <c r="U1047" s="52" t="n"/>
      <c r="V1047" s="52" t="n"/>
      <c r="W1047" s="281" t="n"/>
      <c r="X1047" s="281" t="n"/>
      <c r="Y1047" s="52" t="n"/>
      <c r="Z1047" s="52" t="n"/>
      <c r="AA1047" s="270" t="n"/>
      <c r="AB1047" s="242" t="n"/>
      <c r="AC1047" s="242" t="n"/>
      <c r="AD1047" s="242" t="n"/>
      <c r="AE1047" s="282" t="n"/>
      <c r="AF1047" s="282" t="n"/>
      <c r="AG1047" s="243" t="n"/>
      <c r="AH1047" s="52" t="n"/>
      <c r="AI1047" s="52" t="n"/>
      <c r="AJ1047" s="52" t="n"/>
      <c r="AK1047" s="52" t="n"/>
    </row>
    <row r="1048">
      <c r="A1048" s="52" t="n"/>
      <c r="B1048" s="52" t="n"/>
      <c r="C1048" s="52" t="n"/>
      <c r="D1048" s="52" t="n"/>
      <c r="E1048" s="52" t="n"/>
      <c r="F1048" s="52" t="n"/>
      <c r="G1048" s="52" t="n"/>
      <c r="H1048" s="52" t="n"/>
      <c r="I1048" s="52" t="n"/>
      <c r="J1048" s="245" t="n"/>
      <c r="K1048" s="52" t="n"/>
      <c r="L1048" s="52" t="n"/>
      <c r="M1048" s="52" t="n"/>
      <c r="N1048" s="52" t="n"/>
      <c r="O1048" s="52" t="n"/>
      <c r="P1048" s="52" t="n"/>
      <c r="Q1048" s="52" t="n"/>
      <c r="R1048" s="52" t="n"/>
      <c r="S1048" s="52" t="n"/>
      <c r="T1048" s="52" t="n"/>
      <c r="U1048" s="52" t="n"/>
      <c r="V1048" s="52" t="n"/>
      <c r="W1048" s="281" t="n"/>
      <c r="X1048" s="281" t="n"/>
      <c r="Y1048" s="52" t="n"/>
      <c r="Z1048" s="52" t="n"/>
      <c r="AA1048" s="270" t="n"/>
      <c r="AB1048" s="242" t="n"/>
      <c r="AC1048" s="242" t="n"/>
      <c r="AD1048" s="242" t="n"/>
      <c r="AE1048" s="282" t="n"/>
      <c r="AF1048" s="282" t="n"/>
      <c r="AG1048" s="243" t="n"/>
      <c r="AH1048" s="52" t="n"/>
      <c r="AI1048" s="52" t="n"/>
      <c r="AJ1048" s="52" t="n"/>
      <c r="AK1048" s="52" t="n"/>
    </row>
    <row r="1049">
      <c r="A1049" s="52" t="n"/>
      <c r="B1049" s="52" t="n"/>
      <c r="C1049" s="52" t="n"/>
      <c r="D1049" s="52" t="n"/>
      <c r="E1049" s="52" t="n"/>
      <c r="F1049" s="52" t="n"/>
      <c r="G1049" s="52" t="n"/>
      <c r="H1049" s="52" t="n"/>
      <c r="I1049" s="52" t="n"/>
      <c r="J1049" s="245" t="n"/>
      <c r="K1049" s="52" t="n"/>
      <c r="L1049" s="52" t="n"/>
      <c r="M1049" s="52" t="n"/>
      <c r="N1049" s="52" t="n"/>
      <c r="O1049" s="52" t="n"/>
      <c r="P1049" s="52" t="n"/>
      <c r="Q1049" s="52" t="n"/>
      <c r="R1049" s="52" t="n"/>
      <c r="S1049" s="52" t="n"/>
      <c r="T1049" s="52" t="n"/>
      <c r="U1049" s="52" t="n"/>
      <c r="V1049" s="52" t="n"/>
      <c r="W1049" s="281" t="n"/>
      <c r="X1049" s="281" t="n"/>
      <c r="Y1049" s="52" t="n"/>
      <c r="Z1049" s="52" t="n"/>
      <c r="AA1049" s="270" t="n"/>
      <c r="AB1049" s="242" t="n"/>
      <c r="AC1049" s="242" t="n"/>
      <c r="AD1049" s="242" t="n"/>
      <c r="AE1049" s="282" t="n"/>
      <c r="AF1049" s="282" t="n"/>
      <c r="AG1049" s="243" t="n"/>
      <c r="AH1049" s="52" t="n"/>
      <c r="AI1049" s="52" t="n"/>
      <c r="AJ1049" s="52" t="n"/>
      <c r="AK1049" s="52" t="n"/>
    </row>
    <row r="1050">
      <c r="A1050" s="52" t="n"/>
      <c r="B1050" s="52" t="n"/>
      <c r="C1050" s="52" t="n"/>
      <c r="D1050" s="52" t="n"/>
      <c r="E1050" s="52" t="n"/>
      <c r="F1050" s="52" t="n"/>
      <c r="G1050" s="52" t="n"/>
      <c r="H1050" s="52" t="n"/>
      <c r="I1050" s="52" t="n"/>
      <c r="J1050" s="245" t="n"/>
      <c r="K1050" s="52" t="n"/>
      <c r="L1050" s="52" t="n"/>
      <c r="M1050" s="52" t="n"/>
      <c r="N1050" s="52" t="n"/>
      <c r="O1050" s="52" t="n"/>
      <c r="P1050" s="52" t="n"/>
      <c r="Q1050" s="52" t="n"/>
      <c r="R1050" s="52" t="n"/>
      <c r="S1050" s="52" t="n"/>
      <c r="T1050" s="52" t="n"/>
      <c r="U1050" s="52" t="n"/>
      <c r="V1050" s="52" t="n"/>
      <c r="W1050" s="281" t="n"/>
      <c r="X1050" s="281" t="n"/>
      <c r="Y1050" s="52" t="n"/>
      <c r="Z1050" s="52" t="n"/>
      <c r="AA1050" s="270" t="n"/>
      <c r="AB1050" s="242" t="n"/>
      <c r="AC1050" s="242" t="n"/>
      <c r="AD1050" s="242" t="n"/>
      <c r="AE1050" s="282" t="n"/>
      <c r="AF1050" s="282" t="n"/>
      <c r="AG1050" s="243" t="n"/>
      <c r="AH1050" s="52" t="n"/>
      <c r="AI1050" s="52" t="n"/>
      <c r="AJ1050" s="52" t="n"/>
      <c r="AK1050" s="52" t="n"/>
    </row>
    <row r="1051">
      <c r="A1051" s="52" t="n"/>
      <c r="B1051" s="52" t="n"/>
      <c r="C1051" s="52" t="n"/>
      <c r="D1051" s="52" t="n"/>
      <c r="E1051" s="52" t="n"/>
      <c r="F1051" s="52" t="n"/>
      <c r="G1051" s="52" t="n"/>
      <c r="H1051" s="52" t="n"/>
      <c r="I1051" s="52" t="n"/>
      <c r="J1051" s="245" t="n"/>
      <c r="K1051" s="52" t="n"/>
      <c r="L1051" s="52" t="n"/>
      <c r="M1051" s="52" t="n"/>
      <c r="N1051" s="52" t="n"/>
      <c r="O1051" s="52" t="n"/>
      <c r="P1051" s="52" t="n"/>
      <c r="Q1051" s="52" t="n"/>
      <c r="R1051" s="52" t="n"/>
      <c r="S1051" s="52" t="n"/>
      <c r="T1051" s="52" t="n"/>
      <c r="U1051" s="52" t="n"/>
      <c r="V1051" s="52" t="n"/>
      <c r="W1051" s="281" t="n"/>
      <c r="X1051" s="281" t="n"/>
      <c r="Y1051" s="52" t="n"/>
      <c r="Z1051" s="52" t="n"/>
      <c r="AA1051" s="270" t="n"/>
      <c r="AB1051" s="242" t="n"/>
      <c r="AC1051" s="242" t="n"/>
      <c r="AD1051" s="242" t="n"/>
      <c r="AE1051" s="282" t="n"/>
      <c r="AF1051" s="282" t="n"/>
      <c r="AG1051" s="243" t="n"/>
      <c r="AH1051" s="52" t="n"/>
      <c r="AI1051" s="52" t="n"/>
      <c r="AJ1051" s="52" t="n"/>
      <c r="AK1051" s="52" t="n"/>
    </row>
    <row r="1052">
      <c r="A1052" s="52" t="n"/>
      <c r="B1052" s="52" t="n"/>
      <c r="C1052" s="52" t="n"/>
      <c r="D1052" s="52" t="n"/>
      <c r="E1052" s="52" t="n"/>
      <c r="F1052" s="52" t="n"/>
      <c r="G1052" s="52" t="n"/>
      <c r="H1052" s="52" t="n"/>
      <c r="I1052" s="52" t="n"/>
      <c r="J1052" s="245" t="n"/>
      <c r="K1052" s="52" t="n"/>
      <c r="L1052" s="52" t="n"/>
      <c r="M1052" s="52" t="n"/>
      <c r="N1052" s="52" t="n"/>
      <c r="O1052" s="52" t="n"/>
      <c r="P1052" s="52" t="n"/>
      <c r="Q1052" s="52" t="n"/>
      <c r="R1052" s="52" t="n"/>
      <c r="S1052" s="52" t="n"/>
      <c r="T1052" s="52" t="n"/>
      <c r="U1052" s="52" t="n"/>
      <c r="V1052" s="52" t="n"/>
      <c r="W1052" s="281" t="n"/>
      <c r="X1052" s="281" t="n"/>
      <c r="Y1052" s="52" t="n"/>
      <c r="Z1052" s="52" t="n"/>
      <c r="AA1052" s="270" t="n"/>
      <c r="AB1052" s="242" t="n"/>
      <c r="AC1052" s="242" t="n"/>
      <c r="AD1052" s="242" t="n"/>
      <c r="AE1052" s="282" t="n"/>
      <c r="AF1052" s="282" t="n"/>
      <c r="AG1052" s="243" t="n"/>
      <c r="AH1052" s="52" t="n"/>
      <c r="AI1052" s="52" t="n"/>
      <c r="AJ1052" s="52" t="n"/>
      <c r="AK1052" s="52" t="n"/>
    </row>
    <row r="1053">
      <c r="A1053" s="52" t="n"/>
      <c r="B1053" s="52" t="n"/>
      <c r="C1053" s="52" t="n"/>
      <c r="D1053" s="52" t="n"/>
      <c r="E1053" s="52" t="n"/>
      <c r="F1053" s="52" t="n"/>
      <c r="G1053" s="52" t="n"/>
      <c r="H1053" s="52" t="n"/>
      <c r="I1053" s="52" t="n"/>
      <c r="J1053" s="245" t="n"/>
      <c r="K1053" s="52" t="n"/>
      <c r="L1053" s="52" t="n"/>
      <c r="M1053" s="52" t="n"/>
      <c r="N1053" s="52" t="n"/>
      <c r="O1053" s="52" t="n"/>
      <c r="P1053" s="52" t="n"/>
      <c r="Q1053" s="52" t="n"/>
      <c r="R1053" s="52" t="n"/>
      <c r="S1053" s="52" t="n"/>
      <c r="T1053" s="52" t="n"/>
      <c r="U1053" s="52" t="n"/>
      <c r="V1053" s="52" t="n"/>
      <c r="W1053" s="281" t="n"/>
      <c r="X1053" s="281" t="n"/>
      <c r="Y1053" s="52" t="n"/>
      <c r="Z1053" s="52" t="n"/>
      <c r="AA1053" s="270" t="n"/>
      <c r="AB1053" s="242" t="n"/>
      <c r="AC1053" s="242" t="n"/>
      <c r="AD1053" s="242" t="n"/>
      <c r="AE1053" s="282" t="n"/>
      <c r="AF1053" s="282" t="n"/>
      <c r="AG1053" s="243" t="n"/>
      <c r="AH1053" s="52" t="n"/>
      <c r="AI1053" s="52" t="n"/>
      <c r="AJ1053" s="52" t="n"/>
      <c r="AK1053" s="52" t="n"/>
    </row>
    <row r="1054">
      <c r="A1054" s="52" t="n"/>
      <c r="B1054" s="52" t="n"/>
      <c r="C1054" s="52" t="n"/>
      <c r="D1054" s="52" t="n"/>
      <c r="E1054" s="52" t="n"/>
      <c r="F1054" s="52" t="n"/>
      <c r="G1054" s="52" t="n"/>
      <c r="H1054" s="52" t="n"/>
      <c r="I1054" s="52" t="n"/>
      <c r="J1054" s="245" t="n"/>
      <c r="K1054" s="52" t="n"/>
      <c r="L1054" s="52" t="n"/>
      <c r="M1054" s="52" t="n"/>
      <c r="N1054" s="52" t="n"/>
      <c r="O1054" s="52" t="n"/>
      <c r="P1054" s="52" t="n"/>
      <c r="Q1054" s="52" t="n"/>
      <c r="R1054" s="52" t="n"/>
      <c r="S1054" s="52" t="n"/>
      <c r="T1054" s="52" t="n"/>
      <c r="U1054" s="52" t="n"/>
      <c r="V1054" s="52" t="n"/>
      <c r="W1054" s="281" t="n"/>
      <c r="X1054" s="281" t="n"/>
      <c r="Y1054" s="52" t="n"/>
      <c r="Z1054" s="52" t="n"/>
      <c r="AA1054" s="270" t="n"/>
      <c r="AB1054" s="242" t="n"/>
      <c r="AC1054" s="242" t="n"/>
      <c r="AD1054" s="242" t="n"/>
      <c r="AE1054" s="282" t="n"/>
      <c r="AF1054" s="282" t="n"/>
      <c r="AG1054" s="243" t="n"/>
      <c r="AH1054" s="52" t="n"/>
      <c r="AI1054" s="52" t="n"/>
      <c r="AJ1054" s="52" t="n"/>
      <c r="AK1054" s="52" t="n"/>
    </row>
    <row r="1055">
      <c r="A1055" s="52" t="n"/>
      <c r="B1055" s="52" t="n"/>
      <c r="C1055" s="52" t="n"/>
      <c r="D1055" s="52" t="n"/>
      <c r="E1055" s="52" t="n"/>
      <c r="F1055" s="52" t="n"/>
      <c r="G1055" s="52" t="n"/>
      <c r="H1055" s="52" t="n"/>
      <c r="I1055" s="52" t="n"/>
      <c r="J1055" s="245" t="n"/>
      <c r="K1055" s="52" t="n"/>
      <c r="L1055" s="52" t="n"/>
      <c r="M1055" s="52" t="n"/>
      <c r="N1055" s="52" t="n"/>
      <c r="O1055" s="52" t="n"/>
      <c r="P1055" s="52" t="n"/>
      <c r="Q1055" s="52" t="n"/>
      <c r="R1055" s="52" t="n"/>
      <c r="S1055" s="52" t="n"/>
      <c r="T1055" s="52" t="n"/>
      <c r="U1055" s="52" t="n"/>
      <c r="V1055" s="52" t="n"/>
      <c r="W1055" s="281" t="n"/>
      <c r="X1055" s="281" t="n"/>
      <c r="Y1055" s="52" t="n"/>
      <c r="Z1055" s="52" t="n"/>
      <c r="AA1055" s="270" t="n"/>
      <c r="AB1055" s="242" t="n"/>
      <c r="AC1055" s="242" t="n"/>
      <c r="AD1055" s="242" t="n"/>
      <c r="AE1055" s="282" t="n"/>
      <c r="AF1055" s="282" t="n"/>
      <c r="AG1055" s="243" t="n"/>
      <c r="AH1055" s="52" t="n"/>
      <c r="AI1055" s="52" t="n"/>
      <c r="AJ1055" s="52" t="n"/>
      <c r="AK1055" s="52" t="n"/>
    </row>
    <row r="1056">
      <c r="A1056" s="52" t="n"/>
      <c r="B1056" s="52" t="n"/>
      <c r="C1056" s="52" t="n"/>
      <c r="D1056" s="52" t="n"/>
      <c r="E1056" s="52" t="n"/>
      <c r="F1056" s="52" t="n"/>
      <c r="G1056" s="52" t="n"/>
      <c r="H1056" s="52" t="n"/>
      <c r="I1056" s="52" t="n"/>
      <c r="J1056" s="245" t="n"/>
      <c r="K1056" s="52" t="n"/>
      <c r="L1056" s="52" t="n"/>
      <c r="M1056" s="52" t="n"/>
      <c r="N1056" s="52" t="n"/>
      <c r="O1056" s="52" t="n"/>
      <c r="P1056" s="52" t="n"/>
      <c r="Q1056" s="52" t="n"/>
      <c r="R1056" s="52" t="n"/>
      <c r="S1056" s="52" t="n"/>
      <c r="T1056" s="52" t="n"/>
      <c r="U1056" s="52" t="n"/>
      <c r="V1056" s="52" t="n"/>
      <c r="W1056" s="281" t="n"/>
      <c r="X1056" s="281" t="n"/>
      <c r="Y1056" s="52" t="n"/>
      <c r="Z1056" s="52" t="n"/>
      <c r="AA1056" s="270" t="n"/>
      <c r="AB1056" s="242" t="n"/>
      <c r="AC1056" s="242" t="n"/>
      <c r="AD1056" s="242" t="n"/>
      <c r="AE1056" s="282" t="n"/>
      <c r="AF1056" s="282" t="n"/>
      <c r="AG1056" s="243" t="n"/>
      <c r="AH1056" s="52" t="n"/>
      <c r="AI1056" s="52" t="n"/>
      <c r="AJ1056" s="52" t="n"/>
      <c r="AK1056" s="52" t="n"/>
    </row>
    <row r="1057">
      <c r="A1057" s="52" t="n"/>
      <c r="B1057" s="52" t="n"/>
      <c r="C1057" s="52" t="n"/>
      <c r="D1057" s="52" t="n"/>
      <c r="E1057" s="52" t="n"/>
      <c r="F1057" s="52" t="n"/>
      <c r="G1057" s="52" t="n"/>
      <c r="H1057" s="52" t="n"/>
      <c r="I1057" s="52" t="n"/>
      <c r="J1057" s="245" t="n"/>
      <c r="K1057" s="52" t="n"/>
      <c r="L1057" s="52" t="n"/>
      <c r="M1057" s="52" t="n"/>
      <c r="N1057" s="52" t="n"/>
      <c r="O1057" s="52" t="n"/>
      <c r="P1057" s="52" t="n"/>
      <c r="Q1057" s="52" t="n"/>
      <c r="R1057" s="52" t="n"/>
      <c r="S1057" s="52" t="n"/>
      <c r="T1057" s="52" t="n"/>
      <c r="U1057" s="52" t="n"/>
      <c r="V1057" s="52" t="n"/>
      <c r="W1057" s="281" t="n"/>
      <c r="X1057" s="281" t="n"/>
      <c r="Y1057" s="52" t="n"/>
      <c r="Z1057" s="52" t="n"/>
      <c r="AA1057" s="270" t="n"/>
      <c r="AB1057" s="242" t="n"/>
      <c r="AC1057" s="242" t="n"/>
      <c r="AD1057" s="242" t="n"/>
      <c r="AE1057" s="282" t="n"/>
      <c r="AF1057" s="282" t="n"/>
      <c r="AG1057" s="243" t="n"/>
      <c r="AH1057" s="52" t="n"/>
      <c r="AI1057" s="52" t="n"/>
      <c r="AJ1057" s="52" t="n"/>
      <c r="AK1057" s="52" t="n"/>
    </row>
    <row r="1058">
      <c r="A1058" s="52" t="n"/>
      <c r="B1058" s="52" t="n"/>
      <c r="C1058" s="52" t="n"/>
      <c r="D1058" s="52" t="n"/>
      <c r="E1058" s="52" t="n"/>
      <c r="F1058" s="52" t="n"/>
      <c r="G1058" s="52" t="n"/>
      <c r="H1058" s="52" t="n"/>
      <c r="I1058" s="52" t="n"/>
      <c r="J1058" s="245" t="n"/>
      <c r="K1058" s="52" t="n"/>
      <c r="L1058" s="52" t="n"/>
      <c r="M1058" s="52" t="n"/>
      <c r="N1058" s="52" t="n"/>
      <c r="O1058" s="52" t="n"/>
      <c r="P1058" s="52" t="n"/>
      <c r="Q1058" s="52" t="n"/>
      <c r="R1058" s="52" t="n"/>
      <c r="S1058" s="52" t="n"/>
      <c r="T1058" s="52" t="n"/>
      <c r="U1058" s="52" t="n"/>
      <c r="V1058" s="52" t="n"/>
      <c r="W1058" s="281" t="n"/>
      <c r="X1058" s="281" t="n"/>
      <c r="Y1058" s="52" t="n"/>
      <c r="Z1058" s="52" t="n"/>
      <c r="AA1058" s="270" t="n"/>
      <c r="AB1058" s="242" t="n"/>
      <c r="AC1058" s="242" t="n"/>
      <c r="AD1058" s="242" t="n"/>
      <c r="AE1058" s="282" t="n"/>
      <c r="AF1058" s="282" t="n"/>
      <c r="AG1058" s="243" t="n"/>
      <c r="AH1058" s="52" t="n"/>
      <c r="AI1058" s="52" t="n"/>
      <c r="AJ1058" s="52" t="n"/>
      <c r="AK1058" s="52" t="n"/>
    </row>
    <row r="1059">
      <c r="A1059" s="52" t="n"/>
      <c r="B1059" s="52" t="n"/>
      <c r="C1059" s="52" t="n"/>
      <c r="D1059" s="52" t="n"/>
      <c r="E1059" s="52" t="n"/>
      <c r="F1059" s="52" t="n"/>
      <c r="G1059" s="52" t="n"/>
      <c r="H1059" s="52" t="n"/>
      <c r="I1059" s="52" t="n"/>
      <c r="J1059" s="245" t="n"/>
      <c r="K1059" s="52" t="n"/>
      <c r="L1059" s="52" t="n"/>
      <c r="M1059" s="52" t="n"/>
      <c r="N1059" s="52" t="n"/>
      <c r="O1059" s="52" t="n"/>
      <c r="P1059" s="52" t="n"/>
      <c r="Q1059" s="52" t="n"/>
      <c r="R1059" s="52" t="n"/>
      <c r="S1059" s="52" t="n"/>
      <c r="T1059" s="52" t="n"/>
      <c r="U1059" s="52" t="n"/>
      <c r="V1059" s="52" t="n"/>
      <c r="W1059" s="281" t="n"/>
      <c r="X1059" s="281" t="n"/>
      <c r="Y1059" s="52" t="n"/>
      <c r="Z1059" s="52" t="n"/>
      <c r="AA1059" s="270" t="n"/>
      <c r="AB1059" s="242" t="n"/>
      <c r="AC1059" s="242" t="n"/>
      <c r="AD1059" s="242" t="n"/>
      <c r="AE1059" s="282" t="n"/>
      <c r="AF1059" s="282" t="n"/>
      <c r="AG1059" s="243" t="n"/>
      <c r="AH1059" s="52" t="n"/>
      <c r="AI1059" s="52" t="n"/>
      <c r="AJ1059" s="52" t="n"/>
      <c r="AK1059" s="52" t="n"/>
    </row>
    <row r="1060">
      <c r="A1060" s="52" t="n"/>
      <c r="B1060" s="52" t="n"/>
      <c r="C1060" s="52" t="n"/>
      <c r="D1060" s="52" t="n"/>
      <c r="E1060" s="52" t="n"/>
      <c r="F1060" s="52" t="n"/>
      <c r="G1060" s="52" t="n"/>
      <c r="H1060" s="52" t="n"/>
      <c r="I1060" s="52" t="n"/>
      <c r="J1060" s="245" t="n"/>
      <c r="K1060" s="52" t="n"/>
      <c r="L1060" s="52" t="n"/>
      <c r="M1060" s="52" t="n"/>
      <c r="N1060" s="52" t="n"/>
      <c r="O1060" s="52" t="n"/>
      <c r="P1060" s="52" t="n"/>
      <c r="Q1060" s="52" t="n"/>
      <c r="R1060" s="52" t="n"/>
      <c r="S1060" s="52" t="n"/>
      <c r="T1060" s="52" t="n"/>
      <c r="U1060" s="52" t="n"/>
      <c r="V1060" s="52" t="n"/>
      <c r="W1060" s="281" t="n"/>
      <c r="X1060" s="281" t="n"/>
      <c r="Y1060" s="52" t="n"/>
      <c r="Z1060" s="52" t="n"/>
      <c r="AA1060" s="270" t="n"/>
      <c r="AB1060" s="242" t="n"/>
      <c r="AC1060" s="242" t="n"/>
      <c r="AD1060" s="242" t="n"/>
      <c r="AE1060" s="282" t="n"/>
      <c r="AF1060" s="282" t="n"/>
      <c r="AG1060" s="243" t="n"/>
      <c r="AH1060" s="52" t="n"/>
      <c r="AI1060" s="52" t="n"/>
      <c r="AJ1060" s="52" t="n"/>
      <c r="AK1060" s="52" t="n"/>
    </row>
    <row r="1061">
      <c r="A1061" s="52" t="n"/>
      <c r="B1061" s="52" t="n"/>
      <c r="C1061" s="52" t="n"/>
      <c r="D1061" s="52" t="n"/>
      <c r="E1061" s="52" t="n"/>
      <c r="F1061" s="52" t="n"/>
      <c r="G1061" s="52" t="n"/>
      <c r="H1061" s="52" t="n"/>
      <c r="I1061" s="52" t="n"/>
      <c r="J1061" s="245" t="n"/>
      <c r="K1061" s="52" t="n"/>
      <c r="L1061" s="52" t="n"/>
      <c r="M1061" s="52" t="n"/>
      <c r="N1061" s="52" t="n"/>
      <c r="O1061" s="52" t="n"/>
      <c r="P1061" s="52" t="n"/>
      <c r="Q1061" s="52" t="n"/>
      <c r="R1061" s="52" t="n"/>
      <c r="S1061" s="52" t="n"/>
      <c r="T1061" s="52" t="n"/>
      <c r="U1061" s="52" t="n"/>
      <c r="V1061" s="52" t="n"/>
      <c r="W1061" s="281" t="n"/>
      <c r="X1061" s="281" t="n"/>
      <c r="Y1061" s="52" t="n"/>
      <c r="Z1061" s="52" t="n"/>
      <c r="AA1061" s="270" t="n"/>
      <c r="AB1061" s="242" t="n"/>
      <c r="AC1061" s="242" t="n"/>
      <c r="AD1061" s="242" t="n"/>
      <c r="AE1061" s="282" t="n"/>
      <c r="AF1061" s="282" t="n"/>
      <c r="AG1061" s="243" t="n"/>
      <c r="AH1061" s="52" t="n"/>
      <c r="AI1061" s="52" t="n"/>
      <c r="AJ1061" s="52" t="n"/>
      <c r="AK1061" s="52" t="n"/>
    </row>
    <row r="1062">
      <c r="A1062" s="52" t="n"/>
      <c r="B1062" s="52" t="n"/>
      <c r="C1062" s="52" t="n"/>
      <c r="D1062" s="52" t="n"/>
      <c r="E1062" s="52" t="n"/>
      <c r="F1062" s="52" t="n"/>
      <c r="G1062" s="52" t="n"/>
      <c r="H1062" s="52" t="n"/>
      <c r="I1062" s="52" t="n"/>
      <c r="J1062" s="245" t="n"/>
      <c r="K1062" s="52" t="n"/>
      <c r="L1062" s="52" t="n"/>
      <c r="M1062" s="52" t="n"/>
      <c r="N1062" s="52" t="n"/>
      <c r="O1062" s="52" t="n"/>
      <c r="P1062" s="52" t="n"/>
      <c r="Q1062" s="52" t="n"/>
      <c r="R1062" s="52" t="n"/>
      <c r="S1062" s="52" t="n"/>
      <c r="T1062" s="52" t="n"/>
      <c r="U1062" s="52" t="n"/>
      <c r="V1062" s="52" t="n"/>
      <c r="W1062" s="281" t="n"/>
      <c r="X1062" s="281" t="n"/>
      <c r="Y1062" s="52" t="n"/>
      <c r="Z1062" s="52" t="n"/>
      <c r="AA1062" s="270" t="n"/>
      <c r="AB1062" s="242" t="n"/>
      <c r="AC1062" s="242" t="n"/>
      <c r="AD1062" s="242" t="n"/>
      <c r="AE1062" s="282" t="n"/>
      <c r="AF1062" s="282" t="n"/>
      <c r="AG1062" s="243" t="n"/>
      <c r="AH1062" s="52" t="n"/>
      <c r="AI1062" s="52" t="n"/>
      <c r="AJ1062" s="52" t="n"/>
      <c r="AK1062" s="52" t="n"/>
    </row>
    <row r="1063">
      <c r="A1063" s="52" t="n"/>
      <c r="B1063" s="52" t="n"/>
      <c r="C1063" s="52" t="n"/>
      <c r="D1063" s="52" t="n"/>
      <c r="E1063" s="52" t="n"/>
      <c r="F1063" s="52" t="n"/>
      <c r="G1063" s="52" t="n"/>
      <c r="H1063" s="52" t="n"/>
      <c r="I1063" s="52" t="n"/>
      <c r="J1063" s="245" t="n"/>
      <c r="K1063" s="52" t="n"/>
      <c r="L1063" s="52" t="n"/>
      <c r="M1063" s="52" t="n"/>
      <c r="N1063" s="52" t="n"/>
      <c r="O1063" s="52" t="n"/>
      <c r="P1063" s="52" t="n"/>
      <c r="Q1063" s="52" t="n"/>
      <c r="R1063" s="52" t="n"/>
      <c r="S1063" s="52" t="n"/>
      <c r="T1063" s="52" t="n"/>
      <c r="U1063" s="52" t="n"/>
      <c r="V1063" s="52" t="n"/>
      <c r="W1063" s="281" t="n"/>
      <c r="X1063" s="281" t="n"/>
      <c r="Y1063" s="52" t="n"/>
      <c r="Z1063" s="52" t="n"/>
      <c r="AA1063" s="270" t="n"/>
      <c r="AB1063" s="242" t="n"/>
      <c r="AC1063" s="242" t="n"/>
      <c r="AD1063" s="242" t="n"/>
      <c r="AE1063" s="282" t="n"/>
      <c r="AF1063" s="282" t="n"/>
      <c r="AG1063" s="243" t="n"/>
      <c r="AH1063" s="52" t="n"/>
      <c r="AI1063" s="52" t="n"/>
      <c r="AJ1063" s="52" t="n"/>
      <c r="AK1063" s="52" t="n"/>
    </row>
    <row r="1064">
      <c r="A1064" s="52" t="n"/>
      <c r="B1064" s="52" t="n"/>
      <c r="C1064" s="52" t="n"/>
      <c r="D1064" s="52" t="n"/>
      <c r="E1064" s="52" t="n"/>
      <c r="F1064" s="52" t="n"/>
      <c r="G1064" s="52" t="n"/>
      <c r="H1064" s="52" t="n"/>
      <c r="I1064" s="52" t="n"/>
      <c r="J1064" s="245" t="n"/>
      <c r="K1064" s="52" t="n"/>
      <c r="L1064" s="52" t="n"/>
      <c r="M1064" s="52" t="n"/>
      <c r="N1064" s="52" t="n"/>
      <c r="O1064" s="52" t="n"/>
      <c r="P1064" s="52" t="n"/>
      <c r="Q1064" s="52" t="n"/>
      <c r="R1064" s="52" t="n"/>
      <c r="S1064" s="52" t="n"/>
      <c r="T1064" s="52" t="n"/>
      <c r="U1064" s="52" t="n"/>
      <c r="V1064" s="52" t="n"/>
      <c r="W1064" s="281" t="n"/>
      <c r="X1064" s="281" t="n"/>
      <c r="Y1064" s="52" t="n"/>
      <c r="Z1064" s="52" t="n"/>
      <c r="AA1064" s="270" t="n"/>
      <c r="AB1064" s="242" t="n"/>
      <c r="AC1064" s="242" t="n"/>
      <c r="AD1064" s="242" t="n"/>
      <c r="AE1064" s="282" t="n"/>
      <c r="AF1064" s="282" t="n"/>
      <c r="AG1064" s="243" t="n"/>
      <c r="AH1064" s="52" t="n"/>
      <c r="AI1064" s="52" t="n"/>
      <c r="AJ1064" s="52" t="n"/>
      <c r="AK1064" s="52" t="n"/>
    </row>
    <row r="1065">
      <c r="A1065" s="52" t="n"/>
      <c r="B1065" s="52" t="n"/>
      <c r="C1065" s="52" t="n"/>
      <c r="D1065" s="52" t="n"/>
      <c r="E1065" s="52" t="n"/>
      <c r="F1065" s="52" t="n"/>
      <c r="G1065" s="52" t="n"/>
      <c r="H1065" s="52" t="n"/>
      <c r="I1065" s="52" t="n"/>
      <c r="J1065" s="245" t="n"/>
      <c r="K1065" s="52" t="n"/>
      <c r="L1065" s="52" t="n"/>
      <c r="M1065" s="52" t="n"/>
      <c r="N1065" s="52" t="n"/>
      <c r="O1065" s="52" t="n"/>
      <c r="P1065" s="52" t="n"/>
      <c r="Q1065" s="52" t="n"/>
      <c r="R1065" s="52" t="n"/>
      <c r="S1065" s="52" t="n"/>
      <c r="T1065" s="52" t="n"/>
      <c r="U1065" s="52" t="n"/>
      <c r="V1065" s="52" t="n"/>
      <c r="W1065" s="281" t="n"/>
      <c r="X1065" s="281" t="n"/>
      <c r="Y1065" s="52" t="n"/>
      <c r="Z1065" s="52" t="n"/>
      <c r="AA1065" s="270" t="n"/>
      <c r="AB1065" s="242" t="n"/>
      <c r="AC1065" s="242" t="n"/>
      <c r="AD1065" s="242" t="n"/>
      <c r="AE1065" s="282" t="n"/>
      <c r="AF1065" s="282" t="n"/>
      <c r="AG1065" s="243" t="n"/>
      <c r="AH1065" s="52" t="n"/>
      <c r="AI1065" s="52" t="n"/>
      <c r="AJ1065" s="52" t="n"/>
      <c r="AK1065" s="52" t="n"/>
    </row>
    <row r="1066">
      <c r="A1066" s="52" t="n"/>
      <c r="B1066" s="52" t="n"/>
      <c r="C1066" s="52" t="n"/>
      <c r="D1066" s="52" t="n"/>
      <c r="E1066" s="52" t="n"/>
      <c r="F1066" s="52" t="n"/>
      <c r="G1066" s="52" t="n"/>
      <c r="H1066" s="52" t="n"/>
      <c r="I1066" s="52" t="n"/>
      <c r="J1066" s="245" t="n"/>
      <c r="K1066" s="52" t="n"/>
      <c r="L1066" s="52" t="n"/>
      <c r="M1066" s="52" t="n"/>
      <c r="N1066" s="52" t="n"/>
      <c r="O1066" s="52" t="n"/>
      <c r="P1066" s="52" t="n"/>
      <c r="Q1066" s="52" t="n"/>
      <c r="R1066" s="52" t="n"/>
      <c r="S1066" s="52" t="n"/>
      <c r="T1066" s="52" t="n"/>
      <c r="U1066" s="52" t="n"/>
      <c r="V1066" s="52" t="n"/>
      <c r="W1066" s="281" t="n"/>
      <c r="X1066" s="281" t="n"/>
      <c r="Y1066" s="52" t="n"/>
      <c r="Z1066" s="52" t="n"/>
      <c r="AA1066" s="270" t="n"/>
      <c r="AB1066" s="242" t="n"/>
      <c r="AC1066" s="242" t="n"/>
      <c r="AD1066" s="242" t="n"/>
      <c r="AE1066" s="282" t="n"/>
      <c r="AF1066" s="282" t="n"/>
      <c r="AG1066" s="243" t="n"/>
      <c r="AH1066" s="52" t="n"/>
      <c r="AI1066" s="52" t="n"/>
      <c r="AJ1066" s="52" t="n"/>
      <c r="AK1066" s="52" t="n"/>
    </row>
    <row r="1067">
      <c r="A1067" s="52" t="n"/>
      <c r="B1067" s="52" t="n"/>
      <c r="C1067" s="52" t="n"/>
      <c r="D1067" s="52" t="n"/>
      <c r="E1067" s="52" t="n"/>
      <c r="F1067" s="52" t="n"/>
      <c r="G1067" s="52" t="n"/>
      <c r="H1067" s="52" t="n"/>
      <c r="I1067" s="52" t="n"/>
      <c r="J1067" s="245" t="n"/>
      <c r="K1067" s="52" t="n"/>
      <c r="L1067" s="52" t="n"/>
      <c r="M1067" s="52" t="n"/>
      <c r="N1067" s="52" t="n"/>
      <c r="O1067" s="52" t="n"/>
      <c r="P1067" s="52" t="n"/>
      <c r="Q1067" s="52" t="n"/>
      <c r="R1067" s="52" t="n"/>
      <c r="S1067" s="52" t="n"/>
      <c r="T1067" s="52" t="n"/>
      <c r="U1067" s="52" t="n"/>
      <c r="V1067" s="52" t="n"/>
      <c r="W1067" s="281" t="n"/>
      <c r="X1067" s="281" t="n"/>
      <c r="Y1067" s="52" t="n"/>
      <c r="Z1067" s="52" t="n"/>
      <c r="AA1067" s="270" t="n"/>
      <c r="AB1067" s="242" t="n"/>
      <c r="AC1067" s="242" t="n"/>
      <c r="AD1067" s="242" t="n"/>
      <c r="AE1067" s="282" t="n"/>
      <c r="AF1067" s="282" t="n"/>
      <c r="AG1067" s="243" t="n"/>
      <c r="AH1067" s="52" t="n"/>
      <c r="AI1067" s="52" t="n"/>
      <c r="AJ1067" s="52" t="n"/>
      <c r="AK1067" s="52" t="n"/>
    </row>
    <row r="1068">
      <c r="A1068" s="52" t="n"/>
      <c r="B1068" s="52" t="n"/>
      <c r="C1068" s="52" t="n"/>
      <c r="D1068" s="52" t="n"/>
      <c r="E1068" s="52" t="n"/>
      <c r="F1068" s="52" t="n"/>
      <c r="G1068" s="52" t="n"/>
      <c r="H1068" s="52" t="n"/>
      <c r="I1068" s="52" t="n"/>
      <c r="J1068" s="245" t="n"/>
      <c r="K1068" s="52" t="n"/>
      <c r="L1068" s="52" t="n"/>
      <c r="M1068" s="52" t="n"/>
      <c r="N1068" s="52" t="n"/>
      <c r="O1068" s="52" t="n"/>
      <c r="P1068" s="52" t="n"/>
      <c r="Q1068" s="52" t="n"/>
      <c r="R1068" s="52" t="n"/>
      <c r="S1068" s="52" t="n"/>
      <c r="T1068" s="52" t="n"/>
      <c r="U1068" s="52" t="n"/>
      <c r="V1068" s="52" t="n"/>
      <c r="W1068" s="281" t="n"/>
      <c r="X1068" s="281" t="n"/>
      <c r="Y1068" s="52" t="n"/>
      <c r="Z1068" s="52" t="n"/>
      <c r="AA1068" s="270" t="n"/>
      <c r="AB1068" s="242" t="n"/>
      <c r="AC1068" s="242" t="n"/>
      <c r="AD1068" s="242" t="n"/>
      <c r="AE1068" s="282" t="n"/>
      <c r="AF1068" s="282" t="n"/>
      <c r="AG1068" s="243" t="n"/>
      <c r="AH1068" s="52" t="n"/>
      <c r="AI1068" s="52" t="n"/>
      <c r="AJ1068" s="52" t="n"/>
      <c r="AK1068" s="52" t="n"/>
    </row>
    <row r="1069">
      <c r="A1069" s="52" t="n"/>
      <c r="B1069" s="52" t="n"/>
      <c r="C1069" s="52" t="n"/>
      <c r="D1069" s="52" t="n"/>
      <c r="E1069" s="52" t="n"/>
      <c r="F1069" s="52" t="n"/>
      <c r="G1069" s="52" t="n"/>
      <c r="H1069" s="52" t="n"/>
      <c r="I1069" s="52" t="n"/>
      <c r="J1069" s="245" t="n"/>
      <c r="K1069" s="52" t="n"/>
      <c r="L1069" s="52" t="n"/>
      <c r="M1069" s="52" t="n"/>
      <c r="N1069" s="52" t="n"/>
      <c r="O1069" s="52" t="n"/>
      <c r="P1069" s="52" t="n"/>
      <c r="Q1069" s="52" t="n"/>
      <c r="R1069" s="52" t="n"/>
      <c r="S1069" s="52" t="n"/>
      <c r="T1069" s="52" t="n"/>
      <c r="U1069" s="52" t="n"/>
      <c r="V1069" s="52" t="n"/>
      <c r="W1069" s="281" t="n"/>
      <c r="X1069" s="281" t="n"/>
      <c r="Y1069" s="52" t="n"/>
      <c r="Z1069" s="52" t="n"/>
      <c r="AA1069" s="270" t="n"/>
      <c r="AB1069" s="242" t="n"/>
      <c r="AC1069" s="242" t="n"/>
      <c r="AD1069" s="242" t="n"/>
      <c r="AE1069" s="282" t="n"/>
      <c r="AF1069" s="282" t="n"/>
      <c r="AG1069" s="243" t="n"/>
      <c r="AH1069" s="52" t="n"/>
      <c r="AI1069" s="52" t="n"/>
      <c r="AJ1069" s="52" t="n"/>
      <c r="AK1069" s="52" t="n"/>
    </row>
    <row r="1070">
      <c r="A1070" s="52" t="n"/>
      <c r="B1070" s="52" t="n"/>
      <c r="C1070" s="52" t="n"/>
      <c r="D1070" s="52" t="n"/>
      <c r="E1070" s="52" t="n"/>
      <c r="F1070" s="52" t="n"/>
      <c r="G1070" s="52" t="n"/>
      <c r="H1070" s="52" t="n"/>
      <c r="I1070" s="52" t="n"/>
      <c r="J1070" s="245" t="n"/>
      <c r="K1070" s="52" t="n"/>
      <c r="L1070" s="52" t="n"/>
      <c r="M1070" s="52" t="n"/>
      <c r="N1070" s="52" t="n"/>
      <c r="O1070" s="52" t="n"/>
      <c r="P1070" s="52" t="n"/>
      <c r="Q1070" s="52" t="n"/>
      <c r="R1070" s="52" t="n"/>
      <c r="S1070" s="52" t="n"/>
      <c r="T1070" s="52" t="n"/>
      <c r="U1070" s="52" t="n"/>
      <c r="V1070" s="52" t="n"/>
      <c r="W1070" s="281" t="n"/>
      <c r="X1070" s="281" t="n"/>
      <c r="Y1070" s="52" t="n"/>
      <c r="Z1070" s="52" t="n"/>
      <c r="AA1070" s="270" t="n"/>
      <c r="AB1070" s="242" t="n"/>
      <c r="AC1070" s="242" t="n"/>
      <c r="AD1070" s="242" t="n"/>
      <c r="AE1070" s="282" t="n"/>
      <c r="AF1070" s="282" t="n"/>
      <c r="AG1070" s="243" t="n"/>
      <c r="AH1070" s="52" t="n"/>
      <c r="AI1070" s="52" t="n"/>
      <c r="AJ1070" s="52" t="n"/>
      <c r="AK1070" s="52" t="n"/>
    </row>
    <row r="1071">
      <c r="A1071" s="52" t="n"/>
      <c r="B1071" s="52" t="n"/>
      <c r="C1071" s="52" t="n"/>
      <c r="D1071" s="52" t="n"/>
      <c r="E1071" s="52" t="n"/>
      <c r="F1071" s="52" t="n"/>
      <c r="G1071" s="52" t="n"/>
      <c r="H1071" s="52" t="n"/>
      <c r="I1071" s="52" t="n"/>
      <c r="J1071" s="245" t="n"/>
      <c r="K1071" s="52" t="n"/>
      <c r="L1071" s="52" t="n"/>
      <c r="M1071" s="52" t="n"/>
      <c r="N1071" s="52" t="n"/>
      <c r="O1071" s="52" t="n"/>
      <c r="P1071" s="52" t="n"/>
      <c r="Q1071" s="52" t="n"/>
      <c r="R1071" s="52" t="n"/>
      <c r="S1071" s="52" t="n"/>
      <c r="T1071" s="52" t="n"/>
      <c r="U1071" s="52" t="n"/>
      <c r="V1071" s="52" t="n"/>
      <c r="W1071" s="281" t="n"/>
      <c r="X1071" s="281" t="n"/>
      <c r="Y1071" s="52" t="n"/>
      <c r="Z1071" s="52" t="n"/>
      <c r="AA1071" s="270" t="n"/>
      <c r="AB1071" s="242" t="n"/>
      <c r="AC1071" s="242" t="n"/>
      <c r="AD1071" s="242" t="n"/>
      <c r="AE1071" s="282" t="n"/>
      <c r="AF1071" s="282" t="n"/>
      <c r="AG1071" s="243" t="n"/>
      <c r="AH1071" s="52" t="n"/>
      <c r="AI1071" s="52" t="n"/>
      <c r="AJ1071" s="52" t="n"/>
      <c r="AK1071" s="52" t="n"/>
    </row>
    <row r="1072">
      <c r="A1072" s="52" t="n"/>
      <c r="B1072" s="52" t="n"/>
      <c r="C1072" s="52" t="n"/>
      <c r="D1072" s="52" t="n"/>
      <c r="E1072" s="52" t="n"/>
      <c r="F1072" s="52" t="n"/>
      <c r="G1072" s="52" t="n"/>
      <c r="H1072" s="52" t="n"/>
      <c r="I1072" s="52" t="n"/>
      <c r="J1072" s="245" t="n"/>
      <c r="K1072" s="52" t="n"/>
      <c r="L1072" s="52" t="n"/>
      <c r="M1072" s="52" t="n"/>
      <c r="N1072" s="52" t="n"/>
      <c r="O1072" s="52" t="n"/>
      <c r="P1072" s="52" t="n"/>
      <c r="Q1072" s="52" t="n"/>
      <c r="R1072" s="52" t="n"/>
      <c r="S1072" s="52" t="n"/>
      <c r="T1072" s="52" t="n"/>
      <c r="U1072" s="52" t="n"/>
      <c r="V1072" s="52" t="n"/>
      <c r="W1072" s="281" t="n"/>
      <c r="X1072" s="281" t="n"/>
      <c r="Y1072" s="52" t="n"/>
      <c r="Z1072" s="52" t="n"/>
      <c r="AA1072" s="270" t="n"/>
      <c r="AB1072" s="242" t="n"/>
      <c r="AC1072" s="242" t="n"/>
      <c r="AD1072" s="242" t="n"/>
      <c r="AE1072" s="282" t="n"/>
      <c r="AF1072" s="282" t="n"/>
      <c r="AG1072" s="243" t="n"/>
      <c r="AH1072" s="52" t="n"/>
      <c r="AI1072" s="52" t="n"/>
      <c r="AJ1072" s="52" t="n"/>
      <c r="AK1072" s="52" t="n"/>
    </row>
    <row r="1073">
      <c r="A1073" s="52" t="n"/>
      <c r="B1073" s="52" t="n"/>
      <c r="C1073" s="52" t="n"/>
      <c r="D1073" s="52" t="n"/>
      <c r="E1073" s="52" t="n"/>
      <c r="F1073" s="52" t="n"/>
      <c r="G1073" s="52" t="n"/>
      <c r="H1073" s="52" t="n"/>
      <c r="I1073" s="52" t="n"/>
      <c r="J1073" s="245" t="n"/>
      <c r="K1073" s="52" t="n"/>
      <c r="L1073" s="52" t="n"/>
      <c r="M1073" s="52" t="n"/>
      <c r="N1073" s="52" t="n"/>
      <c r="O1073" s="52" t="n"/>
      <c r="P1073" s="52" t="n"/>
      <c r="Q1073" s="52" t="n"/>
      <c r="R1073" s="52" t="n"/>
      <c r="S1073" s="52" t="n"/>
      <c r="T1073" s="52" t="n"/>
      <c r="U1073" s="52" t="n"/>
      <c r="V1073" s="52" t="n"/>
      <c r="W1073" s="281" t="n"/>
      <c r="X1073" s="281" t="n"/>
      <c r="Y1073" s="52" t="n"/>
      <c r="Z1073" s="52" t="n"/>
      <c r="AA1073" s="270" t="n"/>
      <c r="AB1073" s="242" t="n"/>
      <c r="AC1073" s="242" t="n"/>
      <c r="AD1073" s="242" t="n"/>
      <c r="AE1073" s="282" t="n"/>
      <c r="AF1073" s="282" t="n"/>
      <c r="AG1073" s="243" t="n"/>
      <c r="AH1073" s="52" t="n"/>
      <c r="AI1073" s="52" t="n"/>
      <c r="AJ1073" s="52" t="n"/>
      <c r="AK1073" s="52" t="n"/>
    </row>
    <row r="1074">
      <c r="A1074" s="52" t="n"/>
      <c r="B1074" s="52" t="n"/>
      <c r="C1074" s="52" t="n"/>
      <c r="D1074" s="52" t="n"/>
      <c r="E1074" s="52" t="n"/>
      <c r="F1074" s="52" t="n"/>
      <c r="G1074" s="52" t="n"/>
      <c r="H1074" s="52" t="n"/>
      <c r="I1074" s="52" t="n"/>
      <c r="J1074" s="245" t="n"/>
      <c r="K1074" s="52" t="n"/>
      <c r="L1074" s="52" t="n"/>
      <c r="M1074" s="52" t="n"/>
      <c r="N1074" s="52" t="n"/>
      <c r="O1074" s="52" t="n"/>
      <c r="P1074" s="52" t="n"/>
      <c r="Q1074" s="52" t="n"/>
      <c r="R1074" s="52" t="n"/>
      <c r="S1074" s="52" t="n"/>
      <c r="T1074" s="52" t="n"/>
      <c r="U1074" s="52" t="n"/>
      <c r="V1074" s="52" t="n"/>
      <c r="W1074" s="281" t="n"/>
      <c r="X1074" s="281" t="n"/>
      <c r="Y1074" s="52" t="n"/>
      <c r="Z1074" s="52" t="n"/>
      <c r="AA1074" s="270" t="n"/>
      <c r="AB1074" s="242" t="n"/>
      <c r="AC1074" s="242" t="n"/>
      <c r="AD1074" s="242" t="n"/>
      <c r="AE1074" s="282" t="n"/>
      <c r="AF1074" s="282" t="n"/>
      <c r="AG1074" s="243" t="n"/>
      <c r="AH1074" s="52" t="n"/>
      <c r="AI1074" s="52" t="n"/>
      <c r="AJ1074" s="52" t="n"/>
      <c r="AK1074" s="52" t="n"/>
    </row>
    <row r="1075">
      <c r="A1075" s="52" t="n"/>
      <c r="B1075" s="52" t="n"/>
      <c r="C1075" s="52" t="n"/>
      <c r="D1075" s="52" t="n"/>
      <c r="E1075" s="52" t="n"/>
      <c r="F1075" s="52" t="n"/>
      <c r="G1075" s="52" t="n"/>
      <c r="H1075" s="52" t="n"/>
      <c r="I1075" s="52" t="n"/>
      <c r="J1075" s="245" t="n"/>
      <c r="K1075" s="52" t="n"/>
      <c r="L1075" s="52" t="n"/>
      <c r="M1075" s="52" t="n"/>
      <c r="N1075" s="52" t="n"/>
      <c r="O1075" s="52" t="n"/>
      <c r="P1075" s="52" t="n"/>
      <c r="Q1075" s="52" t="n"/>
      <c r="R1075" s="52" t="n"/>
      <c r="S1075" s="52" t="n"/>
      <c r="T1075" s="52" t="n"/>
      <c r="U1075" s="52" t="n"/>
      <c r="V1075" s="52" t="n"/>
      <c r="W1075" s="281" t="n"/>
      <c r="X1075" s="281" t="n"/>
      <c r="Y1075" s="52" t="n"/>
      <c r="Z1075" s="52" t="n"/>
      <c r="AA1075" s="270" t="n"/>
      <c r="AB1075" s="242" t="n"/>
      <c r="AC1075" s="242" t="n"/>
      <c r="AD1075" s="242" t="n"/>
      <c r="AE1075" s="282" t="n"/>
      <c r="AF1075" s="282" t="n"/>
      <c r="AG1075" s="243" t="n"/>
      <c r="AH1075" s="52" t="n"/>
      <c r="AI1075" s="52" t="n"/>
      <c r="AJ1075" s="52" t="n"/>
      <c r="AK1075" s="52" t="n"/>
    </row>
    <row r="1076">
      <c r="A1076" s="52" t="n"/>
      <c r="B1076" s="52" t="n"/>
      <c r="C1076" s="52" t="n"/>
      <c r="D1076" s="52" t="n"/>
      <c r="E1076" s="52" t="n"/>
      <c r="F1076" s="52" t="n"/>
      <c r="G1076" s="52" t="n"/>
      <c r="H1076" s="52" t="n"/>
      <c r="I1076" s="52" t="n"/>
      <c r="J1076" s="245" t="n"/>
      <c r="K1076" s="52" t="n"/>
      <c r="L1076" s="52" t="n"/>
      <c r="M1076" s="52" t="n"/>
      <c r="N1076" s="52" t="n"/>
      <c r="O1076" s="52" t="n"/>
      <c r="P1076" s="52" t="n"/>
      <c r="Q1076" s="52" t="n"/>
      <c r="R1076" s="52" t="n"/>
      <c r="S1076" s="52" t="n"/>
      <c r="T1076" s="52" t="n"/>
      <c r="U1076" s="52" t="n"/>
      <c r="V1076" s="52" t="n"/>
      <c r="W1076" s="281" t="n"/>
      <c r="X1076" s="281" t="n"/>
      <c r="Y1076" s="52" t="n"/>
      <c r="Z1076" s="52" t="n"/>
      <c r="AA1076" s="270" t="n"/>
      <c r="AB1076" s="242" t="n"/>
      <c r="AC1076" s="242" t="n"/>
      <c r="AD1076" s="242" t="n"/>
      <c r="AE1076" s="282" t="n"/>
      <c r="AF1076" s="282" t="n"/>
      <c r="AG1076" s="243" t="n"/>
      <c r="AH1076" s="52" t="n"/>
      <c r="AI1076" s="52" t="n"/>
      <c r="AJ1076" s="52" t="n"/>
      <c r="AK1076" s="52" t="n"/>
    </row>
    <row r="1077">
      <c r="A1077" s="52" t="n"/>
      <c r="B1077" s="52" t="n"/>
      <c r="C1077" s="52" t="n"/>
      <c r="D1077" s="52" t="n"/>
      <c r="E1077" s="52" t="n"/>
      <c r="F1077" s="52" t="n"/>
      <c r="G1077" s="52" t="n"/>
      <c r="H1077" s="52" t="n"/>
      <c r="I1077" s="52" t="n"/>
      <c r="J1077" s="245" t="n"/>
      <c r="K1077" s="52" t="n"/>
      <c r="L1077" s="52" t="n"/>
      <c r="M1077" s="52" t="n"/>
      <c r="N1077" s="52" t="n"/>
      <c r="O1077" s="52" t="n"/>
      <c r="P1077" s="52" t="n"/>
      <c r="Q1077" s="52" t="n"/>
      <c r="R1077" s="52" t="n"/>
      <c r="S1077" s="52" t="n"/>
      <c r="T1077" s="52" t="n"/>
      <c r="U1077" s="52" t="n"/>
      <c r="V1077" s="52" t="n"/>
      <c r="W1077" s="281" t="n"/>
      <c r="X1077" s="281" t="n"/>
      <c r="Y1077" s="52" t="n"/>
      <c r="Z1077" s="52" t="n"/>
      <c r="AA1077" s="270" t="n"/>
      <c r="AB1077" s="242" t="n"/>
      <c r="AC1077" s="242" t="n"/>
      <c r="AD1077" s="242" t="n"/>
      <c r="AE1077" s="282" t="n"/>
      <c r="AF1077" s="282" t="n"/>
      <c r="AG1077" s="243" t="n"/>
      <c r="AH1077" s="52" t="n"/>
      <c r="AI1077" s="52" t="n"/>
      <c r="AJ1077" s="52" t="n"/>
      <c r="AK1077" s="52" t="n"/>
    </row>
    <row r="1078">
      <c r="A1078" s="52" t="n"/>
      <c r="B1078" s="52" t="n"/>
      <c r="C1078" s="52" t="n"/>
      <c r="D1078" s="52" t="n"/>
      <c r="E1078" s="52" t="n"/>
      <c r="F1078" s="52" t="n"/>
      <c r="G1078" s="52" t="n"/>
      <c r="H1078" s="52" t="n"/>
      <c r="I1078" s="52" t="n"/>
      <c r="J1078" s="245" t="n"/>
      <c r="K1078" s="52" t="n"/>
      <c r="L1078" s="52" t="n"/>
      <c r="M1078" s="52" t="n"/>
      <c r="N1078" s="52" t="n"/>
      <c r="O1078" s="52" t="n"/>
      <c r="P1078" s="52" t="n"/>
      <c r="Q1078" s="52" t="n"/>
      <c r="R1078" s="52" t="n"/>
      <c r="S1078" s="52" t="n"/>
      <c r="T1078" s="52" t="n"/>
      <c r="U1078" s="52" t="n"/>
      <c r="V1078" s="52" t="n"/>
      <c r="W1078" s="281" t="n"/>
      <c r="X1078" s="281" t="n"/>
      <c r="Y1078" s="52" t="n"/>
      <c r="Z1078" s="52" t="n"/>
      <c r="AA1078" s="270" t="n"/>
      <c r="AB1078" s="242" t="n"/>
      <c r="AC1078" s="242" t="n"/>
      <c r="AD1078" s="242" t="n"/>
      <c r="AE1078" s="282" t="n"/>
      <c r="AF1078" s="282" t="n"/>
      <c r="AG1078" s="243" t="n"/>
      <c r="AH1078" s="52" t="n"/>
      <c r="AI1078" s="52" t="n"/>
      <c r="AJ1078" s="52" t="n"/>
      <c r="AK1078" s="52" t="n"/>
    </row>
    <row r="1079">
      <c r="A1079" s="52" t="n"/>
      <c r="B1079" s="52" t="n"/>
      <c r="C1079" s="52" t="n"/>
      <c r="D1079" s="52" t="n"/>
      <c r="E1079" s="52" t="n"/>
      <c r="F1079" s="52" t="n"/>
      <c r="G1079" s="52" t="n"/>
      <c r="H1079" s="52" t="n"/>
      <c r="I1079" s="52" t="n"/>
      <c r="J1079" s="245" t="n"/>
      <c r="K1079" s="52" t="n"/>
      <c r="L1079" s="52" t="n"/>
      <c r="M1079" s="52" t="n"/>
      <c r="N1079" s="52" t="n"/>
      <c r="O1079" s="52" t="n"/>
      <c r="P1079" s="52" t="n"/>
      <c r="Q1079" s="52" t="n"/>
      <c r="R1079" s="52" t="n"/>
      <c r="S1079" s="52" t="n"/>
      <c r="T1079" s="52" t="n"/>
      <c r="U1079" s="52" t="n"/>
      <c r="V1079" s="52" t="n"/>
      <c r="W1079" s="281" t="n"/>
      <c r="X1079" s="281" t="n"/>
      <c r="Y1079" s="52" t="n"/>
      <c r="Z1079" s="52" t="n"/>
      <c r="AA1079" s="270" t="n"/>
      <c r="AB1079" s="242" t="n"/>
      <c r="AC1079" s="242" t="n"/>
      <c r="AD1079" s="242" t="n"/>
      <c r="AE1079" s="282" t="n"/>
      <c r="AF1079" s="282" t="n"/>
      <c r="AG1079" s="243" t="n"/>
      <c r="AH1079" s="52" t="n"/>
      <c r="AI1079" s="52" t="n"/>
      <c r="AJ1079" s="52" t="n"/>
      <c r="AK1079" s="52" t="n"/>
    </row>
    <row r="1080">
      <c r="A1080" s="52" t="n"/>
      <c r="B1080" s="52" t="n"/>
      <c r="C1080" s="52" t="n"/>
      <c r="D1080" s="52" t="n"/>
      <c r="E1080" s="52" t="n"/>
      <c r="F1080" s="52" t="n"/>
      <c r="G1080" s="52" t="n"/>
      <c r="H1080" s="52" t="n"/>
      <c r="I1080" s="52" t="n"/>
      <c r="J1080" s="245" t="n"/>
      <c r="K1080" s="52" t="n"/>
      <c r="L1080" s="52" t="n"/>
      <c r="M1080" s="52" t="n"/>
      <c r="N1080" s="52" t="n"/>
      <c r="O1080" s="52" t="n"/>
      <c r="P1080" s="52" t="n"/>
      <c r="Q1080" s="52" t="n"/>
      <c r="R1080" s="52" t="n"/>
      <c r="S1080" s="52" t="n"/>
      <c r="T1080" s="52" t="n"/>
      <c r="U1080" s="52" t="n"/>
      <c r="V1080" s="52" t="n"/>
      <c r="W1080" s="281" t="n"/>
      <c r="X1080" s="281" t="n"/>
      <c r="Y1080" s="52" t="n"/>
      <c r="Z1080" s="52" t="n"/>
      <c r="AA1080" s="270" t="n"/>
      <c r="AB1080" s="242" t="n"/>
      <c r="AC1080" s="242" t="n"/>
      <c r="AD1080" s="242" t="n"/>
      <c r="AE1080" s="282" t="n"/>
      <c r="AF1080" s="282" t="n"/>
      <c r="AG1080" s="243" t="n"/>
      <c r="AH1080" s="52" t="n"/>
      <c r="AI1080" s="52" t="n"/>
      <c r="AJ1080" s="52" t="n"/>
      <c r="AK1080" s="52" t="n"/>
    </row>
    <row r="1081">
      <c r="A1081" s="52" t="n"/>
      <c r="B1081" s="52" t="n"/>
      <c r="C1081" s="52" t="n"/>
      <c r="D1081" s="52" t="n"/>
      <c r="E1081" s="52" t="n"/>
      <c r="F1081" s="52" t="n"/>
      <c r="G1081" s="52" t="n"/>
      <c r="H1081" s="52" t="n"/>
      <c r="I1081" s="52" t="n"/>
      <c r="J1081" s="245" t="n"/>
      <c r="K1081" s="52" t="n"/>
      <c r="L1081" s="52" t="n"/>
      <c r="M1081" s="52" t="n"/>
      <c r="N1081" s="52" t="n"/>
      <c r="O1081" s="52" t="n"/>
      <c r="P1081" s="52" t="n"/>
      <c r="Q1081" s="52" t="n"/>
      <c r="R1081" s="52" t="n"/>
      <c r="S1081" s="52" t="n"/>
      <c r="T1081" s="52" t="n"/>
      <c r="U1081" s="52" t="n"/>
      <c r="V1081" s="52" t="n"/>
      <c r="W1081" s="281" t="n"/>
      <c r="X1081" s="281" t="n"/>
      <c r="Y1081" s="52" t="n"/>
      <c r="Z1081" s="52" t="n"/>
      <c r="AA1081" s="270" t="n"/>
      <c r="AB1081" s="242" t="n"/>
      <c r="AC1081" s="242" t="n"/>
      <c r="AD1081" s="242" t="n"/>
      <c r="AE1081" s="282" t="n"/>
      <c r="AF1081" s="282" t="n"/>
      <c r="AG1081" s="243" t="n"/>
      <c r="AH1081" s="52" t="n"/>
      <c r="AI1081" s="52" t="n"/>
      <c r="AJ1081" s="52" t="n"/>
      <c r="AK1081" s="52" t="n"/>
    </row>
    <row r="1082">
      <c r="A1082" s="52" t="n"/>
      <c r="B1082" s="52" t="n"/>
      <c r="C1082" s="52" t="n"/>
      <c r="D1082" s="52" t="n"/>
      <c r="E1082" s="52" t="n"/>
      <c r="F1082" s="52" t="n"/>
      <c r="G1082" s="52" t="n"/>
      <c r="H1082" s="52" t="n"/>
      <c r="I1082" s="52" t="n"/>
      <c r="J1082" s="245" t="n"/>
      <c r="K1082" s="52" t="n"/>
      <c r="L1082" s="52" t="n"/>
      <c r="M1082" s="52" t="n"/>
      <c r="N1082" s="52" t="n"/>
      <c r="O1082" s="52" t="n"/>
      <c r="P1082" s="52" t="n"/>
      <c r="Q1082" s="52" t="n"/>
      <c r="R1082" s="52" t="n"/>
      <c r="S1082" s="52" t="n"/>
      <c r="T1082" s="52" t="n"/>
      <c r="U1082" s="52" t="n"/>
      <c r="V1082" s="52" t="n"/>
      <c r="W1082" s="281" t="n"/>
      <c r="X1082" s="281" t="n"/>
      <c r="Y1082" s="52" t="n"/>
      <c r="Z1082" s="52" t="n"/>
      <c r="AA1082" s="270" t="n"/>
      <c r="AB1082" s="242" t="n"/>
      <c r="AC1082" s="242" t="n"/>
      <c r="AD1082" s="242" t="n"/>
      <c r="AE1082" s="282" t="n"/>
      <c r="AF1082" s="282" t="n"/>
      <c r="AG1082" s="243" t="n"/>
      <c r="AH1082" s="52" t="n"/>
      <c r="AI1082" s="52" t="n"/>
      <c r="AJ1082" s="52" t="n"/>
      <c r="AK1082" s="52" t="n"/>
    </row>
    <row r="1083">
      <c r="A1083" s="52" t="n"/>
      <c r="B1083" s="52" t="n"/>
      <c r="C1083" s="52" t="n"/>
      <c r="D1083" s="52" t="n"/>
      <c r="E1083" s="52" t="n"/>
      <c r="F1083" s="52" t="n"/>
      <c r="G1083" s="52" t="n"/>
      <c r="H1083" s="52" t="n"/>
      <c r="I1083" s="52" t="n"/>
      <c r="J1083" s="245" t="n"/>
      <c r="K1083" s="52" t="n"/>
      <c r="L1083" s="52" t="n"/>
      <c r="M1083" s="52" t="n"/>
      <c r="N1083" s="52" t="n"/>
      <c r="O1083" s="52" t="n"/>
      <c r="P1083" s="52" t="n"/>
      <c r="Q1083" s="52" t="n"/>
      <c r="R1083" s="52" t="n"/>
      <c r="S1083" s="52" t="n"/>
      <c r="T1083" s="52" t="n"/>
      <c r="U1083" s="52" t="n"/>
      <c r="V1083" s="52" t="n"/>
      <c r="W1083" s="281" t="n"/>
      <c r="X1083" s="281" t="n"/>
      <c r="Y1083" s="52" t="n"/>
      <c r="Z1083" s="52" t="n"/>
      <c r="AA1083" s="270" t="n"/>
      <c r="AB1083" s="242" t="n"/>
      <c r="AC1083" s="242" t="n"/>
      <c r="AD1083" s="242" t="n"/>
      <c r="AE1083" s="282" t="n"/>
      <c r="AF1083" s="282" t="n"/>
      <c r="AG1083" s="243" t="n"/>
      <c r="AH1083" s="52" t="n"/>
      <c r="AI1083" s="52" t="n"/>
      <c r="AJ1083" s="52" t="n"/>
      <c r="AK1083" s="52" t="n"/>
    </row>
    <row r="1084">
      <c r="A1084" s="52" t="n"/>
      <c r="B1084" s="52" t="n"/>
      <c r="C1084" s="52" t="n"/>
      <c r="D1084" s="52" t="n"/>
      <c r="E1084" s="52" t="n"/>
      <c r="F1084" s="52" t="n"/>
      <c r="G1084" s="52" t="n"/>
      <c r="H1084" s="52" t="n"/>
      <c r="I1084" s="52" t="n"/>
      <c r="J1084" s="245" t="n"/>
      <c r="K1084" s="52" t="n"/>
      <c r="L1084" s="52" t="n"/>
      <c r="M1084" s="52" t="n"/>
      <c r="N1084" s="52" t="n"/>
      <c r="O1084" s="52" t="n"/>
      <c r="P1084" s="52" t="n"/>
      <c r="Q1084" s="52" t="n"/>
      <c r="R1084" s="52" t="n"/>
      <c r="S1084" s="52" t="n"/>
      <c r="T1084" s="52" t="n"/>
      <c r="U1084" s="52" t="n"/>
      <c r="V1084" s="52" t="n"/>
      <c r="W1084" s="281" t="n"/>
      <c r="X1084" s="281" t="n"/>
      <c r="Y1084" s="52" t="n"/>
      <c r="Z1084" s="52" t="n"/>
      <c r="AA1084" s="270" t="n"/>
      <c r="AB1084" s="242" t="n"/>
      <c r="AC1084" s="242" t="n"/>
      <c r="AD1084" s="242" t="n"/>
      <c r="AE1084" s="282" t="n"/>
      <c r="AF1084" s="282" t="n"/>
      <c r="AG1084" s="243" t="n"/>
      <c r="AH1084" s="52" t="n"/>
      <c r="AI1084" s="52" t="n"/>
      <c r="AJ1084" s="52" t="n"/>
      <c r="AK1084" s="52" t="n"/>
    </row>
    <row r="1085">
      <c r="A1085" s="52" t="n"/>
      <c r="B1085" s="52" t="n"/>
      <c r="C1085" s="52" t="n"/>
      <c r="D1085" s="52" t="n"/>
      <c r="E1085" s="52" t="n"/>
      <c r="F1085" s="52" t="n"/>
      <c r="G1085" s="52" t="n"/>
      <c r="H1085" s="52" t="n"/>
      <c r="I1085" s="52" t="n"/>
      <c r="J1085" s="245" t="n"/>
      <c r="K1085" s="52" t="n"/>
      <c r="L1085" s="52" t="n"/>
      <c r="M1085" s="52" t="n"/>
      <c r="N1085" s="52" t="n"/>
      <c r="O1085" s="52" t="n"/>
      <c r="P1085" s="52" t="n"/>
      <c r="Q1085" s="52" t="n"/>
      <c r="R1085" s="52" t="n"/>
      <c r="S1085" s="52" t="n"/>
      <c r="T1085" s="52" t="n"/>
      <c r="U1085" s="52" t="n"/>
      <c r="V1085" s="52" t="n"/>
      <c r="W1085" s="281" t="n"/>
      <c r="X1085" s="281" t="n"/>
      <c r="Y1085" s="52" t="n"/>
      <c r="Z1085" s="52" t="n"/>
      <c r="AA1085" s="270" t="n"/>
      <c r="AB1085" s="242" t="n"/>
      <c r="AC1085" s="242" t="n"/>
      <c r="AD1085" s="242" t="n"/>
      <c r="AE1085" s="282" t="n"/>
      <c r="AF1085" s="282" t="n"/>
      <c r="AG1085" s="243" t="n"/>
      <c r="AH1085" s="52" t="n"/>
      <c r="AI1085" s="52" t="n"/>
      <c r="AJ1085" s="52" t="n"/>
      <c r="AK1085" s="52" t="n"/>
    </row>
    <row r="1086">
      <c r="A1086" s="52" t="n"/>
      <c r="B1086" s="52" t="n"/>
      <c r="C1086" s="52" t="n"/>
      <c r="D1086" s="52" t="n"/>
      <c r="E1086" s="52" t="n"/>
      <c r="F1086" s="52" t="n"/>
      <c r="G1086" s="52" t="n"/>
      <c r="H1086" s="52" t="n"/>
      <c r="I1086" s="52" t="n"/>
      <c r="J1086" s="245" t="n"/>
      <c r="K1086" s="52" t="n"/>
      <c r="L1086" s="52" t="n"/>
      <c r="M1086" s="52" t="n"/>
      <c r="N1086" s="52" t="n"/>
      <c r="O1086" s="52" t="n"/>
      <c r="P1086" s="52" t="n"/>
      <c r="Q1086" s="52" t="n"/>
      <c r="R1086" s="52" t="n"/>
      <c r="S1086" s="52" t="n"/>
      <c r="T1086" s="52" t="n"/>
      <c r="U1086" s="52" t="n"/>
      <c r="V1086" s="52" t="n"/>
      <c r="W1086" s="281" t="n"/>
      <c r="X1086" s="281" t="n"/>
      <c r="Y1086" s="52" t="n"/>
      <c r="Z1086" s="52" t="n"/>
      <c r="AA1086" s="270" t="n"/>
      <c r="AB1086" s="242" t="n"/>
      <c r="AC1086" s="242" t="n"/>
      <c r="AD1086" s="242" t="n"/>
      <c r="AE1086" s="282" t="n"/>
      <c r="AF1086" s="282" t="n"/>
      <c r="AG1086" s="243" t="n"/>
      <c r="AH1086" s="52" t="n"/>
      <c r="AI1086" s="52" t="n"/>
      <c r="AJ1086" s="52" t="n"/>
      <c r="AK1086" s="52" t="n"/>
    </row>
    <row r="1087">
      <c r="A1087" s="52" t="n"/>
      <c r="B1087" s="52" t="n"/>
      <c r="C1087" s="52" t="n"/>
      <c r="D1087" s="52" t="n"/>
      <c r="E1087" s="52" t="n"/>
      <c r="F1087" s="52" t="n"/>
      <c r="G1087" s="52" t="n"/>
      <c r="H1087" s="52" t="n"/>
      <c r="I1087" s="52" t="n"/>
      <c r="J1087" s="245" t="n"/>
      <c r="K1087" s="52" t="n"/>
      <c r="L1087" s="52" t="n"/>
      <c r="M1087" s="52" t="n"/>
      <c r="N1087" s="52" t="n"/>
      <c r="O1087" s="52" t="n"/>
      <c r="P1087" s="52" t="n"/>
      <c r="Q1087" s="52" t="n"/>
      <c r="R1087" s="52" t="n"/>
      <c r="S1087" s="52" t="n"/>
      <c r="T1087" s="52" t="n"/>
      <c r="U1087" s="52" t="n"/>
      <c r="V1087" s="52" t="n"/>
      <c r="W1087" s="281" t="n"/>
      <c r="X1087" s="281" t="n"/>
      <c r="Y1087" s="52" t="n"/>
      <c r="Z1087" s="52" t="n"/>
      <c r="AA1087" s="270" t="n"/>
      <c r="AB1087" s="242" t="n"/>
      <c r="AC1087" s="242" t="n"/>
      <c r="AD1087" s="242" t="n"/>
      <c r="AE1087" s="282" t="n"/>
      <c r="AF1087" s="282" t="n"/>
      <c r="AG1087" s="243" t="n"/>
      <c r="AH1087" s="52" t="n"/>
      <c r="AI1087" s="52" t="n"/>
      <c r="AJ1087" s="52" t="n"/>
      <c r="AK1087" s="52" t="n"/>
    </row>
    <row r="1088">
      <c r="A1088" s="52" t="n"/>
      <c r="B1088" s="52" t="n"/>
      <c r="C1088" s="52" t="n"/>
      <c r="D1088" s="52" t="n"/>
      <c r="E1088" s="52" t="n"/>
      <c r="F1088" s="52" t="n"/>
      <c r="G1088" s="52" t="n"/>
      <c r="H1088" s="52" t="n"/>
      <c r="I1088" s="52" t="n"/>
      <c r="J1088" s="245" t="n"/>
      <c r="K1088" s="52" t="n"/>
      <c r="L1088" s="52" t="n"/>
      <c r="M1088" s="52" t="n"/>
      <c r="N1088" s="52" t="n"/>
      <c r="O1088" s="52" t="n"/>
      <c r="P1088" s="52" t="n"/>
      <c r="Q1088" s="52" t="n"/>
      <c r="R1088" s="52" t="n"/>
      <c r="S1088" s="52" t="n"/>
      <c r="T1088" s="52" t="n"/>
      <c r="U1088" s="52" t="n"/>
      <c r="V1088" s="52" t="n"/>
      <c r="W1088" s="281" t="n"/>
      <c r="X1088" s="281" t="n"/>
      <c r="Y1088" s="52" t="n"/>
      <c r="Z1088" s="52" t="n"/>
      <c r="AA1088" s="270" t="n"/>
      <c r="AB1088" s="242" t="n"/>
      <c r="AC1088" s="242" t="n"/>
      <c r="AD1088" s="242" t="n"/>
      <c r="AE1088" s="282" t="n"/>
      <c r="AF1088" s="282" t="n"/>
      <c r="AG1088" s="243" t="n"/>
      <c r="AH1088" s="52" t="n"/>
      <c r="AI1088" s="52" t="n"/>
      <c r="AJ1088" s="52" t="n"/>
      <c r="AK1088" s="52" t="n"/>
    </row>
    <row r="1089">
      <c r="A1089" s="52" t="n"/>
      <c r="B1089" s="52" t="n"/>
      <c r="C1089" s="52" t="n"/>
      <c r="D1089" s="52" t="n"/>
      <c r="E1089" s="52" t="n"/>
      <c r="F1089" s="52" t="n"/>
      <c r="G1089" s="52" t="n"/>
      <c r="H1089" s="52" t="n"/>
      <c r="I1089" s="52" t="n"/>
      <c r="J1089" s="245" t="n"/>
      <c r="K1089" s="52" t="n"/>
      <c r="L1089" s="52" t="n"/>
      <c r="M1089" s="52" t="n"/>
      <c r="N1089" s="52" t="n"/>
      <c r="O1089" s="52" t="n"/>
      <c r="P1089" s="52" t="n"/>
      <c r="Q1089" s="52" t="n"/>
      <c r="R1089" s="52" t="n"/>
      <c r="S1089" s="52" t="n"/>
      <c r="T1089" s="52" t="n"/>
      <c r="U1089" s="52" t="n"/>
      <c r="V1089" s="52" t="n"/>
      <c r="W1089" s="281" t="n"/>
      <c r="X1089" s="281" t="n"/>
      <c r="Y1089" s="52" t="n"/>
      <c r="Z1089" s="52" t="n"/>
      <c r="AA1089" s="270" t="n"/>
      <c r="AB1089" s="242" t="n"/>
      <c r="AC1089" s="242" t="n"/>
      <c r="AD1089" s="242" t="n"/>
      <c r="AE1089" s="282" t="n"/>
      <c r="AF1089" s="282" t="n"/>
      <c r="AG1089" s="243" t="n"/>
      <c r="AH1089" s="52" t="n"/>
      <c r="AI1089" s="52" t="n"/>
      <c r="AJ1089" s="52" t="n"/>
      <c r="AK1089" s="52" t="n"/>
    </row>
    <row r="1090">
      <c r="A1090" s="52" t="n"/>
      <c r="B1090" s="52" t="n"/>
      <c r="C1090" s="52" t="n"/>
      <c r="D1090" s="52" t="n"/>
      <c r="E1090" s="52" t="n"/>
      <c r="F1090" s="52" t="n"/>
      <c r="G1090" s="52" t="n"/>
      <c r="H1090" s="52" t="n"/>
      <c r="I1090" s="52" t="n"/>
      <c r="J1090" s="245" t="n"/>
      <c r="K1090" s="52" t="n"/>
      <c r="L1090" s="52" t="n"/>
      <c r="M1090" s="52" t="n"/>
      <c r="N1090" s="52" t="n"/>
      <c r="O1090" s="52" t="n"/>
      <c r="P1090" s="52" t="n"/>
      <c r="Q1090" s="52" t="n"/>
      <c r="R1090" s="52" t="n"/>
      <c r="S1090" s="52" t="n"/>
      <c r="T1090" s="52" t="n"/>
      <c r="U1090" s="52" t="n"/>
      <c r="V1090" s="52" t="n"/>
      <c r="W1090" s="281" t="n"/>
      <c r="X1090" s="281" t="n"/>
      <c r="Y1090" s="52" t="n"/>
      <c r="Z1090" s="52" t="n"/>
      <c r="AA1090" s="270" t="n"/>
      <c r="AB1090" s="242" t="n"/>
      <c r="AC1090" s="242" t="n"/>
      <c r="AD1090" s="242" t="n"/>
      <c r="AE1090" s="282" t="n"/>
      <c r="AF1090" s="282" t="n"/>
      <c r="AG1090" s="243" t="n"/>
      <c r="AH1090" s="52" t="n"/>
      <c r="AI1090" s="52" t="n"/>
      <c r="AJ1090" s="52" t="n"/>
      <c r="AK1090" s="52" t="n"/>
    </row>
    <row r="1091">
      <c r="A1091" s="52" t="n"/>
      <c r="B1091" s="52" t="n"/>
      <c r="C1091" s="52" t="n"/>
      <c r="D1091" s="52" t="n"/>
      <c r="E1091" s="52" t="n"/>
      <c r="F1091" s="52" t="n"/>
      <c r="G1091" s="52" t="n"/>
      <c r="H1091" s="52" t="n"/>
      <c r="I1091" s="52" t="n"/>
      <c r="J1091" s="245" t="n"/>
      <c r="K1091" s="52" t="n"/>
      <c r="L1091" s="52" t="n"/>
      <c r="M1091" s="52" t="n"/>
      <c r="N1091" s="52" t="n"/>
      <c r="O1091" s="52" t="n"/>
      <c r="P1091" s="52" t="n"/>
      <c r="Q1091" s="52" t="n"/>
      <c r="R1091" s="52" t="n"/>
      <c r="S1091" s="52" t="n"/>
      <c r="T1091" s="52" t="n"/>
      <c r="U1091" s="52" t="n"/>
      <c r="V1091" s="52" t="n"/>
      <c r="W1091" s="281" t="n"/>
      <c r="X1091" s="281" t="n"/>
      <c r="Y1091" s="52" t="n"/>
      <c r="Z1091" s="52" t="n"/>
      <c r="AA1091" s="270" t="n"/>
      <c r="AB1091" s="242" t="n"/>
      <c r="AC1091" s="242" t="n"/>
      <c r="AD1091" s="242" t="n"/>
      <c r="AE1091" s="282" t="n"/>
      <c r="AF1091" s="282" t="n"/>
      <c r="AG1091" s="243" t="n"/>
      <c r="AH1091" s="52" t="n"/>
      <c r="AI1091" s="52" t="n"/>
      <c r="AJ1091" s="52" t="n"/>
      <c r="AK1091" s="52" t="n"/>
    </row>
    <row r="1092">
      <c r="A1092" s="52" t="n"/>
      <c r="B1092" s="52" t="n"/>
      <c r="C1092" s="52" t="n"/>
      <c r="D1092" s="52" t="n"/>
      <c r="E1092" s="52" t="n"/>
      <c r="F1092" s="52" t="n"/>
      <c r="G1092" s="52" t="n"/>
      <c r="H1092" s="52" t="n"/>
      <c r="I1092" s="52" t="n"/>
      <c r="J1092" s="245" t="n"/>
      <c r="K1092" s="52" t="n"/>
      <c r="L1092" s="52" t="n"/>
      <c r="M1092" s="52" t="n"/>
      <c r="N1092" s="52" t="n"/>
      <c r="O1092" s="52" t="n"/>
      <c r="P1092" s="52" t="n"/>
      <c r="Q1092" s="52" t="n"/>
      <c r="R1092" s="52" t="n"/>
      <c r="S1092" s="52" t="n"/>
      <c r="T1092" s="52" t="n"/>
      <c r="U1092" s="52" t="n"/>
      <c r="V1092" s="52" t="n"/>
      <c r="W1092" s="281" t="n"/>
      <c r="X1092" s="281" t="n"/>
      <c r="Y1092" s="52" t="n"/>
      <c r="Z1092" s="52" t="n"/>
      <c r="AA1092" s="270" t="n"/>
      <c r="AB1092" s="242" t="n"/>
      <c r="AC1092" s="242" t="n"/>
      <c r="AD1092" s="242" t="n"/>
      <c r="AE1092" s="282" t="n"/>
      <c r="AF1092" s="282" t="n"/>
      <c r="AG1092" s="243" t="n"/>
      <c r="AH1092" s="52" t="n"/>
      <c r="AI1092" s="52" t="n"/>
      <c r="AJ1092" s="52" t="n"/>
      <c r="AK1092" s="52" t="n"/>
    </row>
    <row r="1093">
      <c r="A1093" s="52" t="n"/>
      <c r="B1093" s="52" t="n"/>
      <c r="C1093" s="52" t="n"/>
      <c r="D1093" s="52" t="n"/>
      <c r="E1093" s="52" t="n"/>
      <c r="F1093" s="52" t="n"/>
      <c r="G1093" s="52" t="n"/>
      <c r="H1093" s="52" t="n"/>
      <c r="I1093" s="52" t="n"/>
      <c r="J1093" s="245" t="n"/>
      <c r="K1093" s="52" t="n"/>
      <c r="L1093" s="52" t="n"/>
      <c r="M1093" s="52" t="n"/>
      <c r="N1093" s="52" t="n"/>
      <c r="O1093" s="52" t="n"/>
      <c r="P1093" s="52" t="n"/>
      <c r="Q1093" s="52" t="n"/>
      <c r="R1093" s="52" t="n"/>
      <c r="S1093" s="52" t="n"/>
      <c r="T1093" s="52" t="n"/>
      <c r="U1093" s="52" t="n"/>
      <c r="V1093" s="52" t="n"/>
      <c r="W1093" s="281" t="n"/>
      <c r="X1093" s="281" t="n"/>
      <c r="Y1093" s="52" t="n"/>
      <c r="Z1093" s="52" t="n"/>
      <c r="AA1093" s="270" t="n"/>
      <c r="AB1093" s="242" t="n"/>
      <c r="AC1093" s="242" t="n"/>
      <c r="AD1093" s="242" t="n"/>
      <c r="AE1093" s="282" t="n"/>
      <c r="AF1093" s="282" t="n"/>
      <c r="AG1093" s="243" t="n"/>
      <c r="AH1093" s="52" t="n"/>
      <c r="AI1093" s="52" t="n"/>
      <c r="AJ1093" s="52" t="n"/>
      <c r="AK1093" s="52" t="n"/>
    </row>
    <row r="1094">
      <c r="A1094" s="52" t="n"/>
      <c r="B1094" s="52" t="n"/>
      <c r="C1094" s="52" t="n"/>
      <c r="D1094" s="52" t="n"/>
      <c r="E1094" s="52" t="n"/>
      <c r="F1094" s="52" t="n"/>
      <c r="G1094" s="52" t="n"/>
      <c r="H1094" s="52" t="n"/>
      <c r="I1094" s="52" t="n"/>
      <c r="J1094" s="245" t="n"/>
      <c r="K1094" s="52" t="n"/>
      <c r="L1094" s="52" t="n"/>
      <c r="M1094" s="52" t="n"/>
      <c r="N1094" s="52" t="n"/>
      <c r="O1094" s="52" t="n"/>
      <c r="P1094" s="52" t="n"/>
      <c r="Q1094" s="52" t="n"/>
      <c r="R1094" s="52" t="n"/>
      <c r="S1094" s="52" t="n"/>
      <c r="T1094" s="52" t="n"/>
      <c r="U1094" s="52" t="n"/>
      <c r="V1094" s="52" t="n"/>
      <c r="W1094" s="281" t="n"/>
      <c r="X1094" s="281" t="n"/>
      <c r="Y1094" s="52" t="n"/>
      <c r="Z1094" s="52" t="n"/>
      <c r="AA1094" s="270" t="n"/>
      <c r="AB1094" s="242" t="n"/>
      <c r="AC1094" s="242" t="n"/>
      <c r="AD1094" s="242" t="n"/>
      <c r="AE1094" s="282" t="n"/>
      <c r="AF1094" s="282" t="n"/>
      <c r="AG1094" s="243" t="n"/>
      <c r="AH1094" s="52" t="n"/>
      <c r="AI1094" s="52" t="n"/>
      <c r="AJ1094" s="52" t="n"/>
      <c r="AK1094" s="52" t="n"/>
    </row>
    <row r="1095">
      <c r="A1095" s="52" t="n"/>
      <c r="B1095" s="52" t="n"/>
      <c r="C1095" s="52" t="n"/>
      <c r="D1095" s="52" t="n"/>
      <c r="E1095" s="52" t="n"/>
      <c r="F1095" s="52" t="n"/>
      <c r="G1095" s="52" t="n"/>
      <c r="H1095" s="52" t="n"/>
      <c r="I1095" s="52" t="n"/>
      <c r="J1095" s="245" t="n"/>
      <c r="K1095" s="52" t="n"/>
      <c r="L1095" s="52" t="n"/>
      <c r="M1095" s="52" t="n"/>
      <c r="N1095" s="52" t="n"/>
      <c r="O1095" s="52" t="n"/>
      <c r="P1095" s="52" t="n"/>
      <c r="Q1095" s="52" t="n"/>
      <c r="R1095" s="52" t="n"/>
      <c r="S1095" s="52" t="n"/>
      <c r="T1095" s="52" t="n"/>
      <c r="U1095" s="52" t="n"/>
      <c r="V1095" s="52" t="n"/>
      <c r="W1095" s="281" t="n"/>
      <c r="X1095" s="281" t="n"/>
      <c r="Y1095" s="52" t="n"/>
      <c r="Z1095" s="52" t="n"/>
      <c r="AA1095" s="270" t="n"/>
      <c r="AB1095" s="242" t="n"/>
      <c r="AC1095" s="242" t="n"/>
      <c r="AD1095" s="242" t="n"/>
      <c r="AE1095" s="282" t="n"/>
      <c r="AF1095" s="282" t="n"/>
      <c r="AG1095" s="243" t="n"/>
      <c r="AH1095" s="52" t="n"/>
      <c r="AI1095" s="52" t="n"/>
      <c r="AJ1095" s="52" t="n"/>
      <c r="AK1095" s="52" t="n"/>
    </row>
    <row r="1096">
      <c r="A1096" s="52" t="n"/>
      <c r="B1096" s="52" t="n"/>
      <c r="C1096" s="52" t="n"/>
      <c r="D1096" s="52" t="n"/>
      <c r="E1096" s="52" t="n"/>
      <c r="F1096" s="52" t="n"/>
      <c r="G1096" s="52" t="n"/>
      <c r="H1096" s="52" t="n"/>
      <c r="I1096" s="52" t="n"/>
      <c r="J1096" s="245" t="n"/>
      <c r="K1096" s="52" t="n"/>
      <c r="L1096" s="52" t="n"/>
      <c r="M1096" s="52" t="n"/>
      <c r="N1096" s="52" t="n"/>
      <c r="O1096" s="52" t="n"/>
      <c r="P1096" s="52" t="n"/>
      <c r="Q1096" s="52" t="n"/>
      <c r="R1096" s="52" t="n"/>
      <c r="S1096" s="52" t="n"/>
      <c r="T1096" s="52" t="n"/>
      <c r="U1096" s="52" t="n"/>
      <c r="V1096" s="52" t="n"/>
      <c r="W1096" s="281" t="n"/>
      <c r="X1096" s="281" t="n"/>
      <c r="Y1096" s="52" t="n"/>
      <c r="Z1096" s="52" t="n"/>
      <c r="AA1096" s="270" t="n"/>
      <c r="AB1096" s="242" t="n"/>
      <c r="AC1096" s="242" t="n"/>
      <c r="AD1096" s="242" t="n"/>
      <c r="AE1096" s="282" t="n"/>
      <c r="AF1096" s="282" t="n"/>
      <c r="AG1096" s="243" t="n"/>
      <c r="AH1096" s="52" t="n"/>
      <c r="AI1096" s="52" t="n"/>
      <c r="AJ1096" s="52" t="n"/>
      <c r="AK1096" s="52" t="n"/>
    </row>
    <row r="1097">
      <c r="A1097" s="52" t="n"/>
      <c r="B1097" s="52" t="n"/>
      <c r="C1097" s="52" t="n"/>
      <c r="D1097" s="52" t="n"/>
      <c r="E1097" s="52" t="n"/>
      <c r="F1097" s="52" t="n"/>
      <c r="G1097" s="52" t="n"/>
      <c r="H1097" s="52" t="n"/>
      <c r="I1097" s="52" t="n"/>
      <c r="J1097" s="245" t="n"/>
      <c r="K1097" s="52" t="n"/>
      <c r="L1097" s="52" t="n"/>
      <c r="M1097" s="52" t="n"/>
      <c r="N1097" s="52" t="n"/>
      <c r="O1097" s="52" t="n"/>
      <c r="P1097" s="52" t="n"/>
      <c r="Q1097" s="52" t="n"/>
      <c r="R1097" s="52" t="n"/>
      <c r="S1097" s="52" t="n"/>
      <c r="T1097" s="52" t="n"/>
      <c r="U1097" s="52" t="n"/>
      <c r="V1097" s="52" t="n"/>
      <c r="W1097" s="281" t="n"/>
      <c r="X1097" s="281" t="n"/>
      <c r="Y1097" s="52" t="n"/>
      <c r="Z1097" s="52" t="n"/>
      <c r="AA1097" s="270" t="n"/>
      <c r="AB1097" s="242" t="n"/>
      <c r="AC1097" s="242" t="n"/>
      <c r="AD1097" s="242" t="n"/>
      <c r="AE1097" s="282" t="n"/>
      <c r="AF1097" s="282" t="n"/>
      <c r="AG1097" s="243" t="n"/>
      <c r="AH1097" s="52" t="n"/>
      <c r="AI1097" s="52" t="n"/>
      <c r="AJ1097" s="52" t="n"/>
      <c r="AK1097" s="52" t="n"/>
    </row>
    <row r="1098">
      <c r="A1098" s="52" t="n"/>
      <c r="B1098" s="52" t="n"/>
      <c r="C1098" s="52" t="n"/>
      <c r="D1098" s="52" t="n"/>
      <c r="E1098" s="52" t="n"/>
      <c r="F1098" s="52" t="n"/>
      <c r="G1098" s="52" t="n"/>
      <c r="H1098" s="52" t="n"/>
      <c r="I1098" s="52" t="n"/>
      <c r="J1098" s="245" t="n"/>
      <c r="K1098" s="52" t="n"/>
      <c r="L1098" s="52" t="n"/>
      <c r="M1098" s="52" t="n"/>
      <c r="N1098" s="52" t="n"/>
      <c r="O1098" s="52" t="n"/>
      <c r="P1098" s="52" t="n"/>
      <c r="Q1098" s="52" t="n"/>
      <c r="R1098" s="52" t="n"/>
      <c r="S1098" s="52" t="n"/>
      <c r="T1098" s="52" t="n"/>
      <c r="U1098" s="52" t="n"/>
      <c r="V1098" s="52" t="n"/>
      <c r="W1098" s="281" t="n"/>
      <c r="X1098" s="281" t="n"/>
      <c r="Y1098" s="52" t="n"/>
      <c r="Z1098" s="52" t="n"/>
      <c r="AA1098" s="270" t="n"/>
      <c r="AB1098" s="242" t="n"/>
      <c r="AC1098" s="242" t="n"/>
      <c r="AD1098" s="242" t="n"/>
      <c r="AE1098" s="282" t="n"/>
      <c r="AF1098" s="282" t="n"/>
      <c r="AG1098" s="243" t="n"/>
      <c r="AH1098" s="52" t="n"/>
      <c r="AI1098" s="52" t="n"/>
      <c r="AJ1098" s="52" t="n"/>
      <c r="AK1098" s="52" t="n"/>
    </row>
    <row r="1099">
      <c r="A1099" s="52" t="n"/>
      <c r="B1099" s="52" t="n"/>
      <c r="C1099" s="52" t="n"/>
      <c r="D1099" s="52" t="n"/>
      <c r="E1099" s="52" t="n"/>
      <c r="F1099" s="52" t="n"/>
      <c r="G1099" s="52" t="n"/>
      <c r="H1099" s="52" t="n"/>
      <c r="I1099" s="52" t="n"/>
      <c r="J1099" s="245" t="n"/>
      <c r="K1099" s="52" t="n"/>
      <c r="L1099" s="52" t="n"/>
      <c r="M1099" s="52" t="n"/>
      <c r="N1099" s="52" t="n"/>
      <c r="O1099" s="52" t="n"/>
      <c r="P1099" s="52" t="n"/>
      <c r="Q1099" s="52" t="n"/>
      <c r="R1099" s="52" t="n"/>
      <c r="S1099" s="52" t="n"/>
      <c r="T1099" s="52" t="n"/>
      <c r="U1099" s="52" t="n"/>
      <c r="V1099" s="52" t="n"/>
      <c r="W1099" s="281" t="n"/>
      <c r="X1099" s="281" t="n"/>
      <c r="Y1099" s="52" t="n"/>
      <c r="Z1099" s="52" t="n"/>
      <c r="AA1099" s="270" t="n"/>
      <c r="AB1099" s="242" t="n"/>
      <c r="AC1099" s="242" t="n"/>
      <c r="AD1099" s="242" t="n"/>
      <c r="AE1099" s="282" t="n"/>
      <c r="AF1099" s="282" t="n"/>
      <c r="AG1099" s="243" t="n"/>
      <c r="AH1099" s="52" t="n"/>
      <c r="AI1099" s="52" t="n"/>
      <c r="AJ1099" s="52" t="n"/>
      <c r="AK1099" s="52" t="n"/>
    </row>
    <row r="1100">
      <c r="A1100" s="52" t="n"/>
      <c r="B1100" s="52" t="n"/>
      <c r="C1100" s="52" t="n"/>
      <c r="D1100" s="52" t="n"/>
      <c r="E1100" s="52" t="n"/>
      <c r="F1100" s="52" t="n"/>
      <c r="G1100" s="52" t="n"/>
      <c r="H1100" s="52" t="n"/>
      <c r="I1100" s="52" t="n"/>
      <c r="J1100" s="245" t="n"/>
      <c r="K1100" s="52" t="n"/>
      <c r="L1100" s="52" t="n"/>
      <c r="M1100" s="52" t="n"/>
      <c r="N1100" s="52" t="n"/>
      <c r="O1100" s="52" t="n"/>
      <c r="P1100" s="52" t="n"/>
      <c r="Q1100" s="52" t="n"/>
      <c r="R1100" s="52" t="n"/>
      <c r="S1100" s="52" t="n"/>
      <c r="T1100" s="52" t="n"/>
      <c r="U1100" s="52" t="n"/>
      <c r="V1100" s="52" t="n"/>
      <c r="W1100" s="281" t="n"/>
      <c r="X1100" s="281" t="n"/>
      <c r="Y1100" s="52" t="n"/>
      <c r="Z1100" s="52" t="n"/>
      <c r="AA1100" s="270" t="n"/>
      <c r="AB1100" s="242" t="n"/>
      <c r="AC1100" s="242" t="n"/>
      <c r="AD1100" s="242" t="n"/>
      <c r="AE1100" s="282" t="n"/>
      <c r="AF1100" s="282" t="n"/>
      <c r="AG1100" s="243" t="n"/>
      <c r="AH1100" s="52" t="n"/>
      <c r="AI1100" s="52" t="n"/>
      <c r="AJ1100" s="52" t="n"/>
      <c r="AK1100" s="52" t="n"/>
    </row>
    <row r="1101">
      <c r="A1101" s="52" t="n"/>
      <c r="B1101" s="52" t="n"/>
      <c r="C1101" s="52" t="n"/>
      <c r="D1101" s="52" t="n"/>
      <c r="E1101" s="52" t="n"/>
      <c r="F1101" s="52" t="n"/>
      <c r="G1101" s="52" t="n"/>
      <c r="H1101" s="52" t="n"/>
      <c r="I1101" s="52" t="n"/>
      <c r="J1101" s="245" t="n"/>
      <c r="K1101" s="52" t="n"/>
      <c r="L1101" s="52" t="n"/>
      <c r="M1101" s="52" t="n"/>
      <c r="N1101" s="52" t="n"/>
      <c r="O1101" s="52" t="n"/>
      <c r="P1101" s="52" t="n"/>
      <c r="Q1101" s="52" t="n"/>
      <c r="R1101" s="52" t="n"/>
      <c r="S1101" s="52" t="n"/>
      <c r="T1101" s="52" t="n"/>
      <c r="U1101" s="52" t="n"/>
      <c r="V1101" s="52" t="n"/>
      <c r="W1101" s="281" t="n"/>
      <c r="X1101" s="281" t="n"/>
      <c r="Y1101" s="52" t="n"/>
      <c r="Z1101" s="52" t="n"/>
      <c r="AA1101" s="270" t="n"/>
      <c r="AB1101" s="242" t="n"/>
      <c r="AC1101" s="242" t="n"/>
      <c r="AD1101" s="242" t="n"/>
      <c r="AE1101" s="282" t="n"/>
      <c r="AF1101" s="282" t="n"/>
      <c r="AG1101" s="243" t="n"/>
      <c r="AH1101" s="52" t="n"/>
      <c r="AI1101" s="52" t="n"/>
      <c r="AJ1101" s="52" t="n"/>
      <c r="AK1101" s="52" t="n"/>
    </row>
    <row r="1102">
      <c r="A1102" s="52" t="n"/>
      <c r="B1102" s="52" t="n"/>
      <c r="C1102" s="52" t="n"/>
      <c r="D1102" s="52" t="n"/>
      <c r="E1102" s="52" t="n"/>
      <c r="F1102" s="52" t="n"/>
      <c r="G1102" s="52" t="n"/>
      <c r="H1102" s="52" t="n"/>
      <c r="I1102" s="52" t="n"/>
      <c r="J1102" s="245" t="n"/>
      <c r="K1102" s="52" t="n"/>
      <c r="L1102" s="52" t="n"/>
      <c r="M1102" s="52" t="n"/>
      <c r="N1102" s="52" t="n"/>
      <c r="O1102" s="52" t="n"/>
      <c r="P1102" s="52" t="n"/>
      <c r="Q1102" s="52" t="n"/>
      <c r="R1102" s="52" t="n"/>
      <c r="S1102" s="52" t="n"/>
      <c r="T1102" s="52" t="n"/>
      <c r="U1102" s="52" t="n"/>
      <c r="V1102" s="52" t="n"/>
      <c r="W1102" s="281" t="n"/>
      <c r="X1102" s="281" t="n"/>
      <c r="Y1102" s="52" t="n"/>
      <c r="Z1102" s="52" t="n"/>
      <c r="AA1102" s="270" t="n"/>
      <c r="AB1102" s="242" t="n"/>
      <c r="AC1102" s="242" t="n"/>
      <c r="AD1102" s="242" t="n"/>
      <c r="AE1102" s="282" t="n"/>
      <c r="AF1102" s="282" t="n"/>
      <c r="AG1102" s="243" t="n"/>
      <c r="AH1102" s="52" t="n"/>
      <c r="AI1102" s="52" t="n"/>
      <c r="AJ1102" s="52" t="n"/>
      <c r="AK1102" s="52" t="n"/>
    </row>
    <row r="1103">
      <c r="A1103" s="52" t="n"/>
      <c r="B1103" s="52" t="n"/>
      <c r="C1103" s="52" t="n"/>
      <c r="D1103" s="52" t="n"/>
      <c r="E1103" s="52" t="n"/>
      <c r="F1103" s="52" t="n"/>
      <c r="G1103" s="52" t="n"/>
      <c r="H1103" s="52" t="n"/>
      <c r="I1103" s="52" t="n"/>
      <c r="J1103" s="245" t="n"/>
      <c r="K1103" s="52" t="n"/>
      <c r="L1103" s="52" t="n"/>
      <c r="M1103" s="52" t="n"/>
      <c r="N1103" s="52" t="n"/>
      <c r="O1103" s="52" t="n"/>
      <c r="P1103" s="52" t="n"/>
      <c r="Q1103" s="52" t="n"/>
      <c r="R1103" s="52" t="n"/>
      <c r="S1103" s="52" t="n"/>
      <c r="T1103" s="52" t="n"/>
      <c r="U1103" s="52" t="n"/>
      <c r="V1103" s="52" t="n"/>
      <c r="W1103" s="281" t="n"/>
      <c r="X1103" s="281" t="n"/>
      <c r="Y1103" s="52" t="n"/>
      <c r="Z1103" s="52" t="n"/>
      <c r="AA1103" s="270" t="n"/>
      <c r="AB1103" s="242" t="n"/>
      <c r="AC1103" s="242" t="n"/>
      <c r="AD1103" s="242" t="n"/>
      <c r="AE1103" s="282" t="n"/>
      <c r="AF1103" s="282" t="n"/>
      <c r="AG1103" s="243" t="n"/>
      <c r="AH1103" s="52" t="n"/>
      <c r="AI1103" s="52" t="n"/>
      <c r="AJ1103" s="52" t="n"/>
      <c r="AK1103" s="52" t="n"/>
    </row>
  </sheetData>
  <mergeCells count="62">
    <mergeCell ref="B632:B653"/>
    <mergeCell ref="B654:B660"/>
    <mergeCell ref="B662:B683"/>
    <mergeCell ref="B684:B690"/>
    <mergeCell ref="B692:B713"/>
    <mergeCell ref="B714:B720"/>
    <mergeCell ref="B722:B743"/>
    <mergeCell ref="B744:B750"/>
    <mergeCell ref="B752:B773"/>
    <mergeCell ref="B774:B780"/>
    <mergeCell ref="B782:B803"/>
    <mergeCell ref="B804:B810"/>
    <mergeCell ref="B812:B833"/>
    <mergeCell ref="B834:B840"/>
    <mergeCell ref="B2:B23"/>
    <mergeCell ref="B24:B30"/>
    <mergeCell ref="B32:B53"/>
    <mergeCell ref="B54:B60"/>
    <mergeCell ref="B62:B83"/>
    <mergeCell ref="B84:B90"/>
    <mergeCell ref="B92:B113"/>
    <mergeCell ref="B114:B120"/>
    <mergeCell ref="B122:B143"/>
    <mergeCell ref="B144:B150"/>
    <mergeCell ref="B152:B173"/>
    <mergeCell ref="B174:B180"/>
    <mergeCell ref="B182:B203"/>
    <mergeCell ref="B204:B210"/>
    <mergeCell ref="B212:B233"/>
    <mergeCell ref="B234:B240"/>
    <mergeCell ref="B242:B263"/>
    <mergeCell ref="B264:B270"/>
    <mergeCell ref="B272:B293"/>
    <mergeCell ref="B294:B300"/>
    <mergeCell ref="B302:B323"/>
    <mergeCell ref="B324:B330"/>
    <mergeCell ref="B332:B353"/>
    <mergeCell ref="B354:B360"/>
    <mergeCell ref="B362:B383"/>
    <mergeCell ref="B384:B390"/>
    <mergeCell ref="B392:B413"/>
    <mergeCell ref="B414:B420"/>
    <mergeCell ref="B422:B443"/>
    <mergeCell ref="B445:B450"/>
    <mergeCell ref="B452:B473"/>
    <mergeCell ref="B474:B480"/>
    <mergeCell ref="B482:B503"/>
    <mergeCell ref="B504:B510"/>
    <mergeCell ref="B512:B533"/>
    <mergeCell ref="B534:B540"/>
    <mergeCell ref="B542:B563"/>
    <mergeCell ref="B564:B570"/>
    <mergeCell ref="B572:B593"/>
    <mergeCell ref="B594:B600"/>
    <mergeCell ref="B602:B623"/>
    <mergeCell ref="B624:B630"/>
    <mergeCell ref="B842:B863"/>
    <mergeCell ref="B864:B870"/>
    <mergeCell ref="B872:B893"/>
    <mergeCell ref="B894:B900"/>
    <mergeCell ref="B902:B923"/>
    <mergeCell ref="B924:B930"/>
  </mergeCells>
  <conditionalFormatting sqref="Y1:Z1103 AA73">
    <cfRule type="cellIs" priority="1" operator="notEqual" dxfId="0">
      <formula>0</formula>
    </cfRule>
  </conditionalFormatting>
  <conditionalFormatting sqref="AB1:AB1103">
    <cfRule type="containsText" priority="2" operator="containsText" dxfId="1" text="Closed">
      <formula>NOT(ISERROR(SEARCH(("Closed"),(AB1))))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K101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8" defaultColWidth="12.63" defaultRowHeight="15.75" customHeight="1"/>
  <cols>
    <col width="9.380000000000001" customWidth="1" style="297" min="1" max="1"/>
    <col width="8.75" customWidth="1" style="297" min="2" max="2"/>
    <col width="32" customWidth="1" style="297" min="3" max="3"/>
    <col width="23.75" customWidth="1" style="297" min="4" max="4"/>
    <col width="17.38" customWidth="1" style="297" min="5" max="5"/>
    <col width="11.75" customWidth="1" style="297" min="6" max="6"/>
    <col width="13.38" customWidth="1" style="297" min="7" max="7"/>
    <col width="11.63" customWidth="1" style="297" min="8" max="8"/>
    <col width="7.88" customWidth="1" style="297" min="9" max="9"/>
    <col width="22.5" customWidth="1" style="297" min="10" max="10"/>
    <col width="13.5" customWidth="1" style="297" min="11" max="11"/>
    <col width="10.5" customWidth="1" style="297" min="12" max="12"/>
    <col width="20.25" customWidth="1" style="297" min="13" max="13"/>
    <col width="15.5" customWidth="1" style="297" min="14" max="14"/>
    <col width="12.38" customWidth="1" style="297" min="15" max="15"/>
    <col width="12.13" customWidth="1" style="297" min="16" max="16"/>
    <col width="7.5" customWidth="1" style="297" min="17" max="17"/>
    <col width="12.38" customWidth="1" style="297" min="18" max="18"/>
    <col width="10" customWidth="1" style="297" min="19" max="19"/>
    <col width="10.13" customWidth="1" style="297" min="20" max="20"/>
    <col width="12.75" customWidth="1" style="297" min="21" max="21"/>
    <col width="10.13" customWidth="1" style="297" min="22" max="22"/>
    <col width="11.75" customWidth="1" style="297" min="23" max="24"/>
    <col width="9.630000000000001" customWidth="1" style="297" min="25" max="25"/>
    <col width="12.75" customWidth="1" style="297" min="26" max="26"/>
    <col width="52.13" customWidth="1" style="297" min="27" max="27"/>
    <col width="7.13" customWidth="1" style="297" min="28" max="28"/>
    <col width="8" customWidth="1" style="297" min="29" max="29"/>
    <col width="12" customWidth="1" style="297" min="30" max="30"/>
    <col width="11.5" customWidth="1" style="297" min="31" max="32"/>
    <col width="63.38" customWidth="1" style="297" min="33" max="33"/>
    <col width="5.13" customWidth="1" style="297" min="35" max="35"/>
    <col width="7.25" customWidth="1" style="297" min="36" max="36"/>
  </cols>
  <sheetData>
    <row r="1">
      <c r="A1" s="133" t="inlineStr">
        <is>
          <t>DATE</t>
        </is>
      </c>
      <c r="B1" s="134" t="inlineStr">
        <is>
          <t>Integrator</t>
        </is>
      </c>
      <c r="C1" s="135" t="inlineStr">
        <is>
          <t>Channel Description</t>
        </is>
      </c>
      <c r="D1" s="133" t="inlineStr">
        <is>
          <t>CHANNEL</t>
        </is>
      </c>
      <c r="E1" s="136" t="inlineStr">
        <is>
          <t>OVA Volume</t>
        </is>
      </c>
      <c r="F1" s="137" t="inlineStr">
        <is>
          <t>OVA Value (GHS)</t>
        </is>
      </c>
      <c r="G1" s="136" t="inlineStr">
        <is>
          <t xml:space="preserve">Integrator Volume </t>
        </is>
      </c>
      <c r="H1" s="137" t="inlineStr">
        <is>
          <t>Integrator Value (GHS)</t>
        </is>
      </c>
      <c r="I1" s="136" t="inlineStr">
        <is>
          <t>Variance (Count)</t>
        </is>
      </c>
      <c r="J1" s="137" t="inlineStr">
        <is>
          <t>Variance Value (GHS)</t>
        </is>
      </c>
      <c r="K1" s="133" t="inlineStr">
        <is>
          <t>Failed Transactions Volume</t>
        </is>
      </c>
      <c r="L1" s="133" t="inlineStr">
        <is>
          <t>Failed Transaction Value (GHS)</t>
        </is>
      </c>
      <c r="M1" s="133" t="inlineStr">
        <is>
          <t>Duplicates Volume</t>
        </is>
      </c>
      <c r="N1" s="133" t="inlineStr">
        <is>
          <t>Duplicates Value (GHS)</t>
        </is>
      </c>
      <c r="O1" s="133" t="inlineStr">
        <is>
          <t>Refunds/Reversals Volume</t>
        </is>
      </c>
      <c r="P1" s="133" t="inlineStr">
        <is>
          <t>Refunds/Reversals Value (GHS)</t>
        </is>
      </c>
      <c r="Q1" s="133" t="inlineStr">
        <is>
          <t>Top Ups Volume</t>
        </is>
      </c>
      <c r="R1" s="133" t="inlineStr">
        <is>
          <t>Top Ups Value (GHS)</t>
        </is>
      </c>
      <c r="S1" s="133" t="inlineStr">
        <is>
          <t>OVA Funds Liquidation Volume</t>
        </is>
      </c>
      <c r="T1" s="133" t="inlineStr">
        <is>
          <t>OVA Funds Liquidation Value(GHS)</t>
        </is>
      </c>
      <c r="U1" s="133" t="inlineStr">
        <is>
          <t>Others Volume</t>
        </is>
      </c>
      <c r="V1" s="133" t="inlineStr">
        <is>
          <t>Others Value(GHS)</t>
        </is>
      </c>
      <c r="W1" s="138" t="inlineStr">
        <is>
          <t>Total Excepts Volume</t>
        </is>
      </c>
      <c r="X1" s="139" t="inlineStr">
        <is>
          <t>Total Excepts Value</t>
        </is>
      </c>
      <c r="Y1" s="140" t="inlineStr">
        <is>
          <t>TRUE VARIANCE (VOLUME)</t>
        </is>
      </c>
      <c r="Z1" s="140" t="inlineStr">
        <is>
          <t>TRUE VARIANCE (VALUE - GHS)</t>
        </is>
      </c>
      <c r="AA1" s="141" t="inlineStr">
        <is>
          <t>Investigations</t>
        </is>
      </c>
      <c r="AB1" s="289" t="inlineStr">
        <is>
          <t>Status</t>
        </is>
      </c>
      <c r="AC1" s="143" t="inlineStr">
        <is>
          <t>Resolved Variance Volume</t>
        </is>
      </c>
      <c r="AD1" s="143" t="inlineStr">
        <is>
          <t>Resolved Variance Value</t>
        </is>
      </c>
      <c r="AE1" s="144" t="inlineStr">
        <is>
          <t>Final Variance Volume</t>
        </is>
      </c>
      <c r="AF1" s="143" t="inlineStr">
        <is>
          <t>Final Variance Value</t>
        </is>
      </c>
      <c r="AG1" s="243" t="inlineStr">
        <is>
          <t>Resolution Comment</t>
        </is>
      </c>
      <c r="AH1" s="146" t="n"/>
      <c r="AI1" s="242" t="n"/>
      <c r="AJ1" s="148" t="n"/>
      <c r="AK1" s="52" t="n"/>
    </row>
    <row r="2">
      <c r="A2" s="149" t="n">
        <v>44958</v>
      </c>
      <c r="B2" s="309" t="inlineStr">
        <is>
          <t>SlydePay</t>
        </is>
      </c>
      <c r="C2" s="151" t="inlineStr">
        <is>
          <t>Card Payments</t>
        </is>
      </c>
      <c r="D2" s="151" t="inlineStr">
        <is>
          <t>MIGS (Slydepay01)</t>
        </is>
      </c>
      <c r="E2" s="187" t="n">
        <v>10</v>
      </c>
      <c r="F2" s="188" t="n">
        <v>3796.21</v>
      </c>
      <c r="G2" s="187" t="n">
        <v>10</v>
      </c>
      <c r="H2" s="188" t="n">
        <v>3756.42</v>
      </c>
      <c r="I2" s="154">
        <f>minus(E2,G2)</f>
        <v/>
      </c>
      <c r="J2" s="155">
        <f>ABS(minus(F2,H2))</f>
        <v/>
      </c>
      <c r="K2" s="218" t="n"/>
      <c r="L2" s="218" t="n"/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>
        <f>SUM(K2,M2,O2,Q2,S2,U2)</f>
        <v/>
      </c>
      <c r="X2" s="218">
        <f>SUM(L2,N2,P2,R2,T2,V2)</f>
        <v/>
      </c>
      <c r="Y2" s="157">
        <f>minus(I2,W2)</f>
        <v/>
      </c>
      <c r="Z2" s="158">
        <f>ABS(minus(J2,X2))</f>
        <v/>
      </c>
      <c r="AA2" s="263" t="n"/>
      <c r="AB2" s="242" t="n"/>
      <c r="AC2" s="242" t="n"/>
      <c r="AD2" s="252" t="n"/>
      <c r="AE2" s="161">
        <f>Y2-AC2</f>
        <v/>
      </c>
      <c r="AF2" s="256">
        <f>abs(Z2-AD2)</f>
        <v/>
      </c>
      <c r="AG2" s="243" t="inlineStr">
        <is>
          <t>MiIGS Charges(39.79)</t>
        </is>
      </c>
      <c r="AH2" s="146" t="n"/>
      <c r="AI2" s="52" t="n"/>
      <c r="AJ2" s="148" t="n"/>
      <c r="AK2" s="52" t="n"/>
    </row>
    <row r="3">
      <c r="A3" s="163">
        <f>A2</f>
        <v/>
      </c>
      <c r="B3" s="300" t="n"/>
      <c r="C3" s="151" t="inlineStr">
        <is>
          <t>SP MTN Add funds/Payments</t>
        </is>
      </c>
      <c r="D3" s="151" t="inlineStr">
        <is>
          <t>MTN - Slydepull (Prompts)</t>
        </is>
      </c>
      <c r="E3" s="187" t="n">
        <v>426</v>
      </c>
      <c r="F3" s="188" t="n">
        <v>575158.16</v>
      </c>
      <c r="G3" s="164" t="n">
        <v>426</v>
      </c>
      <c r="H3" s="189" t="n">
        <v>575157.97</v>
      </c>
      <c r="I3" s="154">
        <f>minus(E3,G3)</f>
        <v/>
      </c>
      <c r="J3" s="155">
        <f>ABS(minus(F3,H3))</f>
        <v/>
      </c>
      <c r="K3" s="218" t="n"/>
      <c r="L3" s="218" t="n"/>
      <c r="M3" s="218" t="n"/>
      <c r="N3" s="218" t="n"/>
      <c r="O3" s="218" t="n"/>
      <c r="P3" s="218" t="n"/>
      <c r="Q3" s="218" t="n"/>
      <c r="R3" s="218" t="n"/>
      <c r="S3" s="218" t="n"/>
      <c r="T3" s="218" t="n"/>
      <c r="U3" s="218" t="n"/>
      <c r="V3" s="218" t="n">
        <v>0.190000000060536</v>
      </c>
      <c r="W3" s="218">
        <f>SUM(K3,M3,O3,Q3,S3,U3)</f>
        <v/>
      </c>
      <c r="X3" s="218">
        <f>SUM(L3,N3,P3,R3,T3,V3)</f>
        <v/>
      </c>
      <c r="Y3" s="157">
        <f>minus(I3,W3)</f>
        <v/>
      </c>
      <c r="Z3" s="158">
        <f>ABS(minus(J3,X3))</f>
        <v/>
      </c>
      <c r="AA3" s="270" t="n"/>
      <c r="AB3" s="242" t="n"/>
      <c r="AC3" s="242" t="n"/>
      <c r="AD3" s="256" t="n"/>
      <c r="AE3" s="167">
        <f>Y3-AC3</f>
        <v/>
      </c>
      <c r="AF3" s="256">
        <f>abs(Z3-AD3)</f>
        <v/>
      </c>
      <c r="AG3" s="243" t="n"/>
      <c r="AH3" s="146" t="n"/>
      <c r="AI3" s="52" t="n"/>
      <c r="AJ3" s="148" t="n"/>
      <c r="AK3" s="52" t="n"/>
    </row>
    <row r="4">
      <c r="A4" s="163">
        <f>A3</f>
        <v/>
      </c>
      <c r="B4" s="300" t="n"/>
      <c r="C4" s="151" t="inlineStr">
        <is>
          <t>SP MTN Approval Add funds/Payments</t>
        </is>
      </c>
      <c r="D4" s="151" t="inlineStr">
        <is>
          <t>MTN - Sydepush( Approvals)</t>
        </is>
      </c>
      <c r="E4" s="187" t="n">
        <v>0</v>
      </c>
      <c r="F4" s="188" t="n">
        <v>0</v>
      </c>
      <c r="G4" s="164" t="n">
        <v>0</v>
      </c>
      <c r="H4" s="189" t="n">
        <v>0</v>
      </c>
      <c r="I4" s="154">
        <f>minus(E4,G4)</f>
        <v/>
      </c>
      <c r="J4" s="155">
        <f>ABS(minus(F4,H4))</f>
        <v/>
      </c>
      <c r="K4" s="218" t="n"/>
      <c r="L4" s="218" t="n"/>
      <c r="M4" s="218" t="n"/>
      <c r="N4" s="218" t="n"/>
      <c r="O4" s="218" t="n"/>
      <c r="P4" s="218" t="n"/>
      <c r="Q4" s="218" t="n"/>
      <c r="R4" s="218" t="n"/>
      <c r="S4" s="218" t="n"/>
      <c r="T4" s="218" t="n"/>
      <c r="U4" s="218" t="n"/>
      <c r="V4" s="218" t="n"/>
      <c r="W4" s="218">
        <f>SUM(K4,M4,O4,Q4,S4,U4)</f>
        <v/>
      </c>
      <c r="X4" s="218">
        <f>SUM(L4,N4,P4,R4,T4,V4)</f>
        <v/>
      </c>
      <c r="Y4" s="157">
        <f>minus(I4,W4)</f>
        <v/>
      </c>
      <c r="Z4" s="158">
        <f>ABS(minus(J4,X4))</f>
        <v/>
      </c>
      <c r="AA4" s="270" t="n"/>
      <c r="AB4" s="242" t="n"/>
      <c r="AC4" s="242" t="n"/>
      <c r="AD4" s="256" t="n"/>
      <c r="AE4" s="161">
        <f>Y4-AC4</f>
        <v/>
      </c>
      <c r="AF4" s="256">
        <f>abs(Z4-AD4)</f>
        <v/>
      </c>
      <c r="AG4" s="243" t="n"/>
      <c r="AH4" s="146" t="n"/>
      <c r="AI4" s="52" t="n"/>
      <c r="AJ4" s="148" t="n"/>
      <c r="AK4" s="52" t="n"/>
    </row>
    <row r="5">
      <c r="A5" s="163">
        <f>A4</f>
        <v/>
      </c>
      <c r="B5" s="300" t="n"/>
      <c r="C5" s="151" t="inlineStr">
        <is>
          <t>SP MTN Send Money</t>
        </is>
      </c>
      <c r="D5" s="151" t="inlineStr">
        <is>
          <t>MTN - Portal</t>
        </is>
      </c>
      <c r="E5" s="187" t="n">
        <v>1595</v>
      </c>
      <c r="F5" s="188" t="n">
        <v>570845.71</v>
      </c>
      <c r="G5" s="164" t="n">
        <v>1595</v>
      </c>
      <c r="H5" s="189" t="n">
        <v>570845.61</v>
      </c>
      <c r="I5" s="154">
        <f>minus(E5,G5)</f>
        <v/>
      </c>
      <c r="J5" s="155">
        <f>ABS(minus(F5,H5))</f>
        <v/>
      </c>
      <c r="K5" s="218" t="n"/>
      <c r="L5" s="218" t="n"/>
      <c r="M5" s="218" t="n"/>
      <c r="N5" s="218" t="n"/>
      <c r="O5" s="218" t="n"/>
      <c r="P5" s="218" t="n"/>
      <c r="Q5" s="218" t="n"/>
      <c r="R5" s="218" t="n"/>
      <c r="S5" s="218" t="n"/>
      <c r="T5" s="218" t="n"/>
      <c r="U5" s="218" t="n"/>
      <c r="V5" s="218" t="n">
        <v>0.09999999997671694</v>
      </c>
      <c r="W5" s="218">
        <f>SUM(K5,M5,O5,Q5,S5,U5)</f>
        <v/>
      </c>
      <c r="X5" s="218">
        <f>SUM(L5,N5,P5,R5,T5,V5)</f>
        <v/>
      </c>
      <c r="Y5" s="157">
        <f>minus(I5,W5)</f>
        <v/>
      </c>
      <c r="Z5" s="158">
        <f>ABS(minus(J5,X5))</f>
        <v/>
      </c>
      <c r="AA5" s="270" t="n"/>
      <c r="AB5" s="242" t="n"/>
      <c r="AC5" s="242" t="n"/>
      <c r="AD5" s="256" t="n"/>
      <c r="AE5" s="161">
        <f>Y5-AC5</f>
        <v/>
      </c>
      <c r="AF5" s="256">
        <f>abs(Z5-AD5)</f>
        <v/>
      </c>
      <c r="AG5" s="243" t="n"/>
      <c r="AH5" s="146" t="n"/>
      <c r="AI5" s="52" t="n"/>
      <c r="AJ5" s="148" t="n"/>
      <c r="AK5" s="52" t="n"/>
    </row>
    <row r="6">
      <c r="A6" s="163">
        <f>A5</f>
        <v/>
      </c>
      <c r="B6" s="300" t="n"/>
      <c r="C6" s="151" t="inlineStr">
        <is>
          <t>SP AirtelTigo Add funds/Payments</t>
        </is>
      </c>
      <c r="D6" s="151" t="inlineStr">
        <is>
          <t>Airtel Top Up (Cash In)</t>
        </is>
      </c>
      <c r="E6" s="164" t="n">
        <v>0</v>
      </c>
      <c r="F6" s="189" t="n">
        <v>0</v>
      </c>
      <c r="G6" s="187" t="n">
        <v>0</v>
      </c>
      <c r="H6" s="189" t="n">
        <v>0</v>
      </c>
      <c r="I6" s="154">
        <f>minus(E6,G6)</f>
        <v/>
      </c>
      <c r="J6" s="155">
        <f>ABS(minus(F6,H6))</f>
        <v/>
      </c>
      <c r="K6" s="218" t="n"/>
      <c r="L6" s="218" t="n"/>
      <c r="M6" s="218" t="n"/>
      <c r="N6" s="218" t="n"/>
      <c r="O6" s="218" t="n"/>
      <c r="P6" s="218" t="n"/>
      <c r="Q6" s="218" t="n"/>
      <c r="R6" s="218" t="n"/>
      <c r="S6" s="218" t="n"/>
      <c r="T6" s="218" t="n"/>
      <c r="U6" s="218" t="n"/>
      <c r="V6" s="218" t="n"/>
      <c r="W6" s="218">
        <f>SUM(K6,M6,O6,Q6,S6,U6)</f>
        <v/>
      </c>
      <c r="X6" s="218">
        <f>SUM(L6,N6,P6,R6,T6,V6)</f>
        <v/>
      </c>
      <c r="Y6" s="157">
        <f>minus(I6,W6)</f>
        <v/>
      </c>
      <c r="Z6" s="158">
        <f>ABS(minus(J6,X6))</f>
        <v/>
      </c>
      <c r="AA6" s="270" t="n"/>
      <c r="AB6" s="242" t="n"/>
      <c r="AC6" s="242" t="n"/>
      <c r="AD6" s="256" t="n"/>
      <c r="AE6" s="161">
        <f>Y6-AC6</f>
        <v/>
      </c>
      <c r="AF6" s="256">
        <f>abs(Z6-AD6)</f>
        <v/>
      </c>
      <c r="AG6" s="243" t="n"/>
      <c r="AH6" s="146" t="n"/>
      <c r="AI6" s="52" t="n"/>
      <c r="AJ6" s="148" t="n"/>
      <c r="AK6" s="52" t="n"/>
    </row>
    <row r="7">
      <c r="A7" s="163">
        <f>A6</f>
        <v/>
      </c>
      <c r="B7" s="300" t="n"/>
      <c r="C7" s="151" t="inlineStr">
        <is>
          <t>SP AirtelTigo Send Money</t>
        </is>
      </c>
      <c r="D7" s="151" t="inlineStr">
        <is>
          <t>Airtel Online Send Money</t>
        </is>
      </c>
      <c r="E7" s="187" t="n">
        <v>0</v>
      </c>
      <c r="F7" s="188" t="n">
        <v>0</v>
      </c>
      <c r="G7" s="164" t="n">
        <v>0</v>
      </c>
      <c r="H7" s="189" t="n">
        <v>0</v>
      </c>
      <c r="I7" s="154">
        <f>minus(E7,G7)</f>
        <v/>
      </c>
      <c r="J7" s="155">
        <f>ABS(minus(F7,H7))</f>
        <v/>
      </c>
      <c r="K7" s="218" t="n"/>
      <c r="L7" s="218" t="n"/>
      <c r="M7" s="218" t="n"/>
      <c r="N7" s="218" t="n"/>
      <c r="O7" s="218" t="n"/>
      <c r="P7" s="218" t="n"/>
      <c r="Q7" s="218" t="n"/>
      <c r="R7" s="218" t="n"/>
      <c r="S7" s="218" t="n"/>
      <c r="T7" s="218" t="n"/>
      <c r="U7" s="218" t="n"/>
      <c r="V7" s="218" t="n"/>
      <c r="W7" s="218">
        <f>SUM(K7,M7,O7,Q7,S7,U7)</f>
        <v/>
      </c>
      <c r="X7" s="218">
        <f>SUM(L7,N7,P7,R7,T7,V7)</f>
        <v/>
      </c>
      <c r="Y7" s="157">
        <f>minus(I7,W7)</f>
        <v/>
      </c>
      <c r="Z7" s="158">
        <f>ABS(minus(J7,X7))</f>
        <v/>
      </c>
      <c r="AA7" s="270" t="n"/>
      <c r="AB7" s="242" t="n"/>
      <c r="AC7" s="242" t="n"/>
      <c r="AD7" s="256" t="n"/>
      <c r="AE7" s="161">
        <f>Y7-AC7</f>
        <v/>
      </c>
      <c r="AF7" s="256">
        <f>abs(Z7-AD7)</f>
        <v/>
      </c>
      <c r="AG7" s="243" t="n"/>
      <c r="AH7" s="146" t="n"/>
      <c r="AI7" s="52" t="n"/>
      <c r="AJ7" s="148" t="n"/>
      <c r="AK7" s="52" t="n"/>
    </row>
    <row r="8">
      <c r="A8" s="163">
        <f>A7</f>
        <v/>
      </c>
      <c r="B8" s="300" t="n"/>
      <c r="C8" s="151" t="inlineStr">
        <is>
          <t>SP Vodafone Add funds/Payments</t>
        </is>
      </c>
      <c r="D8" s="151" t="inlineStr">
        <is>
          <t>Vodafone Cashin</t>
        </is>
      </c>
      <c r="E8" s="187" t="n">
        <v>32</v>
      </c>
      <c r="F8" s="189" t="n">
        <v>18769.84</v>
      </c>
      <c r="G8" s="187" t="n">
        <v>30</v>
      </c>
      <c r="H8" s="188" t="n">
        <v>18272.55</v>
      </c>
      <c r="I8" s="154">
        <f>minus(E8,G8)</f>
        <v/>
      </c>
      <c r="J8" s="155">
        <f>ABS(minus(F8,H8))</f>
        <v/>
      </c>
      <c r="K8" s="218" t="n"/>
      <c r="L8" s="218" t="n"/>
      <c r="M8" s="218" t="n"/>
      <c r="N8" s="218" t="n"/>
      <c r="O8" s="218" t="n">
        <v>1</v>
      </c>
      <c r="P8" s="218" t="n">
        <v>50</v>
      </c>
      <c r="Q8" s="218" t="n"/>
      <c r="R8" s="218" t="n"/>
      <c r="S8" s="218" t="n"/>
      <c r="T8" s="218" t="n"/>
      <c r="U8" s="218" t="n"/>
      <c r="V8" s="218" t="n"/>
      <c r="W8" s="218">
        <f>SUM(K8,M8,O8,Q8,S8,U8)</f>
        <v/>
      </c>
      <c r="X8" s="218">
        <f>SUM(L8,N8,P8,R8,T8,V8)</f>
        <v/>
      </c>
      <c r="Y8" s="157">
        <f>minus(I8,W8)</f>
        <v/>
      </c>
      <c r="Z8" s="158">
        <f>ABS(minus(J8,X8))</f>
        <v/>
      </c>
      <c r="AA8" s="270" t="inlineStr">
        <is>
          <t>Pending MPS transaction</t>
        </is>
      </c>
      <c r="AB8" s="242" t="inlineStr">
        <is>
          <t>Closed</t>
        </is>
      </c>
      <c r="AC8" s="242" t="n">
        <v>1</v>
      </c>
      <c r="AD8" s="256" t="n">
        <v>447.2900000000009</v>
      </c>
      <c r="AE8" s="161">
        <f>Y8-AC8</f>
        <v/>
      </c>
      <c r="AF8" s="256">
        <f>abs(Z8-AD8)</f>
        <v/>
      </c>
      <c r="AG8" s="243" t="inlineStr">
        <is>
          <t>Status updated manually on KB</t>
        </is>
      </c>
      <c r="AH8" s="146" t="n"/>
      <c r="AI8" s="52" t="n"/>
      <c r="AJ8" s="148" t="n"/>
      <c r="AK8" s="52" t="n"/>
    </row>
    <row r="9">
      <c r="A9" s="163">
        <f>A8</f>
        <v/>
      </c>
      <c r="B9" s="300" t="n"/>
      <c r="C9" s="151" t="inlineStr">
        <is>
          <t>SP Vodafone Send Money</t>
        </is>
      </c>
      <c r="D9" s="151" t="inlineStr">
        <is>
          <t>Vodafone Cashout</t>
        </is>
      </c>
      <c r="E9" s="187" t="n">
        <v>288</v>
      </c>
      <c r="F9" s="188" t="n">
        <v>62399.22</v>
      </c>
      <c r="G9" s="187" t="n">
        <v>287</v>
      </c>
      <c r="H9" s="188" t="n">
        <v>62394.22</v>
      </c>
      <c r="I9" s="154">
        <f>minus(E9,G9)</f>
        <v/>
      </c>
      <c r="J9" s="155">
        <f>ABS(minus(F9,H9))</f>
        <v/>
      </c>
      <c r="K9" s="218" t="n"/>
      <c r="L9" s="218" t="n"/>
      <c r="M9" s="218" t="n"/>
      <c r="N9" s="218" t="n"/>
      <c r="O9" s="218" t="n"/>
      <c r="P9" s="218" t="n"/>
      <c r="Q9" s="218" t="n"/>
      <c r="R9" s="218" t="n"/>
      <c r="S9" s="218" t="n"/>
      <c r="T9" s="218" t="n"/>
      <c r="U9" s="218" t="n"/>
      <c r="V9" s="218" t="n"/>
      <c r="W9" s="218">
        <f>SUM(K9,M9,O9,Q9,S9,U9)</f>
        <v/>
      </c>
      <c r="X9" s="218">
        <f>SUM(L9,N9,P9,R9,T9,V9)</f>
        <v/>
      </c>
      <c r="Y9" s="157">
        <f>minus(I9,W9)</f>
        <v/>
      </c>
      <c r="Z9" s="158">
        <f>ABS(minus(J9,X9))</f>
        <v/>
      </c>
      <c r="AA9" s="270" t="inlineStr">
        <is>
          <t>Pending Send money transaction</t>
        </is>
      </c>
      <c r="AB9" s="242" t="inlineStr">
        <is>
          <t>Closed</t>
        </is>
      </c>
      <c r="AC9" s="242" t="n">
        <v>1</v>
      </c>
      <c r="AD9" s="256" t="n">
        <v>5</v>
      </c>
      <c r="AE9" s="161">
        <f>Y9-AC9</f>
        <v/>
      </c>
      <c r="AF9" s="256">
        <f>abs(Z9-AD9)</f>
        <v/>
      </c>
      <c r="AG9" s="243" t="inlineStr">
        <is>
          <t>Status updated using KB recons app</t>
        </is>
      </c>
      <c r="AH9" s="146" t="n"/>
      <c r="AI9" s="52" t="n"/>
      <c r="AJ9" s="148" t="n"/>
      <c r="AK9" s="52" t="n"/>
    </row>
    <row r="10">
      <c r="A10" s="163">
        <f>A9</f>
        <v/>
      </c>
      <c r="B10" s="300" t="n"/>
      <c r="C10" s="151" t="inlineStr">
        <is>
          <t>SP Stanbic Add funds</t>
        </is>
      </c>
      <c r="D10" s="151" t="inlineStr">
        <is>
          <t>Stanbic FI CR</t>
        </is>
      </c>
      <c r="E10" s="187" t="n">
        <v>935</v>
      </c>
      <c r="F10" s="189" t="n">
        <v>484140.46</v>
      </c>
      <c r="G10" s="187" t="n">
        <v>936</v>
      </c>
      <c r="H10" s="189" t="n">
        <v>486218.24</v>
      </c>
      <c r="I10" s="154">
        <f>minus(E10,G10)</f>
        <v/>
      </c>
      <c r="J10" s="155">
        <f>ABS(minus(F10,H10))</f>
        <v/>
      </c>
      <c r="K10" s="218" t="n"/>
      <c r="L10" s="218" t="n"/>
      <c r="M10" s="218" t="n"/>
      <c r="N10" s="218" t="n"/>
      <c r="O10" s="218" t="n"/>
      <c r="P10" s="218" t="n"/>
      <c r="Q10" s="218" t="n"/>
      <c r="R10" s="218" t="n"/>
      <c r="S10" s="218" t="n"/>
      <c r="T10" s="218" t="n"/>
      <c r="U10" s="218" t="n">
        <v>-2</v>
      </c>
      <c r="V10" s="218" t="n">
        <v>1977.77999999997</v>
      </c>
      <c r="W10" s="218">
        <f>SUM(K10,M10,O10,Q10,S10,U10)</f>
        <v/>
      </c>
      <c r="X10" s="218">
        <f>SUM(L10,N10,P10,R10,T10,V10)</f>
        <v/>
      </c>
      <c r="Y10" s="157">
        <f>minus(I10,W10)</f>
        <v/>
      </c>
      <c r="Z10" s="158">
        <f>ABS(minus(J10,X10))</f>
        <v/>
      </c>
      <c r="AA10" s="290" t="inlineStr">
        <is>
          <t>Customer's Slydepay account was not credited with funds</t>
        </is>
      </c>
      <c r="AB10" s="242" t="inlineStr">
        <is>
          <t>Closed</t>
        </is>
      </c>
      <c r="AC10" s="242" t="n">
        <v>1</v>
      </c>
      <c r="AD10" s="256" t="n">
        <v>100</v>
      </c>
      <c r="AE10" s="161">
        <f>Y10-AC10</f>
        <v/>
      </c>
      <c r="AF10" s="256">
        <f>abs(Z10-AD10)</f>
        <v/>
      </c>
      <c r="AG10" s="243" t="inlineStr">
        <is>
          <t>Details shared with Stanbic to initiate reversal process</t>
        </is>
      </c>
      <c r="AH10" s="146" t="n"/>
      <c r="AI10" s="52" t="n"/>
      <c r="AJ10" s="148" t="n"/>
      <c r="AK10" s="52" t="n"/>
    </row>
    <row r="11">
      <c r="A11" s="163">
        <f>A10</f>
        <v/>
      </c>
      <c r="B11" s="300" t="n"/>
      <c r="C11" s="151" t="inlineStr">
        <is>
          <t>SP Stanbic Send Money</t>
        </is>
      </c>
      <c r="D11" s="151" t="inlineStr">
        <is>
          <t>Stanbic FI DR</t>
        </is>
      </c>
      <c r="E11" s="187" t="n">
        <v>0</v>
      </c>
      <c r="F11" s="187" t="n">
        <v>0</v>
      </c>
      <c r="G11" s="187" t="n">
        <v>0</v>
      </c>
      <c r="H11" s="187" t="n">
        <v>0</v>
      </c>
      <c r="I11" s="154" t="n"/>
      <c r="J11" s="155" t="n"/>
      <c r="K11" s="218" t="n"/>
      <c r="L11" s="218" t="n"/>
      <c r="M11" s="218" t="n"/>
      <c r="N11" s="218" t="n"/>
      <c r="O11" s="218" t="n"/>
      <c r="P11" s="218" t="n"/>
      <c r="Q11" s="218" t="n"/>
      <c r="R11" s="218" t="n"/>
      <c r="S11" s="218" t="n"/>
      <c r="T11" s="218" t="n"/>
      <c r="U11" s="218" t="n"/>
      <c r="V11" s="218" t="n"/>
      <c r="W11" s="218">
        <f>SUM(K11,M11,O11,Q11,S11,U11)</f>
        <v/>
      </c>
      <c r="X11" s="218">
        <f>SUM(L11,N11,P11,R11,T11,V11)</f>
        <v/>
      </c>
      <c r="Y11" s="157">
        <f>minus(I11,W11)</f>
        <v/>
      </c>
      <c r="Z11" s="158">
        <f>ABS(minus(J11,X11))</f>
        <v/>
      </c>
      <c r="AA11" s="270" t="n"/>
      <c r="AB11" s="242" t="n"/>
      <c r="AC11" s="242" t="n"/>
      <c r="AD11" s="256" t="n"/>
      <c r="AE11" s="161">
        <f>Y11-AC11</f>
        <v/>
      </c>
      <c r="AF11" s="256">
        <f>abs(Z11-AD11)</f>
        <v/>
      </c>
      <c r="AG11" s="243" t="n"/>
      <c r="AH11" s="146" t="n"/>
      <c r="AI11" s="52" t="n"/>
      <c r="AJ11" s="148" t="n"/>
      <c r="AK11" s="52" t="n"/>
    </row>
    <row r="12">
      <c r="A12" s="163">
        <f>A11</f>
        <v/>
      </c>
      <c r="B12" s="300" t="n"/>
      <c r="C12" s="171" t="inlineStr">
        <is>
          <t xml:space="preserve">SP GIP </t>
        </is>
      </c>
      <c r="D12" s="171" t="inlineStr">
        <is>
          <t>GIP</t>
        </is>
      </c>
      <c r="E12" s="172" t="n">
        <v>79</v>
      </c>
      <c r="F12" s="173" t="n">
        <v>1423932.3</v>
      </c>
      <c r="G12" s="172" t="n">
        <v>79</v>
      </c>
      <c r="H12" s="173" t="n">
        <v>1423932.32</v>
      </c>
      <c r="I12" s="174">
        <f>minus(E12,G12)</f>
        <v/>
      </c>
      <c r="J12" s="175">
        <f>ABS(minus(F12,H12))</f>
        <v/>
      </c>
      <c r="K12" s="176" t="n"/>
      <c r="L12" s="176" t="n"/>
      <c r="M12" s="176" t="n"/>
      <c r="N12" s="176" t="n"/>
      <c r="O12" s="176" t="n"/>
      <c r="P12" s="176" t="n"/>
      <c r="Q12" s="176" t="n"/>
      <c r="R12" s="176" t="n"/>
      <c r="S12" s="176" t="n"/>
      <c r="T12" s="176" t="n"/>
      <c r="U12" s="176" t="n"/>
      <c r="V12" s="293" t="n">
        <v>0.02000000001862645</v>
      </c>
      <c r="W12" s="294">
        <f>SUM(K12,M12,O12,Q12,S12,U12)</f>
        <v/>
      </c>
      <c r="X12" s="294">
        <f>SUM(L12,N12,P12,R12,T12,V12)</f>
        <v/>
      </c>
      <c r="Y12" s="179">
        <f>minus(I12,W12)</f>
        <v/>
      </c>
      <c r="Z12" s="180">
        <f>ABS(minus(J12,X12))</f>
        <v/>
      </c>
      <c r="AA12" s="253" t="n"/>
      <c r="AB12" s="254" t="n"/>
      <c r="AC12" s="254" t="n"/>
      <c r="AD12" s="183" t="n"/>
      <c r="AE12" s="184">
        <f>Y12-AC12</f>
        <v/>
      </c>
      <c r="AF12" s="183">
        <f>abs(Z12-AD12)</f>
        <v/>
      </c>
      <c r="AG12" s="243" t="n"/>
      <c r="AH12" s="146" t="n"/>
      <c r="AI12" s="52" t="n"/>
      <c r="AJ12" s="148" t="n"/>
      <c r="AK12" s="52" t="n"/>
    </row>
    <row r="13">
      <c r="A13" s="163">
        <f>A12</f>
        <v/>
      </c>
      <c r="B13" s="300" t="n"/>
      <c r="C13" s="151" t="inlineStr">
        <is>
          <t>Card Payments</t>
        </is>
      </c>
      <c r="D13" s="151" t="inlineStr">
        <is>
          <t>BB MIGs (S03)</t>
        </is>
      </c>
      <c r="E13" s="170" t="n"/>
      <c r="F13" s="245" t="n"/>
      <c r="G13" s="170" t="n"/>
      <c r="H13" s="245" t="n"/>
      <c r="I13" s="154">
        <f>minus(E13,G13)</f>
        <v/>
      </c>
      <c r="J13" s="155">
        <f>ABS(minus(F13,H13))</f>
        <v/>
      </c>
      <c r="K13" s="170" t="n"/>
      <c r="L13" s="170" t="n"/>
      <c r="M13" s="170" t="n"/>
      <c r="N13" s="170" t="n"/>
      <c r="O13" s="170" t="n"/>
      <c r="P13" s="170" t="n"/>
      <c r="Q13" s="170" t="n"/>
      <c r="R13" s="170" t="n"/>
      <c r="S13" s="170" t="n"/>
      <c r="T13" s="170" t="n"/>
      <c r="U13" s="170" t="n"/>
      <c r="V13" s="170" t="n"/>
      <c r="W13" s="218">
        <f>SUM(K13,M13,O13,Q13,S13,U13)</f>
        <v/>
      </c>
      <c r="X13" s="218">
        <f>SUM(L13,N13,P13,R13,T13,V13)</f>
        <v/>
      </c>
      <c r="Y13" s="157">
        <f>minus(I13,W13)</f>
        <v/>
      </c>
      <c r="Z13" s="158">
        <f>ABS(minus(J13,X13))</f>
        <v/>
      </c>
      <c r="AA13" s="263" t="n"/>
      <c r="AB13" s="185" t="n"/>
      <c r="AC13" s="242" t="n"/>
      <c r="AD13" s="252" t="n"/>
      <c r="AE13" s="161">
        <f>Y13-AC13</f>
        <v/>
      </c>
      <c r="AF13" s="186">
        <f>abs(Z13-AD13)</f>
        <v/>
      </c>
      <c r="AG13" s="243" t="n"/>
      <c r="AH13" s="146" t="n"/>
      <c r="AI13" s="52" t="n"/>
      <c r="AJ13" s="148" t="n"/>
      <c r="AK13" s="52" t="n"/>
    </row>
    <row r="14">
      <c r="A14" s="163">
        <f>A13</f>
        <v/>
      </c>
      <c r="B14" s="300" t="n"/>
      <c r="C14" s="151" t="inlineStr">
        <is>
          <t>Card Payments</t>
        </is>
      </c>
      <c r="D14" s="151" t="inlineStr">
        <is>
          <t>BB MIGs (S04)</t>
        </is>
      </c>
      <c r="E14" s="187" t="n"/>
      <c r="F14" s="188" t="n"/>
      <c r="G14" s="187" t="n"/>
      <c r="H14" s="189" t="n"/>
      <c r="I14" s="154">
        <f>minus(E14,G14)</f>
        <v/>
      </c>
      <c r="J14" s="155">
        <f>ABS(minus(F14,H14))</f>
        <v/>
      </c>
      <c r="K14" s="170" t="n"/>
      <c r="L14" s="170" t="n"/>
      <c r="M14" s="170" t="n"/>
      <c r="N14" s="170" t="n"/>
      <c r="O14" s="170" t="n"/>
      <c r="P14" s="170" t="n"/>
      <c r="Q14" s="170" t="n"/>
      <c r="R14" s="170" t="n"/>
      <c r="S14" s="170" t="n"/>
      <c r="T14" s="170" t="n"/>
      <c r="U14" s="170" t="n"/>
      <c r="V14" s="170" t="n"/>
      <c r="W14" s="218">
        <f>SUM(K14,M14,O14,Q14,S14,U14)</f>
        <v/>
      </c>
      <c r="X14" s="218">
        <f>SUM(L14,N14,P14,R14,T14,V14)</f>
        <v/>
      </c>
      <c r="Y14" s="157">
        <f>minus(I14,W14)</f>
        <v/>
      </c>
      <c r="Z14" s="158">
        <f>ABS(minus(J14,X14))</f>
        <v/>
      </c>
      <c r="AA14" s="270" t="n"/>
      <c r="AB14" s="242" t="n"/>
      <c r="AC14" s="242" t="n"/>
      <c r="AD14" s="256" t="n"/>
      <c r="AE14" s="167">
        <f>Y14-AC14</f>
        <v/>
      </c>
      <c r="AF14" s="256">
        <f>abs(Z14-AD14)</f>
        <v/>
      </c>
      <c r="AG14" s="243" t="n"/>
      <c r="AH14" s="146" t="n"/>
      <c r="AI14" s="52" t="n"/>
      <c r="AJ14" s="148" t="n"/>
      <c r="AK14" s="52" t="n"/>
    </row>
    <row r="15">
      <c r="A15" s="163">
        <f>A14</f>
        <v/>
      </c>
      <c r="B15" s="300" t="n"/>
      <c r="C15" s="151" t="inlineStr">
        <is>
          <t>Card Payments</t>
        </is>
      </c>
      <c r="D15" s="151" t="inlineStr">
        <is>
          <t>BB MIGs (S05)</t>
        </is>
      </c>
      <c r="E15" s="187" t="n"/>
      <c r="F15" s="188" t="n"/>
      <c r="G15" s="187" t="n"/>
      <c r="H15" s="189" t="n"/>
      <c r="I15" s="154">
        <f>minus(E15,G15)</f>
        <v/>
      </c>
      <c r="J15" s="155">
        <f>ABS(minus(F15,H15))</f>
        <v/>
      </c>
      <c r="K15" s="170" t="n"/>
      <c r="L15" s="170" t="n"/>
      <c r="M15" s="170" t="n"/>
      <c r="N15" s="170" t="n"/>
      <c r="O15" s="170" t="n"/>
      <c r="P15" s="170" t="n"/>
      <c r="Q15" s="170" t="n"/>
      <c r="R15" s="170" t="n"/>
      <c r="S15" s="170" t="n"/>
      <c r="T15" s="170" t="n"/>
      <c r="U15" s="170" t="n"/>
      <c r="V15" s="170" t="n"/>
      <c r="W15" s="218">
        <f>SUM(K15,M15,O15,Q15,S15,U15)</f>
        <v/>
      </c>
      <c r="X15" s="218">
        <f>SUM(L15,N15,P15,R15,T15,V15)</f>
        <v/>
      </c>
      <c r="Y15" s="157">
        <f>minus(I15,W15)</f>
        <v/>
      </c>
      <c r="Z15" s="158">
        <f>ABS(minus(J15,X15))</f>
        <v/>
      </c>
      <c r="AA15" s="270" t="n"/>
      <c r="AB15" s="242" t="n"/>
      <c r="AC15" s="242" t="n"/>
      <c r="AD15" s="256" t="n"/>
      <c r="AE15" s="167">
        <f>Y15-AC15</f>
        <v/>
      </c>
      <c r="AF15" s="256">
        <f>abs(Z15-AD15)</f>
        <v/>
      </c>
      <c r="AG15" s="243" t="n"/>
      <c r="AH15" s="146" t="n"/>
      <c r="AI15" s="52" t="n"/>
      <c r="AJ15" s="148" t="n"/>
      <c r="AK15" s="52" t="n"/>
    </row>
    <row r="16">
      <c r="A16" s="163">
        <f>A15</f>
        <v/>
      </c>
      <c r="B16" s="300" t="n"/>
      <c r="C16" s="151" t="inlineStr">
        <is>
          <t>Card Payments</t>
        </is>
      </c>
      <c r="D16" s="151" t="inlineStr">
        <is>
          <t>BB MIGs (S06)</t>
        </is>
      </c>
      <c r="E16" s="187" t="n"/>
      <c r="F16" s="188" t="n"/>
      <c r="G16" s="187" t="n"/>
      <c r="H16" s="189" t="n"/>
      <c r="I16" s="154">
        <f>minus(E16,G16)</f>
        <v/>
      </c>
      <c r="J16" s="155">
        <f>ABS(minus(F16,H16))</f>
        <v/>
      </c>
      <c r="K16" s="170" t="n"/>
      <c r="L16" s="170" t="n"/>
      <c r="M16" s="170" t="n"/>
      <c r="N16" s="170" t="n"/>
      <c r="O16" s="170" t="n"/>
      <c r="P16" s="170" t="n"/>
      <c r="Q16" s="170" t="n"/>
      <c r="R16" s="170" t="n"/>
      <c r="S16" s="170" t="n"/>
      <c r="T16" s="170" t="n"/>
      <c r="U16" s="170" t="n"/>
      <c r="V16" s="170" t="n"/>
      <c r="W16" s="218">
        <f>SUM(K16,M16,O16,Q16,S16,U16)</f>
        <v/>
      </c>
      <c r="X16" s="218">
        <f>SUM(L16,N16,P16,R16,T16,V16)</f>
        <v/>
      </c>
      <c r="Y16" s="157">
        <f>minus(I16,W16)</f>
        <v/>
      </c>
      <c r="Z16" s="158">
        <f>ABS(minus(J16,X16))</f>
        <v/>
      </c>
      <c r="AA16" s="270" t="n"/>
      <c r="AB16" s="242" t="n"/>
      <c r="AC16" s="242" t="n"/>
      <c r="AD16" s="256" t="n"/>
      <c r="AE16" s="167">
        <f>Y16-AC16</f>
        <v/>
      </c>
      <c r="AF16" s="256">
        <f>abs(Z16-AD16)</f>
        <v/>
      </c>
      <c r="AG16" s="243" t="n"/>
      <c r="AH16" s="146" t="n"/>
      <c r="AI16" s="52" t="n"/>
      <c r="AJ16" s="148" t="n"/>
      <c r="AK16" s="52" t="n"/>
    </row>
    <row r="17">
      <c r="A17" s="163">
        <f>A16</f>
        <v/>
      </c>
      <c r="B17" s="300" t="n"/>
      <c r="C17" s="151" t="inlineStr">
        <is>
          <t>Card Payments</t>
        </is>
      </c>
      <c r="D17" s="151" t="inlineStr">
        <is>
          <t>BB MIGs (S07)</t>
        </is>
      </c>
      <c r="E17" s="187" t="n"/>
      <c r="F17" s="188" t="n"/>
      <c r="G17" s="187" t="n"/>
      <c r="H17" s="189" t="n"/>
      <c r="I17" s="154">
        <f>minus(E17,G17)</f>
        <v/>
      </c>
      <c r="J17" s="155">
        <f>ABS(minus(F17,H17))</f>
        <v/>
      </c>
      <c r="K17" s="170" t="n"/>
      <c r="L17" s="170" t="n"/>
      <c r="M17" s="170" t="n"/>
      <c r="N17" s="170" t="n"/>
      <c r="O17" s="170" t="n"/>
      <c r="P17" s="170" t="n"/>
      <c r="Q17" s="170" t="n"/>
      <c r="R17" s="170" t="n"/>
      <c r="S17" s="170" t="n"/>
      <c r="T17" s="170" t="n"/>
      <c r="U17" s="170" t="n"/>
      <c r="V17" s="170" t="n"/>
      <c r="W17" s="218">
        <f>SUM(K17,M17,O17,Q17,S17,U17)</f>
        <v/>
      </c>
      <c r="X17" s="218">
        <f>SUM(L17,N17,P17,R17,T17,V17)</f>
        <v/>
      </c>
      <c r="Y17" s="157">
        <f>minus(I17,W17)</f>
        <v/>
      </c>
      <c r="Z17" s="158">
        <f>ABS(minus(J17,X17))</f>
        <v/>
      </c>
      <c r="AA17" s="270" t="n"/>
      <c r="AB17" s="242" t="n"/>
      <c r="AC17" s="242" t="n"/>
      <c r="AD17" s="256" t="n"/>
      <c r="AE17" s="167">
        <f>Y17-AC17</f>
        <v/>
      </c>
      <c r="AF17" s="256">
        <f>abs(Z17-AD17)</f>
        <v/>
      </c>
      <c r="AG17" s="243" t="n"/>
      <c r="AH17" s="146" t="n"/>
      <c r="AI17" s="52" t="n"/>
      <c r="AJ17" s="148" t="n"/>
      <c r="AK17" s="52" t="n"/>
    </row>
    <row r="18">
      <c r="A18" s="163">
        <f>A17</f>
        <v/>
      </c>
      <c r="B18" s="300" t="n"/>
      <c r="C18" s="151" t="inlineStr">
        <is>
          <t>Card Payments</t>
        </is>
      </c>
      <c r="D18" s="151" t="inlineStr">
        <is>
          <t>BB MIGs (S08)</t>
        </is>
      </c>
      <c r="E18" s="187" t="n"/>
      <c r="F18" s="188" t="n"/>
      <c r="G18" s="187" t="n"/>
      <c r="H18" s="189" t="n"/>
      <c r="I18" s="154">
        <f>minus(E18,G18)</f>
        <v/>
      </c>
      <c r="J18" s="155">
        <f>ABS(minus(F18,H18))</f>
        <v/>
      </c>
      <c r="K18" s="170" t="n"/>
      <c r="L18" s="170" t="n"/>
      <c r="M18" s="170" t="n"/>
      <c r="N18" s="170" t="n"/>
      <c r="O18" s="170" t="n"/>
      <c r="P18" s="170" t="n"/>
      <c r="Q18" s="170" t="n"/>
      <c r="R18" s="170" t="n"/>
      <c r="S18" s="170" t="n"/>
      <c r="T18" s="170" t="n"/>
      <c r="U18" s="170" t="n"/>
      <c r="V18" s="170" t="n"/>
      <c r="W18" s="218">
        <f>SUM(K18,M18,O18,Q18,S18,U18)</f>
        <v/>
      </c>
      <c r="X18" s="218">
        <f>SUM(L18,N18,P18,R18,T18,V18)</f>
        <v/>
      </c>
      <c r="Y18" s="157">
        <f>minus(I18,W18)</f>
        <v/>
      </c>
      <c r="Z18" s="158">
        <f>ABS(minus(J18,X18))</f>
        <v/>
      </c>
      <c r="AA18" s="270" t="n"/>
      <c r="AB18" s="242" t="n"/>
      <c r="AC18" s="242" t="n"/>
      <c r="AD18" s="256" t="n"/>
      <c r="AE18" s="167">
        <f>Y18-AC18</f>
        <v/>
      </c>
      <c r="AF18" s="256">
        <f>abs(Z18-AD18)</f>
        <v/>
      </c>
      <c r="AG18" s="243" t="n"/>
      <c r="AH18" s="146" t="n"/>
      <c r="AI18" s="52" t="n"/>
      <c r="AJ18" s="148" t="n"/>
      <c r="AK18" s="52" t="n"/>
    </row>
    <row r="19">
      <c r="A19" s="163">
        <f>A18</f>
        <v/>
      </c>
      <c r="B19" s="300" t="n"/>
      <c r="C19" s="151" t="inlineStr">
        <is>
          <t>Card Payments</t>
        </is>
      </c>
      <c r="D19" s="151" t="inlineStr">
        <is>
          <t>BB MIGs (S09)</t>
        </is>
      </c>
      <c r="E19" s="187" t="n"/>
      <c r="F19" s="188" t="n"/>
      <c r="G19" s="187" t="n"/>
      <c r="H19" s="189" t="n"/>
      <c r="I19" s="154">
        <f>minus(E19,G19)</f>
        <v/>
      </c>
      <c r="J19" s="155">
        <f>ABS(minus(F19,H19))</f>
        <v/>
      </c>
      <c r="K19" s="170" t="n"/>
      <c r="L19" s="170" t="n"/>
      <c r="M19" s="170" t="n"/>
      <c r="N19" s="170" t="n"/>
      <c r="O19" s="170" t="n"/>
      <c r="P19" s="170" t="n"/>
      <c r="Q19" s="170" t="n"/>
      <c r="R19" s="170" t="n"/>
      <c r="S19" s="170" t="n"/>
      <c r="T19" s="170" t="n"/>
      <c r="U19" s="170" t="n"/>
      <c r="V19" s="170" t="n"/>
      <c r="W19" s="218">
        <f>SUM(K19,M19,O19,Q19,S19,U19)</f>
        <v/>
      </c>
      <c r="X19" s="218">
        <f>SUM(L19,N19,P19,R19,T19,V19)</f>
        <v/>
      </c>
      <c r="Y19" s="157">
        <f>minus(I19,W19)</f>
        <v/>
      </c>
      <c r="Z19" s="158">
        <f>ABS(minus(J19,X19))</f>
        <v/>
      </c>
      <c r="AA19" s="270" t="n"/>
      <c r="AB19" s="242" t="n"/>
      <c r="AC19" s="242" t="n"/>
      <c r="AD19" s="256" t="n"/>
      <c r="AE19" s="167">
        <f>Y19-AC19</f>
        <v/>
      </c>
      <c r="AF19" s="256">
        <f>abs(Z19-AD19)</f>
        <v/>
      </c>
      <c r="AG19" s="243" t="n"/>
      <c r="AH19" s="146" t="n"/>
      <c r="AI19" s="52" t="n"/>
      <c r="AJ19" s="148" t="n"/>
      <c r="AK19" s="52" t="n"/>
    </row>
    <row r="20">
      <c r="A20" s="163">
        <f>A19</f>
        <v/>
      </c>
      <c r="B20" s="300" t="n"/>
      <c r="C20" s="151" t="inlineStr">
        <is>
          <t>Card Payments</t>
        </is>
      </c>
      <c r="D20" s="151" t="inlineStr">
        <is>
          <t>BB MIGs (S10)</t>
        </is>
      </c>
      <c r="E20" s="187" t="n"/>
      <c r="F20" s="188" t="n"/>
      <c r="G20" s="187" t="n"/>
      <c r="H20" s="189" t="n"/>
      <c r="I20" s="154">
        <f>minus(E20,G20)</f>
        <v/>
      </c>
      <c r="J20" s="155">
        <f>ABS(minus(F20,H20))</f>
        <v/>
      </c>
      <c r="K20" s="170" t="n"/>
      <c r="L20" s="170" t="n"/>
      <c r="M20" s="170" t="n"/>
      <c r="N20" s="170" t="n"/>
      <c r="O20" s="170" t="n"/>
      <c r="P20" s="170" t="n"/>
      <c r="Q20" s="170" t="n"/>
      <c r="R20" s="170" t="n"/>
      <c r="S20" s="170" t="n"/>
      <c r="T20" s="170" t="n"/>
      <c r="U20" s="170" t="n"/>
      <c r="V20" s="170" t="n"/>
      <c r="W20" s="218">
        <f>SUM(K20,M20,O20,Q20,S20,U20)</f>
        <v/>
      </c>
      <c r="X20" s="218">
        <f>SUM(L20,N20,P20,R20,T20,V20)</f>
        <v/>
      </c>
      <c r="Y20" s="157">
        <f>minus(I20,W20)</f>
        <v/>
      </c>
      <c r="Z20" s="158">
        <f>ABS(minus(J20,X20))</f>
        <v/>
      </c>
      <c r="AA20" s="270" t="n"/>
      <c r="AB20" s="242" t="n"/>
      <c r="AC20" s="242" t="n"/>
      <c r="AD20" s="256" t="n"/>
      <c r="AE20" s="167">
        <f>Y20-AC20</f>
        <v/>
      </c>
      <c r="AF20" s="256">
        <f>abs(Z20-AD20)</f>
        <v/>
      </c>
      <c r="AG20" s="243" t="n"/>
      <c r="AH20" s="146" t="n"/>
      <c r="AI20" s="52" t="n"/>
      <c r="AJ20" s="148" t="n"/>
      <c r="AK20" s="52" t="n"/>
    </row>
    <row r="21">
      <c r="A21" s="163">
        <f>A20</f>
        <v/>
      </c>
      <c r="B21" s="300" t="n"/>
      <c r="C21" s="151" t="inlineStr">
        <is>
          <t>Card Payments</t>
        </is>
      </c>
      <c r="D21" s="151" t="inlineStr">
        <is>
          <t>BB MIGs (S11)</t>
        </is>
      </c>
      <c r="E21" s="187" t="n"/>
      <c r="F21" s="188" t="n"/>
      <c r="G21" s="187" t="n"/>
      <c r="H21" s="189" t="n"/>
      <c r="I21" s="154">
        <f>minus(E21,G21)</f>
        <v/>
      </c>
      <c r="J21" s="155">
        <f>ABS(minus(F21,H21))</f>
        <v/>
      </c>
      <c r="K21" s="170" t="n"/>
      <c r="L21" s="170" t="n"/>
      <c r="M21" s="170" t="n"/>
      <c r="N21" s="170" t="n"/>
      <c r="O21" s="170" t="n"/>
      <c r="P21" s="170" t="n"/>
      <c r="Q21" s="170" t="n"/>
      <c r="R21" s="170" t="n"/>
      <c r="S21" s="170" t="n"/>
      <c r="T21" s="170" t="n"/>
      <c r="U21" s="170" t="n"/>
      <c r="V21" s="170" t="n"/>
      <c r="W21" s="218">
        <f>SUM(K21,M21,O21,Q21,S21,U21)</f>
        <v/>
      </c>
      <c r="X21" s="218">
        <f>SUM(L21,N21,P21,R21,T21,V21)</f>
        <v/>
      </c>
      <c r="Y21" s="157">
        <f>minus(I21,W21)</f>
        <v/>
      </c>
      <c r="Z21" s="158">
        <f>ABS(minus(J21,X21))</f>
        <v/>
      </c>
      <c r="AA21" s="270" t="n"/>
      <c r="AB21" s="242" t="n"/>
      <c r="AC21" s="242" t="n"/>
      <c r="AD21" s="256" t="n"/>
      <c r="AE21" s="167">
        <f>Y21-AC21</f>
        <v/>
      </c>
      <c r="AF21" s="256">
        <f>abs(Z21-AD21)</f>
        <v/>
      </c>
      <c r="AG21" s="243" t="n"/>
      <c r="AH21" s="146" t="n"/>
      <c r="AI21" s="52" t="n"/>
      <c r="AJ21" s="148" t="n"/>
      <c r="AK21" s="52" t="n"/>
    </row>
    <row r="22">
      <c r="A22" s="163">
        <f>A21</f>
        <v/>
      </c>
      <c r="B22" s="300" t="n"/>
      <c r="C22" s="171" t="inlineStr">
        <is>
          <t>Card Payments</t>
        </is>
      </c>
      <c r="D22" s="171" t="inlineStr">
        <is>
          <t>BB MIGs (S12)</t>
        </is>
      </c>
      <c r="E22" s="176" t="n"/>
      <c r="F22" s="85" t="n"/>
      <c r="G22" s="176" t="n"/>
      <c r="H22" s="85" t="n"/>
      <c r="I22" s="174">
        <f>minus(E22,G22)</f>
        <v/>
      </c>
      <c r="J22" s="175">
        <f>ABS(minus(F22,H22))</f>
        <v/>
      </c>
      <c r="K22" s="176" t="n"/>
      <c r="L22" s="176" t="n"/>
      <c r="M22" s="176" t="n"/>
      <c r="N22" s="176" t="n"/>
      <c r="O22" s="176" t="n"/>
      <c r="P22" s="176" t="n"/>
      <c r="Q22" s="176" t="n"/>
      <c r="R22" s="176" t="n"/>
      <c r="S22" s="176" t="n"/>
      <c r="T22" s="176" t="n"/>
      <c r="U22" s="176" t="n"/>
      <c r="V22" s="176" t="n"/>
      <c r="W22" s="294">
        <f>SUM(K22,M22,O22,Q22,S22,U22)</f>
        <v/>
      </c>
      <c r="X22" s="294">
        <f>SUM(L22,N22,P22,R22,T22,V22)</f>
        <v/>
      </c>
      <c r="Y22" s="179">
        <f>minus(I22,W22)</f>
        <v/>
      </c>
      <c r="Z22" s="180">
        <f>ABS(minus(J22,X22))</f>
        <v/>
      </c>
      <c r="AA22" s="253" t="n"/>
      <c r="AB22" s="254" t="n"/>
      <c r="AC22" s="254" t="n"/>
      <c r="AD22" s="190" t="n"/>
      <c r="AE22" s="191">
        <f>Y22-AC22</f>
        <v/>
      </c>
      <c r="AF22" s="192">
        <f>abs(Z22-AD22)</f>
        <v/>
      </c>
      <c r="AG22" s="193" t="n"/>
      <c r="AH22" s="194" t="n"/>
      <c r="AI22" s="52" t="n"/>
      <c r="AJ22" s="195" t="n"/>
      <c r="AK22" s="82" t="n"/>
    </row>
    <row r="23">
      <c r="A23" s="163">
        <f>A22</f>
        <v/>
      </c>
      <c r="B23" s="303" t="n"/>
      <c r="C23" s="171" t="inlineStr">
        <is>
          <t>Card Payments Sum</t>
        </is>
      </c>
      <c r="D23" s="171" t="inlineStr">
        <is>
          <t>BB MIGs</t>
        </is>
      </c>
      <c r="E23" s="196" t="n">
        <v>1</v>
      </c>
      <c r="F23" s="173" t="n">
        <v>11457.5</v>
      </c>
      <c r="G23" s="197" t="n">
        <v>1</v>
      </c>
      <c r="H23" s="198" t="n">
        <v>11457.5</v>
      </c>
      <c r="I23" s="174">
        <f>minus(E23,G23)</f>
        <v/>
      </c>
      <c r="J23" s="175">
        <f>ABS(minus(F23,H23))</f>
        <v/>
      </c>
      <c r="K23" s="176" t="n"/>
      <c r="L23" s="176" t="n"/>
      <c r="M23" s="176" t="n"/>
      <c r="N23" s="176" t="n"/>
      <c r="O23" s="176" t="n"/>
      <c r="P23" s="176" t="n"/>
      <c r="Q23" s="176" t="n"/>
      <c r="R23" s="176" t="n"/>
      <c r="S23" s="176" t="n"/>
      <c r="T23" s="176" t="n"/>
      <c r="U23" s="176" t="n"/>
      <c r="V23" s="199" t="n"/>
      <c r="W23" s="294">
        <f>SUM(K23,M23,O23,Q23,S23,U23)</f>
        <v/>
      </c>
      <c r="X23" s="200">
        <f>SUM(L23,N23,P23,R23,T23,V23)</f>
        <v/>
      </c>
      <c r="Y23" s="179">
        <f>minus(I23,W23)</f>
        <v/>
      </c>
      <c r="Z23" s="180">
        <f>ABS(minus(J23,X23))</f>
        <v/>
      </c>
      <c r="AA23" s="253" t="n"/>
      <c r="AB23" s="254" t="n"/>
      <c r="AC23" s="254" t="n"/>
      <c r="AD23" s="190" t="n"/>
      <c r="AE23" s="191">
        <f>Y23-AC23</f>
        <v/>
      </c>
      <c r="AF23" s="192">
        <f>abs(Z23-AD23)</f>
        <v/>
      </c>
      <c r="AG23" s="193" t="n"/>
      <c r="AH23" s="194" t="n"/>
      <c r="AI23" s="52" t="n"/>
      <c r="AJ23" s="195" t="n"/>
      <c r="AK23" s="201" t="n"/>
    </row>
    <row r="24">
      <c r="A24" s="163">
        <f>A23</f>
        <v/>
      </c>
      <c r="B24" s="310" t="inlineStr">
        <is>
          <t>KOWRI</t>
        </is>
      </c>
      <c r="C24" s="151" t="inlineStr">
        <is>
          <t>MPGS</t>
        </is>
      </c>
      <c r="D24" s="151" t="inlineStr">
        <is>
          <t>MPGS</t>
        </is>
      </c>
      <c r="E24" s="295" t="n">
        <v>6</v>
      </c>
      <c r="F24" s="188" t="n">
        <v>495.48</v>
      </c>
      <c r="G24" s="295" t="n">
        <v>5</v>
      </c>
      <c r="H24" s="189" t="n">
        <v>482.73</v>
      </c>
      <c r="I24" s="154">
        <f>minus(E24,G24)</f>
        <v/>
      </c>
      <c r="J24" s="155">
        <f>ABS(minus(F24,H24))</f>
        <v/>
      </c>
      <c r="K24" s="170" t="n"/>
      <c r="L24" s="170" t="n"/>
      <c r="M24" s="170" t="n"/>
      <c r="N24" s="170" t="n"/>
      <c r="O24" s="170" t="n"/>
      <c r="P24" s="170" t="n"/>
      <c r="Q24" s="170" t="n"/>
      <c r="R24" s="170" t="n"/>
      <c r="S24" s="170" t="n"/>
      <c r="T24" s="170" t="n"/>
      <c r="U24" s="170" t="n"/>
      <c r="V24" s="170" t="n"/>
      <c r="W24" s="218">
        <f>SUM(K24,M24,O24,Q24,S24,U24)</f>
        <v/>
      </c>
      <c r="X24" s="218">
        <f>SUM(L24,N24,P24,R24,T24,V24)</f>
        <v/>
      </c>
      <c r="Y24" s="157">
        <f>minus(I24,W24)</f>
        <v/>
      </c>
      <c r="Z24" s="158">
        <f>ABS(minus(J24,X24))</f>
        <v/>
      </c>
      <c r="AA24" s="270" t="n"/>
      <c r="AB24" s="242" t="n"/>
      <c r="AC24" s="242" t="n">
        <v>1</v>
      </c>
      <c r="AD24" s="256" t="n">
        <v>3.35</v>
      </c>
      <c r="AE24" s="167">
        <f>Y24-AC24</f>
        <v/>
      </c>
      <c r="AF24" s="256">
        <f>abs(Z24-AD24)</f>
        <v/>
      </c>
      <c r="AG24" s="243" t="inlineStr">
        <is>
          <t>Send money charges(9.40)</t>
        </is>
      </c>
      <c r="AH24" s="146" t="n"/>
      <c r="AI24" s="52" t="n"/>
      <c r="AJ24" s="148" t="n"/>
      <c r="AK24" s="52" t="n"/>
    </row>
    <row r="25">
      <c r="A25" s="163">
        <f>A23</f>
        <v/>
      </c>
      <c r="B25" s="300" t="n"/>
      <c r="C25" s="151" t="inlineStr">
        <is>
          <t>KR MTN Send Money</t>
        </is>
      </c>
      <c r="D25" s="151" t="inlineStr">
        <is>
          <t>KR MTN Credit</t>
        </is>
      </c>
      <c r="E25" s="295" t="n">
        <v>11693</v>
      </c>
      <c r="F25" s="188" t="n">
        <v>37584482.8</v>
      </c>
      <c r="G25" s="295" t="n">
        <v>11679</v>
      </c>
      <c r="H25" s="189" t="n">
        <v>17781593.93</v>
      </c>
      <c r="I25" s="154">
        <f>minus(E25,G25)</f>
        <v/>
      </c>
      <c r="J25" s="155">
        <f>ABS(minus(F25,H25))</f>
        <v/>
      </c>
      <c r="K25" s="170" t="n"/>
      <c r="L25" s="170" t="n"/>
      <c r="M25" s="218" t="n">
        <v>-2</v>
      </c>
      <c r="N25" s="218" t="n">
        <v>-2537</v>
      </c>
      <c r="O25" s="218" t="n">
        <v>5</v>
      </c>
      <c r="P25" s="218" t="n">
        <v>2768.57</v>
      </c>
      <c r="Q25" s="218" t="n">
        <v>4</v>
      </c>
      <c r="R25" s="218" t="n">
        <v>19800000</v>
      </c>
      <c r="S25" s="218" t="n"/>
      <c r="T25" s="218" t="n"/>
      <c r="U25" s="218" t="n">
        <v>7</v>
      </c>
      <c r="V25" s="218" t="n">
        <v>2657.29999999702</v>
      </c>
      <c r="W25" s="218">
        <f>SUM(K25,M25,O25,Q25,S25,U25)</f>
        <v/>
      </c>
      <c r="X25" s="218">
        <f>SUM(L25,N25,P25,R25,T25,V25)</f>
        <v/>
      </c>
      <c r="Y25" s="157">
        <f>minus(I25,W25)</f>
        <v/>
      </c>
      <c r="Z25" s="158">
        <f>ABS(minus(J25,X25))</f>
        <v/>
      </c>
      <c r="AA25" s="270" t="n"/>
      <c r="AB25" s="242" t="n"/>
      <c r="AC25" s="242" t="n"/>
      <c r="AD25" s="256" t="n"/>
      <c r="AE25" s="167">
        <f>Y25-AC25</f>
        <v/>
      </c>
      <c r="AF25" s="256">
        <f>abs(Z25-AD25)</f>
        <v/>
      </c>
      <c r="AG25" s="243" t="n"/>
      <c r="AH25" s="146" t="n"/>
      <c r="AI25" s="52" t="n"/>
      <c r="AJ25" s="148" t="n"/>
      <c r="AK25" s="52" t="n"/>
    </row>
    <row r="26">
      <c r="A26" s="163">
        <f>A25</f>
        <v/>
      </c>
      <c r="B26" s="300" t="n"/>
      <c r="C26" s="151" t="inlineStr">
        <is>
          <t>KR MTN Add funds/Payments</t>
        </is>
      </c>
      <c r="D26" s="151" t="inlineStr">
        <is>
          <t>KR MTN Debit</t>
        </is>
      </c>
      <c r="E26" s="295" t="n">
        <v>466</v>
      </c>
      <c r="F26" s="188" t="n">
        <v>728230.59</v>
      </c>
      <c r="G26" s="295" t="n">
        <v>469</v>
      </c>
      <c r="H26" s="189" t="n">
        <v>374009.97</v>
      </c>
      <c r="I26" s="154">
        <f>minus(E26,G26)</f>
        <v/>
      </c>
      <c r="J26" s="155">
        <f>ABS(minus(F26,H26))</f>
        <v/>
      </c>
      <c r="K26" s="170" t="n"/>
      <c r="L26" s="170" t="n"/>
      <c r="M26" s="218" t="n">
        <v>-4</v>
      </c>
      <c r="N26" s="218" t="n">
        <v>-3879.74</v>
      </c>
      <c r="O26" s="218" t="n"/>
      <c r="P26" s="218" t="n"/>
      <c r="Q26" s="218" t="n"/>
      <c r="R26" s="218" t="n"/>
      <c r="S26" s="218" t="n">
        <v>1</v>
      </c>
      <c r="T26" s="218" t="n">
        <v>358100.19</v>
      </c>
      <c r="U26" s="218" t="n"/>
      <c r="V26" s="218" t="n">
        <v>0.1699999999837019</v>
      </c>
      <c r="W26" s="218">
        <f>SUM(K26,M26,O26,Q26,S26,U26)</f>
        <v/>
      </c>
      <c r="X26" s="218">
        <f>SUM(L26,N26,P26,R26,T26,V26)</f>
        <v/>
      </c>
      <c r="Y26" s="157">
        <f>minus(I26,W26)</f>
        <v/>
      </c>
      <c r="Z26" s="158">
        <f>ABS(minus(J26,X26))</f>
        <v/>
      </c>
      <c r="AA26" s="270" t="n"/>
      <c r="AB26" s="242" t="n"/>
      <c r="AC26" s="242" t="n"/>
      <c r="AD26" s="256" t="n"/>
      <c r="AE26" s="167">
        <f>Y26-AC26</f>
        <v/>
      </c>
      <c r="AF26" s="256">
        <f>abs(Z26-AD26)</f>
        <v/>
      </c>
      <c r="AG26" s="243" t="n"/>
      <c r="AH26" s="146" t="n"/>
      <c r="AI26" s="52" t="n"/>
      <c r="AJ26" s="148" t="n"/>
      <c r="AK26" s="52" t="n"/>
    </row>
    <row r="27">
      <c r="A27" s="163">
        <f>A26</f>
        <v/>
      </c>
      <c r="B27" s="300" t="n"/>
      <c r="C27" s="151" t="inlineStr">
        <is>
          <t>KR Airtel Add funds/Payments</t>
        </is>
      </c>
      <c r="D27" s="151" t="inlineStr">
        <is>
          <t>KR Airtel Cash In</t>
        </is>
      </c>
      <c r="E27" s="295" t="n">
        <v>5</v>
      </c>
      <c r="F27" s="296" t="n">
        <v>6980.52</v>
      </c>
      <c r="G27" s="295" t="n">
        <v>4</v>
      </c>
      <c r="H27" s="189" t="n">
        <v>6203.58</v>
      </c>
      <c r="I27" s="154">
        <f>minus(E27,G27)</f>
        <v/>
      </c>
      <c r="J27" s="155">
        <f>ABS(minus(F27,H27))</f>
        <v/>
      </c>
      <c r="K27" s="170" t="n"/>
      <c r="L27" s="170" t="n"/>
      <c r="M27" s="218" t="n"/>
      <c r="N27" s="218" t="n"/>
      <c r="O27" s="218" t="n"/>
      <c r="P27" s="218" t="n"/>
      <c r="Q27" s="218" t="n"/>
      <c r="R27" s="218" t="n"/>
      <c r="S27" s="218" t="n"/>
      <c r="T27" s="218" t="n"/>
      <c r="U27" s="218" t="n">
        <v>1</v>
      </c>
      <c r="V27" s="218" t="n">
        <v>776.9400000000005</v>
      </c>
      <c r="W27" s="218">
        <f>SUM(K27,M27,O27,Q27,S27,U27)</f>
        <v/>
      </c>
      <c r="X27" s="218">
        <f>SUM(L27,N27,P27,R27,T27,V27)</f>
        <v/>
      </c>
      <c r="Y27" s="157">
        <f>minus(I27,W27)</f>
        <v/>
      </c>
      <c r="Z27" s="158">
        <f>ABS(minus(J27,X27))</f>
        <v/>
      </c>
      <c r="AA27" s="270" t="n"/>
      <c r="AB27" s="242" t="n"/>
      <c r="AC27" s="242" t="n"/>
      <c r="AD27" s="256" t="n"/>
      <c r="AE27" s="167">
        <f>Y27-AC27</f>
        <v/>
      </c>
      <c r="AF27" s="256">
        <f>abs(Z27-AD27)</f>
        <v/>
      </c>
      <c r="AG27" s="243" t="n"/>
      <c r="AH27" s="146" t="n"/>
      <c r="AI27" s="52" t="n"/>
      <c r="AJ27" s="148" t="n"/>
      <c r="AK27" s="52" t="n"/>
    </row>
    <row r="28">
      <c r="A28" s="163">
        <f>A27</f>
        <v/>
      </c>
      <c r="B28" s="300" t="n"/>
      <c r="C28" s="151" t="inlineStr">
        <is>
          <t>KR Airtel Send Money</t>
        </is>
      </c>
      <c r="D28" s="151" t="inlineStr">
        <is>
          <t>KR Airtel Cash Out</t>
        </is>
      </c>
      <c r="E28" s="295" t="n">
        <v>1</v>
      </c>
      <c r="F28" s="296" t="n">
        <v>151</v>
      </c>
      <c r="G28" s="295" t="n">
        <v>0</v>
      </c>
      <c r="H28" s="189" t="n">
        <v>0</v>
      </c>
      <c r="I28" s="154">
        <f>minus(E28,G28)</f>
        <v/>
      </c>
      <c r="J28" s="155">
        <f>ABS(minus(F28,H28))</f>
        <v/>
      </c>
      <c r="K28" s="248" t="n"/>
      <c r="L28" s="248" t="n"/>
      <c r="M28" s="218" t="n"/>
      <c r="N28" s="218" t="n"/>
      <c r="O28" s="218" t="n"/>
      <c r="P28" s="218" t="n"/>
      <c r="Q28" s="218" t="n"/>
      <c r="R28" s="218" t="n"/>
      <c r="S28" s="218" t="n"/>
      <c r="T28" s="218" t="n"/>
      <c r="U28" s="218" t="n"/>
      <c r="V28" s="218" t="n"/>
      <c r="W28" s="218">
        <f>SUM(K28,M28,O28,Q28,S28,U28)</f>
        <v/>
      </c>
      <c r="X28" s="218">
        <f>SUM(L28,N28,P28,R28,T28,V28)</f>
        <v/>
      </c>
      <c r="Y28" s="157">
        <f>minus(I28,W28)</f>
        <v/>
      </c>
      <c r="Z28" s="158">
        <f>ABS(minus(J28,X28))</f>
        <v/>
      </c>
      <c r="AA28" s="270" t="n"/>
      <c r="AB28" s="242" t="n"/>
      <c r="AC28" s="242" t="n"/>
      <c r="AD28" s="256" t="n"/>
      <c r="AE28" s="167">
        <f>Y28-AC28</f>
        <v/>
      </c>
      <c r="AF28" s="256">
        <f>abs(Z28-AD28)</f>
        <v/>
      </c>
      <c r="AG28" s="243" t="n"/>
      <c r="AH28" s="146" t="n"/>
      <c r="AI28" s="52" t="n"/>
      <c r="AJ28" s="148" t="n"/>
      <c r="AK28" s="52" t="n"/>
    </row>
    <row r="29">
      <c r="A29" s="163">
        <f>A28</f>
        <v/>
      </c>
      <c r="B29" s="300" t="n"/>
      <c r="C29" s="151" t="inlineStr">
        <is>
          <t>KR Vodafone Add funds/Payments</t>
        </is>
      </c>
      <c r="D29" s="151" t="inlineStr">
        <is>
          <t xml:space="preserve">KR Vodafone Cash In </t>
        </is>
      </c>
      <c r="E29" s="295" t="n">
        <v>55</v>
      </c>
      <c r="F29" s="188" t="n">
        <v>38623.57</v>
      </c>
      <c r="G29" s="295" t="n">
        <v>56</v>
      </c>
      <c r="H29" s="189" t="n">
        <v>39947.66</v>
      </c>
      <c r="I29" s="154">
        <f>minus(E29,G29)</f>
        <v/>
      </c>
      <c r="J29" s="155">
        <f>ABS(minus(F29,H29))</f>
        <v/>
      </c>
      <c r="K29" s="248" t="n"/>
      <c r="L29" s="248" t="n"/>
      <c r="M29" s="218" t="n">
        <v>-1</v>
      </c>
      <c r="N29" s="218" t="n">
        <v>1324.090000000004</v>
      </c>
      <c r="O29" s="218" t="n"/>
      <c r="P29" s="218" t="n"/>
      <c r="Q29" s="218" t="n"/>
      <c r="R29" s="218" t="n"/>
      <c r="S29" s="218" t="n"/>
      <c r="T29" s="218" t="n"/>
      <c r="U29" s="218" t="n"/>
      <c r="V29" s="218" t="n"/>
      <c r="W29" s="218">
        <f>SUM(K29,M29,O29,Q29,S29,U29)</f>
        <v/>
      </c>
      <c r="X29" s="218">
        <f>SUM(L29,N29,P29,R29,T29,V29)</f>
        <v/>
      </c>
      <c r="Y29" s="157">
        <f>minus(I29,W29)</f>
        <v/>
      </c>
      <c r="Z29" s="158">
        <f>ABS(minus(J29,X29))</f>
        <v/>
      </c>
      <c r="AA29" s="270" t="n"/>
      <c r="AB29" s="242" t="n"/>
      <c r="AC29" s="242" t="n"/>
      <c r="AD29" s="256" t="n"/>
      <c r="AE29" s="167">
        <f>Y29-AC29</f>
        <v/>
      </c>
      <c r="AF29" s="256">
        <f>abs(Z29-AD29)</f>
        <v/>
      </c>
      <c r="AG29" s="243" t="n"/>
      <c r="AH29" s="146" t="n"/>
      <c r="AI29" s="52" t="n"/>
      <c r="AJ29" s="148" t="n"/>
      <c r="AK29" s="52" t="n"/>
    </row>
    <row r="30">
      <c r="A30" s="163">
        <f>A29</f>
        <v/>
      </c>
      <c r="B30" s="303" t="n"/>
      <c r="C30" s="151" t="inlineStr">
        <is>
          <t>KR Vodafone Send Money</t>
        </is>
      </c>
      <c r="D30" s="151" t="inlineStr">
        <is>
          <t>KR Vodafone Cash Out</t>
        </is>
      </c>
      <c r="E30" s="295" t="n">
        <v>3</v>
      </c>
      <c r="F30" s="296" t="n">
        <v>1030.86</v>
      </c>
      <c r="G30" s="295" t="n">
        <v>3</v>
      </c>
      <c r="H30" s="189" t="n">
        <v>1030.86</v>
      </c>
      <c r="I30" s="154">
        <f>minus(E30,G30)</f>
        <v/>
      </c>
      <c r="J30" s="155">
        <f>ABS(minus(F30,H30))</f>
        <v/>
      </c>
      <c r="K30" s="248" t="n"/>
      <c r="L30" s="248" t="n"/>
      <c r="M30" s="218" t="n"/>
      <c r="N30" s="218" t="n"/>
      <c r="O30" s="218" t="n"/>
      <c r="P30" s="218" t="n"/>
      <c r="Q30" s="218" t="n"/>
      <c r="R30" s="218" t="n"/>
      <c r="S30" s="218" t="n"/>
      <c r="T30" s="218" t="n"/>
      <c r="U30" s="218" t="n"/>
      <c r="V30" s="218" t="n"/>
      <c r="W30" s="218">
        <f>SUM(K30,M30,O30,Q30,S30,U30)</f>
        <v/>
      </c>
      <c r="X30" s="218">
        <f>SUM(L30,N30,P30,R30,T30,V30)</f>
        <v/>
      </c>
      <c r="Y30" s="157">
        <f>minus(I30,W30)</f>
        <v/>
      </c>
      <c r="Z30" s="158">
        <f>ABS(minus(J30,X30))</f>
        <v/>
      </c>
      <c r="AA30" s="270" t="n"/>
      <c r="AB30" s="242" t="n"/>
      <c r="AC30" s="242" t="n"/>
      <c r="AD30" s="256" t="n"/>
      <c r="AE30" s="167">
        <f>Y30-AC30</f>
        <v/>
      </c>
      <c r="AF30" s="256">
        <f>abs(Z30-AD30)</f>
        <v/>
      </c>
      <c r="AG30" s="243" t="n"/>
      <c r="AH30" s="146" t="n"/>
      <c r="AI30" s="52" t="n"/>
      <c r="AJ30" s="148" t="n"/>
      <c r="AK30" s="52" t="n"/>
    </row>
    <row r="31">
      <c r="A31" s="206" t="n"/>
      <c r="B31" s="207" t="n"/>
      <c r="C31" s="206" t="n"/>
      <c r="D31" s="206" t="n"/>
      <c r="E31" s="206" t="n"/>
      <c r="F31" s="208" t="n"/>
      <c r="G31" s="206" t="n"/>
      <c r="H31" s="206" t="n"/>
      <c r="I31" s="206" t="n"/>
      <c r="J31" s="208" t="n"/>
      <c r="K31" s="271" t="n"/>
      <c r="L31" s="271" t="n"/>
      <c r="M31" s="271" t="n"/>
      <c r="N31" s="271" t="n"/>
      <c r="O31" s="271" t="n"/>
      <c r="P31" s="271" t="n"/>
      <c r="Q31" s="271" t="n"/>
      <c r="R31" s="271" t="n"/>
      <c r="S31" s="271" t="n"/>
      <c r="T31" s="271" t="n"/>
      <c r="U31" s="271" t="n"/>
      <c r="V31" s="271" t="n"/>
      <c r="W31" s="210" t="n"/>
      <c r="X31" s="210" t="n"/>
      <c r="Y31" s="271" t="n"/>
      <c r="Z31" s="271" t="n"/>
      <c r="AA31" s="211" t="n"/>
      <c r="AB31" s="212" t="n"/>
      <c r="AC31" s="212" t="n"/>
      <c r="AD31" s="213" t="n"/>
      <c r="AE31" s="214" t="n"/>
      <c r="AF31" s="215" t="n"/>
      <c r="AG31" s="243" t="n"/>
      <c r="AH31" s="146" t="n"/>
      <c r="AI31" s="52" t="n"/>
      <c r="AJ31" s="216" t="n"/>
      <c r="AK31" s="52" t="n"/>
    </row>
    <row r="32">
      <c r="A32" s="149" t="n">
        <v>44959</v>
      </c>
      <c r="B32" s="309" t="inlineStr">
        <is>
          <t>SlydePay</t>
        </is>
      </c>
      <c r="C32" s="151" t="inlineStr">
        <is>
          <t>Card Payments</t>
        </is>
      </c>
      <c r="D32" s="151" t="inlineStr">
        <is>
          <t>MIGS (Slydepay01)</t>
        </is>
      </c>
      <c r="E32" s="187" t="n">
        <v>14</v>
      </c>
      <c r="F32" s="188" t="n">
        <v>27827.99</v>
      </c>
      <c r="G32" s="187" t="n">
        <v>14</v>
      </c>
      <c r="H32" s="188" t="n">
        <v>27678.63</v>
      </c>
      <c r="I32" s="154">
        <f>minus(E32,G32)</f>
        <v/>
      </c>
      <c r="J32" s="155">
        <f>ABS(minus(F32,H32))</f>
        <v/>
      </c>
      <c r="K32" s="218" t="n"/>
      <c r="L32" s="218" t="n"/>
      <c r="M32" s="218" t="n"/>
      <c r="N32" s="218" t="n"/>
      <c r="O32" s="218" t="n"/>
      <c r="P32" s="218" t="n"/>
      <c r="Q32" s="218" t="n"/>
      <c r="R32" s="218" t="n"/>
      <c r="S32" s="218" t="n"/>
      <c r="T32" s="218" t="n"/>
      <c r="U32" s="218" t="n"/>
      <c r="V32" s="218" t="n"/>
      <c r="W32" s="218">
        <f>SUM(K32,M32,O32,Q32,S32,U32)</f>
        <v/>
      </c>
      <c r="X32" s="218">
        <f>SUM(L32,N32,P32,R32,T32,V32)</f>
        <v/>
      </c>
      <c r="Y32" s="157">
        <f>minus(I32,W32)</f>
        <v/>
      </c>
      <c r="Z32" s="158">
        <f>ABS(minus(J32,X32))</f>
        <v/>
      </c>
      <c r="AA32" s="263" t="n"/>
      <c r="AB32" s="242" t="n"/>
      <c r="AC32" s="242" t="n"/>
      <c r="AD32" s="252" t="n"/>
      <c r="AE32" s="161">
        <f>Y32-AC32</f>
        <v/>
      </c>
      <c r="AF32" s="256">
        <f>abs(Z32-AD32)</f>
        <v/>
      </c>
      <c r="AG32" s="243" t="inlineStr">
        <is>
          <t>MIGS Charges(149.36)</t>
        </is>
      </c>
      <c r="AH32" s="146" t="n"/>
      <c r="AI32" s="52" t="n"/>
      <c r="AJ32" s="217">
        <f>(E32-E2)%</f>
        <v/>
      </c>
      <c r="AK32" s="52" t="n"/>
    </row>
    <row r="33">
      <c r="A33" s="163">
        <f>A32</f>
        <v/>
      </c>
      <c r="B33" s="300" t="n"/>
      <c r="C33" s="151" t="inlineStr">
        <is>
          <t>SP MTN Add funds/Payments</t>
        </is>
      </c>
      <c r="D33" s="151" t="inlineStr">
        <is>
          <t>MTN - Slydepull (Prompts)</t>
        </is>
      </c>
      <c r="E33" s="295" t="n">
        <v>467</v>
      </c>
      <c r="F33" s="188" t="n">
        <v>491233.05</v>
      </c>
      <c r="G33" s="164" t="n">
        <v>467</v>
      </c>
      <c r="H33" s="189" t="n">
        <v>491232.84</v>
      </c>
      <c r="I33" s="154">
        <f>minus(E33,G33)</f>
        <v/>
      </c>
      <c r="J33" s="155">
        <f>ABS(minus(F33,H33))</f>
        <v/>
      </c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>
        <v>0.2099999999627471</v>
      </c>
      <c r="W33" s="218">
        <f>SUM(K33,M33,O33,Q33,S33,U33)</f>
        <v/>
      </c>
      <c r="X33" s="218">
        <f>SUM(L33,N33,P33,R33,T33,V33)</f>
        <v/>
      </c>
      <c r="Y33" s="157">
        <f>minus(I33,W33)</f>
        <v/>
      </c>
      <c r="Z33" s="158">
        <f>ABS(minus(J33,X33))</f>
        <v/>
      </c>
      <c r="AA33" s="270" t="n"/>
      <c r="AB33" s="242" t="n"/>
      <c r="AC33" s="242" t="n"/>
      <c r="AD33" s="256" t="n"/>
      <c r="AE33" s="167">
        <f>Y33-AC33</f>
        <v/>
      </c>
      <c r="AF33" s="256">
        <f>abs(Z33-AD33)</f>
        <v/>
      </c>
      <c r="AG33" s="243" t="n"/>
      <c r="AH33" s="146" t="n"/>
      <c r="AI33" s="52" t="n"/>
      <c r="AJ33" s="148" t="n"/>
      <c r="AK33" s="52" t="n"/>
    </row>
    <row r="34">
      <c r="A34" s="163">
        <f>A33</f>
        <v/>
      </c>
      <c r="B34" s="300" t="n"/>
      <c r="C34" s="151" t="inlineStr">
        <is>
          <t>SP MTN Approval Add funds/Payments</t>
        </is>
      </c>
      <c r="D34" s="151" t="inlineStr">
        <is>
          <t>MTN - Sydepush( Approvals)</t>
        </is>
      </c>
      <c r="E34" s="295" t="n">
        <v>0</v>
      </c>
      <c r="F34" s="296" t="n">
        <v>0</v>
      </c>
      <c r="G34" s="164" t="n">
        <v>0</v>
      </c>
      <c r="H34" s="189" t="n">
        <v>0</v>
      </c>
      <c r="I34" s="154">
        <f>minus(E34,G34)</f>
        <v/>
      </c>
      <c r="J34" s="155">
        <f>ABS(minus(F34,H34))</f>
        <v/>
      </c>
      <c r="K34" s="218" t="n"/>
      <c r="L34" s="218" t="n"/>
      <c r="M34" s="218" t="n"/>
      <c r="N34" s="218" t="n"/>
      <c r="O34" s="218" t="n"/>
      <c r="P34" s="218" t="n"/>
      <c r="Q34" s="218" t="n"/>
      <c r="R34" s="218" t="n"/>
      <c r="S34" s="218" t="n"/>
      <c r="T34" s="218" t="n"/>
      <c r="U34" s="218" t="n"/>
      <c r="V34" s="218" t="n"/>
      <c r="W34" s="218">
        <f>SUM(K34,M34,O34,Q34,S34,U34)</f>
        <v/>
      </c>
      <c r="X34" s="218">
        <f>SUM(L34,N34,P34,R34,T34,V34)</f>
        <v/>
      </c>
      <c r="Y34" s="157">
        <f>minus(I34,W34)</f>
        <v/>
      </c>
      <c r="Z34" s="158">
        <f>ABS(minus(J34,X34))</f>
        <v/>
      </c>
      <c r="AA34" s="270" t="n"/>
      <c r="AB34" s="242" t="n"/>
      <c r="AC34" s="242" t="n"/>
      <c r="AD34" s="256" t="n"/>
      <c r="AE34" s="161">
        <f>Y34-AC34</f>
        <v/>
      </c>
      <c r="AF34" s="256">
        <f>abs(Z34-AD34)</f>
        <v/>
      </c>
      <c r="AG34" s="243" t="n"/>
      <c r="AH34" s="146" t="n"/>
      <c r="AI34" s="52" t="n"/>
      <c r="AJ34" s="148" t="n"/>
      <c r="AK34" s="52" t="n"/>
    </row>
    <row r="35">
      <c r="A35" s="163">
        <f>A34</f>
        <v/>
      </c>
      <c r="B35" s="300" t="n"/>
      <c r="C35" s="151" t="inlineStr">
        <is>
          <t>SP MTN Send Money</t>
        </is>
      </c>
      <c r="D35" s="151" t="inlineStr">
        <is>
          <t>MTN - Portal</t>
        </is>
      </c>
      <c r="E35" s="295" t="n">
        <v>1436</v>
      </c>
      <c r="F35" s="296" t="n">
        <v>420003.08</v>
      </c>
      <c r="G35" s="164" t="n">
        <v>1436</v>
      </c>
      <c r="H35" s="189" t="n">
        <v>420003.06</v>
      </c>
      <c r="I35" s="154">
        <f>minus(E35,G35)</f>
        <v/>
      </c>
      <c r="J35" s="155">
        <f>ABS(minus(F35,H35))</f>
        <v/>
      </c>
      <c r="K35" s="218" t="n"/>
      <c r="L35" s="218" t="n"/>
      <c r="M35" s="218" t="n"/>
      <c r="N35" s="218" t="n"/>
      <c r="O35" s="218" t="n"/>
      <c r="P35" s="218" t="n"/>
      <c r="Q35" s="218" t="n"/>
      <c r="R35" s="218" t="n"/>
      <c r="S35" s="218" t="n"/>
      <c r="T35" s="218" t="n"/>
      <c r="U35" s="218" t="n"/>
      <c r="V35" s="218" t="n">
        <v>0.02000000001862645</v>
      </c>
      <c r="W35" s="218">
        <f>SUM(K35,M35,O35,Q35,S35,U35)</f>
        <v/>
      </c>
      <c r="X35" s="218">
        <f>SUM(L35,N35,P35,R35,T35,V35)</f>
        <v/>
      </c>
      <c r="Y35" s="157">
        <f>minus(I35,W35)</f>
        <v/>
      </c>
      <c r="Z35" s="158">
        <f>ABS(minus(J35,X35))</f>
        <v/>
      </c>
      <c r="AA35" s="270" t="n"/>
      <c r="AB35" s="242" t="n"/>
      <c r="AC35" s="242" t="n"/>
      <c r="AD35" s="256" t="n"/>
      <c r="AE35" s="161">
        <f>Y35-AC35</f>
        <v/>
      </c>
      <c r="AF35" s="256">
        <f>abs(Z35-AD35)</f>
        <v/>
      </c>
      <c r="AG35" s="243" t="n"/>
      <c r="AH35" s="146" t="n"/>
      <c r="AI35" s="52" t="n"/>
      <c r="AJ35" s="148" t="n"/>
      <c r="AK35" s="52" t="n"/>
    </row>
    <row r="36">
      <c r="A36" s="163">
        <f>A35</f>
        <v/>
      </c>
      <c r="B36" s="300" t="n"/>
      <c r="C36" s="151" t="inlineStr">
        <is>
          <t>SP AirtelTigo Add funds/Payments</t>
        </is>
      </c>
      <c r="D36" s="151" t="inlineStr">
        <is>
          <t>Airtel Top Up (Cash In)</t>
        </is>
      </c>
      <c r="E36" s="164" t="n">
        <v>0</v>
      </c>
      <c r="F36" s="189" t="n">
        <v>0</v>
      </c>
      <c r="G36" s="295" t="n">
        <v>0</v>
      </c>
      <c r="H36" s="189" t="n">
        <v>0</v>
      </c>
      <c r="I36" s="154">
        <f>minus(E36,G36)</f>
        <v/>
      </c>
      <c r="J36" s="155">
        <f>ABS(minus(F36,H36))</f>
        <v/>
      </c>
      <c r="K36" s="218" t="n"/>
      <c r="L36" s="218" t="n"/>
      <c r="M36" s="218" t="n"/>
      <c r="N36" s="218" t="n"/>
      <c r="O36" s="218" t="n"/>
      <c r="P36" s="218" t="n"/>
      <c r="Q36" s="218" t="n"/>
      <c r="R36" s="218" t="n"/>
      <c r="S36" s="218" t="n"/>
      <c r="T36" s="218" t="n"/>
      <c r="U36" s="218" t="n"/>
      <c r="V36" s="218" t="n"/>
      <c r="W36" s="218">
        <f>SUM(K36,M36,O36,Q36,S36,U36)</f>
        <v/>
      </c>
      <c r="X36" s="218">
        <f>SUM(L36,N36,P36,R36,T36,V36)</f>
        <v/>
      </c>
      <c r="Y36" s="157">
        <f>minus(I36,W36)</f>
        <v/>
      </c>
      <c r="Z36" s="158">
        <f>ABS(minus(J36,X36))</f>
        <v/>
      </c>
      <c r="AA36" s="270" t="n"/>
      <c r="AB36" s="242" t="n"/>
      <c r="AC36" s="242" t="n"/>
      <c r="AD36" s="256" t="n"/>
      <c r="AE36" s="161">
        <f>Y36-AC36</f>
        <v/>
      </c>
      <c r="AF36" s="256">
        <f>abs(Z36-AD36)</f>
        <v/>
      </c>
      <c r="AG36" s="243" t="n"/>
      <c r="AH36" s="146" t="n"/>
      <c r="AI36" s="52" t="n"/>
      <c r="AJ36" s="148" t="n"/>
      <c r="AK36" s="52" t="n"/>
    </row>
    <row r="37">
      <c r="A37" s="163">
        <f>A36</f>
        <v/>
      </c>
      <c r="B37" s="300" t="n"/>
      <c r="C37" s="151" t="inlineStr">
        <is>
          <t>SP AirtelTigo Send Money</t>
        </is>
      </c>
      <c r="D37" s="151" t="inlineStr">
        <is>
          <t>Airtel Online Send Money</t>
        </is>
      </c>
      <c r="E37" s="295" t="n">
        <v>0</v>
      </c>
      <c r="F37" s="296" t="n">
        <v>0</v>
      </c>
      <c r="G37" s="164" t="n">
        <v>0</v>
      </c>
      <c r="H37" s="189" t="n">
        <v>0</v>
      </c>
      <c r="I37" s="154">
        <f>minus(E37,G37)</f>
        <v/>
      </c>
      <c r="J37" s="155">
        <f>ABS(minus(F37,H37))</f>
        <v/>
      </c>
      <c r="K37" s="218" t="n"/>
      <c r="L37" s="218" t="n"/>
      <c r="M37" s="218" t="n"/>
      <c r="N37" s="218" t="n"/>
      <c r="O37" s="218" t="n"/>
      <c r="P37" s="218" t="n"/>
      <c r="Q37" s="218" t="n"/>
      <c r="R37" s="218" t="n"/>
      <c r="S37" s="218" t="n"/>
      <c r="T37" s="218" t="n"/>
      <c r="U37" s="218" t="n"/>
      <c r="V37" s="218" t="n"/>
      <c r="W37" s="218">
        <f>SUM(K37,M37,O37,Q37,S37,U37)</f>
        <v/>
      </c>
      <c r="X37" s="218">
        <f>SUM(L37,N37,P37,R37,T37,V37)</f>
        <v/>
      </c>
      <c r="Y37" s="157">
        <f>minus(I37,W37)</f>
        <v/>
      </c>
      <c r="Z37" s="158">
        <f>ABS(minus(J37,X37))</f>
        <v/>
      </c>
      <c r="AA37" s="270" t="n"/>
      <c r="AB37" s="242" t="n"/>
      <c r="AC37" s="242" t="n"/>
      <c r="AD37" s="256" t="n"/>
      <c r="AE37" s="161">
        <f>Y37-AC37</f>
        <v/>
      </c>
      <c r="AF37" s="256">
        <f>abs(Z37-AD37)</f>
        <v/>
      </c>
      <c r="AG37" s="243" t="n"/>
      <c r="AH37" s="146" t="n"/>
      <c r="AI37" s="52" t="n"/>
      <c r="AJ37" s="148" t="n"/>
      <c r="AK37" s="52" t="n"/>
    </row>
    <row r="38">
      <c r="A38" s="163">
        <f>A37</f>
        <v/>
      </c>
      <c r="B38" s="300" t="n"/>
      <c r="C38" s="151" t="inlineStr">
        <is>
          <t>SP Vodafone Add funds/Payments</t>
        </is>
      </c>
      <c r="D38" s="151" t="inlineStr">
        <is>
          <t>Vodafone Cashin</t>
        </is>
      </c>
      <c r="E38" s="295" t="n">
        <v>28</v>
      </c>
      <c r="F38" s="189" t="n">
        <v>14778.05</v>
      </c>
      <c r="G38" s="187" t="n">
        <v>28</v>
      </c>
      <c r="H38" s="188" t="n">
        <v>14778.05</v>
      </c>
      <c r="I38" s="154">
        <f>minus(E38,G38)</f>
        <v/>
      </c>
      <c r="J38" s="155">
        <f>ABS(minus(F38,H38))</f>
        <v/>
      </c>
      <c r="K38" s="218" t="n"/>
      <c r="L38" s="218" t="n"/>
      <c r="M38" s="218" t="n"/>
      <c r="N38" s="218" t="n"/>
      <c r="O38" s="218" t="n"/>
      <c r="P38" s="218" t="n"/>
      <c r="Q38" s="218" t="n"/>
      <c r="R38" s="218" t="n"/>
      <c r="S38" s="218" t="n"/>
      <c r="T38" s="218" t="n"/>
      <c r="U38" s="218" t="n"/>
      <c r="V38" s="218" t="n"/>
      <c r="W38" s="218">
        <f>SUM(K38,M38,O38,Q38,S38,U38)</f>
        <v/>
      </c>
      <c r="X38" s="218">
        <f>SUM(L38,N38,P38,R38,T38,V38)</f>
        <v/>
      </c>
      <c r="Y38" s="157">
        <f>minus(I38,W38)</f>
        <v/>
      </c>
      <c r="Z38" s="158">
        <f>ABS(minus(J38,X38))</f>
        <v/>
      </c>
      <c r="AA38" s="270" t="n"/>
      <c r="AB38" s="242" t="n"/>
      <c r="AC38" s="242" t="n"/>
      <c r="AD38" s="256" t="n"/>
      <c r="AE38" s="161">
        <f>Y38-AC38</f>
        <v/>
      </c>
      <c r="AF38" s="256">
        <f>abs(Z38-AD38)</f>
        <v/>
      </c>
      <c r="AG38" s="243" t="n"/>
      <c r="AH38" s="146" t="n"/>
      <c r="AI38" s="52" t="n"/>
      <c r="AJ38" s="148" t="n"/>
      <c r="AK38" s="52" t="n"/>
    </row>
    <row r="39">
      <c r="A39" s="163">
        <f>A38</f>
        <v/>
      </c>
      <c r="B39" s="300" t="n"/>
      <c r="C39" s="151" t="inlineStr">
        <is>
          <t>SP Vodafone Send Money</t>
        </is>
      </c>
      <c r="D39" s="151" t="inlineStr">
        <is>
          <t>Vodafone Cashout</t>
        </is>
      </c>
      <c r="E39" s="295" t="n">
        <v>235</v>
      </c>
      <c r="F39" s="295" t="n">
        <v>31702</v>
      </c>
      <c r="G39" s="295" t="n">
        <v>235</v>
      </c>
      <c r="H39" s="296" t="n">
        <v>31702.21</v>
      </c>
      <c r="I39" s="154">
        <f>minus(E39,G39)</f>
        <v/>
      </c>
      <c r="J39" s="155">
        <f>ABS(minus(F39,H39))</f>
        <v/>
      </c>
      <c r="K39" s="218" t="n"/>
      <c r="L39" s="218" t="n"/>
      <c r="M39" s="218" t="n"/>
      <c r="N39" s="218" t="n"/>
      <c r="O39" s="218" t="n"/>
      <c r="P39" s="218" t="n"/>
      <c r="Q39" s="218" t="n"/>
      <c r="R39" s="218" t="n"/>
      <c r="S39" s="218" t="n"/>
      <c r="T39" s="218" t="n"/>
      <c r="U39" s="218" t="n"/>
      <c r="V39" s="218" t="n">
        <v>0.2099999999991269</v>
      </c>
      <c r="W39" s="218">
        <f>SUM(K39,M39,O39,Q39,S39,U39)</f>
        <v/>
      </c>
      <c r="X39" s="218">
        <f>SUM(L39,N39,P39,R39,T39,V39)</f>
        <v/>
      </c>
      <c r="Y39" s="157">
        <f>minus(I39,W39)</f>
        <v/>
      </c>
      <c r="Z39" s="158">
        <f>ABS(minus(J39,X39))</f>
        <v/>
      </c>
      <c r="AA39" s="270" t="n"/>
      <c r="AB39" s="242" t="n"/>
      <c r="AC39" s="242" t="n"/>
      <c r="AD39" s="256" t="n"/>
      <c r="AE39" s="161">
        <f>Y39-AC39</f>
        <v/>
      </c>
      <c r="AF39" s="256">
        <f>abs(Z39-AD39)</f>
        <v/>
      </c>
      <c r="AG39" s="243" t="n"/>
      <c r="AH39" s="146" t="n"/>
      <c r="AI39" s="52" t="n"/>
      <c r="AJ39" s="148" t="n"/>
      <c r="AK39" s="52" t="n"/>
    </row>
    <row r="40">
      <c r="A40" s="163">
        <f>A39</f>
        <v/>
      </c>
      <c r="B40" s="300" t="n"/>
      <c r="C40" s="151" t="inlineStr">
        <is>
          <t>SP Stanbic Add funds</t>
        </is>
      </c>
      <c r="D40" s="151" t="inlineStr">
        <is>
          <t>Stanbic FI CR</t>
        </is>
      </c>
      <c r="E40" s="187" t="n">
        <v>942</v>
      </c>
      <c r="F40" s="189" t="n">
        <v>514981.02</v>
      </c>
      <c r="G40" s="187" t="n">
        <v>942</v>
      </c>
      <c r="H40" s="188" t="n">
        <v>515522.12</v>
      </c>
      <c r="I40" s="154">
        <f>minus(E40,G40)</f>
        <v/>
      </c>
      <c r="J40" s="155">
        <f>ABS(minus(F40,H40))</f>
        <v/>
      </c>
      <c r="K40" s="218" t="n"/>
      <c r="L40" s="218" t="n"/>
      <c r="M40" s="218" t="n"/>
      <c r="N40" s="218" t="n"/>
      <c r="O40" s="218" t="n"/>
      <c r="P40" s="218" t="n"/>
      <c r="Q40" s="218" t="n"/>
      <c r="R40" s="218" t="n"/>
      <c r="S40" s="218" t="n"/>
      <c r="T40" s="218" t="n"/>
      <c r="U40" s="218" t="n">
        <v>-1</v>
      </c>
      <c r="V40" s="218" t="n">
        <v>642.91</v>
      </c>
      <c r="W40" s="218">
        <f>SUM(K40,M40,O40,Q40,S40,U40)</f>
        <v/>
      </c>
      <c r="X40" s="218">
        <f>SUM(L40,N40,P40,R40,T40,V40)</f>
        <v/>
      </c>
      <c r="Y40" s="157">
        <f>minus(I40,W40)</f>
        <v/>
      </c>
      <c r="Z40" s="158">
        <f>ABS(minus(J40,X40))</f>
        <v/>
      </c>
      <c r="AA40" s="291" t="inlineStr">
        <is>
          <t>Customer's Slydepay account was not credited with funds</t>
        </is>
      </c>
      <c r="AB40" s="242" t="n"/>
      <c r="AC40" s="242" t="n">
        <v>1</v>
      </c>
      <c r="AD40" s="256" t="n">
        <v>101.8100000000233</v>
      </c>
      <c r="AE40" s="161">
        <f>Y40-AC40</f>
        <v/>
      </c>
      <c r="AF40" s="256">
        <f>abs(Z40-AD40)</f>
        <v/>
      </c>
      <c r="AG40" s="243" t="inlineStr">
        <is>
          <t>Details sent to Stanbic to initiate reversal process</t>
        </is>
      </c>
      <c r="AH40" s="146" t="n"/>
      <c r="AI40" s="52" t="n"/>
      <c r="AJ40" s="148" t="n"/>
      <c r="AK40" s="52" t="n"/>
    </row>
    <row r="41">
      <c r="A41" s="163">
        <f>A40</f>
        <v/>
      </c>
      <c r="B41" s="300" t="n"/>
      <c r="C41" s="151" t="inlineStr">
        <is>
          <t>SP Stanbic Send Money</t>
        </is>
      </c>
      <c r="D41" s="151" t="inlineStr">
        <is>
          <t>Stanbic FI DR</t>
        </is>
      </c>
      <c r="E41" s="187" t="n">
        <v>0</v>
      </c>
      <c r="F41" s="187" t="n">
        <v>0</v>
      </c>
      <c r="G41" s="187" t="n">
        <v>0</v>
      </c>
      <c r="H41" s="187" t="n">
        <v>0</v>
      </c>
      <c r="I41" s="154">
        <f>minus(E41,G41)</f>
        <v/>
      </c>
      <c r="J41" s="155">
        <f>ABS(minus(F41,H41))</f>
        <v/>
      </c>
      <c r="K41" s="218" t="n"/>
      <c r="L41" s="218" t="n"/>
      <c r="M41" s="218" t="n"/>
      <c r="N41" s="218" t="n"/>
      <c r="O41" s="218" t="n"/>
      <c r="P41" s="218" t="n"/>
      <c r="Q41" s="218" t="n"/>
      <c r="R41" s="218" t="n"/>
      <c r="S41" s="218" t="n"/>
      <c r="T41" s="218" t="n"/>
      <c r="U41" s="218" t="n"/>
      <c r="V41" s="218" t="n"/>
      <c r="W41" s="218">
        <f>SUM(K41,M41,O41,Q41,S41,U41)</f>
        <v/>
      </c>
      <c r="X41" s="218">
        <f>SUM(L41,N41,P41,R41,T41,V41)</f>
        <v/>
      </c>
      <c r="Y41" s="157">
        <f>minus(I41,W41)</f>
        <v/>
      </c>
      <c r="Z41" s="158">
        <f>ABS(minus(J41,X41))</f>
        <v/>
      </c>
      <c r="AA41" s="270" t="n"/>
      <c r="AB41" s="242" t="n"/>
      <c r="AC41" s="242" t="n"/>
      <c r="AD41" s="256" t="n"/>
      <c r="AE41" s="161">
        <f>Y41-AC41</f>
        <v/>
      </c>
      <c r="AF41" s="256">
        <f>abs(Z41-AD41)</f>
        <v/>
      </c>
      <c r="AG41" s="243" t="n"/>
      <c r="AH41" s="146" t="n"/>
      <c r="AI41" s="52" t="n"/>
      <c r="AJ41" s="148" t="n"/>
      <c r="AK41" s="52" t="n"/>
    </row>
    <row r="42">
      <c r="A42" s="163">
        <f>A41</f>
        <v/>
      </c>
      <c r="B42" s="300" t="n"/>
      <c r="C42" s="171" t="inlineStr">
        <is>
          <t xml:space="preserve">SP GIP </t>
        </is>
      </c>
      <c r="D42" s="171" t="inlineStr">
        <is>
          <t>GIP</t>
        </is>
      </c>
      <c r="E42" s="172" t="n">
        <v>80</v>
      </c>
      <c r="F42" s="173" t="n">
        <v>646734.6899999999</v>
      </c>
      <c r="G42" s="172" t="n">
        <v>80</v>
      </c>
      <c r="H42" s="173" t="n">
        <v>646734.6899999999</v>
      </c>
      <c r="I42" s="174">
        <f>minus(E42,G42)</f>
        <v/>
      </c>
      <c r="J42" s="175">
        <f>ABS(minus(F42,H42))</f>
        <v/>
      </c>
      <c r="K42" s="176" t="n"/>
      <c r="L42" s="176" t="n"/>
      <c r="M42" s="176" t="n"/>
      <c r="N42" s="176" t="n"/>
      <c r="O42" s="176" t="n"/>
      <c r="P42" s="176" t="n"/>
      <c r="Q42" s="176" t="n"/>
      <c r="R42" s="176" t="n"/>
      <c r="S42" s="176" t="n"/>
      <c r="T42" s="176" t="n"/>
      <c r="U42" s="176" t="n"/>
      <c r="V42" s="293" t="n"/>
      <c r="W42" s="294">
        <f>SUM(K42,M42,O42,Q42,S42,U42)</f>
        <v/>
      </c>
      <c r="X42" s="294">
        <f>SUM(L42,N42,P42,R42,T42,V42)</f>
        <v/>
      </c>
      <c r="Y42" s="179">
        <f>minus(I42,W42)</f>
        <v/>
      </c>
      <c r="Z42" s="180">
        <f>ABS(minus(J42,X42))</f>
        <v/>
      </c>
      <c r="AA42" s="253" t="n"/>
      <c r="AB42" s="254" t="n"/>
      <c r="AC42" s="254" t="n"/>
      <c r="AD42" s="183" t="n"/>
      <c r="AE42" s="184">
        <f>Y42-AC42</f>
        <v/>
      </c>
      <c r="AF42" s="183">
        <f>abs(Z42-AD42)</f>
        <v/>
      </c>
      <c r="AG42" s="243" t="n"/>
      <c r="AH42" s="146" t="n"/>
      <c r="AI42" s="52" t="n"/>
      <c r="AJ42" s="195" t="n"/>
      <c r="AK42" s="52" t="n"/>
    </row>
    <row r="43">
      <c r="A43" s="163">
        <f>A42</f>
        <v/>
      </c>
      <c r="B43" s="300" t="n"/>
      <c r="C43" s="151" t="inlineStr">
        <is>
          <t>Card Payments</t>
        </is>
      </c>
      <c r="D43" s="151" t="inlineStr">
        <is>
          <t>BB MIGs (S03)</t>
        </is>
      </c>
      <c r="E43" s="170" t="n"/>
      <c r="F43" s="245" t="n"/>
      <c r="G43" s="170" t="n"/>
      <c r="H43" s="245" t="n"/>
      <c r="I43" s="154">
        <f>minus(E43,G43)</f>
        <v/>
      </c>
      <c r="J43" s="155">
        <f>ABS(minus(F43,H43))</f>
        <v/>
      </c>
      <c r="K43" s="170" t="n"/>
      <c r="L43" s="170" t="n"/>
      <c r="M43" s="170" t="n"/>
      <c r="N43" s="170" t="n"/>
      <c r="O43" s="170" t="n"/>
      <c r="P43" s="170" t="n"/>
      <c r="Q43" s="170" t="n"/>
      <c r="R43" s="170" t="n"/>
      <c r="S43" s="170" t="n"/>
      <c r="T43" s="170" t="n"/>
      <c r="U43" s="170" t="n"/>
      <c r="V43" s="170" t="n"/>
      <c r="W43" s="218">
        <f>SUM(K43,M43,O43,Q43,S43,U43)</f>
        <v/>
      </c>
      <c r="X43" s="218">
        <f>SUM(L43,N43,P43,R43,T43,V43)</f>
        <v/>
      </c>
      <c r="Y43" s="157">
        <f>minus(I43,W43)</f>
        <v/>
      </c>
      <c r="Z43" s="158">
        <f>ABS(minus(J43,X43))</f>
        <v/>
      </c>
      <c r="AA43" s="263" t="n"/>
      <c r="AB43" s="242" t="n"/>
      <c r="AC43" s="242" t="n"/>
      <c r="AD43" s="252" t="n"/>
      <c r="AE43" s="161">
        <f>Y43-AC43</f>
        <v/>
      </c>
      <c r="AF43" s="186">
        <f>abs(Z43-AD43)</f>
        <v/>
      </c>
      <c r="AG43" s="219" t="n"/>
      <c r="AH43" s="146" t="n"/>
      <c r="AI43" s="52" t="n"/>
      <c r="AJ43" s="148" t="n"/>
      <c r="AK43" s="52" t="n"/>
    </row>
    <row r="44">
      <c r="A44" s="163">
        <f>A43</f>
        <v/>
      </c>
      <c r="B44" s="300" t="n"/>
      <c r="C44" s="151" t="inlineStr">
        <is>
          <t>Card Payments</t>
        </is>
      </c>
      <c r="D44" s="151" t="inlineStr">
        <is>
          <t>BB MIGs (S04)</t>
        </is>
      </c>
      <c r="E44" s="187" t="n"/>
      <c r="F44" s="188" t="n"/>
      <c r="G44" s="187" t="n"/>
      <c r="H44" s="189" t="n"/>
      <c r="I44" s="154">
        <f>minus(E44,G44)</f>
        <v/>
      </c>
      <c r="J44" s="155">
        <f>ABS(minus(F44,H44))</f>
        <v/>
      </c>
      <c r="K44" s="170" t="n"/>
      <c r="L44" s="170" t="n"/>
      <c r="M44" s="170" t="n"/>
      <c r="N44" s="170" t="n"/>
      <c r="O44" s="170" t="n"/>
      <c r="P44" s="170" t="n"/>
      <c r="Q44" s="170" t="n"/>
      <c r="R44" s="170" t="n"/>
      <c r="S44" s="170" t="n"/>
      <c r="T44" s="170" t="n"/>
      <c r="U44" s="170" t="n"/>
      <c r="V44" s="170" t="n"/>
      <c r="W44" s="218">
        <f>SUM(K44,M44,O44,Q44,S44,U44)</f>
        <v/>
      </c>
      <c r="X44" s="218">
        <f>SUM(L44,N44,P44,R44,T44,V44)</f>
        <v/>
      </c>
      <c r="Y44" s="157">
        <f>minus(I44,W44)</f>
        <v/>
      </c>
      <c r="Z44" s="158">
        <f>ABS(minus(J44,X44))</f>
        <v/>
      </c>
      <c r="AA44" s="270" t="n"/>
      <c r="AB44" s="242" t="n"/>
      <c r="AC44" s="242" t="n"/>
      <c r="AD44" s="256" t="n"/>
      <c r="AE44" s="167">
        <f>Y44-AC44</f>
        <v/>
      </c>
      <c r="AF44" s="256">
        <f>abs(Z44-AD44)</f>
        <v/>
      </c>
      <c r="AG44" s="243" t="n"/>
      <c r="AH44" s="146" t="n"/>
      <c r="AI44" s="52" t="n"/>
      <c r="AJ44" s="148" t="n"/>
      <c r="AK44" s="52" t="n"/>
    </row>
    <row r="45">
      <c r="A45" s="163">
        <f>A44</f>
        <v/>
      </c>
      <c r="B45" s="300" t="n"/>
      <c r="C45" s="151" t="inlineStr">
        <is>
          <t>Card Payments</t>
        </is>
      </c>
      <c r="D45" s="151" t="inlineStr">
        <is>
          <t>BB MIGs (S05)</t>
        </is>
      </c>
      <c r="E45" s="187" t="n"/>
      <c r="F45" s="188" t="n"/>
      <c r="G45" s="187" t="n"/>
      <c r="H45" s="189" t="n"/>
      <c r="I45" s="154">
        <f>minus(E45,G45)</f>
        <v/>
      </c>
      <c r="J45" s="155">
        <f>ABS(minus(F45,H45))</f>
        <v/>
      </c>
      <c r="K45" s="170" t="n"/>
      <c r="L45" s="170" t="n"/>
      <c r="M45" s="170" t="n"/>
      <c r="N45" s="170" t="n"/>
      <c r="O45" s="170" t="n"/>
      <c r="P45" s="170" t="n"/>
      <c r="Q45" s="170" t="n"/>
      <c r="R45" s="170" t="n"/>
      <c r="S45" s="170" t="n"/>
      <c r="T45" s="170" t="n"/>
      <c r="U45" s="170" t="n"/>
      <c r="V45" s="170" t="n"/>
      <c r="W45" s="218">
        <f>SUM(K45,M45,O45,Q45,S45,U45)</f>
        <v/>
      </c>
      <c r="X45" s="218">
        <f>SUM(L45,N45,P45,R45,T45,V45)</f>
        <v/>
      </c>
      <c r="Y45" s="157">
        <f>minus(I45,W45)</f>
        <v/>
      </c>
      <c r="Z45" s="158">
        <f>ABS(minus(J45,X45))</f>
        <v/>
      </c>
      <c r="AA45" s="270" t="n"/>
      <c r="AB45" s="242" t="n"/>
      <c r="AC45" s="242" t="n"/>
      <c r="AD45" s="256" t="n"/>
      <c r="AE45" s="167">
        <f>Y45-AC45</f>
        <v/>
      </c>
      <c r="AF45" s="256">
        <f>abs(Z45-AD45)</f>
        <v/>
      </c>
      <c r="AG45" s="243" t="n"/>
      <c r="AH45" s="146" t="n"/>
      <c r="AI45" s="52" t="n"/>
      <c r="AJ45" s="148" t="n"/>
      <c r="AK45" s="52" t="n"/>
    </row>
    <row r="46">
      <c r="A46" s="163">
        <f>A45</f>
        <v/>
      </c>
      <c r="B46" s="300" t="n"/>
      <c r="C46" s="151" t="inlineStr">
        <is>
          <t>Card Payments</t>
        </is>
      </c>
      <c r="D46" s="151" t="inlineStr">
        <is>
          <t>BB MIGs (S06)</t>
        </is>
      </c>
      <c r="E46" s="187" t="n"/>
      <c r="F46" s="188" t="n"/>
      <c r="G46" s="187" t="n"/>
      <c r="H46" s="189" t="n"/>
      <c r="I46" s="154">
        <f>minus(E46,G46)</f>
        <v/>
      </c>
      <c r="J46" s="155">
        <f>ABS(minus(F46,H46))</f>
        <v/>
      </c>
      <c r="K46" s="170" t="n"/>
      <c r="L46" s="170" t="n"/>
      <c r="M46" s="170" t="n"/>
      <c r="N46" s="170" t="n"/>
      <c r="O46" s="170" t="n"/>
      <c r="P46" s="170" t="n"/>
      <c r="Q46" s="170" t="n"/>
      <c r="R46" s="170" t="n"/>
      <c r="S46" s="170" t="n"/>
      <c r="T46" s="170" t="n"/>
      <c r="U46" s="170" t="n"/>
      <c r="V46" s="170" t="n"/>
      <c r="W46" s="218">
        <f>SUM(K46,M46,O46,Q46,S46,U46)</f>
        <v/>
      </c>
      <c r="X46" s="218">
        <f>SUM(L46,N46,P46,R46,T46,V46)</f>
        <v/>
      </c>
      <c r="Y46" s="157">
        <f>minus(I46,W46)</f>
        <v/>
      </c>
      <c r="Z46" s="158">
        <f>ABS(minus(J46,X46))</f>
        <v/>
      </c>
      <c r="AA46" s="270" t="n"/>
      <c r="AB46" s="242" t="n"/>
      <c r="AC46" s="242" t="n"/>
      <c r="AD46" s="256" t="n"/>
      <c r="AE46" s="167">
        <f>Y46-AC46</f>
        <v/>
      </c>
      <c r="AF46" s="256">
        <f>abs(Z46-AD46)</f>
        <v/>
      </c>
      <c r="AG46" s="243" t="n"/>
      <c r="AH46" s="146" t="n"/>
      <c r="AI46" s="52" t="n"/>
      <c r="AJ46" s="148" t="n"/>
      <c r="AK46" s="52" t="n"/>
    </row>
    <row r="47">
      <c r="A47" s="163">
        <f>A46</f>
        <v/>
      </c>
      <c r="B47" s="300" t="n"/>
      <c r="C47" s="151" t="inlineStr">
        <is>
          <t>Card Payments</t>
        </is>
      </c>
      <c r="D47" s="151" t="inlineStr">
        <is>
          <t>BB MIGs (S07)</t>
        </is>
      </c>
      <c r="E47" s="187" t="n"/>
      <c r="F47" s="188" t="n"/>
      <c r="G47" s="187" t="n"/>
      <c r="H47" s="189" t="n"/>
      <c r="I47" s="154">
        <f>minus(E47,G47)</f>
        <v/>
      </c>
      <c r="J47" s="155">
        <f>ABS(minus(F47,H47))</f>
        <v/>
      </c>
      <c r="K47" s="170" t="n"/>
      <c r="L47" s="170" t="n"/>
      <c r="M47" s="170" t="n"/>
      <c r="N47" s="170" t="n"/>
      <c r="O47" s="170" t="n"/>
      <c r="P47" s="170" t="n"/>
      <c r="Q47" s="170" t="n"/>
      <c r="R47" s="170" t="n"/>
      <c r="S47" s="170" t="n"/>
      <c r="T47" s="170" t="n"/>
      <c r="U47" s="170" t="n"/>
      <c r="V47" s="170" t="n"/>
      <c r="W47" s="218">
        <f>SUM(K47,M47,O47,Q47,S47,U47)</f>
        <v/>
      </c>
      <c r="X47" s="218">
        <f>SUM(L47,N47,P47,R47,T47,V47)</f>
        <v/>
      </c>
      <c r="Y47" s="157">
        <f>minus(I47,W47)</f>
        <v/>
      </c>
      <c r="Z47" s="158">
        <f>ABS(minus(J47,X47))</f>
        <v/>
      </c>
      <c r="AA47" s="270" t="n"/>
      <c r="AB47" s="242" t="n"/>
      <c r="AC47" s="242" t="n"/>
      <c r="AD47" s="256" t="n"/>
      <c r="AE47" s="167">
        <f>Y47-AC47</f>
        <v/>
      </c>
      <c r="AF47" s="256">
        <f>abs(Z47-AD47)</f>
        <v/>
      </c>
      <c r="AG47" s="243" t="n"/>
      <c r="AH47" s="146" t="n"/>
      <c r="AI47" s="52" t="n"/>
      <c r="AJ47" s="148" t="n"/>
      <c r="AK47" s="52" t="n"/>
    </row>
    <row r="48">
      <c r="A48" s="163">
        <f>A47</f>
        <v/>
      </c>
      <c r="B48" s="300" t="n"/>
      <c r="C48" s="151" t="inlineStr">
        <is>
          <t>Card Payments</t>
        </is>
      </c>
      <c r="D48" s="151" t="inlineStr">
        <is>
          <t>BB MIGs (S08)</t>
        </is>
      </c>
      <c r="E48" s="187" t="n"/>
      <c r="F48" s="188" t="n"/>
      <c r="G48" s="187" t="n"/>
      <c r="H48" s="189" t="n"/>
      <c r="I48" s="154">
        <f>minus(E48,G48)</f>
        <v/>
      </c>
      <c r="J48" s="155">
        <f>ABS(minus(F48,H48))</f>
        <v/>
      </c>
      <c r="K48" s="170" t="n"/>
      <c r="L48" s="170" t="n"/>
      <c r="M48" s="170" t="n"/>
      <c r="N48" s="170" t="n"/>
      <c r="O48" s="170" t="n"/>
      <c r="P48" s="170" t="n"/>
      <c r="Q48" s="170" t="n"/>
      <c r="R48" s="170" t="n"/>
      <c r="S48" s="170" t="n"/>
      <c r="T48" s="170" t="n"/>
      <c r="U48" s="170" t="n"/>
      <c r="V48" s="170" t="n"/>
      <c r="W48" s="218">
        <f>SUM(K48,M48,O48,Q48,S48,U48)</f>
        <v/>
      </c>
      <c r="X48" s="218">
        <f>SUM(L48,N48,P48,R48,T48,V48)</f>
        <v/>
      </c>
      <c r="Y48" s="157">
        <f>minus(I48,W48)</f>
        <v/>
      </c>
      <c r="Z48" s="158">
        <f>ABS(minus(J48,X48))</f>
        <v/>
      </c>
      <c r="AA48" s="270" t="n"/>
      <c r="AB48" s="242" t="n"/>
      <c r="AC48" s="242" t="n"/>
      <c r="AD48" s="256" t="n"/>
      <c r="AE48" s="167">
        <f>Y48-AC48</f>
        <v/>
      </c>
      <c r="AF48" s="256">
        <f>abs(Z48-AD48)</f>
        <v/>
      </c>
      <c r="AG48" s="243" t="n"/>
      <c r="AH48" s="146" t="n"/>
      <c r="AI48" s="52" t="n"/>
      <c r="AJ48" s="148" t="n"/>
      <c r="AK48" s="52" t="n"/>
    </row>
    <row r="49">
      <c r="A49" s="163">
        <f>A48</f>
        <v/>
      </c>
      <c r="B49" s="300" t="n"/>
      <c r="C49" s="151" t="inlineStr">
        <is>
          <t>Card Payments</t>
        </is>
      </c>
      <c r="D49" s="151" t="inlineStr">
        <is>
          <t>BB MIGs (S09)</t>
        </is>
      </c>
      <c r="E49" s="187" t="n"/>
      <c r="F49" s="188" t="n"/>
      <c r="G49" s="187" t="n"/>
      <c r="H49" s="189" t="n"/>
      <c r="I49" s="154">
        <f>minus(E49,G49)</f>
        <v/>
      </c>
      <c r="J49" s="155">
        <f>ABS(minus(F49,H49))</f>
        <v/>
      </c>
      <c r="K49" s="170" t="n"/>
      <c r="L49" s="170" t="n"/>
      <c r="M49" s="170" t="n"/>
      <c r="N49" s="170" t="n"/>
      <c r="O49" s="170" t="n"/>
      <c r="P49" s="170" t="n"/>
      <c r="Q49" s="170" t="n"/>
      <c r="R49" s="170" t="n"/>
      <c r="S49" s="170" t="n"/>
      <c r="T49" s="170" t="n"/>
      <c r="U49" s="170" t="n"/>
      <c r="V49" s="170" t="n"/>
      <c r="W49" s="218">
        <f>SUM(K49,M49,O49,Q49,S49,U49)</f>
        <v/>
      </c>
      <c r="X49" s="218">
        <f>SUM(L49,N49,P49,R49,T49,V49)</f>
        <v/>
      </c>
      <c r="Y49" s="157">
        <f>minus(I49,W49)</f>
        <v/>
      </c>
      <c r="Z49" s="158">
        <f>ABS(minus(J49,X49))</f>
        <v/>
      </c>
      <c r="AA49" s="270" t="n"/>
      <c r="AB49" s="242" t="n"/>
      <c r="AC49" s="242" t="n"/>
      <c r="AD49" s="256" t="n"/>
      <c r="AE49" s="167">
        <f>Y49-AC49</f>
        <v/>
      </c>
      <c r="AF49" s="256">
        <f>abs(Z49-AD49)</f>
        <v/>
      </c>
      <c r="AG49" s="243" t="n"/>
      <c r="AH49" s="146" t="n"/>
      <c r="AI49" s="52" t="n"/>
      <c r="AJ49" s="148" t="n"/>
      <c r="AK49" s="52" t="n"/>
    </row>
    <row r="50">
      <c r="A50" s="163">
        <f>A49</f>
        <v/>
      </c>
      <c r="B50" s="300" t="n"/>
      <c r="C50" s="151" t="inlineStr">
        <is>
          <t>Card Payments</t>
        </is>
      </c>
      <c r="D50" s="151" t="inlineStr">
        <is>
          <t>BB MIGs (S10)</t>
        </is>
      </c>
      <c r="E50" s="187" t="n"/>
      <c r="F50" s="188" t="n"/>
      <c r="G50" s="187" t="n"/>
      <c r="H50" s="189" t="n"/>
      <c r="I50" s="154">
        <f>minus(E50,G50)</f>
        <v/>
      </c>
      <c r="J50" s="155">
        <f>ABS(minus(F50,H50))</f>
        <v/>
      </c>
      <c r="K50" s="170" t="n"/>
      <c r="L50" s="170" t="n"/>
      <c r="M50" s="170" t="n"/>
      <c r="N50" s="170" t="n"/>
      <c r="O50" s="170" t="n"/>
      <c r="P50" s="170" t="n"/>
      <c r="Q50" s="170" t="n"/>
      <c r="R50" s="170" t="n"/>
      <c r="S50" s="170" t="n"/>
      <c r="T50" s="170" t="n"/>
      <c r="U50" s="170" t="n"/>
      <c r="V50" s="170" t="n"/>
      <c r="W50" s="218">
        <f>SUM(K50,M50,O50,Q50,S50,U50)</f>
        <v/>
      </c>
      <c r="X50" s="218">
        <f>SUM(L50,N50,P50,R50,T50,V50)</f>
        <v/>
      </c>
      <c r="Y50" s="157">
        <f>minus(I50,W50)</f>
        <v/>
      </c>
      <c r="Z50" s="158">
        <f>ABS(minus(J50,X50))</f>
        <v/>
      </c>
      <c r="AA50" s="270" t="n"/>
      <c r="AB50" s="242" t="n"/>
      <c r="AC50" s="242" t="n"/>
      <c r="AD50" s="256" t="n"/>
      <c r="AE50" s="167">
        <f>Y50-AC50</f>
        <v/>
      </c>
      <c r="AF50" s="256">
        <f>abs(Z50-AD50)</f>
        <v/>
      </c>
      <c r="AG50" s="243" t="n"/>
      <c r="AH50" s="146" t="n"/>
      <c r="AI50" s="52" t="n"/>
      <c r="AJ50" s="148" t="n"/>
      <c r="AK50" s="52" t="n"/>
    </row>
    <row r="51">
      <c r="A51" s="163">
        <f>A50</f>
        <v/>
      </c>
      <c r="B51" s="300" t="n"/>
      <c r="C51" s="151" t="inlineStr">
        <is>
          <t>Card Payments</t>
        </is>
      </c>
      <c r="D51" s="151" t="inlineStr">
        <is>
          <t>BB MIGs (S11)</t>
        </is>
      </c>
      <c r="E51" s="187" t="n"/>
      <c r="F51" s="188" t="n"/>
      <c r="G51" s="187" t="n"/>
      <c r="H51" s="189" t="n"/>
      <c r="I51" s="154">
        <f>minus(E51,G51)</f>
        <v/>
      </c>
      <c r="J51" s="155">
        <f>ABS(minus(F51,H51))</f>
        <v/>
      </c>
      <c r="K51" s="170" t="n"/>
      <c r="L51" s="170" t="n"/>
      <c r="M51" s="170" t="n"/>
      <c r="N51" s="170" t="n"/>
      <c r="O51" s="170" t="n"/>
      <c r="P51" s="170" t="n"/>
      <c r="Q51" s="170" t="n"/>
      <c r="R51" s="170" t="n"/>
      <c r="S51" s="170" t="n"/>
      <c r="T51" s="170" t="n"/>
      <c r="U51" s="170" t="n"/>
      <c r="V51" s="170" t="n"/>
      <c r="W51" s="218">
        <f>SUM(K51,M51,O51,Q51,S51,U51)</f>
        <v/>
      </c>
      <c r="X51" s="218">
        <f>SUM(L51,N51,P51,R51,T51,V51)</f>
        <v/>
      </c>
      <c r="Y51" s="157">
        <f>minus(I51,W51)</f>
        <v/>
      </c>
      <c r="Z51" s="158">
        <f>ABS(minus(J51,X51))</f>
        <v/>
      </c>
      <c r="AA51" s="270" t="n"/>
      <c r="AB51" s="242" t="n"/>
      <c r="AC51" s="242" t="n"/>
      <c r="AD51" s="256" t="n"/>
      <c r="AE51" s="167">
        <f>Y51-AC51</f>
        <v/>
      </c>
      <c r="AF51" s="256">
        <f>abs(Z51-AD51)</f>
        <v/>
      </c>
      <c r="AG51" s="243" t="n"/>
      <c r="AH51" s="146" t="n"/>
      <c r="AI51" s="52" t="n"/>
      <c r="AJ51" s="148" t="n"/>
      <c r="AK51" s="52" t="n"/>
    </row>
    <row r="52">
      <c r="A52" s="163">
        <f>A51</f>
        <v/>
      </c>
      <c r="B52" s="300" t="n"/>
      <c r="C52" s="171" t="inlineStr">
        <is>
          <t>Card Payments</t>
        </is>
      </c>
      <c r="D52" s="171" t="inlineStr">
        <is>
          <t>BB MIGs (S12)</t>
        </is>
      </c>
      <c r="E52" s="176" t="n"/>
      <c r="F52" s="85" t="n"/>
      <c r="G52" s="176" t="n"/>
      <c r="H52" s="85" t="n"/>
      <c r="I52" s="174">
        <f>minus(E52,G52)</f>
        <v/>
      </c>
      <c r="J52" s="175">
        <f>ABS(minus(F52,H52))</f>
        <v/>
      </c>
      <c r="K52" s="176" t="n"/>
      <c r="L52" s="176" t="n"/>
      <c r="M52" s="176" t="n"/>
      <c r="N52" s="176" t="n"/>
      <c r="O52" s="176" t="n"/>
      <c r="P52" s="176" t="n"/>
      <c r="Q52" s="176" t="n"/>
      <c r="R52" s="176" t="n"/>
      <c r="S52" s="176" t="n"/>
      <c r="T52" s="176" t="n"/>
      <c r="U52" s="176" t="n"/>
      <c r="V52" s="176" t="n"/>
      <c r="W52" s="294">
        <f>SUM(K52,M52,O52,Q52,S52,U52)</f>
        <v/>
      </c>
      <c r="X52" s="294">
        <f>SUM(L52,N52,P52,R52,T52,V52)</f>
        <v/>
      </c>
      <c r="Y52" s="179">
        <f>minus(I52,W52)</f>
        <v/>
      </c>
      <c r="Z52" s="180">
        <f>ABS(minus(J52,X52))</f>
        <v/>
      </c>
      <c r="AA52" s="253" t="n"/>
      <c r="AB52" s="254" t="n"/>
      <c r="AC52" s="254" t="n"/>
      <c r="AD52" s="190" t="n"/>
      <c r="AE52" s="191">
        <f>Y52-AC52</f>
        <v/>
      </c>
      <c r="AF52" s="192">
        <f>abs(Z52-AD52)</f>
        <v/>
      </c>
      <c r="AG52" s="243" t="n"/>
      <c r="AH52" s="146" t="n"/>
      <c r="AI52" s="52" t="n"/>
      <c r="AJ52" s="148" t="n"/>
      <c r="AK52" s="52" t="n"/>
    </row>
    <row r="53">
      <c r="A53" s="163">
        <f>A52</f>
        <v/>
      </c>
      <c r="B53" s="303" t="n"/>
      <c r="C53" s="220" t="inlineStr">
        <is>
          <t>Card Payments Sum</t>
        </is>
      </c>
      <c r="D53" s="220" t="inlineStr">
        <is>
          <t>BB MIGs</t>
        </is>
      </c>
      <c r="E53" s="221" t="n">
        <v>1</v>
      </c>
      <c r="F53" s="222" t="n">
        <v>7548.67</v>
      </c>
      <c r="G53" s="223" t="n">
        <v>1</v>
      </c>
      <c r="H53" s="224" t="n">
        <v>7548.67</v>
      </c>
      <c r="I53" s="225">
        <f>minus(E53,G53)</f>
        <v/>
      </c>
      <c r="J53" s="226">
        <f>ABS(minus(F53,H53))</f>
        <v/>
      </c>
      <c r="K53" s="227" t="n"/>
      <c r="L53" s="227" t="n"/>
      <c r="M53" s="227" t="n"/>
      <c r="N53" s="227" t="n"/>
      <c r="O53" s="227" t="n"/>
      <c r="P53" s="227" t="n"/>
      <c r="Q53" s="227" t="n"/>
      <c r="R53" s="227" t="n"/>
      <c r="S53" s="227" t="n"/>
      <c r="T53" s="227" t="n"/>
      <c r="U53" s="227" t="n"/>
      <c r="V53" s="228" t="n"/>
      <c r="W53" s="229">
        <f>SUM(K53,M53,O53,Q53,S53,U53)</f>
        <v/>
      </c>
      <c r="X53" s="230">
        <f>SUM(L53,N53,P53,R53,T53,V53)</f>
        <v/>
      </c>
      <c r="Y53" s="231">
        <f>minus(I53,W53)</f>
        <v/>
      </c>
      <c r="Z53" s="232">
        <f>ABS(minus(J53,X53))</f>
        <v/>
      </c>
      <c r="AA53" s="233" t="n"/>
      <c r="AB53" s="234" t="n"/>
      <c r="AC53" s="234" t="n"/>
      <c r="AD53" s="235" t="n"/>
      <c r="AE53" s="236">
        <f>Y53-AC53</f>
        <v/>
      </c>
      <c r="AF53" s="237">
        <f>abs(Z53-AD53)</f>
        <v/>
      </c>
      <c r="AG53" s="238" t="n"/>
      <c r="AH53" s="146" t="n"/>
      <c r="AI53" s="52" t="n"/>
      <c r="AJ53" s="148" t="n"/>
      <c r="AK53" s="52" t="n"/>
    </row>
    <row r="54">
      <c r="A54" s="163">
        <f>A53</f>
        <v/>
      </c>
      <c r="B54" s="310" t="inlineStr">
        <is>
          <t>KOWRI</t>
        </is>
      </c>
      <c r="C54" s="151" t="inlineStr">
        <is>
          <t>MPGS</t>
        </is>
      </c>
      <c r="D54" s="151" t="inlineStr">
        <is>
          <t>MPGS</t>
        </is>
      </c>
      <c r="E54" s="295" t="n">
        <v>6</v>
      </c>
      <c r="F54" s="296" t="n">
        <v>872.1</v>
      </c>
      <c r="G54" s="295" t="n">
        <v>4</v>
      </c>
      <c r="H54" s="188" t="n">
        <v>637</v>
      </c>
      <c r="I54" s="154">
        <f>minus(E54,G54)</f>
        <v/>
      </c>
      <c r="J54" s="155">
        <f>ABS(minus(F54,H54))</f>
        <v/>
      </c>
      <c r="K54" s="170" t="n"/>
      <c r="L54" s="170" t="n"/>
      <c r="M54" s="170" t="n"/>
      <c r="N54" s="170" t="n"/>
      <c r="O54" s="170" t="n"/>
      <c r="P54" s="170" t="n"/>
      <c r="Q54" s="170" t="n"/>
      <c r="R54" s="170" t="n"/>
      <c r="S54" s="170" t="n"/>
      <c r="T54" s="170" t="n"/>
      <c r="U54" s="170" t="n"/>
      <c r="V54" s="170" t="n"/>
      <c r="W54" s="218">
        <f>SUM(K54,M54,O54,Q54,S54,U54)</f>
        <v/>
      </c>
      <c r="X54" s="218">
        <f>SUM(L54,N54,P54,R54,T54,V54)</f>
        <v/>
      </c>
      <c r="Y54" s="157">
        <f>minus(I54,W54)</f>
        <v/>
      </c>
      <c r="Z54" s="158">
        <f>ABS(minus(J54,X54))</f>
        <v/>
      </c>
      <c r="AA54" s="270" t="inlineStr">
        <is>
          <t>Transactions have been voided on the MPGS portal</t>
        </is>
      </c>
      <c r="AB54" s="242" t="n"/>
      <c r="AC54" s="242" t="n">
        <v>2</v>
      </c>
      <c r="AD54" s="256" t="n">
        <v>222.36</v>
      </c>
      <c r="AE54" s="167">
        <f>Y54-AC54</f>
        <v/>
      </c>
      <c r="AF54" s="256">
        <f>abs(Z54-AD54)</f>
        <v/>
      </c>
      <c r="AG54" s="243" t="inlineStr">
        <is>
          <t>Send money charges(12.74)</t>
        </is>
      </c>
      <c r="AH54" s="146" t="n"/>
      <c r="AI54" s="52" t="n"/>
      <c r="AJ54" s="148" t="n"/>
      <c r="AK54" s="52" t="n"/>
    </row>
    <row r="55">
      <c r="A55" s="163">
        <f>A54</f>
        <v/>
      </c>
      <c r="B55" s="300" t="n"/>
      <c r="C55" s="151" t="inlineStr">
        <is>
          <t>KR MTN Send Money</t>
        </is>
      </c>
      <c r="D55" s="151" t="inlineStr">
        <is>
          <t>KR MTN Credit</t>
        </is>
      </c>
      <c r="E55" s="295" t="n">
        <v>13912</v>
      </c>
      <c r="F55" s="296" t="n">
        <v>41708773.32</v>
      </c>
      <c r="G55" s="295" t="n">
        <v>13895</v>
      </c>
      <c r="H55" s="188" t="n">
        <v>19011828.93</v>
      </c>
      <c r="I55" s="154">
        <f>minus(E55,G55)</f>
        <v/>
      </c>
      <c r="J55" s="155">
        <f>ABS(minus(F55,H55))</f>
        <v/>
      </c>
      <c r="K55" s="218" t="n"/>
      <c r="L55" s="218" t="n"/>
      <c r="M55" s="218" t="n"/>
      <c r="N55" s="218" t="n"/>
      <c r="O55" s="218" t="n">
        <v>6</v>
      </c>
      <c r="P55" s="218" t="n">
        <v>5453.57</v>
      </c>
      <c r="Q55" s="218" t="n">
        <v>5</v>
      </c>
      <c r="R55" s="218" t="n">
        <v>22690000</v>
      </c>
      <c r="S55" s="218" t="n"/>
      <c r="T55" s="218" t="n"/>
      <c r="U55" s="218" t="n">
        <v>6</v>
      </c>
      <c r="V55" s="218" t="n">
        <v>1490.820000000298</v>
      </c>
      <c r="W55" s="218">
        <f>SUM(K55,M55,O55,Q55,S55,U55)</f>
        <v/>
      </c>
      <c r="X55" s="218">
        <f>SUM(L55,N55,P55,R55,T55,V55)</f>
        <v/>
      </c>
      <c r="Y55" s="157">
        <f>minus(I55,W55)</f>
        <v/>
      </c>
      <c r="Z55" s="158">
        <f>ABS(minus(J55,X55))</f>
        <v/>
      </c>
      <c r="AA55" s="270" t="n"/>
      <c r="AB55" s="242" t="n"/>
      <c r="AC55" s="242" t="n"/>
      <c r="AD55" s="256" t="n"/>
      <c r="AE55" s="167">
        <f>Y55-AC55</f>
        <v/>
      </c>
      <c r="AF55" s="256">
        <f>abs(Z55-AD55)</f>
        <v/>
      </c>
      <c r="AG55" s="243" t="n"/>
      <c r="AH55" s="146" t="n"/>
      <c r="AI55" s="52" t="n"/>
      <c r="AJ55" s="148" t="n"/>
      <c r="AK55" s="52" t="n"/>
    </row>
    <row r="56">
      <c r="A56" s="163">
        <f>A55</f>
        <v/>
      </c>
      <c r="B56" s="300" t="n"/>
      <c r="C56" s="151" t="inlineStr">
        <is>
          <t>KR MTN Add funds/Payments</t>
        </is>
      </c>
      <c r="D56" s="151" t="inlineStr">
        <is>
          <t>KR MTN Debit</t>
        </is>
      </c>
      <c r="E56" s="295" t="n">
        <v>535</v>
      </c>
      <c r="F56" s="188" t="n">
        <v>741097.41</v>
      </c>
      <c r="G56" s="295" t="n">
        <v>537</v>
      </c>
      <c r="H56" s="189" t="n">
        <v>373226.51</v>
      </c>
      <c r="I56" s="154">
        <f>minus(E56,G56)</f>
        <v/>
      </c>
      <c r="J56" s="155">
        <f>ABS(minus(F56,H56))</f>
        <v/>
      </c>
      <c r="K56" s="218" t="n"/>
      <c r="L56" s="218" t="n"/>
      <c r="M56" s="218" t="n">
        <v>-3</v>
      </c>
      <c r="N56" s="218" t="n">
        <v>-1268.83</v>
      </c>
      <c r="O56" s="218" t="n"/>
      <c r="P56" s="218" t="n"/>
      <c r="Q56" s="218" t="n"/>
      <c r="R56" s="218" t="n"/>
      <c r="S56" s="218" t="n">
        <v>1</v>
      </c>
      <c r="T56" s="218" t="n">
        <v>369139.5</v>
      </c>
      <c r="U56" s="218" t="n"/>
      <c r="V56" s="218" t="n">
        <v>0.2300000000395812</v>
      </c>
      <c r="W56" s="218">
        <f>SUM(K56,M56,O56,Q56,S56,U56)</f>
        <v/>
      </c>
      <c r="X56" s="218">
        <f>SUM(L56,N56,P56,R56,T56,V56)</f>
        <v/>
      </c>
      <c r="Y56" s="157">
        <f>minus(I56,W56)</f>
        <v/>
      </c>
      <c r="Z56" s="158">
        <f>ABS(minus(J56,X56))</f>
        <v/>
      </c>
      <c r="AA56" s="270" t="n"/>
      <c r="AB56" s="242" t="n"/>
      <c r="AC56" s="242" t="n"/>
      <c r="AD56" s="256" t="n"/>
      <c r="AE56" s="167">
        <f>Y56-AC56</f>
        <v/>
      </c>
      <c r="AF56" s="256">
        <f>abs(Z56-AD56)</f>
        <v/>
      </c>
      <c r="AG56" s="243" t="n"/>
      <c r="AH56" s="146" t="n"/>
      <c r="AI56" s="52" t="n"/>
      <c r="AJ56" s="148" t="n"/>
      <c r="AK56" s="52" t="n"/>
    </row>
    <row r="57">
      <c r="A57" s="163">
        <f>A56</f>
        <v/>
      </c>
      <c r="B57" s="300" t="n"/>
      <c r="C57" s="151" t="inlineStr">
        <is>
          <t>KR Airtel Add funds/Payments</t>
        </is>
      </c>
      <c r="D57" s="151" t="inlineStr">
        <is>
          <t>KR Airtel Cash In</t>
        </is>
      </c>
      <c r="E57" s="295" t="n">
        <v>2</v>
      </c>
      <c r="F57" s="296" t="n">
        <v>1442</v>
      </c>
      <c r="G57" s="295" t="n">
        <v>2</v>
      </c>
      <c r="H57" s="296" t="n">
        <v>1442</v>
      </c>
      <c r="I57" s="154">
        <f>minus(E57,G57)</f>
        <v/>
      </c>
      <c r="J57" s="155">
        <f>ABS(minus(F57,H57))</f>
        <v/>
      </c>
      <c r="K57" s="218" t="n"/>
      <c r="L57" s="218" t="n"/>
      <c r="M57" s="218" t="n"/>
      <c r="N57" s="218" t="n"/>
      <c r="O57" s="218" t="n"/>
      <c r="P57" s="218" t="n"/>
      <c r="Q57" s="218" t="n"/>
      <c r="R57" s="218" t="n"/>
      <c r="S57" s="218" t="n"/>
      <c r="T57" s="218" t="n"/>
      <c r="U57" s="218" t="n"/>
      <c r="V57" s="218" t="n"/>
      <c r="W57" s="218">
        <f>SUM(K57,M57,O57,Q57,S57,U57)</f>
        <v/>
      </c>
      <c r="X57" s="218">
        <f>SUM(L57,N57,P57,R57,T57,V57)</f>
        <v/>
      </c>
      <c r="Y57" s="157">
        <f>minus(I57,W57)</f>
        <v/>
      </c>
      <c r="Z57" s="158">
        <f>ABS(minus(J57,X57))</f>
        <v/>
      </c>
      <c r="AA57" s="270" t="n"/>
      <c r="AB57" s="242" t="n"/>
      <c r="AC57" s="242" t="n"/>
      <c r="AD57" s="256" t="n"/>
      <c r="AE57" s="167">
        <f>Y57-AC57</f>
        <v/>
      </c>
      <c r="AF57" s="256">
        <f>abs(Z57-AD57)</f>
        <v/>
      </c>
      <c r="AG57" s="243" t="n"/>
      <c r="AH57" s="146" t="n"/>
      <c r="AI57" s="52" t="n"/>
      <c r="AJ57" s="148" t="n"/>
      <c r="AK57" s="52" t="n"/>
    </row>
    <row r="58">
      <c r="A58" s="163">
        <f>A57</f>
        <v/>
      </c>
      <c r="B58" s="300" t="n"/>
      <c r="C58" s="151" t="inlineStr">
        <is>
          <t>KR Airtel Send Money</t>
        </is>
      </c>
      <c r="D58" s="151" t="inlineStr">
        <is>
          <t>KR Airtel Cash Out</t>
        </is>
      </c>
      <c r="E58" s="295" t="n">
        <v>0</v>
      </c>
      <c r="F58" s="296" t="n">
        <v>0</v>
      </c>
      <c r="G58" s="295" t="n">
        <v>0</v>
      </c>
      <c r="H58" s="189" t="n">
        <v>0</v>
      </c>
      <c r="I58" s="154">
        <f>minus(E58,G58)</f>
        <v/>
      </c>
      <c r="J58" s="155">
        <f>ABS(minus(F58,H58))</f>
        <v/>
      </c>
      <c r="K58" s="218" t="n"/>
      <c r="L58" s="218" t="n"/>
      <c r="M58" s="218" t="n"/>
      <c r="N58" s="218" t="n"/>
      <c r="O58" s="218" t="n"/>
      <c r="P58" s="218" t="n"/>
      <c r="Q58" s="218" t="n"/>
      <c r="R58" s="218" t="n"/>
      <c r="S58" s="218" t="n"/>
      <c r="T58" s="218" t="n"/>
      <c r="U58" s="218" t="n"/>
      <c r="V58" s="218" t="n"/>
      <c r="W58" s="218">
        <f>SUM(K58,M58,O58,Q58,S58,U58)</f>
        <v/>
      </c>
      <c r="X58" s="218">
        <f>SUM(L58,N58,P58,R58,T58,V58)</f>
        <v/>
      </c>
      <c r="Y58" s="157">
        <f>minus(I58,W58)</f>
        <v/>
      </c>
      <c r="Z58" s="158">
        <f>ABS(minus(J58,X58))</f>
        <v/>
      </c>
      <c r="AA58" s="270" t="n"/>
      <c r="AB58" s="242" t="n"/>
      <c r="AC58" s="242" t="n"/>
      <c r="AD58" s="256" t="n"/>
      <c r="AE58" s="167">
        <f>Y58-AC58</f>
        <v/>
      </c>
      <c r="AF58" s="256">
        <f>abs(Z58-AD58)</f>
        <v/>
      </c>
      <c r="AG58" s="243" t="n"/>
      <c r="AH58" s="146" t="n"/>
      <c r="AI58" s="52" t="n"/>
      <c r="AJ58" s="148" t="n"/>
      <c r="AK58" s="52" t="n"/>
    </row>
    <row r="59">
      <c r="A59" s="163">
        <f>A58</f>
        <v/>
      </c>
      <c r="B59" s="300" t="n"/>
      <c r="C59" s="151" t="inlineStr">
        <is>
          <t>KR Vodafone Add funds/Payments</t>
        </is>
      </c>
      <c r="D59" s="151" t="inlineStr">
        <is>
          <t xml:space="preserve">KR Vodafone Cash In </t>
        </is>
      </c>
      <c r="E59" s="295" t="n">
        <v>43</v>
      </c>
      <c r="F59" s="188" t="n">
        <v>25348.55</v>
      </c>
      <c r="G59" s="295" t="n">
        <v>43</v>
      </c>
      <c r="H59" s="189" t="n">
        <v>25348.55</v>
      </c>
      <c r="I59" s="154">
        <f>minus(E59,G59)</f>
        <v/>
      </c>
      <c r="J59" s="155">
        <f>ABS(minus(F59,H59))</f>
        <v/>
      </c>
      <c r="K59" s="218" t="n"/>
      <c r="L59" s="218" t="n"/>
      <c r="M59" s="218" t="n"/>
      <c r="N59" s="218" t="n"/>
      <c r="O59" s="218" t="n"/>
      <c r="P59" s="218" t="n"/>
      <c r="Q59" s="218" t="n"/>
      <c r="R59" s="218" t="n"/>
      <c r="S59" s="218" t="n"/>
      <c r="T59" s="218" t="n"/>
      <c r="U59" s="218" t="n"/>
      <c r="V59" s="218" t="n"/>
      <c r="W59" s="218">
        <f>SUM(K59,M59,O59,Q59,S59,U59)</f>
        <v/>
      </c>
      <c r="X59" s="218">
        <f>SUM(L59,N59,P59,R59,T59,V59)</f>
        <v/>
      </c>
      <c r="Y59" s="157">
        <f>minus(I59,W59)</f>
        <v/>
      </c>
      <c r="Z59" s="158">
        <f>ABS(minus(J59,X59))</f>
        <v/>
      </c>
      <c r="AA59" s="270" t="n"/>
      <c r="AB59" s="242" t="n"/>
      <c r="AC59" s="242" t="n"/>
      <c r="AD59" s="256" t="n"/>
      <c r="AE59" s="167">
        <f>Y59-AC59</f>
        <v/>
      </c>
      <c r="AF59" s="256">
        <f>abs(Z59-AD59)</f>
        <v/>
      </c>
      <c r="AG59" s="243" t="n"/>
      <c r="AH59" s="146" t="n"/>
      <c r="AI59" s="52" t="n"/>
      <c r="AJ59" s="148" t="n"/>
      <c r="AK59" s="52" t="n"/>
    </row>
    <row r="60">
      <c r="A60" s="163">
        <f>A59</f>
        <v/>
      </c>
      <c r="B60" s="303" t="n"/>
      <c r="C60" s="151" t="inlineStr">
        <is>
          <t>KR Vodafone Send Money</t>
        </is>
      </c>
      <c r="D60" s="151" t="inlineStr">
        <is>
          <t>KR Vodafone Cash Out</t>
        </is>
      </c>
      <c r="E60" s="295" t="n">
        <v>4</v>
      </c>
      <c r="F60" s="295" t="n">
        <v>339</v>
      </c>
      <c r="G60" s="295" t="n">
        <v>2</v>
      </c>
      <c r="H60" s="189" t="n">
        <v>320</v>
      </c>
      <c r="I60" s="154">
        <f>minus(E60,G60)</f>
        <v/>
      </c>
      <c r="J60" s="155">
        <f>ABS(minus(F60,H60))</f>
        <v/>
      </c>
      <c r="K60" s="218" t="n"/>
      <c r="L60" s="218" t="n"/>
      <c r="M60" s="218" t="n"/>
      <c r="N60" s="218" t="n"/>
      <c r="O60" s="218" t="n"/>
      <c r="P60" s="218" t="n"/>
      <c r="Q60" s="218" t="n"/>
      <c r="R60" s="218" t="n"/>
      <c r="S60" s="218" t="n"/>
      <c r="T60" s="218" t="n"/>
      <c r="U60" s="218" t="n">
        <v>2</v>
      </c>
      <c r="V60" s="218" t="n">
        <v>19</v>
      </c>
      <c r="W60" s="218">
        <f>SUM(K60,M60,O60,Q60,S60,U60)</f>
        <v/>
      </c>
      <c r="X60" s="218">
        <f>SUM(L60,N60,P60,R60,T60,V60)</f>
        <v/>
      </c>
      <c r="Y60" s="157">
        <f>minus(I60,W60)</f>
        <v/>
      </c>
      <c r="Z60" s="158">
        <f>ABS(minus(J60,X60))</f>
        <v/>
      </c>
      <c r="AA60" s="270" t="n"/>
      <c r="AB60" s="242" t="n"/>
      <c r="AC60" s="242" t="n"/>
      <c r="AD60" s="256" t="n"/>
      <c r="AE60" s="167">
        <f>Y60-AC60</f>
        <v/>
      </c>
      <c r="AF60" s="256">
        <f>abs(Z60-AD60)</f>
        <v/>
      </c>
      <c r="AG60" s="243" t="n"/>
      <c r="AH60" s="146" t="n"/>
      <c r="AI60" s="52" t="n"/>
      <c r="AJ60" s="148" t="n"/>
      <c r="AK60" s="52" t="n"/>
    </row>
    <row r="61">
      <c r="A61" s="206" t="n"/>
      <c r="B61" s="207" t="n"/>
      <c r="C61" s="206" t="n"/>
      <c r="D61" s="206" t="n"/>
      <c r="E61" s="206" t="n"/>
      <c r="F61" s="208" t="n"/>
      <c r="G61" s="206" t="n"/>
      <c r="H61" s="206" t="n"/>
      <c r="I61" s="206" t="n"/>
      <c r="J61" s="208" t="n"/>
      <c r="K61" s="271" t="n"/>
      <c r="L61" s="271" t="n"/>
      <c r="M61" s="271" t="n"/>
      <c r="N61" s="271" t="n"/>
      <c r="O61" s="271" t="n"/>
      <c r="P61" s="271" t="n"/>
      <c r="Q61" s="271" t="n"/>
      <c r="R61" s="271" t="n"/>
      <c r="S61" s="271" t="n"/>
      <c r="T61" s="271" t="n"/>
      <c r="U61" s="271" t="n"/>
      <c r="V61" s="271" t="n"/>
      <c r="W61" s="210" t="n"/>
      <c r="X61" s="210" t="n"/>
      <c r="Y61" s="271" t="n"/>
      <c r="Z61" s="271" t="n"/>
      <c r="AA61" s="211" t="n"/>
      <c r="AB61" s="212" t="n"/>
      <c r="AC61" s="212" t="n"/>
      <c r="AD61" s="213" t="n"/>
      <c r="AE61" s="214" t="n"/>
      <c r="AF61" s="215" t="n"/>
      <c r="AG61" s="243" t="n"/>
      <c r="AH61" s="146" t="n"/>
      <c r="AI61" s="52" t="n"/>
      <c r="AJ61" s="216" t="n"/>
      <c r="AK61" s="52" t="n"/>
    </row>
    <row r="62">
      <c r="A62" s="239" t="n">
        <v>44960</v>
      </c>
      <c r="B62" s="309" t="inlineStr">
        <is>
          <t>SlydePay</t>
        </is>
      </c>
      <c r="C62" s="151" t="inlineStr">
        <is>
          <t>Card Payments</t>
        </is>
      </c>
      <c r="D62" s="151" t="inlineStr">
        <is>
          <t>MIGS (Slydepay01)</t>
        </is>
      </c>
      <c r="E62" s="187" t="n">
        <v>10</v>
      </c>
      <c r="F62" s="188" t="n">
        <v>8473.23</v>
      </c>
      <c r="G62" s="187" t="n">
        <v>10</v>
      </c>
      <c r="H62" s="188" t="n">
        <v>8470.75</v>
      </c>
      <c r="I62" s="154">
        <f>minus(E62,G62)</f>
        <v/>
      </c>
      <c r="J62" s="155">
        <f>ABS(minus(F62,H62))</f>
        <v/>
      </c>
      <c r="K62" s="248" t="n"/>
      <c r="L62" s="248" t="n"/>
      <c r="M62" s="248" t="n"/>
      <c r="N62" s="248" t="n"/>
      <c r="O62" s="248" t="n"/>
      <c r="P62" s="248" t="n"/>
      <c r="Q62" s="248" t="n"/>
      <c r="R62" s="248" t="n"/>
      <c r="S62" s="248" t="n"/>
      <c r="T62" s="248" t="n"/>
      <c r="U62" s="248" t="n"/>
      <c r="V62" s="248" t="n"/>
      <c r="W62" s="218">
        <f>SUM(K62,M62,O62,Q62,S62,U62)</f>
        <v/>
      </c>
      <c r="X62" s="218">
        <f>SUM(L62,N62,P62,R62,T62,V62)</f>
        <v/>
      </c>
      <c r="Y62" s="157">
        <f>minus(I62,W62)</f>
        <v/>
      </c>
      <c r="Z62" s="158">
        <f>ABS(minus(J62,X62))</f>
        <v/>
      </c>
      <c r="AA62" s="270" t="n"/>
      <c r="AB62" s="242" t="n"/>
      <c r="AC62" s="242" t="n"/>
      <c r="AD62" s="252" t="n"/>
      <c r="AE62" s="161">
        <f>Y62-AC62</f>
        <v/>
      </c>
      <c r="AF62" s="256">
        <f>abs(Z62-AD62)</f>
        <v/>
      </c>
      <c r="AG62" s="243" t="inlineStr">
        <is>
          <t>MIGS Charges(2.48)</t>
        </is>
      </c>
      <c r="AH62" s="146" t="n"/>
      <c r="AI62" s="52" t="n"/>
      <c r="AJ62" s="241">
        <f>(E62-E32)%</f>
        <v/>
      </c>
      <c r="AK62" s="52" t="n"/>
    </row>
    <row r="63">
      <c r="A63" s="163">
        <f>A62</f>
        <v/>
      </c>
      <c r="B63" s="300" t="n"/>
      <c r="C63" s="151" t="inlineStr">
        <is>
          <t>SP MTN Add funds/Payments</t>
        </is>
      </c>
      <c r="D63" s="151" t="inlineStr">
        <is>
          <t>MTN - Slydepull (Prompts)</t>
        </is>
      </c>
      <c r="E63" s="187" t="n">
        <v>512</v>
      </c>
      <c r="F63" s="188" t="n">
        <v>4452387.73</v>
      </c>
      <c r="G63" s="187" t="n">
        <v>510</v>
      </c>
      <c r="H63" s="188" t="n">
        <v>550327.5600000001</v>
      </c>
      <c r="I63" s="154">
        <f>minus(E63,G63)</f>
        <v/>
      </c>
      <c r="J63" s="155">
        <f>ABS(minus(F63,H63))</f>
        <v/>
      </c>
      <c r="K63" s="248" t="n"/>
      <c r="L63" s="248" t="n"/>
      <c r="M63" s="248" t="n"/>
      <c r="N63" s="248" t="n"/>
      <c r="O63" s="248" t="n"/>
      <c r="P63" s="248" t="n"/>
      <c r="Q63" s="248" t="n"/>
      <c r="R63" s="248" t="n"/>
      <c r="S63" s="248" t="n">
        <v>1</v>
      </c>
      <c r="T63" s="248" t="n">
        <v>3900000</v>
      </c>
      <c r="U63" s="248" t="n">
        <v>1</v>
      </c>
      <c r="V63" s="248" t="n">
        <v>2060.170000000391</v>
      </c>
      <c r="W63" s="218">
        <f>SUM(K63,M63,O63,Q63,S63,U63)</f>
        <v/>
      </c>
      <c r="X63" s="218">
        <f>SUM(L63,N63,P63,R63,T63,V63)</f>
        <v/>
      </c>
      <c r="Y63" s="157">
        <f>minus(I63,W63)</f>
        <v/>
      </c>
      <c r="Z63" s="158">
        <f>ABS(minus(J63,X63))</f>
        <v/>
      </c>
      <c r="AA63" s="270" t="n"/>
      <c r="AB63" s="242" t="n"/>
      <c r="AC63" s="242" t="n"/>
      <c r="AD63" s="256" t="n"/>
      <c r="AE63" s="167">
        <f>Y63-AC63</f>
        <v/>
      </c>
      <c r="AF63" s="256">
        <f>abs(Z63-AD63)</f>
        <v/>
      </c>
      <c r="AG63" s="243" t="n"/>
      <c r="AH63" s="146" t="n"/>
      <c r="AI63" s="52" t="n"/>
      <c r="AJ63" s="148" t="n"/>
      <c r="AK63" s="52" t="n"/>
    </row>
    <row r="64">
      <c r="A64" s="163">
        <f>A63</f>
        <v/>
      </c>
      <c r="B64" s="300" t="n"/>
      <c r="C64" s="151" t="inlineStr">
        <is>
          <t>SP MTN Approval Add funds/Payments</t>
        </is>
      </c>
      <c r="D64" s="151" t="inlineStr">
        <is>
          <t>MTN - Sydepush( Approvals)</t>
        </is>
      </c>
      <c r="E64" s="295" t="n">
        <v>0</v>
      </c>
      <c r="F64" s="296" t="n">
        <v>0</v>
      </c>
      <c r="G64" s="295" t="n">
        <v>0</v>
      </c>
      <c r="H64" s="296" t="n">
        <v>0</v>
      </c>
      <c r="I64" s="154">
        <f>minus(E64,G64)</f>
        <v/>
      </c>
      <c r="J64" s="155">
        <f>ABS(minus(F64,H64))</f>
        <v/>
      </c>
      <c r="K64" s="248" t="n"/>
      <c r="L64" s="248" t="n"/>
      <c r="M64" s="248" t="n"/>
      <c r="N64" s="248" t="n"/>
      <c r="O64" s="248" t="n"/>
      <c r="P64" s="248" t="n"/>
      <c r="Q64" s="248" t="n"/>
      <c r="R64" s="248" t="n"/>
      <c r="S64" s="248" t="n"/>
      <c r="T64" s="248" t="n"/>
      <c r="U64" s="248" t="n"/>
      <c r="V64" s="248" t="n"/>
      <c r="W64" s="218">
        <f>SUM(K64,M64,O64,Q64,S64,U64)</f>
        <v/>
      </c>
      <c r="X64" s="218">
        <f>SUM(L64,N64,P64,R64,T64,V64)</f>
        <v/>
      </c>
      <c r="Y64" s="157">
        <f>minus(I64,W64)</f>
        <v/>
      </c>
      <c r="Z64" s="158">
        <f>ABS(minus(J64,X64))</f>
        <v/>
      </c>
      <c r="AA64" s="270" t="n"/>
      <c r="AB64" s="242" t="n"/>
      <c r="AC64" s="242" t="n"/>
      <c r="AD64" s="256" t="n"/>
      <c r="AE64" s="161">
        <f>Y64-AC64</f>
        <v/>
      </c>
      <c r="AF64" s="256">
        <f>abs(Z64-AD64)</f>
        <v/>
      </c>
      <c r="AG64" s="243" t="n"/>
      <c r="AH64" s="146" t="n"/>
      <c r="AI64" s="52" t="n"/>
      <c r="AJ64" s="148" t="n"/>
      <c r="AK64" s="52" t="n"/>
    </row>
    <row r="65">
      <c r="A65" s="163">
        <f>A64</f>
        <v/>
      </c>
      <c r="B65" s="300" t="n"/>
      <c r="C65" s="151" t="inlineStr">
        <is>
          <t>SP MTN Send Money</t>
        </is>
      </c>
      <c r="D65" s="151" t="inlineStr">
        <is>
          <t>MTN - Portal</t>
        </is>
      </c>
      <c r="E65" s="187" t="n">
        <v>1196</v>
      </c>
      <c r="F65" s="296" t="n">
        <v>5535401.09</v>
      </c>
      <c r="G65" s="187" t="n">
        <v>1195</v>
      </c>
      <c r="H65" s="188" t="n">
        <v>535401</v>
      </c>
      <c r="I65" s="154">
        <f>minus(E65,G65)</f>
        <v/>
      </c>
      <c r="J65" s="155">
        <f>ABS(minus(F65,H65))</f>
        <v/>
      </c>
      <c r="K65" s="248" t="n"/>
      <c r="L65" s="248" t="n"/>
      <c r="M65" s="248" t="n"/>
      <c r="N65" s="248" t="n"/>
      <c r="O65" s="248" t="n"/>
      <c r="P65" s="248" t="n"/>
      <c r="Q65" s="248" t="n">
        <v>1</v>
      </c>
      <c r="R65" s="248" t="n">
        <v>5000000</v>
      </c>
      <c r="S65" s="248" t="n"/>
      <c r="T65" s="248" t="n"/>
      <c r="U65" s="248" t="n"/>
      <c r="V65" s="248" t="n">
        <v>0.08999999985098839</v>
      </c>
      <c r="W65" s="218">
        <f>SUM(K65,M65,O65,Q65,S65,U65)</f>
        <v/>
      </c>
      <c r="X65" s="218">
        <f>SUM(L65,N65,P65,R65,T65,V65)</f>
        <v/>
      </c>
      <c r="Y65" s="157">
        <f>minus(I65,W65)</f>
        <v/>
      </c>
      <c r="Z65" s="158">
        <f>ABS(minus(J65,X65))</f>
        <v/>
      </c>
      <c r="AA65" s="270" t="n"/>
      <c r="AB65" s="242" t="n"/>
      <c r="AC65" s="242" t="n"/>
      <c r="AD65" s="256" t="n"/>
      <c r="AE65" s="161">
        <f>Y65-AC65</f>
        <v/>
      </c>
      <c r="AF65" s="256">
        <f>abs(Z65-AD65)</f>
        <v/>
      </c>
      <c r="AG65" s="243" t="n"/>
      <c r="AH65" s="146" t="n"/>
      <c r="AI65" s="52" t="n"/>
      <c r="AJ65" s="148" t="n"/>
      <c r="AK65" s="52" t="n"/>
    </row>
    <row r="66">
      <c r="A66" s="163">
        <f>A65</f>
        <v/>
      </c>
      <c r="B66" s="300" t="n"/>
      <c r="C66" s="151" t="inlineStr">
        <is>
          <t>SP AirtelTigo Add funds/Payments</t>
        </is>
      </c>
      <c r="D66" s="151" t="inlineStr">
        <is>
          <t>Airtel Top Up (Cash In)</t>
        </is>
      </c>
      <c r="E66" s="295" t="n">
        <v>0</v>
      </c>
      <c r="F66" s="296" t="n">
        <v>0</v>
      </c>
      <c r="G66" s="295" t="n">
        <v>0</v>
      </c>
      <c r="H66" s="296" t="n">
        <v>0</v>
      </c>
      <c r="I66" s="154">
        <f>minus(E66,G66)</f>
        <v/>
      </c>
      <c r="J66" s="155">
        <f>ABS(minus(F66,H66))</f>
        <v/>
      </c>
      <c r="K66" s="248" t="n"/>
      <c r="L66" s="248" t="n"/>
      <c r="M66" s="248" t="n"/>
      <c r="N66" s="248" t="n"/>
      <c r="O66" s="248" t="n"/>
      <c r="P66" s="248" t="n"/>
      <c r="Q66" s="248" t="n"/>
      <c r="R66" s="248" t="n"/>
      <c r="S66" s="248" t="n"/>
      <c r="T66" s="248" t="n"/>
      <c r="U66" s="248" t="n"/>
      <c r="V66" s="248" t="n"/>
      <c r="W66" s="218">
        <f>SUM(K66,M66,O66,Q66,S66,U66)</f>
        <v/>
      </c>
      <c r="X66" s="218">
        <f>SUM(L66,N66,P66,R66,T66,V66)</f>
        <v/>
      </c>
      <c r="Y66" s="157">
        <f>minus(I66,W66)</f>
        <v/>
      </c>
      <c r="Z66" s="158">
        <f>ABS(minus(J66,X66))</f>
        <v/>
      </c>
      <c r="AA66" s="270" t="n"/>
      <c r="AB66" s="242" t="n"/>
      <c r="AC66" s="242" t="n"/>
      <c r="AD66" s="256" t="n"/>
      <c r="AE66" s="161">
        <f>Y66-AC66</f>
        <v/>
      </c>
      <c r="AF66" s="256">
        <f>abs(Z66-AD66)</f>
        <v/>
      </c>
      <c r="AG66" s="243" t="n"/>
      <c r="AH66" s="146" t="n"/>
      <c r="AI66" s="52" t="n"/>
      <c r="AJ66" s="148" t="n"/>
      <c r="AK66" s="52" t="n"/>
    </row>
    <row r="67">
      <c r="A67" s="163">
        <f>A66</f>
        <v/>
      </c>
      <c r="B67" s="300" t="n"/>
      <c r="C67" s="151" t="inlineStr">
        <is>
          <t>SP AirtelTigo Send Money</t>
        </is>
      </c>
      <c r="D67" s="151" t="inlineStr">
        <is>
          <t>Airtel Online Send Money</t>
        </is>
      </c>
      <c r="E67" s="295" t="n">
        <v>0</v>
      </c>
      <c r="F67" s="296" t="n">
        <v>0</v>
      </c>
      <c r="G67" s="295" t="n">
        <v>0</v>
      </c>
      <c r="H67" s="296" t="n">
        <v>0</v>
      </c>
      <c r="I67" s="154">
        <f>minus(E67,G67)</f>
        <v/>
      </c>
      <c r="J67" s="155">
        <f>ABS(minus(F67,H67))</f>
        <v/>
      </c>
      <c r="K67" s="248" t="n"/>
      <c r="L67" s="248" t="n"/>
      <c r="M67" s="248" t="n"/>
      <c r="N67" s="248" t="n"/>
      <c r="O67" s="248" t="n"/>
      <c r="P67" s="248" t="n"/>
      <c r="Q67" s="248" t="n"/>
      <c r="R67" s="248" t="n"/>
      <c r="S67" s="248" t="n"/>
      <c r="T67" s="248" t="n"/>
      <c r="U67" s="248" t="n"/>
      <c r="V67" s="248" t="n"/>
      <c r="W67" s="218">
        <f>SUM(K67,M67,O67,Q67,S67,U67)</f>
        <v/>
      </c>
      <c r="X67" s="218">
        <f>SUM(L67,N67,P67,R67,T67,V67)</f>
        <v/>
      </c>
      <c r="Y67" s="157">
        <f>minus(I67,W67)</f>
        <v/>
      </c>
      <c r="Z67" s="158">
        <f>ABS(minus(J67,X67))</f>
        <v/>
      </c>
      <c r="AA67" s="270" t="n"/>
      <c r="AB67" s="242" t="n"/>
      <c r="AC67" s="242" t="n"/>
      <c r="AD67" s="256" t="n"/>
      <c r="AE67" s="161">
        <f>Y67-AC67</f>
        <v/>
      </c>
      <c r="AF67" s="256">
        <f>abs(Z67-AD67)</f>
        <v/>
      </c>
      <c r="AG67" s="243" t="n"/>
      <c r="AH67" s="146" t="n"/>
      <c r="AI67" s="52" t="n"/>
      <c r="AJ67" s="148" t="n"/>
      <c r="AK67" s="52" t="n"/>
    </row>
    <row r="68">
      <c r="A68" s="163">
        <f>A67</f>
        <v/>
      </c>
      <c r="B68" s="300" t="n"/>
      <c r="C68" s="151" t="inlineStr">
        <is>
          <t>SP Vodafone Add funds/Payments</t>
        </is>
      </c>
      <c r="D68" s="151" t="inlineStr">
        <is>
          <t>Vodafone Cashin</t>
        </is>
      </c>
      <c r="E68" s="295" t="n">
        <v>30</v>
      </c>
      <c r="F68" s="188" t="n">
        <v>30061.76</v>
      </c>
      <c r="G68" s="187" t="n">
        <v>30</v>
      </c>
      <c r="H68" s="188" t="n">
        <v>30061.76</v>
      </c>
      <c r="I68" s="154">
        <f>minus(E68,G68)</f>
        <v/>
      </c>
      <c r="J68" s="155">
        <f>ABS(minus(F68,H68))</f>
        <v/>
      </c>
      <c r="K68" s="248" t="n"/>
      <c r="L68" s="248" t="n"/>
      <c r="M68" s="248" t="n"/>
      <c r="N68" s="248" t="n"/>
      <c r="O68" s="248" t="n"/>
      <c r="P68" s="248" t="n"/>
      <c r="Q68" s="248" t="n"/>
      <c r="R68" s="248" t="n"/>
      <c r="S68" s="248" t="n"/>
      <c r="T68" s="248" t="n"/>
      <c r="U68" s="248" t="n"/>
      <c r="V68" s="248" t="n"/>
      <c r="W68" s="218">
        <f>SUM(K68,M68,O68,Q68,S68,U68)</f>
        <v/>
      </c>
      <c r="X68" s="218">
        <f>SUM(L68,N68,P68,R68,T68,V68)</f>
        <v/>
      </c>
      <c r="Y68" s="157">
        <f>minus(I68,W68)</f>
        <v/>
      </c>
      <c r="Z68" s="158">
        <f>ABS(minus(J68,X68))</f>
        <v/>
      </c>
      <c r="AA68" s="270" t="n"/>
      <c r="AB68" s="242" t="n"/>
      <c r="AC68" s="242" t="n"/>
      <c r="AD68" s="256" t="n"/>
      <c r="AE68" s="161">
        <f>Y68-AC68</f>
        <v/>
      </c>
      <c r="AF68" s="256">
        <f>abs(Z68-AD68)</f>
        <v/>
      </c>
      <c r="AG68" s="243" t="n"/>
      <c r="AH68" s="146" t="n"/>
      <c r="AI68" s="52" t="n"/>
      <c r="AJ68" s="148" t="n"/>
      <c r="AK68" s="52" t="n"/>
    </row>
    <row r="69">
      <c r="A69" s="163">
        <f>A68</f>
        <v/>
      </c>
      <c r="B69" s="300" t="n"/>
      <c r="C69" s="151" t="inlineStr">
        <is>
          <t>SP Vodafone Send Money</t>
        </is>
      </c>
      <c r="D69" s="151" t="inlineStr">
        <is>
          <t>Vodafone Cashout</t>
        </is>
      </c>
      <c r="E69" s="295" t="n">
        <v>160</v>
      </c>
      <c r="F69" s="296" t="n">
        <v>51316.69</v>
      </c>
      <c r="G69" s="187" t="n">
        <v>160</v>
      </c>
      <c r="H69" s="188" t="n">
        <v>51316.69</v>
      </c>
      <c r="I69" s="154">
        <f>minus(E69,G69)</f>
        <v/>
      </c>
      <c r="J69" s="155">
        <f>ABS(minus(F69,H69))</f>
        <v/>
      </c>
      <c r="K69" s="248" t="n"/>
      <c r="L69" s="248" t="n"/>
      <c r="M69" s="248" t="n"/>
      <c r="N69" s="248" t="n"/>
      <c r="O69" s="248" t="n"/>
      <c r="P69" s="248" t="n"/>
      <c r="Q69" s="248" t="n"/>
      <c r="R69" s="248" t="n"/>
      <c r="S69" s="248" t="n"/>
      <c r="T69" s="248" t="n"/>
      <c r="U69" s="248" t="n"/>
      <c r="V69" s="248" t="n"/>
      <c r="W69" s="218">
        <f>SUM(K69,M69,O69,Q69,S69,U69)</f>
        <v/>
      </c>
      <c r="X69" s="218">
        <f>SUM(L69,N69,P69,R69,T69,V69)</f>
        <v/>
      </c>
      <c r="Y69" s="157">
        <f>minus(I69,W69)</f>
        <v/>
      </c>
      <c r="Z69" s="158">
        <f>ABS(minus(J69,X69))</f>
        <v/>
      </c>
      <c r="AA69" s="270" t="n"/>
      <c r="AB69" s="242" t="n"/>
      <c r="AC69" s="242" t="n"/>
      <c r="AD69" s="256" t="n"/>
      <c r="AE69" s="161">
        <f>Y69-AC69</f>
        <v/>
      </c>
      <c r="AF69" s="256">
        <f>abs(Z69-AD69)</f>
        <v/>
      </c>
      <c r="AG69" s="243" t="n"/>
      <c r="AH69" s="146" t="n"/>
      <c r="AI69" s="52" t="n"/>
      <c r="AJ69" s="148" t="n"/>
      <c r="AK69" s="52" t="n"/>
    </row>
    <row r="70">
      <c r="A70" s="163">
        <f>A69</f>
        <v/>
      </c>
      <c r="B70" s="300" t="n"/>
      <c r="C70" s="151" t="inlineStr">
        <is>
          <t>SP Stanbic Add funds</t>
        </is>
      </c>
      <c r="D70" s="151" t="inlineStr">
        <is>
          <t>Stanbic FI CR</t>
        </is>
      </c>
      <c r="E70" s="187" t="n">
        <v>962</v>
      </c>
      <c r="F70" s="188" t="n">
        <v>483541.46</v>
      </c>
      <c r="G70" s="187" t="n">
        <v>960</v>
      </c>
      <c r="H70" s="188" t="n">
        <v>480534.64</v>
      </c>
      <c r="I70" s="154">
        <f>minus(E70,G70)</f>
        <v/>
      </c>
      <c r="J70" s="155">
        <f>ABS(minus(F70,H70))</f>
        <v/>
      </c>
      <c r="K70" s="248" t="n"/>
      <c r="L70" s="248" t="n"/>
      <c r="M70" s="248" t="n"/>
      <c r="N70" s="248" t="n"/>
      <c r="O70" s="248" t="n"/>
      <c r="P70" s="248" t="n"/>
      <c r="Q70" s="248" t="n"/>
      <c r="R70" s="248" t="n"/>
      <c r="S70" s="248" t="n"/>
      <c r="T70" s="248" t="n"/>
      <c r="U70" s="248" t="n"/>
      <c r="V70" s="248" t="n">
        <v>2476.58</v>
      </c>
      <c r="W70" s="218">
        <f>SUM(K70,M70,O70,Q70,S70,U70)</f>
        <v/>
      </c>
      <c r="X70" s="218">
        <f>SUM(L70,N70,P70,R70,T70,V70)</f>
        <v/>
      </c>
      <c r="Y70" s="157">
        <f>minus(I70,W70)</f>
        <v/>
      </c>
      <c r="Z70" s="158">
        <f>ABS(minus(J70,X70))</f>
        <v/>
      </c>
      <c r="AA70" s="270" t="inlineStr">
        <is>
          <t>Customers' Slydepay accounts were not credited with funds</t>
        </is>
      </c>
      <c r="AB70" s="242" t="inlineStr">
        <is>
          <t>Closed</t>
        </is>
      </c>
      <c r="AC70" s="242" t="n">
        <v>2</v>
      </c>
      <c r="AD70" s="256" t="n">
        <v>530.2400000000071</v>
      </c>
      <c r="AE70" s="161">
        <f>Y70-AC70</f>
        <v/>
      </c>
      <c r="AF70" s="256">
        <f>abs(Z70-AD70)</f>
        <v/>
      </c>
      <c r="AG70" s="243" t="inlineStr">
        <is>
          <t>Details shared with Stanbic to initiate reversal process</t>
        </is>
      </c>
      <c r="AH70" s="146" t="n"/>
      <c r="AI70" s="52" t="n"/>
      <c r="AJ70" s="148" t="n"/>
      <c r="AK70" s="52" t="n"/>
    </row>
    <row r="71">
      <c r="A71" s="163">
        <f>A70</f>
        <v/>
      </c>
      <c r="B71" s="300" t="n"/>
      <c r="C71" s="151" t="inlineStr">
        <is>
          <t>SP Stanbic Send Money</t>
        </is>
      </c>
      <c r="D71" s="151" t="inlineStr">
        <is>
          <t>Stanbic FI DR</t>
        </is>
      </c>
      <c r="E71" s="187" t="n">
        <v>0</v>
      </c>
      <c r="F71" s="188" t="n">
        <v>0</v>
      </c>
      <c r="G71" s="187" t="n">
        <v>0</v>
      </c>
      <c r="H71" s="188" t="n">
        <v>0</v>
      </c>
      <c r="I71" s="154">
        <f>minus(E71,G71)</f>
        <v/>
      </c>
      <c r="J71" s="155">
        <f>ABS(minus(F71,H71))</f>
        <v/>
      </c>
      <c r="K71" s="248" t="n"/>
      <c r="L71" s="248" t="n"/>
      <c r="M71" s="248" t="n"/>
      <c r="N71" s="248" t="n"/>
      <c r="O71" s="248" t="n"/>
      <c r="P71" s="248" t="n"/>
      <c r="Q71" s="248" t="n"/>
      <c r="R71" s="248" t="n"/>
      <c r="S71" s="248" t="n"/>
      <c r="T71" s="248" t="n"/>
      <c r="U71" s="248" t="n"/>
      <c r="V71" s="248" t="n"/>
      <c r="W71" s="218">
        <f>SUM(K71,M71,O71,Q71,S71,U71)</f>
        <v/>
      </c>
      <c r="X71" s="218">
        <f>SUM(L71,N71,P71,R71,T71,V71)</f>
        <v/>
      </c>
      <c r="Y71" s="157">
        <f>minus(I71,W71)</f>
        <v/>
      </c>
      <c r="Z71" s="158">
        <f>ABS(minus(J71,X71))</f>
        <v/>
      </c>
      <c r="AA71" s="270" t="n"/>
      <c r="AB71" s="242" t="n"/>
      <c r="AC71" s="242" t="n"/>
      <c r="AD71" s="256" t="n"/>
      <c r="AE71" s="161">
        <f>Y71-AC71</f>
        <v/>
      </c>
      <c r="AF71" s="256">
        <f>abs(Z71-AD71)</f>
        <v/>
      </c>
      <c r="AG71" s="243" t="n"/>
      <c r="AH71" s="146" t="n"/>
      <c r="AI71" s="52" t="n"/>
      <c r="AJ71" s="148" t="n"/>
      <c r="AK71" s="52" t="n"/>
    </row>
    <row r="72">
      <c r="A72" s="163">
        <f>A71</f>
        <v/>
      </c>
      <c r="B72" s="300" t="n"/>
      <c r="C72" s="171" t="inlineStr">
        <is>
          <t xml:space="preserve">SP GIP </t>
        </is>
      </c>
      <c r="D72" s="171" t="inlineStr">
        <is>
          <t>GIP</t>
        </is>
      </c>
      <c r="E72" s="172" t="n">
        <v>58</v>
      </c>
      <c r="F72" s="173" t="n">
        <v>460487.76</v>
      </c>
      <c r="G72" s="172" t="n">
        <v>58</v>
      </c>
      <c r="H72" s="173" t="n">
        <v>460487.76</v>
      </c>
      <c r="I72" s="174">
        <f>minus(E72,G72)</f>
        <v/>
      </c>
      <c r="J72" s="175">
        <f>ABS(minus(F72,H72))</f>
        <v/>
      </c>
      <c r="K72" s="176" t="n"/>
      <c r="L72" s="176" t="n"/>
      <c r="M72" s="176" t="n"/>
      <c r="N72" s="176" t="n"/>
      <c r="O72" s="176" t="n"/>
      <c r="P72" s="176" t="n"/>
      <c r="Q72" s="176" t="n"/>
      <c r="R72" s="176" t="n"/>
      <c r="S72" s="176" t="n"/>
      <c r="T72" s="176" t="n"/>
      <c r="U72" s="176" t="n"/>
      <c r="V72" s="176" t="n"/>
      <c r="W72" s="294">
        <f>SUM(K72,M72,O72,Q72,S72,U72)</f>
        <v/>
      </c>
      <c r="X72" s="294">
        <f>SUM(L72,N72,P72,R72,T72,V72)</f>
        <v/>
      </c>
      <c r="Y72" s="179">
        <f>minus(I72,W72)</f>
        <v/>
      </c>
      <c r="Z72" s="180">
        <f>ABS(minus(J72,X72))</f>
        <v/>
      </c>
      <c r="AA72" s="270" t="n"/>
      <c r="AB72" s="254" t="n"/>
      <c r="AC72" s="254" t="n"/>
      <c r="AD72" s="190" t="n"/>
      <c r="AE72" s="184">
        <f>Y72-AC72</f>
        <v/>
      </c>
      <c r="AF72" s="192">
        <f>abs(Z72-AD72)</f>
        <v/>
      </c>
      <c r="AG72" s="243" t="n"/>
      <c r="AH72" s="146" t="n"/>
      <c r="AI72" s="52" t="n"/>
      <c r="AJ72" s="148" t="n"/>
      <c r="AK72" s="52" t="n"/>
    </row>
    <row r="73">
      <c r="A73" s="163">
        <f>A72</f>
        <v/>
      </c>
      <c r="B73" s="300" t="n"/>
      <c r="C73" s="151" t="inlineStr">
        <is>
          <t>Card Payments</t>
        </is>
      </c>
      <c r="D73" s="151" t="inlineStr">
        <is>
          <t>BB MIGs (S03)</t>
        </is>
      </c>
      <c r="E73" s="170" t="n"/>
      <c r="F73" s="245" t="n"/>
      <c r="G73" s="170" t="n"/>
      <c r="H73" s="245" t="n"/>
      <c r="I73" s="154">
        <f>minus(E73,G73)</f>
        <v/>
      </c>
      <c r="J73" s="155">
        <f>ABS(minus(F73,H73))</f>
        <v/>
      </c>
      <c r="K73" s="248" t="n"/>
      <c r="L73" s="248" t="n"/>
      <c r="M73" s="248" t="n"/>
      <c r="N73" s="248" t="n"/>
      <c r="O73" s="248" t="n"/>
      <c r="P73" s="248" t="n"/>
      <c r="Q73" s="248" t="n"/>
      <c r="R73" s="248" t="n"/>
      <c r="S73" s="248" t="n"/>
      <c r="T73" s="248" t="n"/>
      <c r="U73" s="248" t="n"/>
      <c r="V73" s="248" t="n"/>
      <c r="W73" s="218">
        <f>SUM(K73,M73,O73,Q73,S73,U73)</f>
        <v/>
      </c>
      <c r="X73" s="218">
        <f>SUM(L73,N73,P73,R73,T73,V73)</f>
        <v/>
      </c>
      <c r="Y73" s="157">
        <f>minus(I73,W73)</f>
        <v/>
      </c>
      <c r="Z73" s="158">
        <f>ABS(minus(J73,X73))</f>
        <v/>
      </c>
      <c r="AA73" s="292" t="n"/>
      <c r="AB73" s="242" t="n"/>
      <c r="AC73" s="242" t="n"/>
      <c r="AD73" s="256" t="n"/>
      <c r="AE73" s="161">
        <f>Y73-AC73</f>
        <v/>
      </c>
      <c r="AF73" s="256">
        <f>abs(Z73-AD73)</f>
        <v/>
      </c>
      <c r="AG73" s="243" t="n"/>
      <c r="AH73" s="146" t="n"/>
      <c r="AI73" s="52" t="n"/>
      <c r="AJ73" s="148" t="n"/>
      <c r="AK73" s="52" t="n"/>
    </row>
    <row r="74">
      <c r="A74" s="163">
        <f>A73</f>
        <v/>
      </c>
      <c r="B74" s="300" t="n"/>
      <c r="C74" s="151" t="inlineStr">
        <is>
          <t>Card Payments</t>
        </is>
      </c>
      <c r="D74" s="151" t="inlineStr">
        <is>
          <t>BB MIGs (S04)</t>
        </is>
      </c>
      <c r="E74" s="170" t="n"/>
      <c r="F74" s="245" t="n"/>
      <c r="G74" s="170" t="n"/>
      <c r="H74" s="245" t="n"/>
      <c r="I74" s="154">
        <f>minus(E74,G74)</f>
        <v/>
      </c>
      <c r="J74" s="155">
        <f>ABS(minus(F74,H74))</f>
        <v/>
      </c>
      <c r="K74" s="170" t="n"/>
      <c r="L74" s="170" t="n"/>
      <c r="M74" s="170" t="n"/>
      <c r="N74" s="170" t="n"/>
      <c r="O74" s="170" t="n"/>
      <c r="P74" s="170" t="n"/>
      <c r="Q74" s="170" t="n"/>
      <c r="R74" s="170" t="n"/>
      <c r="S74" s="170" t="n"/>
      <c r="T74" s="170" t="n"/>
      <c r="U74" s="170" t="n"/>
      <c r="V74" s="170" t="n"/>
      <c r="W74" s="218">
        <f>SUM(K74,M74,O74,Q74,S74,U74)</f>
        <v/>
      </c>
      <c r="X74" s="218">
        <f>SUM(L74,N74,P74,R74,T74,V74)</f>
        <v/>
      </c>
      <c r="Y74" s="157">
        <f>minus(I74,W74)</f>
        <v/>
      </c>
      <c r="Z74" s="158">
        <f>ABS(minus(J74,X74))</f>
        <v/>
      </c>
      <c r="AA74" s="270" t="n"/>
      <c r="AB74" s="242" t="n"/>
      <c r="AC74" s="242" t="n"/>
      <c r="AD74" s="256" t="n"/>
      <c r="AE74" s="167">
        <f>Y74-AC74</f>
        <v/>
      </c>
      <c r="AF74" s="256">
        <f>abs(Z74-AD74)</f>
        <v/>
      </c>
      <c r="AG74" s="243" t="n"/>
      <c r="AH74" s="146" t="n"/>
      <c r="AI74" s="52" t="n"/>
      <c r="AJ74" s="148" t="n"/>
      <c r="AK74" s="52" t="n"/>
    </row>
    <row r="75">
      <c r="A75" s="163">
        <f>A74</f>
        <v/>
      </c>
      <c r="B75" s="300" t="n"/>
      <c r="C75" s="151" t="inlineStr">
        <is>
          <t>Card Payments</t>
        </is>
      </c>
      <c r="D75" s="151" t="inlineStr">
        <is>
          <t>BB MIGs (S05)</t>
        </is>
      </c>
      <c r="E75" s="170" t="n"/>
      <c r="F75" s="245" t="n"/>
      <c r="G75" s="170" t="n"/>
      <c r="H75" s="245" t="n"/>
      <c r="I75" s="154">
        <f>minus(E75,G75)</f>
        <v/>
      </c>
      <c r="J75" s="155">
        <f>ABS(minus(F75,H75))</f>
        <v/>
      </c>
      <c r="K75" s="170" t="n"/>
      <c r="L75" s="170" t="n"/>
      <c r="M75" s="170" t="n"/>
      <c r="N75" s="170" t="n"/>
      <c r="O75" s="170" t="n"/>
      <c r="P75" s="170" t="n"/>
      <c r="Q75" s="170" t="n"/>
      <c r="R75" s="170" t="n"/>
      <c r="S75" s="170" t="n"/>
      <c r="T75" s="170" t="n"/>
      <c r="U75" s="170" t="n"/>
      <c r="V75" s="170" t="n"/>
      <c r="W75" s="218">
        <f>SUM(K75,M75,O75,Q75,S75,U75)</f>
        <v/>
      </c>
      <c r="X75" s="218">
        <f>SUM(L75,N75,P75,R75,T75,V75)</f>
        <v/>
      </c>
      <c r="Y75" s="157">
        <f>minus(I75,W75)</f>
        <v/>
      </c>
      <c r="Z75" s="158">
        <f>ABS(minus(J75,X75))</f>
        <v/>
      </c>
      <c r="AA75" s="270" t="n"/>
      <c r="AB75" s="242" t="n"/>
      <c r="AC75" s="242" t="n"/>
      <c r="AD75" s="256" t="n"/>
      <c r="AE75" s="167">
        <f>Y75-AC75</f>
        <v/>
      </c>
      <c r="AF75" s="256">
        <f>abs(Z75-AD75)</f>
        <v/>
      </c>
      <c r="AG75" s="243" t="n"/>
      <c r="AH75" s="146" t="n"/>
      <c r="AI75" s="52" t="n"/>
      <c r="AJ75" s="148" t="n"/>
      <c r="AK75" s="52" t="n"/>
    </row>
    <row r="76">
      <c r="A76" s="163">
        <f>A75</f>
        <v/>
      </c>
      <c r="B76" s="300" t="n"/>
      <c r="C76" s="151" t="inlineStr">
        <is>
          <t>Card Payments</t>
        </is>
      </c>
      <c r="D76" s="151" t="inlineStr">
        <is>
          <t>BB MIGs (S06)</t>
        </is>
      </c>
      <c r="E76" s="170" t="n"/>
      <c r="F76" s="245" t="n"/>
      <c r="G76" s="170" t="n"/>
      <c r="H76" s="245" t="n"/>
      <c r="I76" s="154">
        <f>minus(E76,G76)</f>
        <v/>
      </c>
      <c r="J76" s="155">
        <f>ABS(minus(F76,H76))</f>
        <v/>
      </c>
      <c r="K76" s="170" t="n"/>
      <c r="L76" s="170" t="n"/>
      <c r="M76" s="170" t="n"/>
      <c r="N76" s="170" t="n"/>
      <c r="O76" s="170" t="n"/>
      <c r="P76" s="170" t="n"/>
      <c r="Q76" s="170" t="n"/>
      <c r="R76" s="170" t="n"/>
      <c r="S76" s="170" t="n"/>
      <c r="T76" s="170" t="n"/>
      <c r="U76" s="170" t="n"/>
      <c r="V76" s="170" t="n"/>
      <c r="W76" s="218">
        <f>SUM(K76,M76,O76,Q76,S76,U76)</f>
        <v/>
      </c>
      <c r="X76" s="218">
        <f>SUM(L76,N76,P76,R76,T76,V76)</f>
        <v/>
      </c>
      <c r="Y76" s="157">
        <f>minus(I76,W76)</f>
        <v/>
      </c>
      <c r="Z76" s="158">
        <f>ABS(minus(J76,X76))</f>
        <v/>
      </c>
      <c r="AA76" s="270" t="n"/>
      <c r="AB76" s="242" t="n"/>
      <c r="AC76" s="242" t="n"/>
      <c r="AD76" s="256" t="n"/>
      <c r="AE76" s="167">
        <f>Y76-AC76</f>
        <v/>
      </c>
      <c r="AF76" s="256">
        <f>abs(Z76-AD76)</f>
        <v/>
      </c>
      <c r="AG76" s="243" t="n"/>
      <c r="AH76" s="146" t="n"/>
      <c r="AI76" s="52" t="n"/>
      <c r="AJ76" s="148" t="n"/>
      <c r="AK76" s="52" t="n"/>
    </row>
    <row r="77">
      <c r="A77" s="163">
        <f>A76</f>
        <v/>
      </c>
      <c r="B77" s="300" t="n"/>
      <c r="C77" s="151" t="inlineStr">
        <is>
          <t>Card Payments</t>
        </is>
      </c>
      <c r="D77" s="151" t="inlineStr">
        <is>
          <t>BB MIGs (S07)</t>
        </is>
      </c>
      <c r="E77" s="170" t="n"/>
      <c r="F77" s="245" t="n"/>
      <c r="G77" s="170" t="n"/>
      <c r="H77" s="245" t="n"/>
      <c r="I77" s="154">
        <f>minus(E77,G77)</f>
        <v/>
      </c>
      <c r="J77" s="155">
        <f>ABS(minus(F77,H77))</f>
        <v/>
      </c>
      <c r="K77" s="170" t="n"/>
      <c r="L77" s="170" t="n"/>
      <c r="M77" s="170" t="n"/>
      <c r="N77" s="170" t="n"/>
      <c r="O77" s="170" t="n"/>
      <c r="P77" s="170" t="n"/>
      <c r="Q77" s="170" t="n"/>
      <c r="R77" s="170" t="n"/>
      <c r="S77" s="170" t="n"/>
      <c r="T77" s="170" t="n"/>
      <c r="U77" s="170" t="n"/>
      <c r="V77" s="170" t="n"/>
      <c r="W77" s="218">
        <f>SUM(K77,M77,O77,Q77,S77,U77)</f>
        <v/>
      </c>
      <c r="X77" s="218">
        <f>SUM(L77,N77,P77,R77,T77,V77)</f>
        <v/>
      </c>
      <c r="Y77" s="157">
        <f>minus(I77,W77)</f>
        <v/>
      </c>
      <c r="Z77" s="158">
        <f>ABS(minus(J77,X77))</f>
        <v/>
      </c>
      <c r="AA77" s="270" t="n"/>
      <c r="AB77" s="242" t="n"/>
      <c r="AC77" s="242" t="n"/>
      <c r="AD77" s="256" t="n"/>
      <c r="AE77" s="167">
        <f>Y77-AC77</f>
        <v/>
      </c>
      <c r="AF77" s="256">
        <f>abs(Z77-AD77)</f>
        <v/>
      </c>
      <c r="AG77" s="243" t="n"/>
      <c r="AH77" s="146" t="n"/>
      <c r="AI77" s="52" t="n"/>
      <c r="AJ77" s="148" t="n"/>
      <c r="AK77" s="52" t="n"/>
    </row>
    <row r="78">
      <c r="A78" s="163">
        <f>A77</f>
        <v/>
      </c>
      <c r="B78" s="300" t="n"/>
      <c r="C78" s="151" t="inlineStr">
        <is>
          <t>Card Payments</t>
        </is>
      </c>
      <c r="D78" s="151" t="inlineStr">
        <is>
          <t>BB MIGs (S08)</t>
        </is>
      </c>
      <c r="E78" s="170" t="n"/>
      <c r="F78" s="245" t="n"/>
      <c r="G78" s="170" t="n"/>
      <c r="H78" s="245" t="n"/>
      <c r="I78" s="154">
        <f>minus(E78,G78)</f>
        <v/>
      </c>
      <c r="J78" s="155">
        <f>ABS(minus(F78,H78))</f>
        <v/>
      </c>
      <c r="K78" s="170" t="n"/>
      <c r="L78" s="170" t="n"/>
      <c r="M78" s="170" t="n"/>
      <c r="N78" s="170" t="n"/>
      <c r="O78" s="170" t="n"/>
      <c r="P78" s="170" t="n"/>
      <c r="Q78" s="170" t="n"/>
      <c r="R78" s="170" t="n"/>
      <c r="S78" s="170" t="n"/>
      <c r="T78" s="170" t="n"/>
      <c r="U78" s="170" t="n"/>
      <c r="V78" s="170" t="n"/>
      <c r="W78" s="218">
        <f>SUM(K78,M78,O78,Q78,S78,U78)</f>
        <v/>
      </c>
      <c r="X78" s="218">
        <f>SUM(L78,N78,P78,R78,T78,V78)</f>
        <v/>
      </c>
      <c r="Y78" s="157">
        <f>minus(I78,W78)</f>
        <v/>
      </c>
      <c r="Z78" s="158">
        <f>ABS(minus(J78,X78))</f>
        <v/>
      </c>
      <c r="AA78" s="270" t="n"/>
      <c r="AB78" s="242" t="n"/>
      <c r="AC78" s="242" t="n"/>
      <c r="AD78" s="256" t="n"/>
      <c r="AE78" s="167">
        <f>Y78-AC78</f>
        <v/>
      </c>
      <c r="AF78" s="256">
        <f>abs(Z78-AD78)</f>
        <v/>
      </c>
      <c r="AG78" s="243" t="n"/>
      <c r="AH78" s="146" t="n"/>
      <c r="AI78" s="52" t="n"/>
      <c r="AJ78" s="148" t="n"/>
      <c r="AK78" s="52" t="n"/>
    </row>
    <row r="79">
      <c r="A79" s="163">
        <f>A78</f>
        <v/>
      </c>
      <c r="B79" s="300" t="n"/>
      <c r="C79" s="151" t="inlineStr">
        <is>
          <t>Card Payments</t>
        </is>
      </c>
      <c r="D79" s="151" t="inlineStr">
        <is>
          <t>BB MIGs (S09)</t>
        </is>
      </c>
      <c r="E79" s="170" t="n"/>
      <c r="F79" s="245" t="n"/>
      <c r="G79" s="170" t="n"/>
      <c r="H79" s="245" t="n"/>
      <c r="I79" s="154">
        <f>minus(E79,G79)</f>
        <v/>
      </c>
      <c r="J79" s="155">
        <f>ABS(minus(F79,H79))</f>
        <v/>
      </c>
      <c r="K79" s="170" t="n"/>
      <c r="L79" s="170" t="n"/>
      <c r="M79" s="170" t="n"/>
      <c r="N79" s="170" t="n"/>
      <c r="O79" s="170" t="n"/>
      <c r="P79" s="170" t="n"/>
      <c r="Q79" s="170" t="n"/>
      <c r="R79" s="170" t="n"/>
      <c r="S79" s="170" t="n"/>
      <c r="T79" s="170" t="n"/>
      <c r="U79" s="170" t="n"/>
      <c r="V79" s="170" t="n"/>
      <c r="W79" s="218">
        <f>SUM(K79,M79,O79,Q79,S79,U79)</f>
        <v/>
      </c>
      <c r="X79" s="218">
        <f>SUM(L79,N79,P79,R79,T79,V79)</f>
        <v/>
      </c>
      <c r="Y79" s="157">
        <f>minus(I79,W79)</f>
        <v/>
      </c>
      <c r="Z79" s="158">
        <f>ABS(minus(J79,X79))</f>
        <v/>
      </c>
      <c r="AA79" s="270" t="n"/>
      <c r="AB79" s="242" t="n"/>
      <c r="AC79" s="242" t="n"/>
      <c r="AD79" s="256" t="n"/>
      <c r="AE79" s="167">
        <f>Y79-AC79</f>
        <v/>
      </c>
      <c r="AF79" s="256">
        <f>abs(Z79-AD79)</f>
        <v/>
      </c>
      <c r="AG79" s="243" t="n"/>
      <c r="AH79" s="146" t="n"/>
      <c r="AI79" s="52" t="n"/>
      <c r="AJ79" s="148" t="n"/>
      <c r="AK79" s="52" t="n"/>
    </row>
    <row r="80">
      <c r="A80" s="163">
        <f>A79</f>
        <v/>
      </c>
      <c r="B80" s="300" t="n"/>
      <c r="C80" s="151" t="inlineStr">
        <is>
          <t>Card Payments</t>
        </is>
      </c>
      <c r="D80" s="151" t="inlineStr">
        <is>
          <t>BB MIGs (S10)</t>
        </is>
      </c>
      <c r="E80" s="170" t="n"/>
      <c r="F80" s="245" t="n"/>
      <c r="G80" s="170" t="n"/>
      <c r="H80" s="245" t="n"/>
      <c r="I80" s="154">
        <f>minus(E80,G80)</f>
        <v/>
      </c>
      <c r="J80" s="155">
        <f>ABS(minus(F80,H80))</f>
        <v/>
      </c>
      <c r="K80" s="170" t="n"/>
      <c r="L80" s="170" t="n"/>
      <c r="M80" s="170" t="n"/>
      <c r="N80" s="170" t="n"/>
      <c r="O80" s="170" t="n"/>
      <c r="P80" s="170" t="n"/>
      <c r="Q80" s="170" t="n"/>
      <c r="R80" s="170" t="n"/>
      <c r="S80" s="170" t="n"/>
      <c r="T80" s="170" t="n"/>
      <c r="U80" s="170" t="n"/>
      <c r="V80" s="170" t="n"/>
      <c r="W80" s="218">
        <f>SUM(K80,M80,O80,Q80,S80,U80)</f>
        <v/>
      </c>
      <c r="X80" s="218">
        <f>SUM(L80,N80,P80,R80,T80,V80)</f>
        <v/>
      </c>
      <c r="Y80" s="157">
        <f>minus(I80,W80)</f>
        <v/>
      </c>
      <c r="Z80" s="158">
        <f>ABS(minus(J80,X80))</f>
        <v/>
      </c>
      <c r="AA80" s="270" t="n"/>
      <c r="AB80" s="242" t="n"/>
      <c r="AC80" s="242" t="n"/>
      <c r="AD80" s="256" t="n"/>
      <c r="AE80" s="167">
        <f>Y80-AC80</f>
        <v/>
      </c>
      <c r="AF80" s="256">
        <f>abs(Z80-AD80)</f>
        <v/>
      </c>
      <c r="AG80" s="243" t="n"/>
      <c r="AH80" s="146" t="n"/>
      <c r="AI80" s="52" t="n"/>
      <c r="AJ80" s="148" t="n"/>
      <c r="AK80" s="52" t="n"/>
    </row>
    <row r="81">
      <c r="A81" s="163">
        <f>A80</f>
        <v/>
      </c>
      <c r="B81" s="300" t="n"/>
      <c r="C81" s="151" t="inlineStr">
        <is>
          <t>Card Payments</t>
        </is>
      </c>
      <c r="D81" s="151" t="inlineStr">
        <is>
          <t>BB MIGs (S11)</t>
        </is>
      </c>
      <c r="E81" s="170" t="n"/>
      <c r="F81" s="245" t="n"/>
      <c r="G81" s="170" t="n"/>
      <c r="H81" s="245" t="n"/>
      <c r="I81" s="154">
        <f>minus(E81,G81)</f>
        <v/>
      </c>
      <c r="J81" s="155">
        <f>ABS(minus(F81,H81))</f>
        <v/>
      </c>
      <c r="K81" s="170" t="n"/>
      <c r="L81" s="170" t="n"/>
      <c r="M81" s="170" t="n"/>
      <c r="N81" s="170" t="n"/>
      <c r="O81" s="170" t="n"/>
      <c r="P81" s="170" t="n"/>
      <c r="Q81" s="170" t="n"/>
      <c r="R81" s="170" t="n"/>
      <c r="S81" s="170" t="n"/>
      <c r="T81" s="170" t="n"/>
      <c r="U81" s="170" t="n"/>
      <c r="V81" s="170" t="n"/>
      <c r="W81" s="218">
        <f>SUM(K81,M81,O81,Q81,S81,U81)</f>
        <v/>
      </c>
      <c r="X81" s="218">
        <f>SUM(L81,N81,P81,R81,T81,V81)</f>
        <v/>
      </c>
      <c r="Y81" s="157">
        <f>minus(I81,W81)</f>
        <v/>
      </c>
      <c r="Z81" s="158">
        <f>ABS(minus(J81,X81))</f>
        <v/>
      </c>
      <c r="AA81" s="270" t="n"/>
      <c r="AB81" s="242" t="n"/>
      <c r="AC81" s="242" t="n"/>
      <c r="AD81" s="256" t="n"/>
      <c r="AE81" s="167">
        <f>Y81-AC81</f>
        <v/>
      </c>
      <c r="AF81" s="256">
        <f>abs(Z81-AD81)</f>
        <v/>
      </c>
      <c r="AG81" s="243" t="n"/>
      <c r="AH81" s="146" t="n"/>
      <c r="AI81" s="52" t="n"/>
      <c r="AJ81" s="148" t="n"/>
      <c r="AK81" s="52" t="n"/>
    </row>
    <row r="82">
      <c r="A82" s="163">
        <f>A81</f>
        <v/>
      </c>
      <c r="B82" s="300" t="n"/>
      <c r="C82" s="171" t="inlineStr">
        <is>
          <t>Card Payments</t>
        </is>
      </c>
      <c r="D82" s="171" t="inlineStr">
        <is>
          <t>BB MIGs (S12)</t>
        </is>
      </c>
      <c r="E82" s="176" t="n"/>
      <c r="F82" s="85" t="n"/>
      <c r="G82" s="176" t="n"/>
      <c r="H82" s="85" t="n"/>
      <c r="I82" s="174">
        <f>minus(E82,G82)</f>
        <v/>
      </c>
      <c r="J82" s="175">
        <f>minus(F82,H82)</f>
        <v/>
      </c>
      <c r="K82" s="176" t="n"/>
      <c r="L82" s="176" t="n"/>
      <c r="M82" s="176" t="n"/>
      <c r="N82" s="176" t="n"/>
      <c r="O82" s="176" t="n"/>
      <c r="P82" s="176" t="n"/>
      <c r="Q82" s="176" t="n"/>
      <c r="R82" s="176" t="n"/>
      <c r="S82" s="176" t="n"/>
      <c r="T82" s="176" t="n"/>
      <c r="U82" s="176" t="n"/>
      <c r="V82" s="176" t="n"/>
      <c r="W82" s="294">
        <f>SUM(K82,M82,O82,Q82,S82,U82)</f>
        <v/>
      </c>
      <c r="X82" s="294">
        <f>SUM(L82,N82,P82,R82,T82,V82)</f>
        <v/>
      </c>
      <c r="Y82" s="179">
        <f>minus(I82,W82)</f>
        <v/>
      </c>
      <c r="Z82" s="180">
        <f>ABS(minus(J82,X82))</f>
        <v/>
      </c>
      <c r="AA82" s="253" t="n"/>
      <c r="AB82" s="254" t="n"/>
      <c r="AC82" s="254" t="n"/>
      <c r="AD82" s="183" t="n"/>
      <c r="AE82" s="191">
        <f>Y82-AC82</f>
        <v/>
      </c>
      <c r="AF82" s="183">
        <f>abs(Z82-AD82)</f>
        <v/>
      </c>
      <c r="AG82" s="193" t="n"/>
      <c r="AH82" s="194" t="n"/>
      <c r="AI82" s="52" t="n"/>
      <c r="AJ82" s="195" t="n"/>
      <c r="AK82" s="82" t="n"/>
    </row>
    <row r="83">
      <c r="A83" s="246">
        <f>A82</f>
        <v/>
      </c>
      <c r="B83" s="303" t="n"/>
      <c r="C83" s="220" t="inlineStr">
        <is>
          <t>Card Payments Sum</t>
        </is>
      </c>
      <c r="D83" s="220" t="inlineStr">
        <is>
          <t>BB MIGs</t>
        </is>
      </c>
      <c r="E83" s="221" t="n">
        <v>0</v>
      </c>
      <c r="F83" s="222" t="n">
        <v>0</v>
      </c>
      <c r="G83" s="221" t="n">
        <v>0</v>
      </c>
      <c r="H83" s="221" t="n">
        <v>0</v>
      </c>
      <c r="I83" s="225">
        <f>minus(E83,G83)</f>
        <v/>
      </c>
      <c r="J83" s="226">
        <f>minus(F83,H83)</f>
        <v/>
      </c>
      <c r="K83" s="227" t="n"/>
      <c r="L83" s="227" t="n"/>
      <c r="M83" s="227" t="n"/>
      <c r="N83" s="227" t="n"/>
      <c r="O83" s="227" t="n"/>
      <c r="P83" s="227" t="n"/>
      <c r="Q83" s="227" t="n"/>
      <c r="R83" s="227" t="n"/>
      <c r="S83" s="227" t="n"/>
      <c r="T83" s="227" t="n"/>
      <c r="U83" s="227" t="n"/>
      <c r="V83" s="228" t="n"/>
      <c r="W83" s="229">
        <f>SUM(K83,M83,O83,Q83,S83,U83)</f>
        <v/>
      </c>
      <c r="X83" s="230">
        <f>SUM(L83,N83,P83,R83,T83,V83)</f>
        <v/>
      </c>
      <c r="Y83" s="231">
        <f>minus(I83,W83)</f>
        <v/>
      </c>
      <c r="Z83" s="232">
        <f>ABS(minus(J83,X83))</f>
        <v/>
      </c>
      <c r="AA83" s="233" t="n"/>
      <c r="AB83" s="234" t="n"/>
      <c r="AC83" s="247" t="n"/>
      <c r="AD83" s="235" t="n"/>
      <c r="AE83" s="236">
        <f>Y83-AC83</f>
        <v/>
      </c>
      <c r="AF83" s="237">
        <f>abs(Z83-AD83)</f>
        <v/>
      </c>
      <c r="AG83" s="238" t="n"/>
      <c r="AH83" s="194" t="n"/>
      <c r="AI83" s="52" t="n"/>
      <c r="AJ83" s="195" t="n"/>
      <c r="AK83" s="201" t="n"/>
    </row>
    <row r="84">
      <c r="A84" s="163">
        <f>A83</f>
        <v/>
      </c>
      <c r="B84" s="310" t="inlineStr">
        <is>
          <t>KOWRI</t>
        </is>
      </c>
      <c r="C84" s="151" t="inlineStr">
        <is>
          <t>MPGS</t>
        </is>
      </c>
      <c r="D84" s="151" t="inlineStr">
        <is>
          <t>MPGS</t>
        </is>
      </c>
      <c r="E84" s="295" t="n">
        <v>3</v>
      </c>
      <c r="F84" s="296" t="n">
        <v>177.12</v>
      </c>
      <c r="G84" s="295" t="n">
        <v>3</v>
      </c>
      <c r="H84" s="188" t="n">
        <v>176</v>
      </c>
      <c r="I84" s="154">
        <f>minus(E84,G84)</f>
        <v/>
      </c>
      <c r="J84" s="155">
        <f>ABS(minus(F84,H84))</f>
        <v/>
      </c>
      <c r="K84" s="170" t="n"/>
      <c r="L84" s="170" t="n"/>
      <c r="M84" s="248" t="n"/>
      <c r="N84" s="248" t="n"/>
      <c r="O84" s="248" t="n"/>
      <c r="P84" s="248" t="n"/>
      <c r="Q84" s="248" t="n"/>
      <c r="R84" s="248" t="n"/>
      <c r="S84" s="248" t="n"/>
      <c r="T84" s="248" t="n"/>
      <c r="U84" s="248" t="n"/>
      <c r="V84" s="248" t="n"/>
      <c r="W84" s="218">
        <f>SUM(K84,M84,O84,Q84,S84,U84)</f>
        <v/>
      </c>
      <c r="X84" s="218">
        <f>SUM(L84,N84,P84,R84,T84,V84)</f>
        <v/>
      </c>
      <c r="Y84" s="157">
        <f>minus(I84,W84)</f>
        <v/>
      </c>
      <c r="Z84" s="158">
        <f>ABS(minus(J84,X84))</f>
        <v/>
      </c>
      <c r="AA84" s="270" t="n"/>
      <c r="AB84" s="242" t="n"/>
      <c r="AC84" s="242" t="n"/>
      <c r="AD84" s="256" t="n"/>
      <c r="AE84" s="167">
        <f>Y84-AC84</f>
        <v/>
      </c>
      <c r="AF84" s="256">
        <f>abs(Z84-AD84)</f>
        <v/>
      </c>
      <c r="AG84" s="243" t="inlineStr">
        <is>
          <t>Send money charges</t>
        </is>
      </c>
      <c r="AH84" s="146" t="n"/>
      <c r="AI84" s="52" t="n"/>
      <c r="AJ84" s="148" t="n"/>
      <c r="AK84" s="52" t="n"/>
    </row>
    <row r="85">
      <c r="A85" s="163">
        <f>A83</f>
        <v/>
      </c>
      <c r="B85" s="300" t="n"/>
      <c r="C85" s="151" t="inlineStr">
        <is>
          <t>KR MTN Send Money</t>
        </is>
      </c>
      <c r="D85" s="151" t="inlineStr">
        <is>
          <t>KR MTN Credit</t>
        </is>
      </c>
      <c r="E85" s="295" t="n">
        <v>11631</v>
      </c>
      <c r="F85" s="296" t="n">
        <v>49158209.33</v>
      </c>
      <c r="G85" s="295" t="n">
        <v>11624</v>
      </c>
      <c r="H85" s="188" t="n">
        <v>17157084.87</v>
      </c>
      <c r="I85" s="154">
        <f>minus(E85,G85)</f>
        <v/>
      </c>
      <c r="J85" s="155">
        <f>ABS(minus(F85,H85))</f>
        <v/>
      </c>
      <c r="K85" s="170" t="n"/>
      <c r="L85" s="170" t="n"/>
      <c r="M85" s="248" t="n">
        <v>-1</v>
      </c>
      <c r="N85" s="248" t="n">
        <v>-315.4</v>
      </c>
      <c r="O85" s="248" t="n">
        <v>5</v>
      </c>
      <c r="P85" s="248" t="n">
        <v>1348.62</v>
      </c>
      <c r="Q85" s="248" t="n">
        <v>3</v>
      </c>
      <c r="R85" s="248" t="n">
        <v>32000000</v>
      </c>
      <c r="S85" s="248" t="n"/>
      <c r="T85" s="248" t="n"/>
      <c r="U85" s="248" t="n">
        <v>2</v>
      </c>
      <c r="V85" s="248" t="n">
        <v>1237</v>
      </c>
      <c r="W85" s="218">
        <f>SUM(K85,M85,O85,Q85,S85,U85)</f>
        <v/>
      </c>
      <c r="X85" s="218">
        <f>SUM(L85,N85,P85,R85,T85,V85)</f>
        <v/>
      </c>
      <c r="Y85" s="157">
        <f>minus(I85,W85)</f>
        <v/>
      </c>
      <c r="Z85" s="158">
        <f>ABS(minus(J85,X85))</f>
        <v/>
      </c>
      <c r="AA85" s="270" t="n"/>
      <c r="AB85" s="242" t="n"/>
      <c r="AC85" s="242" t="n"/>
      <c r="AD85" s="256" t="n"/>
      <c r="AE85" s="167">
        <f>Y85-AC85</f>
        <v/>
      </c>
      <c r="AF85" s="256">
        <f>abs(Z85-AD85)</f>
        <v/>
      </c>
      <c r="AG85" s="243" t="n"/>
      <c r="AH85" s="146" t="n"/>
      <c r="AI85" s="52" t="n"/>
      <c r="AJ85" s="148" t="n"/>
      <c r="AK85" s="52" t="n"/>
    </row>
    <row r="86">
      <c r="A86" s="163">
        <f>A85</f>
        <v/>
      </c>
      <c r="B86" s="300" t="n"/>
      <c r="C86" s="151" t="inlineStr">
        <is>
          <t>KR MTN Add funds/Payments</t>
        </is>
      </c>
      <c r="D86" s="151" t="inlineStr">
        <is>
          <t>KR MTN Debit</t>
        </is>
      </c>
      <c r="E86" s="295" t="n">
        <v>477</v>
      </c>
      <c r="F86" s="296" t="n">
        <v>730136.64</v>
      </c>
      <c r="G86" s="295" t="n">
        <v>482</v>
      </c>
      <c r="H86" s="188" t="n">
        <v>353939.24</v>
      </c>
      <c r="I86" s="154">
        <f>minus(E86,G86)</f>
        <v/>
      </c>
      <c r="J86" s="155">
        <f>ABS(minus(F86,H86))</f>
        <v/>
      </c>
      <c r="K86" s="248" t="n"/>
      <c r="L86" s="248" t="n"/>
      <c r="M86" s="248" t="n">
        <v>-5</v>
      </c>
      <c r="N86" s="248" t="n">
        <v>-2428.43</v>
      </c>
      <c r="O86" s="248" t="n"/>
      <c r="P86" s="248" t="n"/>
      <c r="Q86" s="248" t="n"/>
      <c r="R86" s="248" t="n"/>
      <c r="S86" s="248" t="n">
        <v>1</v>
      </c>
      <c r="T86" s="248" t="n">
        <v>379350.72</v>
      </c>
      <c r="U86" s="248" t="n"/>
      <c r="V86" s="248" t="n"/>
      <c r="W86" s="218">
        <f>SUM(K86,M86,O86,Q86,S86,U86)</f>
        <v/>
      </c>
      <c r="X86" s="218">
        <f>SUM(L86,N86,P86,R86,T86,V86)</f>
        <v/>
      </c>
      <c r="Y86" s="157">
        <f>minus(I86,W86)</f>
        <v/>
      </c>
      <c r="Z86" s="158">
        <f>ABS(minus(J86,X86))</f>
        <v/>
      </c>
      <c r="AA86" s="270" t="n"/>
      <c r="AB86" s="242" t="n"/>
      <c r="AC86" s="242" t="n"/>
      <c r="AD86" s="256" t="n"/>
      <c r="AE86" s="167">
        <f>Y86-AC86</f>
        <v/>
      </c>
      <c r="AF86" s="256">
        <f>abs(Z86-AD86)</f>
        <v/>
      </c>
      <c r="AG86" s="243" t="n"/>
      <c r="AH86" s="146" t="n"/>
      <c r="AI86" s="52" t="n"/>
      <c r="AJ86" s="148" t="n"/>
      <c r="AK86" s="52" t="n"/>
    </row>
    <row r="87">
      <c r="A87" s="163">
        <f>A86</f>
        <v/>
      </c>
      <c r="B87" s="300" t="n"/>
      <c r="C87" s="151" t="inlineStr">
        <is>
          <t>KR Airtel Add funds/Payments</t>
        </is>
      </c>
      <c r="D87" s="151" t="inlineStr">
        <is>
          <t>KR Airtel Cash In</t>
        </is>
      </c>
      <c r="E87" s="295" t="n">
        <v>5</v>
      </c>
      <c r="F87" s="296" t="n">
        <v>20490.47</v>
      </c>
      <c r="G87" s="295" t="n">
        <v>4</v>
      </c>
      <c r="H87" s="296" t="n">
        <v>490.47</v>
      </c>
      <c r="I87" s="154">
        <f>minus(E87,G87)</f>
        <v/>
      </c>
      <c r="J87" s="155">
        <f>ABS(minus(F87,H87))</f>
        <v/>
      </c>
      <c r="K87" s="170" t="n"/>
      <c r="L87" s="170" t="n"/>
      <c r="M87" s="248" t="n"/>
      <c r="N87" s="248" t="n"/>
      <c r="O87" s="248" t="n"/>
      <c r="P87" s="248" t="n"/>
      <c r="Q87" s="248" t="n"/>
      <c r="R87" s="248" t="n"/>
      <c r="S87" s="248" t="n">
        <v>1</v>
      </c>
      <c r="T87" s="248" t="n">
        <v>20000</v>
      </c>
      <c r="U87" s="248" t="n"/>
      <c r="V87" s="248" t="n"/>
      <c r="W87" s="218">
        <f>SUM(K87,M87,O87,Q87,S87,U87)</f>
        <v/>
      </c>
      <c r="X87" s="218">
        <f>SUM(L87,N87,P87,R87,T87,V87)</f>
        <v/>
      </c>
      <c r="Y87" s="157">
        <f>minus(I87,W87)</f>
        <v/>
      </c>
      <c r="Z87" s="158">
        <f>ABS(minus(J87,X87))</f>
        <v/>
      </c>
      <c r="AA87" s="270" t="n"/>
      <c r="AB87" s="242" t="n"/>
      <c r="AC87" s="242" t="n"/>
      <c r="AD87" s="256" t="n"/>
      <c r="AE87" s="167">
        <f>Y87-AC87</f>
        <v/>
      </c>
      <c r="AF87" s="256">
        <f>abs(Z87-AD87)</f>
        <v/>
      </c>
      <c r="AG87" s="243" t="n"/>
      <c r="AH87" s="146" t="n"/>
      <c r="AI87" s="52" t="n"/>
      <c r="AJ87" s="148" t="n"/>
      <c r="AK87" s="52" t="n"/>
    </row>
    <row r="88">
      <c r="A88" s="163">
        <f>A87</f>
        <v/>
      </c>
      <c r="B88" s="300" t="n"/>
      <c r="C88" s="151" t="inlineStr">
        <is>
          <t>KR Airtel Send Money</t>
        </is>
      </c>
      <c r="D88" s="151" t="inlineStr">
        <is>
          <t>KR Airtel Cash Out</t>
        </is>
      </c>
      <c r="E88" s="295" t="n">
        <v>2</v>
      </c>
      <c r="F88" s="296" t="n">
        <v>66</v>
      </c>
      <c r="G88" s="295" t="n">
        <v>2</v>
      </c>
      <c r="H88" s="296" t="n">
        <v>66</v>
      </c>
      <c r="I88" s="154">
        <f>minus(E88,G88)</f>
        <v/>
      </c>
      <c r="J88" s="155">
        <f>ABS(minus(F88,H88))</f>
        <v/>
      </c>
      <c r="K88" s="248" t="n"/>
      <c r="L88" s="248" t="n"/>
      <c r="M88" s="248" t="n"/>
      <c r="N88" s="248" t="n"/>
      <c r="O88" s="248" t="n"/>
      <c r="P88" s="248" t="n"/>
      <c r="Q88" s="248" t="n"/>
      <c r="R88" s="248" t="n"/>
      <c r="S88" s="248" t="n"/>
      <c r="T88" s="248" t="n"/>
      <c r="U88" s="248" t="n"/>
      <c r="V88" s="248" t="n"/>
      <c r="W88" s="218">
        <f>SUM(K88,M88,O88,Q88,S88,U88)</f>
        <v/>
      </c>
      <c r="X88" s="218">
        <f>SUM(L88,N88,P88,R88,T88,V88)</f>
        <v/>
      </c>
      <c r="Y88" s="157">
        <f>minus(I88,W88)</f>
        <v/>
      </c>
      <c r="Z88" s="158">
        <f>ABS(minus(J88,X88))</f>
        <v/>
      </c>
      <c r="AA88" s="270" t="n"/>
      <c r="AB88" s="242" t="n"/>
      <c r="AC88" s="242" t="n"/>
      <c r="AD88" s="256" t="n"/>
      <c r="AE88" s="167">
        <f>Y88-AC88</f>
        <v/>
      </c>
      <c r="AF88" s="256">
        <f>abs(Z88-AD88)</f>
        <v/>
      </c>
      <c r="AG88" s="243" t="n"/>
      <c r="AH88" s="146" t="n"/>
      <c r="AI88" s="52" t="n"/>
      <c r="AJ88" s="148" t="n"/>
      <c r="AK88" s="52" t="n"/>
    </row>
    <row r="89">
      <c r="A89" s="163">
        <f>A88</f>
        <v/>
      </c>
      <c r="B89" s="300" t="n"/>
      <c r="C89" s="151" t="inlineStr">
        <is>
          <t>KR Vodafone Add funds/Payments</t>
        </is>
      </c>
      <c r="D89" s="151" t="inlineStr">
        <is>
          <t xml:space="preserve">KR Vodafone Cash In </t>
        </is>
      </c>
      <c r="E89" s="295" t="n">
        <v>40</v>
      </c>
      <c r="F89" s="188" t="n">
        <v>17056.7</v>
      </c>
      <c r="G89" s="295" t="n">
        <v>40</v>
      </c>
      <c r="H89" s="296" t="n">
        <v>17056.7</v>
      </c>
      <c r="I89" s="154">
        <f>minus(E89,G89)</f>
        <v/>
      </c>
      <c r="J89" s="155">
        <f>ABS(minus(F89,H89))</f>
        <v/>
      </c>
      <c r="K89" s="248" t="n"/>
      <c r="L89" s="248" t="n"/>
      <c r="M89" s="248" t="n"/>
      <c r="N89" s="248" t="n"/>
      <c r="O89" s="248" t="n"/>
      <c r="P89" s="248" t="n"/>
      <c r="Q89" s="170" t="n"/>
      <c r="R89" s="170" t="n"/>
      <c r="S89" s="248" t="n"/>
      <c r="T89" s="248" t="n"/>
      <c r="U89" s="248" t="n"/>
      <c r="V89" s="248" t="n"/>
      <c r="W89" s="218">
        <f>SUM(K89,M89,O89,Q89,S89,U89)</f>
        <v/>
      </c>
      <c r="X89" s="218">
        <f>SUM(L89,N89,P89,R89,T89,V89)</f>
        <v/>
      </c>
      <c r="Y89" s="157">
        <f>minus(I89,W89)</f>
        <v/>
      </c>
      <c r="Z89" s="158">
        <f>ABS(minus(J89,X89))</f>
        <v/>
      </c>
      <c r="AA89" s="270" t="n"/>
      <c r="AB89" s="242" t="n"/>
      <c r="AC89" s="242" t="n"/>
      <c r="AD89" s="256" t="n"/>
      <c r="AE89" s="167">
        <f>Y89-AC89</f>
        <v/>
      </c>
      <c r="AF89" s="256">
        <f>abs(Z89-AD89)</f>
        <v/>
      </c>
      <c r="AG89" s="243" t="n"/>
      <c r="AH89" s="146" t="n"/>
      <c r="AI89" s="52" t="n"/>
      <c r="AJ89" s="148" t="n"/>
      <c r="AK89" s="52" t="n"/>
    </row>
    <row r="90">
      <c r="A90" s="163">
        <f>A89</f>
        <v/>
      </c>
      <c r="B90" s="303" t="n"/>
      <c r="C90" s="151" t="inlineStr">
        <is>
          <t>KR Vodafone Send Money</t>
        </is>
      </c>
      <c r="D90" s="151" t="inlineStr">
        <is>
          <t>KR Vodafone Cash Out</t>
        </is>
      </c>
      <c r="E90" s="295" t="n">
        <v>7</v>
      </c>
      <c r="F90" s="296" t="n">
        <v>2490.19</v>
      </c>
      <c r="G90" s="295" t="n">
        <v>6</v>
      </c>
      <c r="H90" s="296" t="n">
        <v>2470.19</v>
      </c>
      <c r="I90" s="154">
        <f>minus(E90,G90)</f>
        <v/>
      </c>
      <c r="J90" s="155">
        <f>ABS(minus(F90,H90))</f>
        <v/>
      </c>
      <c r="K90" s="248" t="n"/>
      <c r="L90" s="248" t="n"/>
      <c r="M90" s="248" t="n"/>
      <c r="N90" s="248" t="n"/>
      <c r="O90" s="248" t="n"/>
      <c r="P90" s="248" t="n"/>
      <c r="Q90" s="248" t="n"/>
      <c r="R90" s="248" t="n"/>
      <c r="S90" s="170" t="n"/>
      <c r="T90" s="170" t="n"/>
      <c r="U90" s="248" t="n">
        <v>1</v>
      </c>
      <c r="V90" s="248" t="n">
        <v>20</v>
      </c>
      <c r="W90" s="218">
        <f>SUM(K90,M90,O90,Q90,S90,U90)</f>
        <v/>
      </c>
      <c r="X90" s="218">
        <f>SUM(L90,N90,P90,R90,T90,V90)</f>
        <v/>
      </c>
      <c r="Y90" s="157">
        <f>minus(I90,W90)</f>
        <v/>
      </c>
      <c r="Z90" s="158">
        <f>ABS(minus(J90,X90))</f>
        <v/>
      </c>
      <c r="AA90" s="270" t="n"/>
      <c r="AB90" s="242" t="n"/>
      <c r="AC90" s="242" t="n"/>
      <c r="AD90" s="256" t="n"/>
      <c r="AE90" s="167">
        <f>Y90-AC90</f>
        <v/>
      </c>
      <c r="AF90" s="256">
        <f>abs(Z90-AD90)</f>
        <v/>
      </c>
      <c r="AG90" s="243" t="n"/>
      <c r="AH90" s="146" t="n"/>
      <c r="AI90" s="52" t="n"/>
      <c r="AJ90" s="148" t="n"/>
      <c r="AK90" s="52" t="n"/>
    </row>
    <row r="91">
      <c r="A91" s="206" t="n"/>
      <c r="B91" s="207" t="n"/>
      <c r="C91" s="206" t="n"/>
      <c r="D91" s="206" t="n"/>
      <c r="E91" s="271" t="n"/>
      <c r="F91" s="208" t="n"/>
      <c r="G91" s="271" t="n"/>
      <c r="H91" s="208" t="n"/>
      <c r="I91" s="206" t="n"/>
      <c r="J91" s="208" t="n"/>
      <c r="K91" s="271" t="n"/>
      <c r="L91" s="271" t="n"/>
      <c r="M91" s="271" t="n"/>
      <c r="N91" s="271" t="n"/>
      <c r="O91" s="271" t="n"/>
      <c r="P91" s="271" t="n"/>
      <c r="Q91" s="271" t="n"/>
      <c r="R91" s="271" t="n"/>
      <c r="S91" s="271" t="n"/>
      <c r="T91" s="271" t="n"/>
      <c r="U91" s="271" t="n"/>
      <c r="V91" s="271" t="n"/>
      <c r="W91" s="210" t="n"/>
      <c r="X91" s="210" t="n"/>
      <c r="Y91" s="271" t="n"/>
      <c r="Z91" s="271" t="n"/>
      <c r="AA91" s="211" t="n"/>
      <c r="AB91" s="212" t="n"/>
      <c r="AC91" s="212" t="n"/>
      <c r="AD91" s="213" t="n"/>
      <c r="AE91" s="214" t="n"/>
      <c r="AF91" s="215" t="n"/>
      <c r="AG91" s="243" t="n"/>
      <c r="AH91" s="146" t="n"/>
      <c r="AI91" s="52" t="n"/>
      <c r="AJ91" s="148" t="n"/>
      <c r="AK91" s="52" t="n"/>
    </row>
    <row r="92">
      <c r="A92" s="239" t="n">
        <v>44961</v>
      </c>
      <c r="B92" s="309" t="inlineStr">
        <is>
          <t>SlydePay</t>
        </is>
      </c>
      <c r="C92" s="151" t="inlineStr">
        <is>
          <t>Card Payments</t>
        </is>
      </c>
      <c r="D92" s="151" t="inlineStr">
        <is>
          <t>MIGS (Slydepay01)</t>
        </is>
      </c>
      <c r="E92" s="295" t="n">
        <v>7</v>
      </c>
      <c r="F92" s="188" t="n">
        <v>21424.58</v>
      </c>
      <c r="G92" s="295" t="n">
        <v>7</v>
      </c>
      <c r="H92" s="188" t="n">
        <v>21417.3</v>
      </c>
      <c r="I92" s="154">
        <f>minus(E92,G92)</f>
        <v/>
      </c>
      <c r="J92" s="155">
        <f>ABS(minus(F92,H92))</f>
        <v/>
      </c>
      <c r="K92" s="248" t="n"/>
      <c r="L92" s="248" t="n"/>
      <c r="M92" s="248" t="n"/>
      <c r="N92" s="248" t="n"/>
      <c r="O92" s="248" t="n"/>
      <c r="P92" s="248" t="n"/>
      <c r="Q92" s="248" t="n"/>
      <c r="R92" s="248" t="n"/>
      <c r="S92" s="248" t="n"/>
      <c r="T92" s="248" t="n"/>
      <c r="U92" s="248" t="n"/>
      <c r="V92" s="248" t="n"/>
      <c r="W92" s="218">
        <f>SUM(K92,M92,O92,Q92,S92,U92)</f>
        <v/>
      </c>
      <c r="X92" s="218">
        <f>SUM(L92,N92,P92,R92,T92,V92)</f>
        <v/>
      </c>
      <c r="Y92" s="157">
        <f>minus(I92,W92)</f>
        <v/>
      </c>
      <c r="Z92" s="158">
        <f>ABS(minus(J92,X92))</f>
        <v/>
      </c>
      <c r="AA92" s="263" t="n"/>
      <c r="AB92" s="242" t="n"/>
      <c r="AC92" s="242" t="n"/>
      <c r="AD92" s="252" t="n"/>
      <c r="AE92" s="161">
        <f>Y92-AC92</f>
        <v/>
      </c>
      <c r="AF92" s="256">
        <f>abs(Z92-AD92)</f>
        <v/>
      </c>
      <c r="AG92" s="243" t="inlineStr">
        <is>
          <t>MIGS Charges(7.28)</t>
        </is>
      </c>
      <c r="AH92" s="146" t="n"/>
      <c r="AI92" s="52" t="n"/>
      <c r="AJ92" s="241">
        <f>(E92-E62)%</f>
        <v/>
      </c>
      <c r="AK92" s="52" t="n"/>
    </row>
    <row r="93">
      <c r="A93" s="163">
        <f>A92</f>
        <v/>
      </c>
      <c r="B93" s="300" t="n"/>
      <c r="C93" s="151" t="inlineStr">
        <is>
          <t>SP MTN Add funds/Payments</t>
        </is>
      </c>
      <c r="D93" s="151" t="inlineStr">
        <is>
          <t>MTN - Slydepull (Prompts)</t>
        </is>
      </c>
      <c r="E93" s="295" t="n">
        <v>224</v>
      </c>
      <c r="F93" s="188" t="n">
        <v>162662.14</v>
      </c>
      <c r="G93" s="187" t="n">
        <v>225</v>
      </c>
      <c r="H93" s="188" t="n">
        <v>164722.1</v>
      </c>
      <c r="I93" s="154">
        <f>minus(E93,G93)</f>
        <v/>
      </c>
      <c r="J93" s="155">
        <f>ABS(minus(F93,H93))</f>
        <v/>
      </c>
      <c r="K93" s="248" t="n"/>
      <c r="L93" s="248" t="n"/>
      <c r="M93" s="248" t="n"/>
      <c r="N93" s="248" t="n"/>
      <c r="O93" s="248" t="n"/>
      <c r="P93" s="248" t="n"/>
      <c r="Q93" s="248" t="n"/>
      <c r="R93" s="248" t="n"/>
      <c r="S93" s="248" t="n"/>
      <c r="T93" s="248" t="n"/>
      <c r="U93" s="248" t="n">
        <v>-1</v>
      </c>
      <c r="V93" s="248" t="n">
        <v>2059.959999999992</v>
      </c>
      <c r="W93" s="218">
        <f>SUM(K93,M93,O93,Q93,S93,U93)</f>
        <v/>
      </c>
      <c r="X93" s="218">
        <f>SUM(L93,N93,P93,R93,T93,V93)</f>
        <v/>
      </c>
      <c r="Y93" s="157">
        <f>minus(I93,W93)</f>
        <v/>
      </c>
      <c r="Z93" s="158">
        <f>ABS(minus(J93,X93))</f>
        <v/>
      </c>
      <c r="AA93" s="270" t="n"/>
      <c r="AB93" s="242" t="n"/>
      <c r="AC93" s="242" t="n"/>
      <c r="AD93" s="256" t="n"/>
      <c r="AE93" s="167">
        <f>Y93-AC93</f>
        <v/>
      </c>
      <c r="AF93" s="256">
        <f>abs(Z93-AD93)</f>
        <v/>
      </c>
      <c r="AG93" s="243" t="n"/>
      <c r="AH93" s="146" t="n"/>
      <c r="AI93" s="52" t="n"/>
      <c r="AJ93" s="148" t="n"/>
      <c r="AK93" s="52" t="n"/>
    </row>
    <row r="94">
      <c r="A94" s="163">
        <f>A93</f>
        <v/>
      </c>
      <c r="B94" s="300" t="n"/>
      <c r="C94" s="151" t="inlineStr">
        <is>
          <t>SP MTN Approval Add funds/Payments</t>
        </is>
      </c>
      <c r="D94" s="151" t="inlineStr">
        <is>
          <t>MTN - Sydepush( Approvals)</t>
        </is>
      </c>
      <c r="E94" s="295" t="n">
        <v>0</v>
      </c>
      <c r="F94" s="296" t="n">
        <v>0</v>
      </c>
      <c r="G94" s="295" t="n">
        <v>0</v>
      </c>
      <c r="H94" s="296" t="n">
        <v>0</v>
      </c>
      <c r="I94" s="154">
        <f>minus(E94,G94)</f>
        <v/>
      </c>
      <c r="J94" s="155">
        <f>ABS(minus(F94,H94))</f>
        <v/>
      </c>
      <c r="K94" s="248" t="n"/>
      <c r="L94" s="248" t="n"/>
      <c r="M94" s="248" t="n"/>
      <c r="N94" s="248" t="n"/>
      <c r="O94" s="248" t="n"/>
      <c r="P94" s="248" t="n"/>
      <c r="Q94" s="248" t="n"/>
      <c r="R94" s="248" t="n"/>
      <c r="S94" s="248" t="n"/>
      <c r="T94" s="248" t="n"/>
      <c r="U94" s="248" t="n"/>
      <c r="V94" s="248" t="n"/>
      <c r="W94" s="218">
        <f>SUM(K94,M94,O94,Q94,S94,U94)</f>
        <v/>
      </c>
      <c r="X94" s="218">
        <f>SUM(L94,N94,P94,R94,T94,V94)</f>
        <v/>
      </c>
      <c r="Y94" s="157">
        <f>minus(I94,W94)</f>
        <v/>
      </c>
      <c r="Z94" s="158">
        <f>ABS(minus(J94,X94))</f>
        <v/>
      </c>
      <c r="AA94" s="270" t="n"/>
      <c r="AB94" s="242" t="n"/>
      <c r="AC94" s="242" t="n"/>
      <c r="AD94" s="256" t="n"/>
      <c r="AE94" s="161">
        <f>Y94-AC94</f>
        <v/>
      </c>
      <c r="AF94" s="256">
        <f>abs(Z94-AD94)</f>
        <v/>
      </c>
      <c r="AG94" s="243" t="n"/>
      <c r="AH94" s="146" t="n"/>
      <c r="AI94" s="52" t="n"/>
      <c r="AJ94" s="148" t="n"/>
      <c r="AK94" s="52" t="n"/>
    </row>
    <row r="95">
      <c r="A95" s="163">
        <f>A94</f>
        <v/>
      </c>
      <c r="B95" s="300" t="n"/>
      <c r="C95" s="151" t="inlineStr">
        <is>
          <t>SP MTN Send Money</t>
        </is>
      </c>
      <c r="D95" s="151" t="inlineStr">
        <is>
          <t>MTN - Portal</t>
        </is>
      </c>
      <c r="E95" s="295" t="n">
        <v>1083</v>
      </c>
      <c r="F95" s="296" t="n">
        <v>339392.46</v>
      </c>
      <c r="G95" s="187" t="n">
        <v>1083</v>
      </c>
      <c r="H95" s="188" t="n">
        <v>339392.46</v>
      </c>
      <c r="I95" s="154">
        <f>minus(E95,G95)</f>
        <v/>
      </c>
      <c r="J95" s="155">
        <f>ABS(minus(F95,H95))</f>
        <v/>
      </c>
      <c r="K95" s="248" t="n"/>
      <c r="L95" s="248" t="n"/>
      <c r="M95" s="248" t="n"/>
      <c r="N95" s="248" t="n"/>
      <c r="O95" s="248" t="n"/>
      <c r="P95" s="248" t="n"/>
      <c r="Q95" s="248" t="n"/>
      <c r="R95" s="248" t="n"/>
      <c r="S95" s="248" t="n"/>
      <c r="T95" s="248" t="n"/>
      <c r="U95" s="248" t="n"/>
      <c r="V95" s="248" t="n"/>
      <c r="W95" s="218">
        <f>SUM(K95,M95,O95,Q95,S95,U95)</f>
        <v/>
      </c>
      <c r="X95" s="218">
        <f>SUM(L95,N95,P95,R95,T95,V95)</f>
        <v/>
      </c>
      <c r="Y95" s="157">
        <f>minus(I95,W95)</f>
        <v/>
      </c>
      <c r="Z95" s="158">
        <f>ABS(minus(J95,X95))</f>
        <v/>
      </c>
      <c r="AA95" s="270" t="n"/>
      <c r="AB95" s="242" t="n"/>
      <c r="AC95" s="242" t="n"/>
      <c r="AD95" s="256" t="n"/>
      <c r="AE95" s="161">
        <f>Y95-AC95</f>
        <v/>
      </c>
      <c r="AF95" s="256">
        <f>abs(Z95-AD95)</f>
        <v/>
      </c>
      <c r="AG95" s="243" t="n"/>
      <c r="AH95" s="146" t="n"/>
      <c r="AI95" s="52" t="n"/>
      <c r="AJ95" s="148" t="n"/>
      <c r="AK95" s="52" t="n"/>
    </row>
    <row r="96">
      <c r="A96" s="163">
        <f>A95</f>
        <v/>
      </c>
      <c r="B96" s="300" t="n"/>
      <c r="C96" s="151" t="inlineStr">
        <is>
          <t>SP AirtelTigo Add funds/Payments</t>
        </is>
      </c>
      <c r="D96" s="151" t="inlineStr">
        <is>
          <t>Airtel Top Up (Cash In)</t>
        </is>
      </c>
      <c r="E96" s="295" t="n">
        <v>0</v>
      </c>
      <c r="F96" s="296" t="n">
        <v>0</v>
      </c>
      <c r="G96" s="295" t="n">
        <v>0</v>
      </c>
      <c r="H96" s="296" t="n">
        <v>0</v>
      </c>
      <c r="I96" s="154">
        <f>minus(E96,G96)</f>
        <v/>
      </c>
      <c r="J96" s="155">
        <f>ABS(minus(F96,H96))</f>
        <v/>
      </c>
      <c r="K96" s="248" t="n"/>
      <c r="L96" s="248" t="n"/>
      <c r="M96" s="248" t="n"/>
      <c r="N96" s="248" t="n"/>
      <c r="O96" s="248" t="n"/>
      <c r="P96" s="248" t="n"/>
      <c r="Q96" s="248" t="n"/>
      <c r="R96" s="248" t="n"/>
      <c r="S96" s="248" t="n"/>
      <c r="T96" s="248" t="n"/>
      <c r="U96" s="248" t="n"/>
      <c r="V96" s="248" t="n"/>
      <c r="W96" s="218">
        <f>SUM(K96,M96,O96,Q96,S96,U96)</f>
        <v/>
      </c>
      <c r="X96" s="218">
        <f>SUM(L96,N96,P96,R96,T96,V96)</f>
        <v/>
      </c>
      <c r="Y96" s="157">
        <f>minus(I96,W96)</f>
        <v/>
      </c>
      <c r="Z96" s="158">
        <f>ABS(minus(J96,X96))</f>
        <v/>
      </c>
      <c r="AA96" s="270" t="n"/>
      <c r="AB96" s="242" t="n"/>
      <c r="AC96" s="242" t="n"/>
      <c r="AD96" s="256" t="n"/>
      <c r="AE96" s="161">
        <f>Y96-AC96</f>
        <v/>
      </c>
      <c r="AF96" s="256">
        <f>abs(Z96-AD96)</f>
        <v/>
      </c>
      <c r="AG96" s="243" t="n"/>
      <c r="AH96" s="146" t="n"/>
      <c r="AI96" s="52" t="n"/>
      <c r="AJ96" s="148" t="n"/>
      <c r="AK96" s="52" t="n"/>
    </row>
    <row r="97">
      <c r="A97" s="163">
        <f>A96</f>
        <v/>
      </c>
      <c r="B97" s="300" t="n"/>
      <c r="C97" s="151" t="inlineStr">
        <is>
          <t>SP AirtelTigo Send Money</t>
        </is>
      </c>
      <c r="D97" s="151" t="inlineStr">
        <is>
          <t>Airtel Online Send Money</t>
        </is>
      </c>
      <c r="E97" s="295" t="n">
        <v>0</v>
      </c>
      <c r="F97" s="296" t="n">
        <v>0</v>
      </c>
      <c r="G97" s="295" t="n">
        <v>0</v>
      </c>
      <c r="H97" s="296" t="n">
        <v>0</v>
      </c>
      <c r="I97" s="154">
        <f>minus(E97,G97)</f>
        <v/>
      </c>
      <c r="J97" s="155">
        <f>ABS(minus(F97,H97))</f>
        <v/>
      </c>
      <c r="K97" s="248" t="n"/>
      <c r="L97" s="248" t="n"/>
      <c r="M97" s="248" t="n"/>
      <c r="N97" s="248" t="n"/>
      <c r="O97" s="248" t="n"/>
      <c r="P97" s="248" t="n"/>
      <c r="Q97" s="248" t="n"/>
      <c r="R97" s="248" t="n"/>
      <c r="S97" s="248" t="n"/>
      <c r="T97" s="248" t="n"/>
      <c r="U97" s="248" t="n"/>
      <c r="V97" s="248" t="n"/>
      <c r="W97" s="218">
        <f>SUM(K97,M97,O97,Q97,S97,U97)</f>
        <v/>
      </c>
      <c r="X97" s="249">
        <f>SUM(L97,N97,P97,R97,T97,V97)</f>
        <v/>
      </c>
      <c r="Y97" s="157">
        <f>minus(I97,W97)</f>
        <v/>
      </c>
      <c r="Z97" s="158">
        <f>ABS(minus(J97,X97))</f>
        <v/>
      </c>
      <c r="AA97" s="270" t="n"/>
      <c r="AB97" s="242" t="n"/>
      <c r="AC97" s="242" t="n"/>
      <c r="AD97" s="256" t="n"/>
      <c r="AE97" s="161">
        <f>Y97-AC97</f>
        <v/>
      </c>
      <c r="AF97" s="256">
        <f>abs(Z97-AD97)</f>
        <v/>
      </c>
      <c r="AG97" s="243" t="n"/>
      <c r="AH97" s="146" t="n"/>
      <c r="AI97" s="52" t="n"/>
      <c r="AJ97" s="148" t="n"/>
      <c r="AK97" s="52" t="n"/>
    </row>
    <row r="98">
      <c r="A98" s="163">
        <f>A97</f>
        <v/>
      </c>
      <c r="B98" s="300" t="n"/>
      <c r="C98" s="151" t="inlineStr">
        <is>
          <t>SP Vodafone Add funds/Payments</t>
        </is>
      </c>
      <c r="D98" s="151" t="inlineStr">
        <is>
          <t>Vodafone Cashin</t>
        </is>
      </c>
      <c r="E98" s="295" t="n">
        <v>13</v>
      </c>
      <c r="F98" s="188" t="n">
        <v>8374.299999999999</v>
      </c>
      <c r="G98" s="187" t="n">
        <v>13</v>
      </c>
      <c r="H98" s="188" t="n">
        <v>8374.299999999999</v>
      </c>
      <c r="I98" s="154">
        <f>minus(E98,G98)</f>
        <v/>
      </c>
      <c r="J98" s="155">
        <f>ABS(minus(F98,H98))</f>
        <v/>
      </c>
      <c r="K98" s="248" t="n"/>
      <c r="L98" s="248" t="n"/>
      <c r="M98" s="248" t="n"/>
      <c r="N98" s="248" t="n"/>
      <c r="O98" s="248" t="n"/>
      <c r="P98" s="248" t="n"/>
      <c r="Q98" s="248" t="n"/>
      <c r="R98" s="248" t="n"/>
      <c r="S98" s="248" t="n"/>
      <c r="T98" s="248" t="n"/>
      <c r="U98" s="248" t="n"/>
      <c r="V98" s="248" t="n"/>
      <c r="W98" s="218">
        <f>SUM(K98,M98,O98,Q98,S98,U98)</f>
        <v/>
      </c>
      <c r="X98" s="218">
        <f>SUM(L98,N98,P98,R98,T98,V98)</f>
        <v/>
      </c>
      <c r="Y98" s="157">
        <f>minus(I98,W98)</f>
        <v/>
      </c>
      <c r="Z98" s="158">
        <f>ABS(minus(J98,X98))</f>
        <v/>
      </c>
      <c r="AA98" s="270" t="n"/>
      <c r="AB98" s="242" t="n"/>
      <c r="AC98" s="242" t="n"/>
      <c r="AD98" s="256" t="n"/>
      <c r="AE98" s="161">
        <f>Y98-AC98</f>
        <v/>
      </c>
      <c r="AF98" s="256">
        <f>abs(Z98-AD98)</f>
        <v/>
      </c>
      <c r="AG98" s="243" t="n"/>
      <c r="AH98" s="146" t="n"/>
      <c r="AI98" s="52" t="n"/>
      <c r="AJ98" s="148" t="n"/>
      <c r="AK98" s="52" t="n"/>
    </row>
    <row r="99">
      <c r="A99" s="163">
        <f>A98</f>
        <v/>
      </c>
      <c r="B99" s="300" t="n"/>
      <c r="C99" s="151" t="inlineStr">
        <is>
          <t>SP Vodafone Send Money</t>
        </is>
      </c>
      <c r="D99" s="151" t="inlineStr">
        <is>
          <t>Vodafone Cashout</t>
        </is>
      </c>
      <c r="E99" s="295" t="n">
        <v>229</v>
      </c>
      <c r="F99" s="296" t="n">
        <v>39103.6</v>
      </c>
      <c r="G99" s="187" t="n">
        <v>229</v>
      </c>
      <c r="H99" s="188" t="n">
        <v>39103.6</v>
      </c>
      <c r="I99" s="154">
        <f>minus(E99,G99)</f>
        <v/>
      </c>
      <c r="J99" s="155">
        <f>ABS(minus(F99,H99))</f>
        <v/>
      </c>
      <c r="K99" s="248" t="n"/>
      <c r="L99" s="248" t="n"/>
      <c r="M99" s="248" t="n"/>
      <c r="N99" s="248" t="n"/>
      <c r="O99" s="248" t="n"/>
      <c r="P99" s="248" t="n"/>
      <c r="Q99" s="248" t="n"/>
      <c r="R99" s="248" t="n"/>
      <c r="S99" s="248" t="n"/>
      <c r="T99" s="248" t="n"/>
      <c r="U99" s="248" t="n"/>
      <c r="V99" s="248" t="n"/>
      <c r="W99" s="218">
        <f>SUM(K99,M99,O99,Q99,S99,U99)</f>
        <v/>
      </c>
      <c r="X99" s="218">
        <f>SUM(L99,N99,P99,R99,T99,V99)</f>
        <v/>
      </c>
      <c r="Y99" s="157">
        <f>minus(I99,W99)</f>
        <v/>
      </c>
      <c r="Z99" s="158">
        <f>ABS(minus(J99,X99))</f>
        <v/>
      </c>
      <c r="AA99" s="270" t="n"/>
      <c r="AB99" s="242" t="n"/>
      <c r="AC99" s="242" t="n"/>
      <c r="AD99" s="256" t="n"/>
      <c r="AE99" s="161">
        <f>Y99-AC99</f>
        <v/>
      </c>
      <c r="AF99" s="256">
        <f>abs(Z99-AD99)</f>
        <v/>
      </c>
      <c r="AG99" s="243" t="n"/>
      <c r="AH99" s="146" t="n"/>
      <c r="AI99" s="52" t="n"/>
      <c r="AJ99" s="148" t="n"/>
      <c r="AK99" s="52" t="n"/>
    </row>
    <row r="100">
      <c r="A100" s="163">
        <f>A99</f>
        <v/>
      </c>
      <c r="B100" s="300" t="n"/>
      <c r="C100" s="151" t="inlineStr">
        <is>
          <t>SP Stanbic Add funds</t>
        </is>
      </c>
      <c r="D100" s="151" t="inlineStr">
        <is>
          <t>Stanbic FI CR</t>
        </is>
      </c>
      <c r="E100" s="295" t="n">
        <v>0</v>
      </c>
      <c r="F100" s="188" t="n">
        <v>0</v>
      </c>
      <c r="G100" s="295" t="n">
        <v>0</v>
      </c>
      <c r="H100" s="188" t="n">
        <v>0</v>
      </c>
      <c r="I100" s="154">
        <f>minus(E100,G100)</f>
        <v/>
      </c>
      <c r="J100" s="155">
        <f>ABS(minus(F100,H100))</f>
        <v/>
      </c>
      <c r="K100" s="248" t="n"/>
      <c r="L100" s="248" t="n"/>
      <c r="M100" s="248" t="n"/>
      <c r="N100" s="248" t="n"/>
      <c r="O100" s="248" t="n"/>
      <c r="P100" s="248" t="n"/>
      <c r="Q100" s="248" t="n"/>
      <c r="R100" s="248" t="n"/>
      <c r="S100" s="248" t="n"/>
      <c r="T100" s="248" t="n"/>
      <c r="U100" s="248" t="n"/>
      <c r="V100" s="248" t="n"/>
      <c r="W100" s="218">
        <f>SUM(K100,M100,O100,Q100,S100,U100)</f>
        <v/>
      </c>
      <c r="X100" s="218">
        <f>SUM(L100,N100,P100,R100,T100,V100)</f>
        <v/>
      </c>
      <c r="Y100" s="157">
        <f>minus(I100,W100)</f>
        <v/>
      </c>
      <c r="Z100" s="158">
        <f>ABS(minus(J100,X100))</f>
        <v/>
      </c>
      <c r="AA100" s="270" t="n"/>
      <c r="AB100" s="242" t="n"/>
      <c r="AC100" s="242" t="n"/>
      <c r="AD100" s="256" t="n"/>
      <c r="AE100" s="161">
        <f>Y100-AC100</f>
        <v/>
      </c>
      <c r="AF100" s="256">
        <f>abs(Z100-AD100)</f>
        <v/>
      </c>
      <c r="AG100" s="243" t="n"/>
      <c r="AH100" s="146" t="n"/>
      <c r="AI100" s="52" t="n"/>
      <c r="AJ100" s="148" t="n"/>
      <c r="AK100" s="52" t="n"/>
    </row>
    <row r="101">
      <c r="A101" s="163">
        <f>A100</f>
        <v/>
      </c>
      <c r="B101" s="300" t="n"/>
      <c r="C101" s="151" t="inlineStr">
        <is>
          <t>SP Stanbic Send Money</t>
        </is>
      </c>
      <c r="D101" s="151" t="inlineStr">
        <is>
          <t>Stanbic FI DR</t>
        </is>
      </c>
      <c r="E101" s="295" t="n">
        <v>0</v>
      </c>
      <c r="F101" s="188" t="n">
        <v>0</v>
      </c>
      <c r="G101" s="295" t="n">
        <v>0</v>
      </c>
      <c r="H101" s="188" t="n">
        <v>0</v>
      </c>
      <c r="I101" s="154">
        <f>minus(E101,G101)</f>
        <v/>
      </c>
      <c r="J101" s="155">
        <f>ABS(minus(F101,H101))</f>
        <v/>
      </c>
      <c r="K101" s="248" t="n"/>
      <c r="L101" s="248" t="n"/>
      <c r="M101" s="248" t="n"/>
      <c r="N101" s="248" t="n"/>
      <c r="O101" s="248" t="n"/>
      <c r="P101" s="248" t="n"/>
      <c r="Q101" s="248" t="n"/>
      <c r="R101" s="248" t="n"/>
      <c r="S101" s="248" t="n"/>
      <c r="T101" s="248" t="n"/>
      <c r="U101" s="248" t="n"/>
      <c r="V101" s="248" t="n"/>
      <c r="W101" s="218">
        <f>SUM(K101,M101,O101,Q101,S101,U101)</f>
        <v/>
      </c>
      <c r="X101" s="218">
        <f>SUM(L101,N101,P101,R101,T101,V101)</f>
        <v/>
      </c>
      <c r="Y101" s="157">
        <f>minus(I101,W101)</f>
        <v/>
      </c>
      <c r="Z101" s="158">
        <f>ABS(minus(J101,X101))</f>
        <v/>
      </c>
      <c r="AA101" s="270" t="n"/>
      <c r="AB101" s="242" t="n"/>
      <c r="AC101" s="242" t="n"/>
      <c r="AD101" s="256" t="n"/>
      <c r="AE101" s="161">
        <f>Y101-AC101</f>
        <v/>
      </c>
      <c r="AF101" s="256">
        <f>abs(Z101-AD101)</f>
        <v/>
      </c>
      <c r="AG101" s="243" t="n"/>
      <c r="AH101" s="146" t="n"/>
      <c r="AI101" s="52" t="n"/>
      <c r="AJ101" s="148" t="n"/>
      <c r="AK101" s="52" t="n"/>
    </row>
    <row r="102">
      <c r="A102" s="163">
        <f>A101</f>
        <v/>
      </c>
      <c r="B102" s="300" t="n"/>
      <c r="C102" s="171" t="inlineStr">
        <is>
          <t xml:space="preserve">SP GIP </t>
        </is>
      </c>
      <c r="D102" s="171" t="inlineStr">
        <is>
          <t>GIP</t>
        </is>
      </c>
      <c r="E102" s="172" t="n">
        <v>31</v>
      </c>
      <c r="F102" s="173" t="n">
        <v>66515.11</v>
      </c>
      <c r="G102" s="172" t="n">
        <v>31</v>
      </c>
      <c r="H102" s="173" t="n">
        <v>66515.12</v>
      </c>
      <c r="I102" s="174">
        <f>minus(E102,G102)</f>
        <v/>
      </c>
      <c r="J102" s="175">
        <f>ABS(minus(F102,H102))</f>
        <v/>
      </c>
      <c r="K102" s="176" t="n"/>
      <c r="L102" s="176" t="n"/>
      <c r="M102" s="176" t="n"/>
      <c r="N102" s="176" t="n"/>
      <c r="O102" s="176" t="n"/>
      <c r="P102" s="176" t="n"/>
      <c r="Q102" s="176" t="n"/>
      <c r="R102" s="176" t="n"/>
      <c r="S102" s="176" t="n"/>
      <c r="T102" s="176" t="n"/>
      <c r="U102" s="176" t="n"/>
      <c r="V102" s="248" t="n">
        <v>0.009999999994761311</v>
      </c>
      <c r="W102" s="294">
        <f>SUM(K102,M102,O102,Q102,S102,U102)</f>
        <v/>
      </c>
      <c r="X102" s="294">
        <f>SUM(L102,N102,P102,R102,T102,V102)</f>
        <v/>
      </c>
      <c r="Y102" s="179">
        <f>minus(I102,W102)</f>
        <v/>
      </c>
      <c r="Z102" s="180">
        <f>ABS(minus(J102,X102))</f>
        <v/>
      </c>
      <c r="AA102" s="253" t="n"/>
      <c r="AB102" s="254" t="n"/>
      <c r="AC102" s="254" t="n"/>
      <c r="AD102" s="190" t="n"/>
      <c r="AE102" s="184">
        <f>Y102-AC102</f>
        <v/>
      </c>
      <c r="AF102" s="192">
        <f>abs(Z102-AD102)</f>
        <v/>
      </c>
      <c r="AG102" s="243" t="n"/>
      <c r="AH102" s="146" t="n"/>
      <c r="AI102" s="52" t="n"/>
      <c r="AJ102" s="148" t="n"/>
      <c r="AK102" s="52" t="n"/>
    </row>
    <row r="103">
      <c r="A103" s="163">
        <f>A102</f>
        <v/>
      </c>
      <c r="B103" s="300" t="n"/>
      <c r="C103" s="151" t="inlineStr">
        <is>
          <t>Card Payments</t>
        </is>
      </c>
      <c r="D103" s="151" t="inlineStr">
        <is>
          <t>BB MIGs (S03)</t>
        </is>
      </c>
      <c r="E103" s="170" t="n"/>
      <c r="F103" s="245" t="n"/>
      <c r="G103" s="170" t="n"/>
      <c r="H103" s="245" t="n"/>
      <c r="I103" s="154">
        <f>minus(E103,G103)</f>
        <v/>
      </c>
      <c r="J103" s="155">
        <f>ABS(minus(F103,H103))</f>
        <v/>
      </c>
      <c r="K103" s="248" t="n"/>
      <c r="L103" s="248" t="n"/>
      <c r="M103" s="248" t="n"/>
      <c r="N103" s="248" t="n"/>
      <c r="O103" s="248" t="n"/>
      <c r="P103" s="248" t="n"/>
      <c r="Q103" s="248" t="n"/>
      <c r="R103" s="248" t="n"/>
      <c r="S103" s="248" t="n"/>
      <c r="T103" s="248" t="n"/>
      <c r="U103" s="248" t="n"/>
      <c r="V103" s="255" t="n"/>
      <c r="W103" s="218">
        <f>SUM(K103,M103,O103,Q103,S103,U103)</f>
        <v/>
      </c>
      <c r="X103" s="218">
        <f>SUM(L103,N103,P103,R103,T103,V103)</f>
        <v/>
      </c>
      <c r="Y103" s="157">
        <f>minus(I103,W103)</f>
        <v/>
      </c>
      <c r="Z103" s="158">
        <f>ABS(minus(J103,X103))</f>
        <v/>
      </c>
      <c r="AA103" s="263" t="n"/>
      <c r="AB103" s="242" t="n"/>
      <c r="AC103" s="242" t="n"/>
      <c r="AD103" s="256" t="n"/>
      <c r="AE103" s="161">
        <f>Y103-AC103</f>
        <v/>
      </c>
      <c r="AF103" s="256">
        <f>abs(Z103-AD103)</f>
        <v/>
      </c>
      <c r="AG103" s="243" t="n"/>
      <c r="AH103" s="146" t="n"/>
      <c r="AI103" s="52" t="n"/>
      <c r="AJ103" s="148" t="n"/>
      <c r="AK103" s="52" t="n"/>
    </row>
    <row r="104">
      <c r="A104" s="163">
        <f>A103</f>
        <v/>
      </c>
      <c r="B104" s="300" t="n"/>
      <c r="C104" s="151" t="inlineStr">
        <is>
          <t>Card Payments</t>
        </is>
      </c>
      <c r="D104" s="151" t="inlineStr">
        <is>
          <t>BB MIGs (S04)</t>
        </is>
      </c>
      <c r="E104" s="170" t="n"/>
      <c r="F104" s="245" t="n"/>
      <c r="G104" s="170" t="n"/>
      <c r="H104" s="245" t="n"/>
      <c r="I104" s="154">
        <f>minus(E104,G104)</f>
        <v/>
      </c>
      <c r="J104" s="155">
        <f>ABS(minus(F104,H104))</f>
        <v/>
      </c>
      <c r="K104" s="170" t="n"/>
      <c r="L104" s="170" t="n"/>
      <c r="M104" s="170" t="n"/>
      <c r="N104" s="170" t="n"/>
      <c r="O104" s="170" t="n"/>
      <c r="P104" s="170" t="n"/>
      <c r="Q104" s="170" t="n"/>
      <c r="R104" s="170" t="n"/>
      <c r="S104" s="170" t="n"/>
      <c r="T104" s="170" t="n"/>
      <c r="U104" s="170" t="n"/>
      <c r="V104" s="170" t="n"/>
      <c r="W104" s="218">
        <f>SUM(K104,M104,O104,Q104,S104,U104)</f>
        <v/>
      </c>
      <c r="X104" s="218">
        <f>SUM(L104,N104,P104,R104,T104,V104)</f>
        <v/>
      </c>
      <c r="Y104" s="157">
        <f>minus(I104,W104)</f>
        <v/>
      </c>
      <c r="Z104" s="158">
        <f>ABS(minus(J104,X104))</f>
        <v/>
      </c>
      <c r="AA104" s="270" t="n"/>
      <c r="AB104" s="242" t="n"/>
      <c r="AC104" s="242" t="n"/>
      <c r="AD104" s="256" t="n"/>
      <c r="AE104" s="167">
        <f>Y104-AC104</f>
        <v/>
      </c>
      <c r="AF104" s="256">
        <f>abs(Z104-AD104)</f>
        <v/>
      </c>
      <c r="AG104" s="243" t="n"/>
      <c r="AH104" s="146" t="n"/>
      <c r="AI104" s="52" t="n"/>
      <c r="AJ104" s="148" t="n"/>
      <c r="AK104" s="52" t="n"/>
    </row>
    <row r="105">
      <c r="A105" s="163">
        <f>A104</f>
        <v/>
      </c>
      <c r="B105" s="300" t="n"/>
      <c r="C105" s="151" t="inlineStr">
        <is>
          <t>Card Payments</t>
        </is>
      </c>
      <c r="D105" s="151" t="inlineStr">
        <is>
          <t>BB MIGs (S05)</t>
        </is>
      </c>
      <c r="E105" s="170" t="n"/>
      <c r="F105" s="245" t="n"/>
      <c r="G105" s="170" t="n"/>
      <c r="H105" s="245" t="n"/>
      <c r="I105" s="154">
        <f>minus(E105,G105)</f>
        <v/>
      </c>
      <c r="J105" s="155">
        <f>ABS(minus(F105,H105))</f>
        <v/>
      </c>
      <c r="K105" s="170" t="n"/>
      <c r="L105" s="170" t="n"/>
      <c r="M105" s="170" t="n"/>
      <c r="N105" s="170" t="n"/>
      <c r="O105" s="170" t="n"/>
      <c r="P105" s="170" t="n"/>
      <c r="Q105" s="170" t="n"/>
      <c r="R105" s="170" t="n"/>
      <c r="S105" s="170" t="n"/>
      <c r="T105" s="170" t="n"/>
      <c r="U105" s="170" t="n"/>
      <c r="V105" s="170" t="n"/>
      <c r="W105" s="218">
        <f>SUM(K105,M105,O105,Q105,S105,U105)</f>
        <v/>
      </c>
      <c r="X105" s="218">
        <f>SUM(L105,N105,P105,R105,T105,V105)</f>
        <v/>
      </c>
      <c r="Y105" s="157">
        <f>minus(I105,W105)</f>
        <v/>
      </c>
      <c r="Z105" s="158">
        <f>ABS(minus(J105,X105))</f>
        <v/>
      </c>
      <c r="AA105" s="270" t="n"/>
      <c r="AB105" s="242" t="n"/>
      <c r="AC105" s="242" t="n"/>
      <c r="AD105" s="256" t="n"/>
      <c r="AE105" s="167">
        <f>Y105-AC105</f>
        <v/>
      </c>
      <c r="AF105" s="256">
        <f>abs(Z105-AD105)</f>
        <v/>
      </c>
      <c r="AG105" s="243" t="n"/>
      <c r="AH105" s="146" t="n"/>
      <c r="AI105" s="52" t="n"/>
      <c r="AJ105" s="148" t="n"/>
      <c r="AK105" s="52" t="n"/>
    </row>
    <row r="106">
      <c r="A106" s="163">
        <f>A105</f>
        <v/>
      </c>
      <c r="B106" s="300" t="n"/>
      <c r="C106" s="151" t="inlineStr">
        <is>
          <t>Card Payments</t>
        </is>
      </c>
      <c r="D106" s="151" t="inlineStr">
        <is>
          <t>BB MIGs (S06)</t>
        </is>
      </c>
      <c r="E106" s="170" t="n"/>
      <c r="F106" s="245" t="n"/>
      <c r="G106" s="170" t="n"/>
      <c r="H106" s="245" t="n"/>
      <c r="I106" s="154">
        <f>minus(E106,G106)</f>
        <v/>
      </c>
      <c r="J106" s="155">
        <f>ABS(minus(F106,H106))</f>
        <v/>
      </c>
      <c r="K106" s="170" t="n"/>
      <c r="L106" s="170" t="n"/>
      <c r="M106" s="170" t="n"/>
      <c r="N106" s="170" t="n"/>
      <c r="O106" s="170" t="n"/>
      <c r="P106" s="170" t="n"/>
      <c r="Q106" s="170" t="n"/>
      <c r="R106" s="170" t="n"/>
      <c r="S106" s="170" t="n"/>
      <c r="T106" s="170" t="n"/>
      <c r="U106" s="170" t="n"/>
      <c r="V106" s="170" t="n"/>
      <c r="W106" s="218">
        <f>SUM(K106,M106,O106,Q106,S106,U106)</f>
        <v/>
      </c>
      <c r="X106" s="218">
        <f>SUM(L106,N106,P106,R106,T106,V106)</f>
        <v/>
      </c>
      <c r="Y106" s="157">
        <f>minus(I106,W106)</f>
        <v/>
      </c>
      <c r="Z106" s="158">
        <f>ABS(minus(J106,X106))</f>
        <v/>
      </c>
      <c r="AA106" s="270" t="n"/>
      <c r="AB106" s="242" t="n"/>
      <c r="AC106" s="242" t="n"/>
      <c r="AD106" s="256" t="n"/>
      <c r="AE106" s="167">
        <f>Y106-AC106</f>
        <v/>
      </c>
      <c r="AF106" s="256">
        <f>abs(Z106-AD106)</f>
        <v/>
      </c>
      <c r="AG106" s="243" t="n"/>
      <c r="AH106" s="146" t="n"/>
      <c r="AI106" s="52" t="n"/>
      <c r="AJ106" s="148" t="n"/>
      <c r="AK106" s="52" t="n"/>
    </row>
    <row r="107">
      <c r="A107" s="163">
        <f>A106</f>
        <v/>
      </c>
      <c r="B107" s="300" t="n"/>
      <c r="C107" s="151" t="inlineStr">
        <is>
          <t>Card Payments</t>
        </is>
      </c>
      <c r="D107" s="151" t="inlineStr">
        <is>
          <t>BB MIGs (S07)</t>
        </is>
      </c>
      <c r="E107" s="170" t="n"/>
      <c r="F107" s="245" t="n"/>
      <c r="G107" s="170" t="n"/>
      <c r="H107" s="245" t="n"/>
      <c r="I107" s="154">
        <f>minus(E107,G107)</f>
        <v/>
      </c>
      <c r="J107" s="155">
        <f>ABS(minus(F107,H107))</f>
        <v/>
      </c>
      <c r="K107" s="170" t="n"/>
      <c r="L107" s="170" t="n"/>
      <c r="M107" s="170" t="n"/>
      <c r="N107" s="170" t="n"/>
      <c r="O107" s="170" t="n"/>
      <c r="P107" s="170" t="n"/>
      <c r="Q107" s="170" t="n"/>
      <c r="R107" s="170" t="n"/>
      <c r="S107" s="170" t="n"/>
      <c r="T107" s="170" t="n"/>
      <c r="U107" s="170" t="n"/>
      <c r="V107" s="170" t="n"/>
      <c r="W107" s="218">
        <f>SUM(K107,M107,O107,Q107,S107,U107)</f>
        <v/>
      </c>
      <c r="X107" s="218">
        <f>SUM(L107,N107,P107,R107,T107,V107)</f>
        <v/>
      </c>
      <c r="Y107" s="157">
        <f>minus(I107,W107)</f>
        <v/>
      </c>
      <c r="Z107" s="158">
        <f>ABS(minus(J107,X107))</f>
        <v/>
      </c>
      <c r="AA107" s="270" t="n"/>
      <c r="AB107" s="242" t="n"/>
      <c r="AC107" s="242" t="n"/>
      <c r="AD107" s="256" t="n"/>
      <c r="AE107" s="167">
        <f>Y107-AC107</f>
        <v/>
      </c>
      <c r="AF107" s="256">
        <f>abs(Z107-AD107)</f>
        <v/>
      </c>
      <c r="AG107" s="243" t="n"/>
      <c r="AH107" s="146" t="n"/>
      <c r="AI107" s="52" t="n"/>
      <c r="AJ107" s="148" t="n"/>
      <c r="AK107" s="52" t="n"/>
    </row>
    <row r="108">
      <c r="A108" s="163">
        <f>A107</f>
        <v/>
      </c>
      <c r="B108" s="300" t="n"/>
      <c r="C108" s="151" t="inlineStr">
        <is>
          <t>Card Payments</t>
        </is>
      </c>
      <c r="D108" s="151" t="inlineStr">
        <is>
          <t>BB MIGs (S08)</t>
        </is>
      </c>
      <c r="E108" s="170" t="n"/>
      <c r="F108" s="245" t="n"/>
      <c r="G108" s="170" t="n"/>
      <c r="H108" s="245" t="n"/>
      <c r="I108" s="154">
        <f>minus(E108,G108)</f>
        <v/>
      </c>
      <c r="J108" s="155">
        <f>ABS(minus(F108,H108))</f>
        <v/>
      </c>
      <c r="K108" s="170" t="n"/>
      <c r="L108" s="170" t="n"/>
      <c r="M108" s="170" t="n"/>
      <c r="N108" s="170" t="n"/>
      <c r="O108" s="170" t="n"/>
      <c r="P108" s="170" t="n"/>
      <c r="Q108" s="170" t="n"/>
      <c r="R108" s="170" t="n"/>
      <c r="S108" s="170" t="n"/>
      <c r="T108" s="170" t="n"/>
      <c r="U108" s="170" t="n"/>
      <c r="V108" s="170" t="n"/>
      <c r="W108" s="218">
        <f>SUM(K108,M108,O108,Q108,S108,U108)</f>
        <v/>
      </c>
      <c r="X108" s="218">
        <f>SUM(L108,N108,P108,R108,T108,V108)</f>
        <v/>
      </c>
      <c r="Y108" s="157">
        <f>minus(I108,W108)</f>
        <v/>
      </c>
      <c r="Z108" s="158">
        <f>ABS(minus(J108,X108))</f>
        <v/>
      </c>
      <c r="AA108" s="270" t="n"/>
      <c r="AB108" s="242" t="n"/>
      <c r="AC108" s="242" t="n"/>
      <c r="AD108" s="256" t="n"/>
      <c r="AE108" s="167">
        <f>Y108-AC108</f>
        <v/>
      </c>
      <c r="AF108" s="256">
        <f>abs(Z108-AD108)</f>
        <v/>
      </c>
      <c r="AG108" s="243" t="n"/>
      <c r="AH108" s="146" t="n"/>
      <c r="AI108" s="52" t="n"/>
      <c r="AJ108" s="148" t="n"/>
      <c r="AK108" s="52" t="n"/>
    </row>
    <row r="109">
      <c r="A109" s="163">
        <f>A108</f>
        <v/>
      </c>
      <c r="B109" s="300" t="n"/>
      <c r="C109" s="151" t="inlineStr">
        <is>
          <t>Card Payments</t>
        </is>
      </c>
      <c r="D109" s="151" t="inlineStr">
        <is>
          <t>BB MIGs (S09)</t>
        </is>
      </c>
      <c r="E109" s="170" t="n"/>
      <c r="F109" s="245" t="n"/>
      <c r="G109" s="170" t="n"/>
      <c r="H109" s="245" t="n"/>
      <c r="I109" s="154">
        <f>minus(E109,G109)</f>
        <v/>
      </c>
      <c r="J109" s="155">
        <f>ABS(minus(F109,H109))</f>
        <v/>
      </c>
      <c r="K109" s="170" t="n"/>
      <c r="L109" s="170" t="n"/>
      <c r="M109" s="170" t="n"/>
      <c r="N109" s="170" t="n"/>
      <c r="O109" s="170" t="n"/>
      <c r="P109" s="170" t="n"/>
      <c r="Q109" s="170" t="n"/>
      <c r="R109" s="170" t="n"/>
      <c r="S109" s="170" t="n"/>
      <c r="T109" s="170" t="n"/>
      <c r="U109" s="170" t="n"/>
      <c r="V109" s="170" t="n"/>
      <c r="W109" s="218">
        <f>SUM(K109,M109,O109,Q109,S109,U109)</f>
        <v/>
      </c>
      <c r="X109" s="218">
        <f>SUM(L109,N109,P109,R109,T109,V109)</f>
        <v/>
      </c>
      <c r="Y109" s="157">
        <f>minus(I109,W109)</f>
        <v/>
      </c>
      <c r="Z109" s="158">
        <f>ABS(minus(J109,X109))</f>
        <v/>
      </c>
      <c r="AA109" s="270" t="n"/>
      <c r="AB109" s="242" t="n"/>
      <c r="AC109" s="242" t="n"/>
      <c r="AD109" s="256" t="n"/>
      <c r="AE109" s="167">
        <f>Y109-AC109</f>
        <v/>
      </c>
      <c r="AF109" s="256">
        <f>abs(Z109-AD109)</f>
        <v/>
      </c>
      <c r="AG109" s="243" t="n"/>
      <c r="AH109" s="146" t="n"/>
      <c r="AI109" s="52" t="n"/>
      <c r="AJ109" s="148" t="n"/>
      <c r="AK109" s="52" t="n"/>
    </row>
    <row r="110">
      <c r="A110" s="163">
        <f>A109</f>
        <v/>
      </c>
      <c r="B110" s="300" t="n"/>
      <c r="C110" s="151" t="inlineStr">
        <is>
          <t>Card Payments</t>
        </is>
      </c>
      <c r="D110" s="151" t="inlineStr">
        <is>
          <t>BB MIGs (S10)</t>
        </is>
      </c>
      <c r="E110" s="170" t="n"/>
      <c r="F110" s="245" t="n"/>
      <c r="G110" s="170" t="n"/>
      <c r="H110" s="245" t="n"/>
      <c r="I110" s="154">
        <f>minus(E110,G110)</f>
        <v/>
      </c>
      <c r="J110" s="155">
        <f>ABS(minus(F110,H110))</f>
        <v/>
      </c>
      <c r="K110" s="170" t="n"/>
      <c r="L110" s="170" t="n"/>
      <c r="M110" s="170" t="n"/>
      <c r="N110" s="170" t="n"/>
      <c r="O110" s="170" t="n"/>
      <c r="P110" s="170" t="n"/>
      <c r="Q110" s="170" t="n"/>
      <c r="R110" s="170" t="n"/>
      <c r="S110" s="170" t="n"/>
      <c r="T110" s="170" t="n"/>
      <c r="U110" s="170" t="n"/>
      <c r="V110" s="170" t="n"/>
      <c r="W110" s="218">
        <f>SUM(K110,M110,O110,Q110,S110,U110)</f>
        <v/>
      </c>
      <c r="X110" s="218">
        <f>SUM(L110,N110,P110,R110,T110,V110)</f>
        <v/>
      </c>
      <c r="Y110" s="157">
        <f>minus(I110,W110)</f>
        <v/>
      </c>
      <c r="Z110" s="158">
        <f>ABS(minus(J110,X110))</f>
        <v/>
      </c>
      <c r="AA110" s="270" t="n"/>
      <c r="AB110" s="242" t="n"/>
      <c r="AC110" s="242" t="n"/>
      <c r="AD110" s="256" t="n"/>
      <c r="AE110" s="167">
        <f>Y110-AC110</f>
        <v/>
      </c>
      <c r="AF110" s="256">
        <f>abs(Z110-AD110)</f>
        <v/>
      </c>
      <c r="AG110" s="243" t="n"/>
      <c r="AH110" s="146" t="n"/>
      <c r="AI110" s="52" t="n"/>
      <c r="AJ110" s="148" t="n"/>
      <c r="AK110" s="52" t="n"/>
    </row>
    <row r="111">
      <c r="A111" s="163">
        <f>A110</f>
        <v/>
      </c>
      <c r="B111" s="300" t="n"/>
      <c r="C111" s="151" t="inlineStr">
        <is>
          <t>Card Payments</t>
        </is>
      </c>
      <c r="D111" s="151" t="inlineStr">
        <is>
          <t>BB MIGs (S11)</t>
        </is>
      </c>
      <c r="E111" s="170" t="n"/>
      <c r="F111" s="245" t="n"/>
      <c r="G111" s="170" t="n"/>
      <c r="H111" s="245" t="n"/>
      <c r="I111" s="154">
        <f>minus(E111,G111)</f>
        <v/>
      </c>
      <c r="J111" s="155">
        <f>ABS(minus(F111,H111))</f>
        <v/>
      </c>
      <c r="K111" s="170" t="n"/>
      <c r="L111" s="170" t="n"/>
      <c r="M111" s="170" t="n"/>
      <c r="N111" s="170" t="n"/>
      <c r="O111" s="170" t="n"/>
      <c r="P111" s="170" t="n"/>
      <c r="Q111" s="170" t="n"/>
      <c r="R111" s="170" t="n"/>
      <c r="S111" s="170" t="n"/>
      <c r="T111" s="170" t="n"/>
      <c r="U111" s="170" t="n"/>
      <c r="V111" s="170" t="n"/>
      <c r="W111" s="218">
        <f>SUM(K111,M111,O111,Q111,S111,U111)</f>
        <v/>
      </c>
      <c r="X111" s="218">
        <f>SUM(L111,N111,P111,R111,T111,V111)</f>
        <v/>
      </c>
      <c r="Y111" s="157">
        <f>minus(I111,W111)</f>
        <v/>
      </c>
      <c r="Z111" s="158">
        <f>ABS(minus(J111,X111))</f>
        <v/>
      </c>
      <c r="AA111" s="270" t="n"/>
      <c r="AB111" s="242" t="n"/>
      <c r="AC111" s="242" t="n"/>
      <c r="AD111" s="256" t="n"/>
      <c r="AE111" s="167">
        <f>Y111-AC111</f>
        <v/>
      </c>
      <c r="AF111" s="256">
        <f>abs(Z111-AD111)</f>
        <v/>
      </c>
      <c r="AG111" s="243" t="n"/>
      <c r="AH111" s="146" t="n"/>
      <c r="AI111" s="52" t="n"/>
      <c r="AJ111" s="148" t="n"/>
      <c r="AK111" s="52" t="n"/>
    </row>
    <row r="112">
      <c r="A112" s="163">
        <f>A111</f>
        <v/>
      </c>
      <c r="B112" s="300" t="n"/>
      <c r="C112" s="171" t="inlineStr">
        <is>
          <t>Card Payments</t>
        </is>
      </c>
      <c r="D112" s="171" t="inlineStr">
        <is>
          <t>BB MIGs (S12)</t>
        </is>
      </c>
      <c r="E112" s="176" t="n"/>
      <c r="F112" s="85" t="n"/>
      <c r="G112" s="176" t="n"/>
      <c r="H112" s="85" t="n"/>
      <c r="I112" s="174">
        <f>minus(E112,G112)</f>
        <v/>
      </c>
      <c r="J112" s="175">
        <f>ABS(minus(F112,H112))</f>
        <v/>
      </c>
      <c r="K112" s="176" t="n"/>
      <c r="L112" s="176" t="n"/>
      <c r="M112" s="176" t="n"/>
      <c r="N112" s="176" t="n"/>
      <c r="O112" s="176" t="n"/>
      <c r="P112" s="176" t="n"/>
      <c r="Q112" s="176" t="n"/>
      <c r="R112" s="176" t="n"/>
      <c r="S112" s="176" t="n"/>
      <c r="T112" s="176" t="n"/>
      <c r="U112" s="176" t="n"/>
      <c r="V112" s="176" t="n"/>
      <c r="W112" s="218">
        <f>SUM(K112,M112,O112,Q112,S112,U112)</f>
        <v/>
      </c>
      <c r="X112" s="218">
        <f>SUM(L112,N112,P112,R112,T112,V112)</f>
        <v/>
      </c>
      <c r="Y112" s="179">
        <f>minus(I112,W112)</f>
        <v/>
      </c>
      <c r="Z112" s="180">
        <f>ABS(minus(J112,X112))</f>
        <v/>
      </c>
      <c r="AA112" s="253" t="n"/>
      <c r="AB112" s="254" t="n"/>
      <c r="AC112" s="254" t="n"/>
      <c r="AD112" s="183" t="n"/>
      <c r="AE112" s="191">
        <f>Y112-AC112</f>
        <v/>
      </c>
      <c r="AF112" s="183">
        <f>abs(Z112-AD112)</f>
        <v/>
      </c>
      <c r="AG112" s="243" t="n"/>
      <c r="AH112" s="146" t="n"/>
      <c r="AI112" s="52" t="n"/>
      <c r="AJ112" s="148" t="n"/>
      <c r="AK112" s="52" t="n"/>
    </row>
    <row r="113">
      <c r="A113" s="163">
        <f>A112</f>
        <v/>
      </c>
      <c r="B113" s="303" t="n"/>
      <c r="C113" s="220" t="inlineStr">
        <is>
          <t>Card Payments Sum</t>
        </is>
      </c>
      <c r="D113" s="220" t="inlineStr">
        <is>
          <t>BB MIGs</t>
        </is>
      </c>
      <c r="E113" s="221" t="n">
        <v>0</v>
      </c>
      <c r="F113" s="222" t="n">
        <v>0</v>
      </c>
      <c r="G113" s="221" t="n">
        <v>0</v>
      </c>
      <c r="H113" s="250" t="n">
        <v>0</v>
      </c>
      <c r="I113" s="225">
        <f>minus(E113,G113)</f>
        <v/>
      </c>
      <c r="J113" s="226">
        <f>ABS(minus(F113,H113))</f>
        <v/>
      </c>
      <c r="K113" s="227" t="n"/>
      <c r="L113" s="227" t="n"/>
      <c r="M113" s="227" t="n"/>
      <c r="N113" s="227" t="n"/>
      <c r="O113" s="227" t="n"/>
      <c r="P113" s="227" t="n"/>
      <c r="Q113" s="227" t="n"/>
      <c r="R113" s="227" t="n"/>
      <c r="S113" s="227" t="n"/>
      <c r="T113" s="227" t="n"/>
      <c r="U113" s="227" t="n"/>
      <c r="V113" s="227" t="n"/>
      <c r="W113" s="229">
        <f>SUM(K113,M113,O113,Q113,S113,U113)</f>
        <v/>
      </c>
      <c r="X113" s="229">
        <f>SUM(L113,N113,P113,R113,T113,V113)</f>
        <v/>
      </c>
      <c r="Y113" s="231">
        <f>minus(I113,W113)</f>
        <v/>
      </c>
      <c r="Z113" s="232">
        <f>ABS(minus(J113,X113))</f>
        <v/>
      </c>
      <c r="AA113" s="233" t="n"/>
      <c r="AB113" s="234" t="n"/>
      <c r="AC113" s="234" t="n"/>
      <c r="AD113" s="235" t="n"/>
      <c r="AE113" s="236">
        <f>Y113-AC113</f>
        <v/>
      </c>
      <c r="AF113" s="237">
        <f>abs(Z113-AD113)</f>
        <v/>
      </c>
      <c r="AG113" s="238" t="n"/>
      <c r="AH113" s="146" t="n"/>
      <c r="AI113" s="52" t="n"/>
      <c r="AJ113" s="148" t="n"/>
      <c r="AK113" s="52" t="n"/>
    </row>
    <row r="114">
      <c r="A114" s="163">
        <f>A113</f>
        <v/>
      </c>
      <c r="B114" s="310" t="inlineStr">
        <is>
          <t>KOWRI</t>
        </is>
      </c>
      <c r="C114" s="151" t="inlineStr">
        <is>
          <t>MPGS</t>
        </is>
      </c>
      <c r="D114" s="151" t="inlineStr">
        <is>
          <t>MPGS</t>
        </is>
      </c>
      <c r="E114" s="295" t="n">
        <v>4</v>
      </c>
      <c r="F114" s="296" t="n">
        <v>481.44</v>
      </c>
      <c r="G114" s="295" t="n">
        <v>4</v>
      </c>
      <c r="H114" s="188" t="n">
        <v>472</v>
      </c>
      <c r="I114" s="154">
        <f>minus(E114,G114)</f>
        <v/>
      </c>
      <c r="J114" s="155">
        <f>ABS(minus(F114,H114))</f>
        <v/>
      </c>
      <c r="K114" s="170" t="n"/>
      <c r="L114" s="170" t="n"/>
      <c r="M114" s="170" t="n"/>
      <c r="N114" s="170" t="n"/>
      <c r="O114" s="218" t="n"/>
      <c r="P114" s="218" t="n"/>
      <c r="Q114" s="218" t="n"/>
      <c r="R114" s="218" t="n"/>
      <c r="S114" s="218" t="n"/>
      <c r="T114" s="218" t="n"/>
      <c r="U114" s="218" t="n"/>
      <c r="V114" s="218" t="n"/>
      <c r="W114" s="218">
        <f>SUM(K114,M114,O114,Q114,S114,U114)</f>
        <v/>
      </c>
      <c r="X114" s="218">
        <f>SUM(L114,N114,P114,R114,T114,V114)</f>
        <v/>
      </c>
      <c r="Y114" s="157">
        <f>minus(I114,W114)</f>
        <v/>
      </c>
      <c r="Z114" s="251">
        <f>ABS(minus(J114,X114))</f>
        <v/>
      </c>
      <c r="AA114" s="270" t="n"/>
      <c r="AB114" s="242" t="n"/>
      <c r="AC114" s="242" t="n"/>
      <c r="AD114" s="256" t="n"/>
      <c r="AE114" s="167">
        <f>Y114-AC114</f>
        <v/>
      </c>
      <c r="AF114" s="256">
        <f>abs(Z114-AD114)</f>
        <v/>
      </c>
      <c r="AG114" s="243" t="inlineStr">
        <is>
          <t>Send money charges(9.44)</t>
        </is>
      </c>
      <c r="AH114" s="146" t="n"/>
      <c r="AI114" s="52" t="n"/>
      <c r="AJ114" s="148" t="n"/>
      <c r="AK114" s="52" t="n"/>
    </row>
    <row r="115">
      <c r="A115" s="163">
        <f>A113</f>
        <v/>
      </c>
      <c r="B115" s="300" t="n"/>
      <c r="C115" s="151" t="inlineStr">
        <is>
          <t>KR MTN Send Money</t>
        </is>
      </c>
      <c r="D115" s="151" t="inlineStr">
        <is>
          <t>KR MTN Credit</t>
        </is>
      </c>
      <c r="E115" s="295" t="n">
        <v>7283</v>
      </c>
      <c r="F115" s="296" t="n">
        <v>9141401.859999999</v>
      </c>
      <c r="G115" s="295" t="n">
        <v>7277</v>
      </c>
      <c r="H115" s="188" t="n">
        <v>9140007.369999999</v>
      </c>
      <c r="I115" s="154">
        <f>minus(E115,G115)</f>
        <v/>
      </c>
      <c r="J115" s="155">
        <f>ABS(minus(F115,H115))</f>
        <v/>
      </c>
      <c r="K115" s="170" t="n"/>
      <c r="L115" s="170" t="n"/>
      <c r="M115" s="170" t="n"/>
      <c r="N115" s="170" t="n"/>
      <c r="O115" s="218" t="n">
        <v>4</v>
      </c>
      <c r="P115" s="218" t="n">
        <v>1342.07</v>
      </c>
      <c r="Q115" s="218" t="n"/>
      <c r="R115" s="218" t="n"/>
      <c r="S115" s="218" t="n"/>
      <c r="T115" s="218" t="n"/>
      <c r="U115" s="218" t="n">
        <v>2</v>
      </c>
      <c r="V115" s="218" t="n">
        <v>52.42000000022358</v>
      </c>
      <c r="W115" s="218">
        <f>SUM(K115,M115,O115,Q115,S115,U115)</f>
        <v/>
      </c>
      <c r="X115" s="218">
        <f>SUM(L115,N115,P115,R115,T115,V115)</f>
        <v/>
      </c>
      <c r="Y115" s="157">
        <f>minus(I115,W115)</f>
        <v/>
      </c>
      <c r="Z115" s="158">
        <f>ABS(minus(J115,X115))</f>
        <v/>
      </c>
      <c r="AA115" s="270" t="n"/>
      <c r="AB115" s="242" t="n"/>
      <c r="AC115" s="242" t="n"/>
      <c r="AD115" s="256" t="n"/>
      <c r="AE115" s="167">
        <f>Y115-AC115</f>
        <v/>
      </c>
      <c r="AF115" s="256">
        <f>abs(Z115-AD115)</f>
        <v/>
      </c>
      <c r="AG115" s="243" t="n"/>
      <c r="AH115" s="146" t="n"/>
      <c r="AI115" s="52" t="n"/>
      <c r="AJ115" s="148" t="n"/>
      <c r="AK115" s="52" t="n"/>
    </row>
    <row r="116">
      <c r="A116" s="163">
        <f>A115</f>
        <v/>
      </c>
      <c r="B116" s="300" t="n"/>
      <c r="C116" s="151" t="inlineStr">
        <is>
          <t>KR MTN Add funds/Payments</t>
        </is>
      </c>
      <c r="D116" s="151" t="inlineStr">
        <is>
          <t>KR MTN Debit</t>
        </is>
      </c>
      <c r="E116" s="295" t="n">
        <v>302</v>
      </c>
      <c r="F116" s="188" t="n">
        <v>236151.37</v>
      </c>
      <c r="G116" s="295" t="n">
        <v>307</v>
      </c>
      <c r="H116" s="188" t="n">
        <v>236748.27</v>
      </c>
      <c r="I116" s="154">
        <f>minus(E116,G116)</f>
        <v/>
      </c>
      <c r="J116" s="155">
        <f>ABS(minus(F116,H116))</f>
        <v/>
      </c>
      <c r="K116" s="218" t="n"/>
      <c r="L116" s="218" t="n"/>
      <c r="M116" s="218" t="n">
        <v>-6</v>
      </c>
      <c r="N116" s="218" t="n">
        <v>1321.98</v>
      </c>
      <c r="O116" s="218" t="n"/>
      <c r="P116" s="218" t="n"/>
      <c r="Q116" s="218" t="n"/>
      <c r="R116" s="218" t="n"/>
      <c r="S116" s="218" t="n"/>
      <c r="T116" s="218" t="n"/>
      <c r="U116" s="218" t="n"/>
      <c r="V116" s="218" t="n">
        <v>-0.08</v>
      </c>
      <c r="W116" s="218">
        <f>SUM(K116,M116,O116,Q116,S116,U116)</f>
        <v/>
      </c>
      <c r="X116" s="218">
        <f>SUM(L116,N116,P116,R116,T116,V116)</f>
        <v/>
      </c>
      <c r="Y116" s="157">
        <f>minus(I116,W116)</f>
        <v/>
      </c>
      <c r="Z116" s="158">
        <f>ABS(minus(J116,X116))</f>
        <v/>
      </c>
      <c r="AA116" s="270" t="inlineStr">
        <is>
          <t>Failed transaction</t>
        </is>
      </c>
      <c r="AB116" s="242" t="inlineStr">
        <is>
          <t>Closed</t>
        </is>
      </c>
      <c r="AC116" s="242" t="n">
        <v>1</v>
      </c>
      <c r="AD116" s="256" t="n">
        <v>725.0800000000058</v>
      </c>
      <c r="AE116" s="167">
        <f>Y116-AC116</f>
        <v/>
      </c>
      <c r="AF116" s="256">
        <f>abs(Z116-AD116)</f>
        <v/>
      </c>
      <c r="AG116" s="243" t="inlineStr">
        <is>
          <t>Funds reversed to customer</t>
        </is>
      </c>
      <c r="AH116" s="146" t="n"/>
      <c r="AI116" s="52" t="n"/>
      <c r="AJ116" s="148" t="n"/>
      <c r="AK116" s="52" t="n"/>
    </row>
    <row r="117">
      <c r="A117" s="163">
        <f>A116</f>
        <v/>
      </c>
      <c r="B117" s="300" t="n"/>
      <c r="C117" s="151" t="inlineStr">
        <is>
          <t>KR Airtel Add funds/Payments</t>
        </is>
      </c>
      <c r="D117" s="151" t="inlineStr">
        <is>
          <t>KR Airtel Cash In</t>
        </is>
      </c>
      <c r="E117" s="295" t="n">
        <v>2</v>
      </c>
      <c r="F117" s="296" t="n">
        <v>1378</v>
      </c>
      <c r="G117" s="295" t="n">
        <v>2</v>
      </c>
      <c r="H117" s="296" t="n">
        <v>1378</v>
      </c>
      <c r="I117" s="154">
        <f>minus(E117,G117)</f>
        <v/>
      </c>
      <c r="J117" s="155">
        <f>ABS(minus(F117,H117))</f>
        <v/>
      </c>
      <c r="K117" s="218" t="n"/>
      <c r="L117" s="218" t="n"/>
      <c r="M117" s="218" t="n"/>
      <c r="N117" s="218" t="n"/>
      <c r="O117" s="218" t="n"/>
      <c r="P117" s="218" t="n"/>
      <c r="Q117" s="218" t="n"/>
      <c r="R117" s="218" t="n"/>
      <c r="S117" s="218" t="n"/>
      <c r="T117" s="218" t="n"/>
      <c r="U117" s="218" t="n"/>
      <c r="V117" s="218" t="n"/>
      <c r="W117" s="218">
        <f>SUM(K117,M117,O117,Q117,S117,U117)</f>
        <v/>
      </c>
      <c r="X117" s="218">
        <f>SUM(L117,N117,P117,R117,T117,V117)</f>
        <v/>
      </c>
      <c r="Y117" s="157">
        <f>minus(I117,W117)</f>
        <v/>
      </c>
      <c r="Z117" s="158">
        <f>ABS(minus(J117,X117))</f>
        <v/>
      </c>
      <c r="AA117" s="270" t="n"/>
      <c r="AB117" s="242" t="n"/>
      <c r="AC117" s="242" t="n"/>
      <c r="AD117" s="256" t="n"/>
      <c r="AE117" s="167">
        <f>Y117-AC117</f>
        <v/>
      </c>
      <c r="AF117" s="256">
        <f>abs(Z117-AD117)</f>
        <v/>
      </c>
      <c r="AG117" s="243" t="n"/>
      <c r="AH117" s="146" t="n"/>
      <c r="AI117" s="52" t="n"/>
      <c r="AJ117" s="148" t="n"/>
      <c r="AK117" s="52" t="n"/>
    </row>
    <row r="118">
      <c r="A118" s="163">
        <f>A117</f>
        <v/>
      </c>
      <c r="B118" s="300" t="n"/>
      <c r="C118" s="151" t="inlineStr">
        <is>
          <t>KR Airtel Send Money</t>
        </is>
      </c>
      <c r="D118" s="151" t="inlineStr">
        <is>
          <t>KR Airtel Cash Out</t>
        </is>
      </c>
      <c r="E118" s="295" t="n">
        <v>0</v>
      </c>
      <c r="F118" s="296" t="n">
        <v>0</v>
      </c>
      <c r="G118" s="295" t="n">
        <v>0</v>
      </c>
      <c r="H118" s="296" t="n">
        <v>0</v>
      </c>
      <c r="I118" s="154">
        <f>minus(E118,G118)</f>
        <v/>
      </c>
      <c r="J118" s="155">
        <f>ABS(minus(F118,H118))</f>
        <v/>
      </c>
      <c r="K118" s="218" t="n"/>
      <c r="L118" s="218" t="n"/>
      <c r="M118" s="218" t="n"/>
      <c r="N118" s="218" t="n"/>
      <c r="O118" s="218" t="n"/>
      <c r="P118" s="218" t="n"/>
      <c r="Q118" s="218" t="n"/>
      <c r="R118" s="218" t="n"/>
      <c r="S118" s="218" t="n"/>
      <c r="T118" s="218" t="n"/>
      <c r="U118" s="218" t="n"/>
      <c r="V118" s="218" t="n"/>
      <c r="W118" s="218">
        <f>SUM(K118,M118,O118,Q118,S118,U118)</f>
        <v/>
      </c>
      <c r="X118" s="218">
        <f>SUM(L118,N118,P118,R118,T118,V118)</f>
        <v/>
      </c>
      <c r="Y118" s="157">
        <f>minus(I118,W118)</f>
        <v/>
      </c>
      <c r="Z118" s="158">
        <f>ABS(minus(J118,X118))</f>
        <v/>
      </c>
      <c r="AA118" s="270" t="n"/>
      <c r="AB118" s="242" t="n"/>
      <c r="AC118" s="242" t="n"/>
      <c r="AD118" s="256" t="n"/>
      <c r="AE118" s="167">
        <f>Y118-AC118</f>
        <v/>
      </c>
      <c r="AF118" s="256">
        <f>abs(Z118-AD118)</f>
        <v/>
      </c>
      <c r="AG118" s="243" t="n"/>
      <c r="AH118" s="146" t="n"/>
      <c r="AI118" s="52" t="n"/>
      <c r="AJ118" s="148" t="n"/>
      <c r="AK118" s="52" t="n"/>
    </row>
    <row r="119">
      <c r="A119" s="163">
        <f>A118</f>
        <v/>
      </c>
      <c r="B119" s="300" t="n"/>
      <c r="C119" s="151" t="inlineStr">
        <is>
          <t>KR Vodafone Add funds/Payments</t>
        </is>
      </c>
      <c r="D119" s="151" t="inlineStr">
        <is>
          <t xml:space="preserve">KR Vodafone Cash In </t>
        </is>
      </c>
      <c r="E119" s="295" t="n">
        <v>29</v>
      </c>
      <c r="F119" s="188" t="n">
        <v>13893.2</v>
      </c>
      <c r="G119" s="295" t="n">
        <v>29</v>
      </c>
      <c r="H119" s="188" t="n">
        <v>13893.2</v>
      </c>
      <c r="I119" s="154">
        <f>minus(E119,G119)</f>
        <v/>
      </c>
      <c r="J119" s="155">
        <f>ABS(minus(F119,H119))</f>
        <v/>
      </c>
      <c r="K119" s="218" t="n"/>
      <c r="L119" s="218" t="n"/>
      <c r="M119" s="218" t="n"/>
      <c r="N119" s="218" t="n"/>
      <c r="O119" s="218" t="n"/>
      <c r="P119" s="218" t="n"/>
      <c r="Q119" s="218" t="n"/>
      <c r="R119" s="218" t="n"/>
      <c r="S119" s="218" t="n"/>
      <c r="T119" s="218" t="n"/>
      <c r="U119" s="218" t="n"/>
      <c r="V119" s="218" t="n"/>
      <c r="W119" s="218">
        <f>SUM(K119,M119,O119,Q119,S119,U119)</f>
        <v/>
      </c>
      <c r="X119" s="218">
        <f>SUM(L119,N119,P119,R119,T119,V119)</f>
        <v/>
      </c>
      <c r="Y119" s="157">
        <f>minus(I119,W119)</f>
        <v/>
      </c>
      <c r="Z119" s="158">
        <f>ABS(minus(J119,X119))</f>
        <v/>
      </c>
      <c r="AA119" s="270" t="n"/>
      <c r="AB119" s="242" t="n"/>
      <c r="AC119" s="242" t="n"/>
      <c r="AD119" s="256" t="n"/>
      <c r="AE119" s="167">
        <f>Y119-AC119</f>
        <v/>
      </c>
      <c r="AF119" s="256">
        <f>abs(Z119-AD119)</f>
        <v/>
      </c>
      <c r="AG119" s="243" t="n"/>
      <c r="AH119" s="146" t="n"/>
      <c r="AI119" s="52" t="n"/>
      <c r="AJ119" s="148" t="n"/>
      <c r="AK119" s="52" t="n"/>
    </row>
    <row r="120">
      <c r="A120" s="163">
        <f>A119</f>
        <v/>
      </c>
      <c r="B120" s="303" t="n"/>
      <c r="C120" s="151" t="inlineStr">
        <is>
          <t>KR Vodafone Send Money</t>
        </is>
      </c>
      <c r="D120" s="151" t="inlineStr">
        <is>
          <t>KR Vodafone Cash Out</t>
        </is>
      </c>
      <c r="E120" s="295" t="n">
        <v>3</v>
      </c>
      <c r="F120" s="296" t="n">
        <v>86</v>
      </c>
      <c r="G120" s="295" t="n">
        <v>1</v>
      </c>
      <c r="H120" s="188" t="n">
        <v>40</v>
      </c>
      <c r="I120" s="154">
        <f>minus(E120,G120)</f>
        <v/>
      </c>
      <c r="J120" s="155">
        <f>ABS(minus(F120,H120))</f>
        <v/>
      </c>
      <c r="K120" s="218" t="n"/>
      <c r="L120" s="218" t="n"/>
      <c r="M120" s="218" t="n"/>
      <c r="N120" s="218" t="n"/>
      <c r="O120" s="218" t="n"/>
      <c r="P120" s="218" t="n"/>
      <c r="Q120" s="218" t="n"/>
      <c r="R120" s="218" t="n"/>
      <c r="S120" s="218" t="n"/>
      <c r="T120" s="218" t="n"/>
      <c r="U120" s="218" t="n">
        <v>2</v>
      </c>
      <c r="V120" s="218" t="n">
        <v>46</v>
      </c>
      <c r="W120" s="218">
        <f>SUM(K120,M120,O120,Q120,S120,U120)</f>
        <v/>
      </c>
      <c r="X120" s="218">
        <f>SUM(L120,N120,P120,R120,T120,V120)</f>
        <v/>
      </c>
      <c r="Y120" s="157">
        <f>minus(I120,W120)</f>
        <v/>
      </c>
      <c r="Z120" s="158">
        <f>ABS(minus(J120,X120))</f>
        <v/>
      </c>
      <c r="AA120" s="270" t="n"/>
      <c r="AB120" s="242" t="n"/>
      <c r="AC120" s="242" t="n"/>
      <c r="AD120" s="256" t="n"/>
      <c r="AE120" s="167">
        <f>Y120-AC120</f>
        <v/>
      </c>
      <c r="AF120" s="256">
        <f>abs(Z120-AD120)</f>
        <v/>
      </c>
      <c r="AG120" s="243" t="n"/>
      <c r="AH120" s="146" t="n"/>
      <c r="AI120" s="52" t="n"/>
      <c r="AJ120" s="148" t="n"/>
      <c r="AK120" s="52" t="n"/>
    </row>
    <row r="121">
      <c r="A121" s="206" t="n"/>
      <c r="B121" s="207" t="n"/>
      <c r="C121" s="206" t="n"/>
      <c r="D121" s="206" t="n"/>
      <c r="E121" s="271" t="n"/>
      <c r="F121" s="208" t="n"/>
      <c r="G121" s="271" t="n"/>
      <c r="H121" s="208" t="n"/>
      <c r="I121" s="206" t="n"/>
      <c r="J121" s="208" t="n"/>
      <c r="K121" s="271" t="n"/>
      <c r="L121" s="271" t="n"/>
      <c r="M121" s="271" t="n"/>
      <c r="N121" s="271" t="n"/>
      <c r="O121" s="271" t="n"/>
      <c r="P121" s="271" t="n"/>
      <c r="Q121" s="271" t="n"/>
      <c r="R121" s="271" t="n"/>
      <c r="S121" s="271" t="n"/>
      <c r="T121" s="271" t="n"/>
      <c r="U121" s="271" t="n"/>
      <c r="V121" s="271" t="n"/>
      <c r="W121" s="210" t="n"/>
      <c r="X121" s="210" t="n"/>
      <c r="Y121" s="271" t="n"/>
      <c r="Z121" s="271" t="n"/>
      <c r="AA121" s="211" t="n"/>
      <c r="AB121" s="212" t="n"/>
      <c r="AC121" s="212" t="n"/>
      <c r="AD121" s="213" t="n"/>
      <c r="AE121" s="214" t="n"/>
      <c r="AF121" s="215" t="n"/>
      <c r="AG121" s="243" t="n"/>
      <c r="AH121" s="146" t="n"/>
      <c r="AI121" s="52" t="n"/>
      <c r="AJ121" s="148" t="n"/>
      <c r="AK121" s="52" t="n"/>
    </row>
    <row r="122">
      <c r="A122" s="239" t="n">
        <v>44962</v>
      </c>
      <c r="B122" s="309" t="inlineStr">
        <is>
          <t>SlydePay</t>
        </is>
      </c>
      <c r="C122" s="151" t="inlineStr">
        <is>
          <t>SP MIGs (MCC 1)</t>
        </is>
      </c>
      <c r="D122" s="151" t="inlineStr">
        <is>
          <t>MIGS (Slydepay01)</t>
        </is>
      </c>
      <c r="E122" s="295" t="n">
        <v>6</v>
      </c>
      <c r="F122" s="188" t="n">
        <v>1171.57</v>
      </c>
      <c r="G122" s="295" t="n">
        <v>6</v>
      </c>
      <c r="H122" s="188" t="n">
        <v>1146.9</v>
      </c>
      <c r="I122" s="154">
        <f>minus(E122,G122)</f>
        <v/>
      </c>
      <c r="J122" s="155">
        <f>ABS(minus(F122,H122))</f>
        <v/>
      </c>
      <c r="K122" s="218" t="n"/>
      <c r="L122" s="218" t="n"/>
      <c r="M122" s="218" t="n"/>
      <c r="N122" s="218" t="n"/>
      <c r="O122" s="218" t="n"/>
      <c r="P122" s="218" t="n"/>
      <c r="Q122" s="218" t="n"/>
      <c r="R122" s="218" t="n"/>
      <c r="S122" s="218" t="n"/>
      <c r="T122" s="218" t="n"/>
      <c r="U122" s="218" t="n"/>
      <c r="V122" s="218" t="n"/>
      <c r="W122" s="218">
        <f>SUM(K122,M122,O122,Q122,S122,U122)</f>
        <v/>
      </c>
      <c r="X122" s="218">
        <f>SUM(L122,N122,P122,R122,T122,V122)</f>
        <v/>
      </c>
      <c r="Y122" s="157">
        <f>minus(I122,W122)</f>
        <v/>
      </c>
      <c r="Z122" s="158">
        <f>ABS(minus(J122,X122))</f>
        <v/>
      </c>
      <c r="AA122" s="263" t="n"/>
      <c r="AB122" s="242" t="n"/>
      <c r="AC122" s="242" t="n"/>
      <c r="AD122" s="252" t="n"/>
      <c r="AE122" s="161">
        <f>Y122-AC122</f>
        <v/>
      </c>
      <c r="AF122" s="256">
        <f>abs(Z122-AD122)</f>
        <v/>
      </c>
      <c r="AG122" s="243" t="inlineStr">
        <is>
          <t>MIGS Charges(24.67)</t>
        </is>
      </c>
      <c r="AH122" s="146" t="n"/>
      <c r="AI122" s="52" t="n"/>
      <c r="AJ122" s="148" t="n"/>
      <c r="AK122" s="52" t="n"/>
    </row>
    <row r="123">
      <c r="A123" s="163">
        <f>A122</f>
        <v/>
      </c>
      <c r="B123" s="300" t="n"/>
      <c r="C123" s="151" t="inlineStr">
        <is>
          <t>SP MTN Cash In (Prompt)</t>
        </is>
      </c>
      <c r="D123" s="151" t="inlineStr">
        <is>
          <t>MTN - Slydepull (Prompts)</t>
        </is>
      </c>
      <c r="E123" s="295" t="n">
        <v>166</v>
      </c>
      <c r="F123" s="188" t="n">
        <v>115850.96</v>
      </c>
      <c r="G123" s="187" t="n">
        <v>167</v>
      </c>
      <c r="H123" s="188" t="n">
        <v>116250.93</v>
      </c>
      <c r="I123" s="154">
        <f>minus(E123,G123)</f>
        <v/>
      </c>
      <c r="J123" s="155">
        <f>ABS(minus(F123,H123))</f>
        <v/>
      </c>
      <c r="K123" s="218" t="n"/>
      <c r="L123" s="218" t="n"/>
      <c r="M123" s="218" t="n">
        <v>-1</v>
      </c>
      <c r="N123" s="218" t="n">
        <v>400</v>
      </c>
      <c r="O123" s="218" t="n"/>
      <c r="P123" s="218" t="n"/>
      <c r="Q123" s="218" t="n"/>
      <c r="R123" s="218" t="n"/>
      <c r="S123" s="218" t="n"/>
      <c r="T123" s="218" t="n"/>
      <c r="U123" s="218" t="n"/>
      <c r="V123" s="218" t="n">
        <v>-0.0300000000133878</v>
      </c>
      <c r="W123" s="218">
        <f>SUM(K123,M123,O123,Q123,S123,U123)</f>
        <v/>
      </c>
      <c r="X123" s="218">
        <f>SUM(L123,N123,P123,R123,T123,V123)</f>
        <v/>
      </c>
      <c r="Y123" s="157">
        <f>minus(I123,W123)</f>
        <v/>
      </c>
      <c r="Z123" s="158">
        <f>ABS(minus(J123,X123))</f>
        <v/>
      </c>
      <c r="AA123" s="270" t="n"/>
      <c r="AB123" s="242" t="n"/>
      <c r="AC123" s="242" t="n"/>
      <c r="AD123" s="256" t="n"/>
      <c r="AE123" s="167">
        <f>Y123-AC123</f>
        <v/>
      </c>
      <c r="AF123" s="256">
        <f>abs(Z123-AD123)</f>
        <v/>
      </c>
      <c r="AG123" s="243" t="n"/>
      <c r="AH123" s="146" t="n"/>
      <c r="AI123" s="52" t="n"/>
      <c r="AJ123" s="148" t="n"/>
      <c r="AK123" s="52" t="n"/>
    </row>
    <row r="124">
      <c r="A124" s="163">
        <f>A123</f>
        <v/>
      </c>
      <c r="B124" s="300" t="n"/>
      <c r="C124" s="151" t="inlineStr">
        <is>
          <t>SP MTN Cash In (Approval)</t>
        </is>
      </c>
      <c r="D124" s="151" t="inlineStr">
        <is>
          <t>MTN - Sydepush( Approvals)</t>
        </is>
      </c>
      <c r="E124" s="295" t="n">
        <v>0</v>
      </c>
      <c r="F124" s="296" t="n">
        <v>0</v>
      </c>
      <c r="G124" s="295" t="n">
        <v>0</v>
      </c>
      <c r="H124" s="296" t="n">
        <v>0</v>
      </c>
      <c r="I124" s="154">
        <f>minus(E124,G124)</f>
        <v/>
      </c>
      <c r="J124" s="155">
        <f>ABS(minus(F124,H124))</f>
        <v/>
      </c>
      <c r="K124" s="218" t="n"/>
      <c r="L124" s="218" t="n"/>
      <c r="M124" s="218" t="n"/>
      <c r="N124" s="218" t="n"/>
      <c r="O124" s="218" t="n"/>
      <c r="P124" s="218" t="n"/>
      <c r="Q124" s="218" t="n"/>
      <c r="R124" s="218" t="n"/>
      <c r="S124" s="218" t="n"/>
      <c r="T124" s="218" t="n"/>
      <c r="U124" s="218" t="n"/>
      <c r="V124" s="218" t="n"/>
      <c r="W124" s="218">
        <f>SUM(K124,M124,O124,Q124,S124,U124)</f>
        <v/>
      </c>
      <c r="X124" s="218">
        <f>SUM(L124,N124,P124,R124,T124,V124)</f>
        <v/>
      </c>
      <c r="Y124" s="157">
        <f>minus(I124,W124)</f>
        <v/>
      </c>
      <c r="Z124" s="158">
        <f>ABS(minus(J124,X124))</f>
        <v/>
      </c>
      <c r="AA124" s="270" t="n"/>
      <c r="AB124" s="242" t="n"/>
      <c r="AC124" s="242" t="n"/>
      <c r="AD124" s="256" t="n"/>
      <c r="AE124" s="161">
        <f>Y124-AC124</f>
        <v/>
      </c>
      <c r="AF124" s="256">
        <f>abs(Z124-AD124)</f>
        <v/>
      </c>
      <c r="AG124" s="243" t="n"/>
      <c r="AH124" s="146" t="n"/>
      <c r="AI124" s="52" t="n"/>
      <c r="AJ124" s="148" t="n"/>
      <c r="AK124" s="52" t="n"/>
    </row>
    <row r="125">
      <c r="A125" s="163">
        <f>A124</f>
        <v/>
      </c>
      <c r="B125" s="300" t="n"/>
      <c r="C125" s="151" t="inlineStr">
        <is>
          <t>SP MTN Send Money</t>
        </is>
      </c>
      <c r="D125" s="151" t="inlineStr">
        <is>
          <t>MTN - Portal</t>
        </is>
      </c>
      <c r="E125" s="295" t="n">
        <v>754</v>
      </c>
      <c r="F125" s="296" t="n">
        <v>170945.8</v>
      </c>
      <c r="G125" s="187" t="n">
        <v>754</v>
      </c>
      <c r="H125" s="188" t="n">
        <v>170945.8</v>
      </c>
      <c r="I125" s="154">
        <f>minus(E125,G125)</f>
        <v/>
      </c>
      <c r="J125" s="155">
        <f>ABS(minus(F125,H125))</f>
        <v/>
      </c>
      <c r="K125" s="218" t="n"/>
      <c r="L125" s="218" t="n"/>
      <c r="M125" s="218" t="n"/>
      <c r="N125" s="218" t="n"/>
      <c r="O125" s="218" t="n"/>
      <c r="P125" s="218" t="n"/>
      <c r="Q125" s="218" t="n"/>
      <c r="R125" s="218" t="n"/>
      <c r="S125" s="218" t="n"/>
      <c r="T125" s="218" t="n"/>
      <c r="U125" s="218" t="n"/>
      <c r="V125" s="218" t="n"/>
      <c r="W125" s="218">
        <f>SUM(K125,M125,O125,Q125,S125,U125)</f>
        <v/>
      </c>
      <c r="X125" s="218">
        <f>SUM(L125,N125,P125,R125,T125,V125)</f>
        <v/>
      </c>
      <c r="Y125" s="157">
        <f>minus(I125,W125)</f>
        <v/>
      </c>
      <c r="Z125" s="158">
        <f>ABS(minus(J125,X125))</f>
        <v/>
      </c>
      <c r="AA125" s="270" t="n"/>
      <c r="AB125" s="242" t="n"/>
      <c r="AC125" s="242" t="n"/>
      <c r="AD125" s="256" t="n"/>
      <c r="AE125" s="161">
        <f>Y125-AC125</f>
        <v/>
      </c>
      <c r="AF125" s="256">
        <f>abs(Z125-AD125)</f>
        <v/>
      </c>
      <c r="AG125" s="243" t="n"/>
      <c r="AH125" s="146" t="n"/>
      <c r="AI125" s="52" t="n"/>
      <c r="AJ125" s="148" t="n"/>
      <c r="AK125" s="52" t="n"/>
    </row>
    <row r="126">
      <c r="A126" s="163">
        <f>A125</f>
        <v/>
      </c>
      <c r="B126" s="300" t="n"/>
      <c r="C126" s="151" t="inlineStr">
        <is>
          <t>SP AirtelTigo Cash In</t>
        </is>
      </c>
      <c r="D126" s="151" t="inlineStr">
        <is>
          <t>Airtel Top Up (Cash In)</t>
        </is>
      </c>
      <c r="E126" s="295" t="n">
        <v>0</v>
      </c>
      <c r="F126" s="296" t="n">
        <v>0</v>
      </c>
      <c r="G126" s="295" t="n">
        <v>0</v>
      </c>
      <c r="H126" s="296" t="n">
        <v>0</v>
      </c>
      <c r="I126" s="154">
        <f>minus(E126,G126)</f>
        <v/>
      </c>
      <c r="J126" s="155">
        <f>ABS(minus(F126,H126))</f>
        <v/>
      </c>
      <c r="K126" s="218" t="n"/>
      <c r="L126" s="218" t="n"/>
      <c r="M126" s="218" t="n"/>
      <c r="N126" s="218" t="n"/>
      <c r="O126" s="218" t="n"/>
      <c r="P126" s="218" t="n"/>
      <c r="Q126" s="218" t="n"/>
      <c r="R126" s="218" t="n"/>
      <c r="S126" s="218" t="n"/>
      <c r="T126" s="218" t="n"/>
      <c r="U126" s="218" t="n"/>
      <c r="V126" s="218" t="n"/>
      <c r="W126" s="218">
        <f>SUM(K126,M126,O126,Q126,S126,U126)</f>
        <v/>
      </c>
      <c r="X126" s="218">
        <f>SUM(L126,N126,P126,R126,T126,V126)</f>
        <v/>
      </c>
      <c r="Y126" s="157">
        <f>minus(I126,W126)</f>
        <v/>
      </c>
      <c r="Z126" s="158">
        <f>ABS(minus(J126,X126))</f>
        <v/>
      </c>
      <c r="AA126" s="270" t="n"/>
      <c r="AB126" s="242" t="n"/>
      <c r="AC126" s="242" t="n"/>
      <c r="AD126" s="256" t="n"/>
      <c r="AE126" s="161">
        <f>Y126-AC126</f>
        <v/>
      </c>
      <c r="AF126" s="256">
        <f>abs(Z126-AD126)</f>
        <v/>
      </c>
      <c r="AG126" s="243" t="n"/>
      <c r="AH126" s="146" t="n"/>
      <c r="AI126" s="52" t="n"/>
      <c r="AJ126" s="148" t="n"/>
      <c r="AK126" s="52" t="n"/>
    </row>
    <row r="127">
      <c r="A127" s="163">
        <f>A126</f>
        <v/>
      </c>
      <c r="B127" s="300" t="n"/>
      <c r="C127" s="151" t="inlineStr">
        <is>
          <t>SP AirtelTigo Send Money</t>
        </is>
      </c>
      <c r="D127" s="151" t="inlineStr">
        <is>
          <t>Airtel Online Send Money</t>
        </is>
      </c>
      <c r="E127" s="295" t="n">
        <v>0</v>
      </c>
      <c r="F127" s="296" t="n">
        <v>0</v>
      </c>
      <c r="G127" s="295" t="n">
        <v>0</v>
      </c>
      <c r="H127" s="296" t="n">
        <v>0</v>
      </c>
      <c r="I127" s="154">
        <f>minus(E127,G127)</f>
        <v/>
      </c>
      <c r="J127" s="155">
        <f>ABS(minus(F127,H127))</f>
        <v/>
      </c>
      <c r="K127" s="218" t="n"/>
      <c r="L127" s="218" t="n"/>
      <c r="M127" s="218" t="n"/>
      <c r="N127" s="218" t="n"/>
      <c r="O127" s="218" t="n"/>
      <c r="P127" s="218" t="n"/>
      <c r="Q127" s="218" t="n"/>
      <c r="R127" s="218" t="n"/>
      <c r="S127" s="218" t="n"/>
      <c r="T127" s="218" t="n"/>
      <c r="U127" s="218" t="n"/>
      <c r="V127" s="218" t="n"/>
      <c r="W127" s="218">
        <f>SUM(K127,M127,O127,Q127,S127,U127)</f>
        <v/>
      </c>
      <c r="X127" s="249">
        <f>SUM(L127,N127,P127,R127,T127,V127)</f>
        <v/>
      </c>
      <c r="Y127" s="157">
        <f>minus(I127,W127)</f>
        <v/>
      </c>
      <c r="Z127" s="158">
        <f>ABS(minus(J127,X127))</f>
        <v/>
      </c>
      <c r="AA127" s="270" t="n"/>
      <c r="AB127" s="242" t="n"/>
      <c r="AC127" s="242" t="n"/>
      <c r="AD127" s="256" t="n"/>
      <c r="AE127" s="161">
        <f>Y127-AC127</f>
        <v/>
      </c>
      <c r="AF127" s="256">
        <f>abs(Z127-AD127)</f>
        <v/>
      </c>
      <c r="AG127" s="243" t="n"/>
      <c r="AH127" s="146" t="n"/>
      <c r="AI127" s="52" t="n"/>
      <c r="AJ127" s="148" t="n"/>
      <c r="AK127" s="52" t="n"/>
    </row>
    <row r="128">
      <c r="A128" s="163">
        <f>A127</f>
        <v/>
      </c>
      <c r="B128" s="300" t="n"/>
      <c r="C128" s="151" t="inlineStr">
        <is>
          <t>SP Vodafone Cash In</t>
        </is>
      </c>
      <c r="D128" s="151" t="inlineStr">
        <is>
          <t>Vodafone Cashin</t>
        </is>
      </c>
      <c r="E128" s="295" t="n">
        <v>25</v>
      </c>
      <c r="F128" s="188" t="n">
        <v>12646.23</v>
      </c>
      <c r="G128" s="187" t="n">
        <v>25</v>
      </c>
      <c r="H128" s="188" t="n">
        <v>12646.23</v>
      </c>
      <c r="I128" s="154">
        <f>minus(E128,G128)</f>
        <v/>
      </c>
      <c r="J128" s="155">
        <f>ABS(minus(F128,H128))</f>
        <v/>
      </c>
      <c r="K128" s="218" t="n"/>
      <c r="L128" s="218" t="n"/>
      <c r="M128" s="218" t="n"/>
      <c r="N128" s="218" t="n"/>
      <c r="O128" s="218" t="n"/>
      <c r="P128" s="218" t="n"/>
      <c r="Q128" s="218" t="n"/>
      <c r="R128" s="218" t="n"/>
      <c r="S128" s="218" t="n"/>
      <c r="T128" s="218" t="n"/>
      <c r="U128" s="218" t="n"/>
      <c r="V128" s="218" t="n"/>
      <c r="W128" s="218">
        <f>SUM(K128,M128,O128,Q128,S128,U128)</f>
        <v/>
      </c>
      <c r="X128" s="218">
        <f>SUM(L128,N128,P128,R128,T128,V128)</f>
        <v/>
      </c>
      <c r="Y128" s="157">
        <f>minus(I128,W128)</f>
        <v/>
      </c>
      <c r="Z128" s="158">
        <f>ABS(minus(J128,X128))</f>
        <v/>
      </c>
      <c r="AA128" s="270" t="n"/>
      <c r="AB128" s="242" t="n"/>
      <c r="AC128" s="242" t="n"/>
      <c r="AD128" s="256" t="n"/>
      <c r="AE128" s="161">
        <f>Y128-AC128</f>
        <v/>
      </c>
      <c r="AF128" s="256">
        <f>abs(Z128-AD128)</f>
        <v/>
      </c>
      <c r="AG128" s="243" t="n"/>
      <c r="AH128" s="146" t="n"/>
      <c r="AI128" s="52" t="n"/>
      <c r="AJ128" s="148" t="n"/>
      <c r="AK128" s="52" t="n"/>
    </row>
    <row r="129">
      <c r="A129" s="163">
        <f>A128</f>
        <v/>
      </c>
      <c r="B129" s="300" t="n"/>
      <c r="C129" s="151" t="inlineStr">
        <is>
          <t>SP Vodafone Send Money</t>
        </is>
      </c>
      <c r="D129" s="151" t="inlineStr">
        <is>
          <t>Vodafone Cashout</t>
        </is>
      </c>
      <c r="E129" s="295" t="n">
        <v>176</v>
      </c>
      <c r="F129" s="296" t="n">
        <v>43752.92</v>
      </c>
      <c r="G129" s="187" t="n">
        <v>176</v>
      </c>
      <c r="H129" s="188" t="n">
        <v>43752.92</v>
      </c>
      <c r="I129" s="154">
        <f>minus(E129,G129)</f>
        <v/>
      </c>
      <c r="J129" s="155">
        <f>ABS(minus(F129,H129))</f>
        <v/>
      </c>
      <c r="K129" s="218" t="n"/>
      <c r="L129" s="218" t="n"/>
      <c r="M129" s="218" t="n"/>
      <c r="N129" s="218" t="n"/>
      <c r="O129" s="218" t="n"/>
      <c r="P129" s="218" t="n"/>
      <c r="Q129" s="218" t="n"/>
      <c r="R129" s="218" t="n"/>
      <c r="S129" s="218" t="n"/>
      <c r="T129" s="218" t="n"/>
      <c r="U129" s="218" t="n"/>
      <c r="V129" s="218" t="n"/>
      <c r="W129" s="218">
        <f>SUM(K129,M129,O129,Q129,S129,U129)</f>
        <v/>
      </c>
      <c r="X129" s="218">
        <f>SUM(L129,N129,P129,R129,T129,V129)</f>
        <v/>
      </c>
      <c r="Y129" s="157">
        <f>minus(I129,W129)</f>
        <v/>
      </c>
      <c r="Z129" s="158">
        <f>ABS(minus(J129,X129))</f>
        <v/>
      </c>
      <c r="AA129" s="270" t="n"/>
      <c r="AB129" s="242" t="n"/>
      <c r="AC129" s="242" t="n"/>
      <c r="AD129" s="256" t="n"/>
      <c r="AE129" s="161">
        <f>Y129-AC129</f>
        <v/>
      </c>
      <c r="AF129" s="256">
        <f>abs(Z129-AD129)</f>
        <v/>
      </c>
      <c r="AG129" s="243" t="n"/>
      <c r="AH129" s="146" t="n"/>
      <c r="AI129" s="52" t="n"/>
      <c r="AJ129" s="148" t="n"/>
      <c r="AK129" s="52" t="n"/>
    </row>
    <row r="130">
      <c r="A130" s="163">
        <f>A129</f>
        <v/>
      </c>
      <c r="B130" s="300" t="n"/>
      <c r="C130" s="151" t="inlineStr">
        <is>
          <t>SP Stanbic</t>
        </is>
      </c>
      <c r="D130" s="151" t="inlineStr">
        <is>
          <t>Stanbic FI CR</t>
        </is>
      </c>
      <c r="E130" s="295" t="n">
        <v>0</v>
      </c>
      <c r="F130" s="188" t="n">
        <v>0</v>
      </c>
      <c r="G130" s="295" t="n">
        <v>0</v>
      </c>
      <c r="H130" s="188" t="n">
        <v>0</v>
      </c>
      <c r="I130" s="154">
        <f>minus(E130,G130)</f>
        <v/>
      </c>
      <c r="J130" s="155">
        <f>ABS(minus(F130,H130))</f>
        <v/>
      </c>
      <c r="K130" s="218" t="n"/>
      <c r="L130" s="218" t="n"/>
      <c r="M130" s="218" t="n"/>
      <c r="N130" s="218" t="n"/>
      <c r="O130" s="218" t="n"/>
      <c r="P130" s="218" t="n"/>
      <c r="Q130" s="218" t="n"/>
      <c r="R130" s="218" t="n"/>
      <c r="S130" s="218" t="n"/>
      <c r="T130" s="218" t="n"/>
      <c r="U130" s="218" t="n"/>
      <c r="V130" s="218" t="n"/>
      <c r="W130" s="218">
        <f>SUM(K130,M130,O130,Q130,S130,U130)</f>
        <v/>
      </c>
      <c r="X130" s="218">
        <f>SUM(L130,N130,P130,R130,T130,V130)</f>
        <v/>
      </c>
      <c r="Y130" s="157">
        <f>minus(I130,W130)</f>
        <v/>
      </c>
      <c r="Z130" s="158">
        <f>ABS(minus(J130,X130))</f>
        <v/>
      </c>
      <c r="AA130" s="263" t="n"/>
      <c r="AB130" s="242" t="n"/>
      <c r="AC130" s="242" t="n"/>
      <c r="AD130" s="256" t="n"/>
      <c r="AE130" s="161">
        <f>Y130-AC130</f>
        <v/>
      </c>
      <c r="AF130" s="256">
        <f>abs(Z130-AD130)</f>
        <v/>
      </c>
      <c r="AG130" s="243" t="n"/>
      <c r="AH130" s="146" t="n"/>
      <c r="AI130" s="52" t="n"/>
      <c r="AJ130" s="148" t="n"/>
      <c r="AK130" s="52" t="n"/>
    </row>
    <row r="131">
      <c r="A131" s="163">
        <f>A130</f>
        <v/>
      </c>
      <c r="B131" s="300" t="n"/>
      <c r="C131" s="151" t="inlineStr">
        <is>
          <t xml:space="preserve">SP Stanbic </t>
        </is>
      </c>
      <c r="D131" s="151" t="inlineStr">
        <is>
          <t>Stanbic FI DR</t>
        </is>
      </c>
      <c r="E131" s="295" t="n">
        <v>0</v>
      </c>
      <c r="F131" s="188" t="n">
        <v>0</v>
      </c>
      <c r="G131" s="295" t="n">
        <v>0</v>
      </c>
      <c r="H131" s="188" t="n">
        <v>0</v>
      </c>
      <c r="I131" s="154">
        <f>minus(E131,G131)</f>
        <v/>
      </c>
      <c r="J131" s="155">
        <f>ABS(minus(F131,H131))</f>
        <v/>
      </c>
      <c r="K131" s="218" t="n"/>
      <c r="L131" s="218" t="n"/>
      <c r="M131" s="218" t="n"/>
      <c r="N131" s="218" t="n"/>
      <c r="O131" s="218" t="n"/>
      <c r="P131" s="218" t="n"/>
      <c r="Q131" s="218" t="n"/>
      <c r="R131" s="218" t="n"/>
      <c r="S131" s="218" t="n"/>
      <c r="T131" s="218" t="n"/>
      <c r="U131" s="218" t="n"/>
      <c r="V131" s="218" t="n"/>
      <c r="W131" s="218">
        <f>SUM(K131,M131,O131,Q131,S131,U131)</f>
        <v/>
      </c>
      <c r="X131" s="218">
        <f>SUM(L131,N131,P131,R131,T131,V131)</f>
        <v/>
      </c>
      <c r="Y131" s="157">
        <f>minus(I131,W131)</f>
        <v/>
      </c>
      <c r="Z131" s="158">
        <f>ABS(minus(J131,X131))</f>
        <v/>
      </c>
      <c r="AA131" s="270" t="n"/>
      <c r="AB131" s="242" t="n"/>
      <c r="AC131" s="242" t="n"/>
      <c r="AD131" s="256" t="n"/>
      <c r="AE131" s="161">
        <f>Y131-AC131</f>
        <v/>
      </c>
      <c r="AF131" s="256">
        <f>abs(Z131-AD131)</f>
        <v/>
      </c>
      <c r="AG131" s="243" t="n"/>
      <c r="AH131" s="146" t="n"/>
      <c r="AI131" s="52" t="n"/>
      <c r="AJ131" s="148" t="n"/>
      <c r="AK131" s="52" t="n"/>
    </row>
    <row r="132">
      <c r="A132" s="163">
        <f>A131</f>
        <v/>
      </c>
      <c r="B132" s="300" t="n"/>
      <c r="C132" s="171" t="inlineStr">
        <is>
          <t xml:space="preserve">SP GIP </t>
        </is>
      </c>
      <c r="D132" s="171" t="inlineStr">
        <is>
          <t>GIP</t>
        </is>
      </c>
      <c r="E132" s="172" t="n">
        <v>26</v>
      </c>
      <c r="F132" s="173" t="n">
        <v>30564.05</v>
      </c>
      <c r="G132" s="172" t="n">
        <v>26</v>
      </c>
      <c r="H132" s="173" t="n">
        <v>30564.05</v>
      </c>
      <c r="I132" s="174">
        <f>minus(E132,G132)</f>
        <v/>
      </c>
      <c r="J132" s="175">
        <f>ABS(minus(F132,H132))</f>
        <v/>
      </c>
      <c r="K132" s="218" t="n"/>
      <c r="L132" s="218" t="n"/>
      <c r="M132" s="218" t="n"/>
      <c r="N132" s="218" t="n"/>
      <c r="O132" s="218" t="n"/>
      <c r="P132" s="218" t="n"/>
      <c r="Q132" s="218" t="n"/>
      <c r="R132" s="218" t="n"/>
      <c r="S132" s="218" t="n"/>
      <c r="T132" s="218" t="n"/>
      <c r="U132" s="218" t="n"/>
      <c r="V132" s="218" t="n"/>
      <c r="W132" s="294">
        <f>SUM(K132,M132,O132,Q132,S132,U132)</f>
        <v/>
      </c>
      <c r="X132" s="294">
        <f>SUM(L132,N132,P132,R132,T132,V132)</f>
        <v/>
      </c>
      <c r="Y132" s="179">
        <f>minus(I132,W132)</f>
        <v/>
      </c>
      <c r="Z132" s="180">
        <f>ABS(minus(J132,X132))</f>
        <v/>
      </c>
      <c r="AA132" s="253" t="n"/>
      <c r="AB132" s="254" t="n"/>
      <c r="AC132" s="254" t="n"/>
      <c r="AD132" s="190" t="n"/>
      <c r="AE132" s="184">
        <f>Y132-AC132</f>
        <v/>
      </c>
      <c r="AF132" s="192">
        <f>abs(Z132-AD132)</f>
        <v/>
      </c>
      <c r="AG132" s="243" t="n"/>
      <c r="AH132" s="146" t="n"/>
      <c r="AI132" s="52" t="n"/>
      <c r="AJ132" s="148" t="n"/>
      <c r="AK132" s="52" t="n"/>
    </row>
    <row r="133">
      <c r="A133" s="163">
        <f>A132</f>
        <v/>
      </c>
      <c r="B133" s="300" t="n"/>
      <c r="C133" s="151" t="inlineStr">
        <is>
          <t>Card Payments</t>
        </is>
      </c>
      <c r="D133" s="151" t="inlineStr">
        <is>
          <t>BB MIGs (S03)</t>
        </is>
      </c>
      <c r="E133" s="170" t="n"/>
      <c r="F133" s="245" t="n"/>
      <c r="G133" s="170" t="n"/>
      <c r="H133" s="245" t="n"/>
      <c r="I133" s="154">
        <f>minus(E133,G133)</f>
        <v/>
      </c>
      <c r="J133" s="155">
        <f>ABS(minus(F133,H133))</f>
        <v/>
      </c>
      <c r="K133" s="255" t="n"/>
      <c r="L133" s="255" t="n"/>
      <c r="M133" s="255" t="n"/>
      <c r="N133" s="255" t="n"/>
      <c r="O133" s="255" t="n"/>
      <c r="P133" s="255" t="n"/>
      <c r="Q133" s="255" t="n"/>
      <c r="R133" s="255" t="n"/>
      <c r="S133" s="255" t="n"/>
      <c r="T133" s="255" t="n"/>
      <c r="U133" s="255" t="n"/>
      <c r="V133" s="255" t="n"/>
      <c r="W133" s="218">
        <f>SUM(K133,M133,O133,Q133,S133,U133)</f>
        <v/>
      </c>
      <c r="X133" s="218">
        <f>SUM(L133,N133,P133,R133,T133,V133)</f>
        <v/>
      </c>
      <c r="Y133" s="157">
        <f>minus(I133,W133)</f>
        <v/>
      </c>
      <c r="Z133" s="158">
        <f>ABS(minus(J133,X133))</f>
        <v/>
      </c>
      <c r="AA133" s="263" t="n"/>
      <c r="AB133" s="242" t="n"/>
      <c r="AC133" s="242" t="n"/>
      <c r="AD133" s="256" t="n"/>
      <c r="AE133" s="161">
        <f>Y133-AC133</f>
        <v/>
      </c>
      <c r="AF133" s="256">
        <f>abs(Z133-AD133)</f>
        <v/>
      </c>
      <c r="AG133" s="243" t="n"/>
      <c r="AH133" s="146" t="n"/>
      <c r="AI133" s="52" t="n"/>
      <c r="AJ133" s="148" t="n"/>
      <c r="AK133" s="52" t="n"/>
    </row>
    <row r="134">
      <c r="A134" s="163">
        <f>A133</f>
        <v/>
      </c>
      <c r="B134" s="300" t="n"/>
      <c r="C134" s="151" t="inlineStr">
        <is>
          <t>Card Payments</t>
        </is>
      </c>
      <c r="D134" s="151" t="inlineStr">
        <is>
          <t>BB MIGs (S04)</t>
        </is>
      </c>
      <c r="E134" s="170" t="n"/>
      <c r="F134" s="245" t="n"/>
      <c r="G134" s="170" t="n"/>
      <c r="H134" s="245" t="n"/>
      <c r="I134" s="154">
        <f>minus(E134,G134)</f>
        <v/>
      </c>
      <c r="J134" s="155">
        <f>ABS(minus(F134,H134))</f>
        <v/>
      </c>
      <c r="K134" s="170" t="n"/>
      <c r="L134" s="170" t="n"/>
      <c r="M134" s="170" t="n"/>
      <c r="N134" s="170" t="n"/>
      <c r="O134" s="170" t="n"/>
      <c r="P134" s="170" t="n"/>
      <c r="Q134" s="170" t="n"/>
      <c r="R134" s="170" t="n"/>
      <c r="S134" s="170" t="n"/>
      <c r="T134" s="170" t="n"/>
      <c r="U134" s="170" t="n"/>
      <c r="V134" s="170" t="n"/>
      <c r="W134" s="218">
        <f>SUM(K134,M134,O134,Q134,S134,U134)</f>
        <v/>
      </c>
      <c r="X134" s="218">
        <f>SUM(L134,N134,P134,R134,T134,V134)</f>
        <v/>
      </c>
      <c r="Y134" s="157">
        <f>minus(I134,W134)</f>
        <v/>
      </c>
      <c r="Z134" s="158">
        <f>ABS(minus(J134,X134))</f>
        <v/>
      </c>
      <c r="AA134" s="270" t="n"/>
      <c r="AB134" s="242" t="n"/>
      <c r="AC134" s="242" t="n"/>
      <c r="AD134" s="256" t="n"/>
      <c r="AE134" s="167">
        <f>Y134-AC134</f>
        <v/>
      </c>
      <c r="AF134" s="256">
        <f>abs(Z134-AD134)</f>
        <v/>
      </c>
      <c r="AG134" s="243" t="n"/>
      <c r="AH134" s="146" t="n"/>
      <c r="AI134" s="52" t="n"/>
      <c r="AJ134" s="148" t="n"/>
      <c r="AK134" s="52" t="n"/>
    </row>
    <row r="135">
      <c r="A135" s="163">
        <f>A134</f>
        <v/>
      </c>
      <c r="B135" s="300" t="n"/>
      <c r="C135" s="151" t="inlineStr">
        <is>
          <t>Card Payments</t>
        </is>
      </c>
      <c r="D135" s="151" t="inlineStr">
        <is>
          <t>BB MIGs (S05)</t>
        </is>
      </c>
      <c r="E135" s="170" t="n"/>
      <c r="F135" s="245" t="n"/>
      <c r="G135" s="170" t="n"/>
      <c r="H135" s="245" t="n"/>
      <c r="I135" s="154">
        <f>minus(E135,G135)</f>
        <v/>
      </c>
      <c r="J135" s="155">
        <f>ABS(minus(F135,H135))</f>
        <v/>
      </c>
      <c r="K135" s="170" t="n"/>
      <c r="L135" s="170" t="n"/>
      <c r="M135" s="170" t="n"/>
      <c r="N135" s="170" t="n"/>
      <c r="O135" s="170" t="n"/>
      <c r="P135" s="170" t="n"/>
      <c r="Q135" s="170" t="n"/>
      <c r="R135" s="170" t="n"/>
      <c r="S135" s="170" t="n"/>
      <c r="T135" s="170" t="n"/>
      <c r="U135" s="170" t="n"/>
      <c r="V135" s="170" t="n"/>
      <c r="W135" s="218">
        <f>SUM(K135,M135,O135,Q135,S135,U135)</f>
        <v/>
      </c>
      <c r="X135" s="218">
        <f>SUM(L135,N135,P135,R135,T135,V135)</f>
        <v/>
      </c>
      <c r="Y135" s="157">
        <f>minus(I135,W135)</f>
        <v/>
      </c>
      <c r="Z135" s="158">
        <f>ABS(minus(J135,X135))</f>
        <v/>
      </c>
      <c r="AA135" s="270" t="n"/>
      <c r="AB135" s="242" t="n"/>
      <c r="AC135" s="242" t="n"/>
      <c r="AD135" s="256" t="n"/>
      <c r="AE135" s="167">
        <f>Y135-AC135</f>
        <v/>
      </c>
      <c r="AF135" s="256">
        <f>abs(Z135-AD135)</f>
        <v/>
      </c>
      <c r="AG135" s="243" t="n"/>
      <c r="AH135" s="146" t="n"/>
      <c r="AI135" s="52" t="n"/>
      <c r="AJ135" s="148" t="n"/>
      <c r="AK135" s="52" t="n"/>
    </row>
    <row r="136">
      <c r="A136" s="163">
        <f>A135</f>
        <v/>
      </c>
      <c r="B136" s="300" t="n"/>
      <c r="C136" s="151" t="inlineStr">
        <is>
          <t>Card Payments</t>
        </is>
      </c>
      <c r="D136" s="151" t="inlineStr">
        <is>
          <t>BB MIGs (S06)</t>
        </is>
      </c>
      <c r="E136" s="170" t="n"/>
      <c r="F136" s="245" t="n"/>
      <c r="G136" s="170" t="n"/>
      <c r="H136" s="245" t="n"/>
      <c r="I136" s="154">
        <f>minus(E136,G136)</f>
        <v/>
      </c>
      <c r="J136" s="155">
        <f>ABS(minus(F136,H136))</f>
        <v/>
      </c>
      <c r="K136" s="170" t="n"/>
      <c r="L136" s="170" t="n"/>
      <c r="M136" s="170" t="n"/>
      <c r="N136" s="170" t="n"/>
      <c r="O136" s="170" t="n"/>
      <c r="P136" s="170" t="n"/>
      <c r="Q136" s="170" t="n"/>
      <c r="R136" s="170" t="n"/>
      <c r="S136" s="170" t="n"/>
      <c r="T136" s="170" t="n"/>
      <c r="U136" s="170" t="n"/>
      <c r="V136" s="170" t="n"/>
      <c r="W136" s="218">
        <f>SUM(K136,M136,O136,Q136,S136,U136)</f>
        <v/>
      </c>
      <c r="X136" s="218">
        <f>SUM(L136,N136,P136,R136,T136,V136)</f>
        <v/>
      </c>
      <c r="Y136" s="157">
        <f>minus(I136,W136)</f>
        <v/>
      </c>
      <c r="Z136" s="158">
        <f>ABS(minus(J136,X136))</f>
        <v/>
      </c>
      <c r="AA136" s="270" t="n"/>
      <c r="AB136" s="242" t="n"/>
      <c r="AC136" s="242" t="n"/>
      <c r="AD136" s="256" t="n"/>
      <c r="AE136" s="167">
        <f>Y136-AC136</f>
        <v/>
      </c>
      <c r="AF136" s="256">
        <f>abs(Z136-AD136)</f>
        <v/>
      </c>
      <c r="AG136" s="243" t="n"/>
      <c r="AH136" s="146" t="n"/>
      <c r="AI136" s="52" t="n"/>
      <c r="AJ136" s="148" t="n"/>
      <c r="AK136" s="52" t="n"/>
    </row>
    <row r="137">
      <c r="A137" s="163">
        <f>A136</f>
        <v/>
      </c>
      <c r="B137" s="300" t="n"/>
      <c r="C137" s="151" t="inlineStr">
        <is>
          <t>Card Payments</t>
        </is>
      </c>
      <c r="D137" s="151" t="inlineStr">
        <is>
          <t>BB MIGs (S07)</t>
        </is>
      </c>
      <c r="E137" s="170" t="n"/>
      <c r="F137" s="245" t="n"/>
      <c r="G137" s="170" t="n"/>
      <c r="H137" s="245" t="n"/>
      <c r="I137" s="154">
        <f>minus(E137,G137)</f>
        <v/>
      </c>
      <c r="J137" s="155">
        <f>ABS(minus(F137,H137))</f>
        <v/>
      </c>
      <c r="K137" s="170" t="n"/>
      <c r="L137" s="170" t="n"/>
      <c r="M137" s="170" t="n"/>
      <c r="N137" s="170" t="n"/>
      <c r="O137" s="170" t="n"/>
      <c r="P137" s="170" t="n"/>
      <c r="Q137" s="170" t="n"/>
      <c r="R137" s="170" t="n"/>
      <c r="S137" s="170" t="n"/>
      <c r="T137" s="170" t="n"/>
      <c r="U137" s="170" t="n"/>
      <c r="V137" s="170" t="n"/>
      <c r="W137" s="218">
        <f>SUM(K137,M137,O137,Q137,S137,U137)</f>
        <v/>
      </c>
      <c r="X137" s="218">
        <f>SUM(L137,N137,P137,R137,T137,V137)</f>
        <v/>
      </c>
      <c r="Y137" s="157">
        <f>minus(I137,W137)</f>
        <v/>
      </c>
      <c r="Z137" s="158">
        <f>ABS(minus(J137,X137))</f>
        <v/>
      </c>
      <c r="AA137" s="270" t="n"/>
      <c r="AB137" s="242" t="n"/>
      <c r="AC137" s="242" t="n"/>
      <c r="AD137" s="256" t="n"/>
      <c r="AE137" s="167">
        <f>Y137-AC137</f>
        <v/>
      </c>
      <c r="AF137" s="256">
        <f>abs(Z137-AD137)</f>
        <v/>
      </c>
      <c r="AG137" s="243" t="n"/>
      <c r="AH137" s="146" t="n"/>
      <c r="AI137" s="52" t="n"/>
      <c r="AJ137" s="148" t="n"/>
      <c r="AK137" s="52" t="n"/>
    </row>
    <row r="138">
      <c r="A138" s="163">
        <f>A137</f>
        <v/>
      </c>
      <c r="B138" s="300" t="n"/>
      <c r="C138" s="151" t="inlineStr">
        <is>
          <t>Card Payments</t>
        </is>
      </c>
      <c r="D138" s="151" t="inlineStr">
        <is>
          <t>BB MIGs (S08)</t>
        </is>
      </c>
      <c r="E138" s="170" t="n"/>
      <c r="F138" s="245" t="n"/>
      <c r="G138" s="170" t="n"/>
      <c r="H138" s="245" t="n"/>
      <c r="I138" s="154">
        <f>minus(E138,G138)</f>
        <v/>
      </c>
      <c r="J138" s="155">
        <f>ABS(minus(F138,H138))</f>
        <v/>
      </c>
      <c r="K138" s="170" t="n"/>
      <c r="L138" s="170" t="n"/>
      <c r="M138" s="170" t="n"/>
      <c r="N138" s="170" t="n"/>
      <c r="O138" s="170" t="n"/>
      <c r="P138" s="170" t="n"/>
      <c r="Q138" s="170" t="n"/>
      <c r="R138" s="170" t="n"/>
      <c r="S138" s="170" t="n"/>
      <c r="T138" s="170" t="n"/>
      <c r="U138" s="170" t="n"/>
      <c r="V138" s="170" t="n"/>
      <c r="W138" s="218">
        <f>SUM(K138,M138,O138,Q138,S138,U138)</f>
        <v/>
      </c>
      <c r="X138" s="218">
        <f>SUM(L138,N138,P138,R138,T138,V138)</f>
        <v/>
      </c>
      <c r="Y138" s="157">
        <f>minus(I138,W138)</f>
        <v/>
      </c>
      <c r="Z138" s="158">
        <f>ABS(minus(J138,X138))</f>
        <v/>
      </c>
      <c r="AA138" s="270" t="n"/>
      <c r="AB138" s="242" t="n"/>
      <c r="AC138" s="242" t="n"/>
      <c r="AD138" s="256" t="n"/>
      <c r="AE138" s="167">
        <f>Y138-AC138</f>
        <v/>
      </c>
      <c r="AF138" s="256">
        <f>abs(Z138-AD138)</f>
        <v/>
      </c>
      <c r="AG138" s="243" t="n"/>
      <c r="AH138" s="146" t="n"/>
      <c r="AI138" s="52" t="n"/>
      <c r="AJ138" s="148" t="n"/>
      <c r="AK138" s="52" t="n"/>
    </row>
    <row r="139">
      <c r="A139" s="163">
        <f>A138</f>
        <v/>
      </c>
      <c r="B139" s="300" t="n"/>
      <c r="C139" s="151" t="inlineStr">
        <is>
          <t>Card Payments</t>
        </is>
      </c>
      <c r="D139" s="151" t="inlineStr">
        <is>
          <t>BB MIGs (S09)</t>
        </is>
      </c>
      <c r="E139" s="170" t="n"/>
      <c r="F139" s="245" t="n"/>
      <c r="G139" s="170" t="n"/>
      <c r="H139" s="245" t="n"/>
      <c r="I139" s="154">
        <f>minus(E139,G139)</f>
        <v/>
      </c>
      <c r="J139" s="155">
        <f>ABS(minus(F139,H139))</f>
        <v/>
      </c>
      <c r="K139" s="170" t="n"/>
      <c r="L139" s="170" t="n"/>
      <c r="M139" s="170" t="n"/>
      <c r="N139" s="170" t="n"/>
      <c r="O139" s="170" t="n"/>
      <c r="P139" s="170" t="n"/>
      <c r="Q139" s="170" t="n"/>
      <c r="R139" s="170" t="n"/>
      <c r="S139" s="170" t="n"/>
      <c r="T139" s="170" t="n"/>
      <c r="U139" s="170" t="n"/>
      <c r="V139" s="170" t="n"/>
      <c r="W139" s="218">
        <f>SUM(K139,M139,O139,Q139,S139,U139)</f>
        <v/>
      </c>
      <c r="X139" s="218">
        <f>SUM(L139,N139,P139,R139,T139,V139)</f>
        <v/>
      </c>
      <c r="Y139" s="157">
        <f>minus(I139,W139)</f>
        <v/>
      </c>
      <c r="Z139" s="158">
        <f>ABS(minus(J139,X139))</f>
        <v/>
      </c>
      <c r="AA139" s="270" t="n"/>
      <c r="AB139" s="242" t="n"/>
      <c r="AC139" s="242" t="n"/>
      <c r="AD139" s="256" t="n"/>
      <c r="AE139" s="167">
        <f>Y139-AC139</f>
        <v/>
      </c>
      <c r="AF139" s="256">
        <f>abs(Z139-AD139)</f>
        <v/>
      </c>
      <c r="AG139" s="243" t="n"/>
      <c r="AH139" s="146" t="n"/>
      <c r="AI139" s="52" t="n"/>
      <c r="AJ139" s="148" t="n"/>
      <c r="AK139" s="52" t="n"/>
    </row>
    <row r="140">
      <c r="A140" s="163">
        <f>A139</f>
        <v/>
      </c>
      <c r="B140" s="300" t="n"/>
      <c r="C140" s="151" t="inlineStr">
        <is>
          <t>Card Payments</t>
        </is>
      </c>
      <c r="D140" s="151" t="inlineStr">
        <is>
          <t>BB MIGs (S10)</t>
        </is>
      </c>
      <c r="E140" s="170" t="n"/>
      <c r="F140" s="245" t="n"/>
      <c r="G140" s="170" t="n"/>
      <c r="H140" s="245" t="n"/>
      <c r="I140" s="154">
        <f>minus(E140,G140)</f>
        <v/>
      </c>
      <c r="J140" s="155">
        <f>ABS(minus(F140,H140))</f>
        <v/>
      </c>
      <c r="K140" s="170" t="n"/>
      <c r="L140" s="170" t="n"/>
      <c r="M140" s="170" t="n"/>
      <c r="N140" s="170" t="n"/>
      <c r="O140" s="170" t="n"/>
      <c r="P140" s="170" t="n"/>
      <c r="Q140" s="170" t="n"/>
      <c r="R140" s="170" t="n"/>
      <c r="S140" s="170" t="n"/>
      <c r="T140" s="170" t="n"/>
      <c r="U140" s="170" t="n"/>
      <c r="V140" s="170" t="n"/>
      <c r="W140" s="218">
        <f>SUM(K140,M140,O140,Q140,S140,U140)</f>
        <v/>
      </c>
      <c r="X140" s="218">
        <f>SUM(L140,N140,P140,R140,T140,V140)</f>
        <v/>
      </c>
      <c r="Y140" s="157">
        <f>minus(I140,W140)</f>
        <v/>
      </c>
      <c r="Z140" s="158">
        <f>ABS(minus(J140,X140))</f>
        <v/>
      </c>
      <c r="AA140" s="270" t="n"/>
      <c r="AB140" s="242" t="n"/>
      <c r="AC140" s="242" t="n"/>
      <c r="AD140" s="256" t="n"/>
      <c r="AE140" s="167">
        <f>Y140-AC140</f>
        <v/>
      </c>
      <c r="AF140" s="256">
        <f>abs(Z140-AD140)</f>
        <v/>
      </c>
      <c r="AG140" s="243" t="n"/>
      <c r="AH140" s="146" t="n"/>
      <c r="AI140" s="52" t="n"/>
      <c r="AJ140" s="148" t="n"/>
      <c r="AK140" s="52" t="n"/>
    </row>
    <row r="141">
      <c r="A141" s="163">
        <f>A140</f>
        <v/>
      </c>
      <c r="B141" s="300" t="n"/>
      <c r="C141" s="151" t="inlineStr">
        <is>
          <t>Card Payments</t>
        </is>
      </c>
      <c r="D141" s="151" t="inlineStr">
        <is>
          <t>BB MIGs (S11)</t>
        </is>
      </c>
      <c r="E141" s="170" t="n"/>
      <c r="F141" s="245" t="n"/>
      <c r="G141" s="170" t="n"/>
      <c r="H141" s="245" t="n"/>
      <c r="I141" s="154">
        <f>minus(E141,G141)</f>
        <v/>
      </c>
      <c r="J141" s="155">
        <f>ABS(minus(F141,H141))</f>
        <v/>
      </c>
      <c r="K141" s="170" t="n"/>
      <c r="L141" s="170" t="n"/>
      <c r="M141" s="170" t="n"/>
      <c r="N141" s="170" t="n"/>
      <c r="O141" s="170" t="n"/>
      <c r="P141" s="170" t="n"/>
      <c r="Q141" s="170" t="n"/>
      <c r="R141" s="170" t="n"/>
      <c r="S141" s="170" t="n"/>
      <c r="T141" s="170" t="n"/>
      <c r="U141" s="170" t="n"/>
      <c r="V141" s="170" t="n"/>
      <c r="W141" s="218">
        <f>SUM(K141,M141,O141,Q141,S141,U141)</f>
        <v/>
      </c>
      <c r="X141" s="218">
        <f>SUM(L141,N141,P141,R141,T141,V141)</f>
        <v/>
      </c>
      <c r="Y141" s="157">
        <f>minus(I141,W141)</f>
        <v/>
      </c>
      <c r="Z141" s="158">
        <f>ABS(minus(J141,X141))</f>
        <v/>
      </c>
      <c r="AA141" s="270" t="n"/>
      <c r="AB141" s="242" t="n"/>
      <c r="AC141" s="242" t="n"/>
      <c r="AD141" s="256" t="n"/>
      <c r="AE141" s="167">
        <f>Y141-AC141</f>
        <v/>
      </c>
      <c r="AF141" s="256">
        <f>abs(Z141-AD141)</f>
        <v/>
      </c>
      <c r="AG141" s="243" t="n"/>
      <c r="AH141" s="146" t="n"/>
      <c r="AI141" s="52" t="n"/>
      <c r="AJ141" s="148" t="n"/>
      <c r="AK141" s="52" t="n"/>
    </row>
    <row r="142">
      <c r="A142" s="163">
        <f>A141</f>
        <v/>
      </c>
      <c r="B142" s="300" t="n"/>
      <c r="C142" s="171" t="inlineStr">
        <is>
          <t>Card Payments</t>
        </is>
      </c>
      <c r="D142" s="171" t="inlineStr">
        <is>
          <t>BB MIGs (S12)</t>
        </is>
      </c>
      <c r="E142" s="176" t="n"/>
      <c r="F142" s="85" t="n"/>
      <c r="G142" s="176" t="n"/>
      <c r="H142" s="85" t="n"/>
      <c r="I142" s="174">
        <f>minus(E142,G142)</f>
        <v/>
      </c>
      <c r="J142" s="175">
        <f>ABS(minus(F142,H142))</f>
        <v/>
      </c>
      <c r="K142" s="176" t="n"/>
      <c r="L142" s="176" t="n"/>
      <c r="M142" s="176" t="n"/>
      <c r="N142" s="176" t="n"/>
      <c r="O142" s="176" t="n"/>
      <c r="P142" s="176" t="n"/>
      <c r="Q142" s="176" t="n"/>
      <c r="R142" s="176" t="n"/>
      <c r="S142" s="176" t="n"/>
      <c r="T142" s="176" t="n"/>
      <c r="U142" s="176" t="n"/>
      <c r="V142" s="176" t="n"/>
      <c r="W142" s="294">
        <f>SUM(K142,M142,O142,Q142,S142,U142)</f>
        <v/>
      </c>
      <c r="X142" s="294">
        <f>SUM(L142,N142,P142,R142,T142,V142)</f>
        <v/>
      </c>
      <c r="Y142" s="179">
        <f>minus(I142,W142)</f>
        <v/>
      </c>
      <c r="Z142" s="180">
        <f>ABS(minus(J142,X142))</f>
        <v/>
      </c>
      <c r="AA142" s="253" t="n"/>
      <c r="AB142" s="254" t="n"/>
      <c r="AC142" s="254" t="n"/>
      <c r="AD142" s="183" t="n"/>
      <c r="AE142" s="191">
        <f>Y142-AC142</f>
        <v/>
      </c>
      <c r="AF142" s="183">
        <f>abs(Z142-AD142)</f>
        <v/>
      </c>
      <c r="AG142" s="243" t="n"/>
      <c r="AH142" s="146" t="n"/>
      <c r="AI142" s="52" t="n"/>
      <c r="AJ142" s="148" t="n"/>
      <c r="AK142" s="52" t="n"/>
    </row>
    <row r="143">
      <c r="A143" s="163">
        <f>A142</f>
        <v/>
      </c>
      <c r="B143" s="303" t="n"/>
      <c r="C143" s="220" t="inlineStr">
        <is>
          <t>Card Payments Sum</t>
        </is>
      </c>
      <c r="D143" s="220" t="inlineStr">
        <is>
          <t>BB MIGs</t>
        </is>
      </c>
      <c r="E143" s="221" t="n">
        <v>0</v>
      </c>
      <c r="F143" s="222" t="n">
        <v>0</v>
      </c>
      <c r="G143" s="221" t="n">
        <v>0</v>
      </c>
      <c r="H143" s="222" t="n">
        <v>0</v>
      </c>
      <c r="I143" s="225">
        <f>minus(E143,G143)</f>
        <v/>
      </c>
      <c r="J143" s="226">
        <f>ABS(minus(F143,H143))</f>
        <v/>
      </c>
      <c r="K143" s="227" t="n"/>
      <c r="L143" s="227" t="n"/>
      <c r="M143" s="227" t="n"/>
      <c r="N143" s="227" t="n"/>
      <c r="O143" s="227" t="n"/>
      <c r="P143" s="227" t="n"/>
      <c r="Q143" s="227" t="n"/>
      <c r="R143" s="227" t="n"/>
      <c r="S143" s="227" t="n"/>
      <c r="T143" s="227" t="n"/>
      <c r="U143" s="227" t="n"/>
      <c r="V143" s="227" t="n"/>
      <c r="W143" s="229" t="n"/>
      <c r="X143" s="229" t="n"/>
      <c r="Y143" s="231">
        <f>minus(I143,W143)</f>
        <v/>
      </c>
      <c r="Z143" s="232">
        <f>ABS(minus(J143,X143))</f>
        <v/>
      </c>
      <c r="AA143" s="233" t="n"/>
      <c r="AB143" s="234" t="n"/>
      <c r="AC143" s="234" t="n"/>
      <c r="AD143" s="235" t="n"/>
      <c r="AE143" s="236">
        <f>Y143-AC143</f>
        <v/>
      </c>
      <c r="AF143" s="237">
        <f>abs(Z143-AD143)</f>
        <v/>
      </c>
      <c r="AG143" s="238" t="n"/>
      <c r="AH143" s="146" t="n"/>
      <c r="AI143" s="52" t="n"/>
      <c r="AJ143" s="148" t="n"/>
      <c r="AK143" s="52" t="n"/>
    </row>
    <row r="144">
      <c r="A144" s="163">
        <f>A143</f>
        <v/>
      </c>
      <c r="B144" s="310" t="inlineStr">
        <is>
          <t>KOWRI</t>
        </is>
      </c>
      <c r="C144" s="151" t="inlineStr">
        <is>
          <t>MPGS</t>
        </is>
      </c>
      <c r="D144" s="151" t="inlineStr">
        <is>
          <t>MPGS</t>
        </is>
      </c>
      <c r="E144" s="295" t="n">
        <v>3</v>
      </c>
      <c r="F144" s="188" t="n">
        <v>370.26</v>
      </c>
      <c r="G144" s="295" t="n">
        <v>3</v>
      </c>
      <c r="H144" s="188" t="n">
        <v>363</v>
      </c>
      <c r="I144" s="154">
        <f>minus(E144,G144)</f>
        <v/>
      </c>
      <c r="J144" s="155">
        <f>ABS(minus(F144,H144))</f>
        <v/>
      </c>
      <c r="K144" s="248" t="n"/>
      <c r="L144" s="248" t="n"/>
      <c r="M144" s="248" t="n"/>
      <c r="N144" s="248" t="n"/>
      <c r="O144" s="248" t="n"/>
      <c r="P144" s="248" t="n"/>
      <c r="Q144" s="248" t="n"/>
      <c r="R144" s="248" t="n"/>
      <c r="S144" s="248" t="n"/>
      <c r="T144" s="248" t="n"/>
      <c r="U144" s="248" t="n"/>
      <c r="V144" s="248" t="n"/>
      <c r="W144" s="218">
        <f>SUM(K144,M144,O144,Q144,S144,U144)</f>
        <v/>
      </c>
      <c r="X144" s="218">
        <f>SUM(L144,N144,P144,R144,T144,V144)</f>
        <v/>
      </c>
      <c r="Y144" s="157">
        <f>minus(I144,W144)</f>
        <v/>
      </c>
      <c r="Z144" s="158">
        <f>ABS(minus(J144,X144))</f>
        <v/>
      </c>
      <c r="AA144" s="270" t="n"/>
      <c r="AB144" s="242" t="n"/>
      <c r="AC144" s="242" t="n"/>
      <c r="AD144" s="256" t="n"/>
      <c r="AE144" s="167">
        <f>Y144-AC144</f>
        <v/>
      </c>
      <c r="AF144" s="256">
        <f>abs(Z144-AD144)</f>
        <v/>
      </c>
      <c r="AG144" s="243" t="inlineStr">
        <is>
          <t>Send money Charges(7.28)</t>
        </is>
      </c>
      <c r="AH144" s="146" t="n"/>
      <c r="AI144" s="52" t="n"/>
      <c r="AJ144" s="148" t="n"/>
      <c r="AK144" s="52" t="n"/>
    </row>
    <row r="145">
      <c r="A145" s="163">
        <f>A143</f>
        <v/>
      </c>
      <c r="B145" s="300" t="n"/>
      <c r="C145" s="151" t="inlineStr">
        <is>
          <t>KR MTN Send Money</t>
        </is>
      </c>
      <c r="D145" s="151" t="inlineStr">
        <is>
          <t>KR MTN Credit</t>
        </is>
      </c>
      <c r="E145" s="295" t="n">
        <v>4621</v>
      </c>
      <c r="F145" s="188" t="n">
        <v>4517222.14</v>
      </c>
      <c r="G145" s="295" t="n">
        <v>4611</v>
      </c>
      <c r="H145" s="188" t="n">
        <v>4501151.47</v>
      </c>
      <c r="I145" s="154">
        <f>minus(E145,G145)</f>
        <v/>
      </c>
      <c r="J145" s="155">
        <f>ABS(minus(F145,H145))</f>
        <v/>
      </c>
      <c r="K145" s="248" t="n"/>
      <c r="L145" s="248" t="n"/>
      <c r="M145" s="248" t="n"/>
      <c r="N145" s="248" t="n"/>
      <c r="O145" s="248" t="n">
        <v>4</v>
      </c>
      <c r="P145" s="248" t="n">
        <v>8326.969999999999</v>
      </c>
      <c r="Q145" s="248" t="n"/>
      <c r="R145" s="248" t="n"/>
      <c r="S145" s="248" t="n"/>
      <c r="T145" s="248" t="n"/>
      <c r="U145" s="248" t="n">
        <v>6</v>
      </c>
      <c r="V145" s="248" t="n">
        <v>7743.699999999926</v>
      </c>
      <c r="W145" s="218">
        <f>SUM(K145,M145,O145,Q145,S145,U145)</f>
        <v/>
      </c>
      <c r="X145" s="218">
        <f>SUM(L145,N145,P145,R145,T145,V145)</f>
        <v/>
      </c>
      <c r="Y145" s="157">
        <f>minus(I145,W145)</f>
        <v/>
      </c>
      <c r="Z145" s="158">
        <f>ABS(minus(J145,X145))</f>
        <v/>
      </c>
      <c r="AA145" s="270" t="n"/>
      <c r="AB145" s="242" t="n"/>
      <c r="AC145" s="242" t="n"/>
      <c r="AD145" s="256" t="n"/>
      <c r="AE145" s="167">
        <f>Y145-AC145</f>
        <v/>
      </c>
      <c r="AF145" s="256">
        <f>abs(Z145-AD145)</f>
        <v/>
      </c>
      <c r="AG145" s="243" t="n"/>
      <c r="AH145" s="146" t="n"/>
      <c r="AI145" s="52" t="n"/>
      <c r="AJ145" s="148" t="n"/>
      <c r="AK145" s="52" t="n"/>
    </row>
    <row r="146">
      <c r="A146" s="163">
        <f>A145</f>
        <v/>
      </c>
      <c r="B146" s="300" t="n"/>
      <c r="C146" s="151" t="inlineStr">
        <is>
          <t>KR MTN Add funds/Payments</t>
        </is>
      </c>
      <c r="D146" s="151" t="inlineStr">
        <is>
          <t>KR MTN Debit</t>
        </is>
      </c>
      <c r="E146" s="295" t="n">
        <v>375</v>
      </c>
      <c r="F146" s="188" t="n">
        <v>151873.35</v>
      </c>
      <c r="G146" s="295" t="n">
        <v>375</v>
      </c>
      <c r="H146" s="188" t="n">
        <v>151872.48</v>
      </c>
      <c r="I146" s="154">
        <f>minus(E146,G146)</f>
        <v/>
      </c>
      <c r="J146" s="155">
        <f>ABS(minus(F146,H146))</f>
        <v/>
      </c>
      <c r="K146" s="248" t="n"/>
      <c r="L146" s="248" t="n"/>
      <c r="M146" s="248" t="n"/>
      <c r="N146" s="248" t="n"/>
      <c r="O146" s="248" t="n"/>
      <c r="P146" s="248" t="n"/>
      <c r="Q146" s="248" t="n"/>
      <c r="R146" s="248" t="n"/>
      <c r="S146" s="248" t="n"/>
      <c r="T146" s="248" t="n"/>
      <c r="U146" s="248" t="n"/>
      <c r="V146" s="248" t="n">
        <v>0.8699999999953434</v>
      </c>
      <c r="W146" s="218">
        <f>SUM(K146,M146,O146,Q146,S146,U146)</f>
        <v/>
      </c>
      <c r="X146" s="218">
        <f>SUM(L146,N146,P146,R146,T146,V146)</f>
        <v/>
      </c>
      <c r="Y146" s="157">
        <f>minus(I146,W146)</f>
        <v/>
      </c>
      <c r="Z146" s="158">
        <f>ABS(minus(J146,X146))</f>
        <v/>
      </c>
      <c r="AA146" s="270" t="n"/>
      <c r="AB146" s="242" t="n"/>
      <c r="AC146" s="242" t="n"/>
      <c r="AD146" s="256" t="n"/>
      <c r="AE146" s="167">
        <f>Y146-AC146</f>
        <v/>
      </c>
      <c r="AF146" s="256">
        <f>abs(Z146-AD146)</f>
        <v/>
      </c>
      <c r="AG146" s="243" t="n"/>
      <c r="AH146" s="146" t="n"/>
      <c r="AI146" s="52" t="n"/>
      <c r="AJ146" s="148" t="n"/>
      <c r="AK146" s="52" t="n"/>
    </row>
    <row r="147">
      <c r="A147" s="163">
        <f>A146</f>
        <v/>
      </c>
      <c r="B147" s="300" t="n"/>
      <c r="C147" s="151" t="inlineStr">
        <is>
          <t>KR Airtel Add funds/Payments</t>
        </is>
      </c>
      <c r="D147" s="151" t="inlineStr">
        <is>
          <t>KR Airtel Cash In</t>
        </is>
      </c>
      <c r="E147" s="187" t="n">
        <v>1</v>
      </c>
      <c r="F147" s="187" t="n">
        <v>1262</v>
      </c>
      <c r="G147" s="187" t="n">
        <v>1</v>
      </c>
      <c r="H147" s="187" t="n">
        <v>1262</v>
      </c>
      <c r="I147" s="154">
        <f>minus(E147,G147)</f>
        <v/>
      </c>
      <c r="J147" s="155">
        <f>ABS(minus(F147,H147))</f>
        <v/>
      </c>
      <c r="K147" s="248" t="n"/>
      <c r="L147" s="248" t="n"/>
      <c r="M147" s="248" t="n"/>
      <c r="N147" s="248" t="n"/>
      <c r="O147" s="248" t="n"/>
      <c r="P147" s="248" t="n"/>
      <c r="Q147" s="248" t="n"/>
      <c r="R147" s="248" t="n"/>
      <c r="S147" s="248" t="n"/>
      <c r="T147" s="248" t="n"/>
      <c r="U147" s="248" t="n"/>
      <c r="V147" s="248" t="n"/>
      <c r="W147" s="218">
        <f>SUM(K147,M147,O147,Q147,S147,U147)</f>
        <v/>
      </c>
      <c r="X147" s="218">
        <f>SUM(L147,N147,P147,R147,T147,V147)</f>
        <v/>
      </c>
      <c r="Y147" s="157">
        <f>minus(I147,W147)</f>
        <v/>
      </c>
      <c r="Z147" s="158">
        <f>ABS(minus(J147,X147))</f>
        <v/>
      </c>
      <c r="AA147" s="270" t="n"/>
      <c r="AB147" s="242" t="n"/>
      <c r="AC147" s="242" t="n"/>
      <c r="AD147" s="256" t="n"/>
      <c r="AE147" s="167">
        <f>Y147-AC147</f>
        <v/>
      </c>
      <c r="AF147" s="256">
        <f>abs(Z147-AD147)</f>
        <v/>
      </c>
      <c r="AG147" s="243" t="n"/>
      <c r="AH147" s="146" t="n"/>
      <c r="AI147" s="52" t="n"/>
      <c r="AJ147" s="148" t="n"/>
      <c r="AK147" s="52" t="n"/>
    </row>
    <row r="148">
      <c r="A148" s="163">
        <f>A147</f>
        <v/>
      </c>
      <c r="B148" s="300" t="n"/>
      <c r="C148" s="151" t="inlineStr">
        <is>
          <t>KR Airtel Send Money</t>
        </is>
      </c>
      <c r="D148" s="151" t="inlineStr">
        <is>
          <t>KR Airtel Cash Out</t>
        </is>
      </c>
      <c r="E148" s="187" t="n">
        <v>0</v>
      </c>
      <c r="F148" s="187" t="n">
        <v>0</v>
      </c>
      <c r="G148" s="187" t="n">
        <v>0</v>
      </c>
      <c r="H148" s="187" t="n">
        <v>0</v>
      </c>
      <c r="I148" s="154">
        <f>minus(E148,G148)</f>
        <v/>
      </c>
      <c r="J148" s="155">
        <f>ABS(minus(F148,H148))</f>
        <v/>
      </c>
      <c r="K148" s="248" t="n"/>
      <c r="L148" s="248" t="n"/>
      <c r="M148" s="248" t="n"/>
      <c r="N148" s="248" t="n"/>
      <c r="O148" s="248" t="n"/>
      <c r="P148" s="248" t="n"/>
      <c r="Q148" s="248" t="n"/>
      <c r="R148" s="248" t="n"/>
      <c r="S148" s="248" t="n"/>
      <c r="T148" s="248" t="n"/>
      <c r="U148" s="248" t="n"/>
      <c r="V148" s="248" t="n"/>
      <c r="W148" s="218">
        <f>SUM(K148,M148,O148,Q148,S148,U148)</f>
        <v/>
      </c>
      <c r="X148" s="218">
        <f>SUM(L148,N148,P148,R148,T148,V148)</f>
        <v/>
      </c>
      <c r="Y148" s="157">
        <f>minus(I148,W148)</f>
        <v/>
      </c>
      <c r="Z148" s="158">
        <f>ABS(minus(J148,X148))</f>
        <v/>
      </c>
      <c r="AA148" s="270" t="n"/>
      <c r="AB148" s="242" t="n"/>
      <c r="AC148" s="242" t="n"/>
      <c r="AD148" s="256" t="n"/>
      <c r="AE148" s="167">
        <f>Y148-AC148</f>
        <v/>
      </c>
      <c r="AF148" s="256">
        <f>abs(Z148-AD148)</f>
        <v/>
      </c>
      <c r="AG148" s="243" t="n"/>
      <c r="AH148" s="146" t="n"/>
      <c r="AI148" s="52" t="n"/>
      <c r="AJ148" s="148" t="n"/>
      <c r="AK148" s="52" t="n"/>
    </row>
    <row r="149">
      <c r="A149" s="163">
        <f>A148</f>
        <v/>
      </c>
      <c r="B149" s="300" t="n"/>
      <c r="C149" s="151" t="inlineStr">
        <is>
          <t>KR Vodafone Add funds/Payments</t>
        </is>
      </c>
      <c r="D149" s="151" t="inlineStr">
        <is>
          <t xml:space="preserve">KR Vodafone Cash In </t>
        </is>
      </c>
      <c r="E149" s="295" t="n">
        <v>44</v>
      </c>
      <c r="F149" s="188" t="n">
        <v>11699.91</v>
      </c>
      <c r="G149" s="295" t="n">
        <v>44</v>
      </c>
      <c r="H149" s="188" t="n">
        <v>11699.91</v>
      </c>
      <c r="I149" s="154">
        <f>minus(E149,G149)</f>
        <v/>
      </c>
      <c r="J149" s="155">
        <f>ABS(minus(F149,H149))</f>
        <v/>
      </c>
      <c r="K149" s="248" t="n"/>
      <c r="L149" s="248" t="n"/>
      <c r="M149" s="248" t="n"/>
      <c r="N149" s="248" t="n"/>
      <c r="O149" s="248" t="n"/>
      <c r="P149" s="248" t="n"/>
      <c r="Q149" s="248" t="n"/>
      <c r="R149" s="248" t="n"/>
      <c r="S149" s="248" t="n"/>
      <c r="T149" s="248" t="n"/>
      <c r="U149" s="248" t="n"/>
      <c r="V149" s="248" t="n"/>
      <c r="W149" s="218">
        <f>SUM(K149,M149,O149,Q149,S149,U149)</f>
        <v/>
      </c>
      <c r="X149" s="218">
        <f>SUM(L149,N149,P149,R149,T149,V149)</f>
        <v/>
      </c>
      <c r="Y149" s="157">
        <f>minus(I149,W149)</f>
        <v/>
      </c>
      <c r="Z149" s="158">
        <f>ABS(minus(J149,X149))</f>
        <v/>
      </c>
      <c r="AA149" s="270" t="n"/>
      <c r="AB149" s="242" t="n"/>
      <c r="AC149" s="242" t="n"/>
      <c r="AD149" s="256" t="n"/>
      <c r="AE149" s="167">
        <f>Y149-AC149</f>
        <v/>
      </c>
      <c r="AF149" s="256">
        <f>abs(Z149-AD149)</f>
        <v/>
      </c>
      <c r="AG149" s="243" t="n"/>
      <c r="AH149" s="146" t="n"/>
      <c r="AI149" s="52" t="n"/>
      <c r="AJ149" s="148" t="n"/>
      <c r="AK149" s="52" t="n"/>
    </row>
    <row r="150">
      <c r="A150" s="163">
        <f>A149</f>
        <v/>
      </c>
      <c r="B150" s="303" t="n"/>
      <c r="C150" s="151" t="inlineStr">
        <is>
          <t>KR Vodafone Send Money</t>
        </is>
      </c>
      <c r="D150" s="151" t="inlineStr">
        <is>
          <t>KR Vodafone Cash Out</t>
        </is>
      </c>
      <c r="E150" s="295" t="n">
        <v>1</v>
      </c>
      <c r="F150" s="188" t="n">
        <v>5.05</v>
      </c>
      <c r="G150" s="295" t="n">
        <v>0</v>
      </c>
      <c r="H150" s="188" t="n">
        <v>0</v>
      </c>
      <c r="I150" s="154">
        <f>minus(E150,G150)</f>
        <v/>
      </c>
      <c r="J150" s="155">
        <f>ABS(minus(F150,H150))</f>
        <v/>
      </c>
      <c r="K150" s="248" t="n"/>
      <c r="L150" s="248" t="n"/>
      <c r="M150" s="248" t="n"/>
      <c r="N150" s="248" t="n"/>
      <c r="O150" s="248" t="n"/>
      <c r="P150" s="248" t="n"/>
      <c r="Q150" s="248" t="n"/>
      <c r="R150" s="248" t="n"/>
      <c r="S150" s="248" t="n"/>
      <c r="T150" s="248" t="n"/>
      <c r="U150" s="248" t="n">
        <v>1</v>
      </c>
      <c r="V150" s="248" t="n">
        <v>5.05</v>
      </c>
      <c r="W150" s="218">
        <f>SUM(K150,M150,O150,Q150,S150,U150)</f>
        <v/>
      </c>
      <c r="X150" s="218">
        <f>SUM(L150,N150,P150,R150,T150,V150)</f>
        <v/>
      </c>
      <c r="Y150" s="157">
        <f>minus(I150,W150)</f>
        <v/>
      </c>
      <c r="Z150" s="158">
        <f>ABS(minus(J150,X150))</f>
        <v/>
      </c>
      <c r="AA150" s="270" t="n"/>
      <c r="AB150" s="242" t="n"/>
      <c r="AC150" s="242" t="n"/>
      <c r="AD150" s="256" t="n"/>
      <c r="AE150" s="167">
        <f>Y150-AC150</f>
        <v/>
      </c>
      <c r="AF150" s="256">
        <f>abs(Z150-AD150)</f>
        <v/>
      </c>
      <c r="AG150" s="243" t="n"/>
      <c r="AH150" s="146" t="n"/>
      <c r="AI150" s="52" t="n"/>
      <c r="AJ150" s="148" t="n"/>
      <c r="AK150" s="52" t="n"/>
    </row>
    <row r="151">
      <c r="A151" s="206" t="n"/>
      <c r="B151" s="207" t="n"/>
      <c r="C151" s="206" t="n"/>
      <c r="D151" s="206" t="n"/>
      <c r="E151" s="271" t="n"/>
      <c r="F151" s="208" t="n"/>
      <c r="G151" s="271" t="n"/>
      <c r="H151" s="208" t="n"/>
      <c r="I151" s="206" t="n"/>
      <c r="J151" s="208" t="n"/>
      <c r="K151" s="271" t="n"/>
      <c r="L151" s="271" t="n"/>
      <c r="M151" s="271" t="n"/>
      <c r="N151" s="271" t="n"/>
      <c r="O151" s="271" t="n"/>
      <c r="P151" s="271" t="n"/>
      <c r="Q151" s="271" t="n"/>
      <c r="R151" s="271" t="n"/>
      <c r="S151" s="271" t="n"/>
      <c r="T151" s="271" t="n"/>
      <c r="U151" s="271" t="n"/>
      <c r="V151" s="271" t="n"/>
      <c r="W151" s="210" t="n"/>
      <c r="X151" s="210" t="n"/>
      <c r="Y151" s="271" t="n"/>
      <c r="Z151" s="271" t="n"/>
      <c r="AA151" s="211" t="n"/>
      <c r="AB151" s="212" t="n"/>
      <c r="AC151" s="212" t="n"/>
      <c r="AD151" s="213" t="n"/>
      <c r="AE151" s="214" t="n"/>
      <c r="AF151" s="215" t="n"/>
      <c r="AG151" s="243" t="n"/>
      <c r="AH151" s="146" t="n"/>
      <c r="AI151" s="52" t="n"/>
      <c r="AJ151" s="148" t="n"/>
      <c r="AK151" s="52" t="n"/>
    </row>
    <row r="152">
      <c r="A152" s="239" t="n">
        <v>44963</v>
      </c>
      <c r="B152" s="309" t="inlineStr">
        <is>
          <t>SlydePay</t>
        </is>
      </c>
      <c r="C152" s="151" t="inlineStr">
        <is>
          <t>SP MIGs (MCC 1)</t>
        </is>
      </c>
      <c r="D152" s="151" t="inlineStr">
        <is>
          <t>MIGS (Slydepay01)</t>
        </is>
      </c>
      <c r="E152" s="295" t="n">
        <v>6</v>
      </c>
      <c r="F152" s="188" t="n">
        <v>3428.33</v>
      </c>
      <c r="G152" s="295" t="n">
        <v>6</v>
      </c>
      <c r="H152" s="188" t="n">
        <v>3409.5</v>
      </c>
      <c r="I152" s="154">
        <f>minus(E152,G152)</f>
        <v/>
      </c>
      <c r="J152" s="155">
        <f>ABS(minus(F152,H152))</f>
        <v/>
      </c>
      <c r="K152" s="248" t="n"/>
      <c r="L152" s="248" t="n"/>
      <c r="M152" s="248" t="n"/>
      <c r="N152" s="248" t="n"/>
      <c r="O152" s="248" t="n"/>
      <c r="P152" s="248" t="n"/>
      <c r="Q152" s="248" t="n"/>
      <c r="R152" s="248" t="n"/>
      <c r="S152" s="248" t="n"/>
      <c r="T152" s="248" t="n"/>
      <c r="U152" s="248" t="n"/>
      <c r="V152" s="248" t="n"/>
      <c r="W152" s="218">
        <f>SUM(K152,M152,O152,Q152,S152,U152)</f>
        <v/>
      </c>
      <c r="X152" s="218">
        <f>SUM(L152,N152,P152,R152,T152,V152)</f>
        <v/>
      </c>
      <c r="Y152" s="157">
        <f>minus(I152,W152)</f>
        <v/>
      </c>
      <c r="Z152" s="158">
        <f>ABS(minus(J152,X152))</f>
        <v/>
      </c>
      <c r="AA152" s="263" t="n"/>
      <c r="AB152" s="242" t="n"/>
      <c r="AC152" s="242" t="n"/>
      <c r="AD152" s="252" t="n"/>
      <c r="AE152" s="161">
        <f>Y152-AC152</f>
        <v/>
      </c>
      <c r="AF152" s="256">
        <f>abs(Z152-AD152)</f>
        <v/>
      </c>
      <c r="AG152" s="243" t="n"/>
      <c r="AH152" s="146" t="n"/>
      <c r="AI152" s="52" t="n"/>
      <c r="AJ152" s="148" t="n"/>
      <c r="AK152" s="52" t="n"/>
    </row>
    <row r="153">
      <c r="A153" s="163">
        <f>A152</f>
        <v/>
      </c>
      <c r="B153" s="300" t="n"/>
      <c r="C153" s="151" t="inlineStr">
        <is>
          <t>SP MTN Cash In (Prompt)</t>
        </is>
      </c>
      <c r="D153" s="151" t="inlineStr">
        <is>
          <t>MTN - Slydepull (Prompts)</t>
        </is>
      </c>
      <c r="E153" s="295" t="n">
        <v>414</v>
      </c>
      <c r="F153" s="188" t="n">
        <v>501175.24</v>
      </c>
      <c r="G153" s="187" t="n">
        <v>414</v>
      </c>
      <c r="H153" s="188" t="n">
        <v>501175.13</v>
      </c>
      <c r="I153" s="154">
        <f>minus(E153,G153)</f>
        <v/>
      </c>
      <c r="J153" s="155">
        <f>ABS(minus(F153,H153))</f>
        <v/>
      </c>
      <c r="K153" s="248" t="n"/>
      <c r="L153" s="248" t="n"/>
      <c r="M153" s="248" t="n"/>
      <c r="N153" s="248" t="n"/>
      <c r="O153" s="248" t="n"/>
      <c r="P153" s="248" t="n"/>
      <c r="Q153" s="248" t="n"/>
      <c r="R153" s="248" t="n"/>
      <c r="S153" s="248" t="n"/>
      <c r="T153" s="248" t="n"/>
      <c r="U153" s="248" t="n"/>
      <c r="V153" s="248" t="n">
        <v>0.1099999999860302</v>
      </c>
      <c r="W153" s="218">
        <f>SUM(K153,M153,O153,Q153,S153,U153)</f>
        <v/>
      </c>
      <c r="X153" s="218">
        <f>SUM(L153,N153,P153,R153,T153,V153)</f>
        <v/>
      </c>
      <c r="Y153" s="157">
        <f>minus(I153,W153)</f>
        <v/>
      </c>
      <c r="Z153" s="158">
        <f>ABS(minus(J153,X153))</f>
        <v/>
      </c>
      <c r="AA153" s="270" t="n"/>
      <c r="AB153" s="242" t="n"/>
      <c r="AC153" s="242" t="n"/>
      <c r="AD153" s="256" t="n"/>
      <c r="AE153" s="167">
        <f>Y153-AC153</f>
        <v/>
      </c>
      <c r="AF153" s="256">
        <f>abs(Z153-AD153)</f>
        <v/>
      </c>
      <c r="AG153" s="243" t="n"/>
      <c r="AH153" s="146" t="n"/>
      <c r="AI153" s="52" t="n"/>
      <c r="AJ153" s="148" t="n"/>
      <c r="AK153" s="52" t="n"/>
    </row>
    <row r="154">
      <c r="A154" s="163">
        <f>A153</f>
        <v/>
      </c>
      <c r="B154" s="300" t="n"/>
      <c r="C154" s="151" t="inlineStr">
        <is>
          <t>SP MTN Cash In (Approval)</t>
        </is>
      </c>
      <c r="D154" s="151" t="inlineStr">
        <is>
          <t>MTN - Sydepush( Approvals)</t>
        </is>
      </c>
      <c r="E154" s="295" t="n">
        <v>0</v>
      </c>
      <c r="F154" s="296" t="n">
        <v>0</v>
      </c>
      <c r="G154" s="295" t="n">
        <v>0</v>
      </c>
      <c r="H154" s="296" t="n">
        <v>0</v>
      </c>
      <c r="I154" s="154">
        <f>minus(E154,G154)</f>
        <v/>
      </c>
      <c r="J154" s="155">
        <f>ABS(minus(F154,H154))</f>
        <v/>
      </c>
      <c r="K154" s="248" t="n"/>
      <c r="L154" s="248" t="n"/>
      <c r="M154" s="248" t="n"/>
      <c r="N154" s="248" t="n"/>
      <c r="O154" s="248" t="n"/>
      <c r="P154" s="248" t="n"/>
      <c r="Q154" s="248" t="n"/>
      <c r="R154" s="248" t="n"/>
      <c r="S154" s="248" t="n"/>
      <c r="T154" s="248" t="n"/>
      <c r="U154" s="248" t="n"/>
      <c r="V154" s="248" t="n"/>
      <c r="W154" s="218">
        <f>SUM(K154,M154,O154,Q154,S154,U154)</f>
        <v/>
      </c>
      <c r="X154" s="218">
        <f>SUM(L154,N154,P154,R154,T154,V154)</f>
        <v/>
      </c>
      <c r="Y154" s="157">
        <f>minus(I154,W154)</f>
        <v/>
      </c>
      <c r="Z154" s="158">
        <f>ABS(minus(J154,X154))</f>
        <v/>
      </c>
      <c r="AA154" s="270" t="n"/>
      <c r="AB154" s="242" t="n"/>
      <c r="AC154" s="242" t="n"/>
      <c r="AD154" s="256" t="n"/>
      <c r="AE154" s="161">
        <f>Y154-AC154</f>
        <v/>
      </c>
      <c r="AF154" s="256">
        <f>abs(Z154-AD154)</f>
        <v/>
      </c>
      <c r="AG154" s="243" t="n"/>
      <c r="AH154" s="146" t="n"/>
      <c r="AI154" s="52" t="n"/>
      <c r="AJ154" s="148" t="n"/>
      <c r="AK154" s="52" t="n"/>
    </row>
    <row r="155">
      <c r="A155" s="163">
        <f>A154</f>
        <v/>
      </c>
      <c r="B155" s="300" t="n"/>
      <c r="C155" s="151" t="inlineStr">
        <is>
          <t>SP MTN Send Money</t>
        </is>
      </c>
      <c r="D155" s="151" t="inlineStr">
        <is>
          <t>MTN - Portal</t>
        </is>
      </c>
      <c r="E155" s="295" t="n">
        <v>1009</v>
      </c>
      <c r="F155" s="296" t="n">
        <v>372732.12</v>
      </c>
      <c r="G155" s="187" t="n">
        <v>1009</v>
      </c>
      <c r="H155" s="188" t="n">
        <v>372732.08</v>
      </c>
      <c r="I155" s="154">
        <f>minus(E155,G155)</f>
        <v/>
      </c>
      <c r="J155" s="155">
        <f>ABS(minus(F155,H155))</f>
        <v/>
      </c>
      <c r="K155" s="248" t="n"/>
      <c r="L155" s="248" t="n"/>
      <c r="M155" s="248" t="n"/>
      <c r="N155" s="248" t="n"/>
      <c r="O155" s="248" t="n"/>
      <c r="P155" s="248" t="n"/>
      <c r="Q155" s="248" t="n"/>
      <c r="R155" s="248" t="n"/>
      <c r="S155" s="248" t="n"/>
      <c r="T155" s="248" t="n"/>
      <c r="U155" s="248" t="n"/>
      <c r="V155" s="248" t="n">
        <v>0.03999999997904524</v>
      </c>
      <c r="W155" s="218">
        <f>SUM(K155,M155,O155,Q155,S155,U155)</f>
        <v/>
      </c>
      <c r="X155" s="218">
        <f>SUM(L155,N155,P155,R155,T155,V155)</f>
        <v/>
      </c>
      <c r="Y155" s="157">
        <f>minus(I155,W155)</f>
        <v/>
      </c>
      <c r="Z155" s="158">
        <f>ABS(minus(J155,X155))</f>
        <v/>
      </c>
      <c r="AA155" s="270" t="n"/>
      <c r="AB155" s="242" t="n"/>
      <c r="AC155" s="242" t="n"/>
      <c r="AD155" s="256" t="n"/>
      <c r="AE155" s="161">
        <f>Y155-AC155</f>
        <v/>
      </c>
      <c r="AF155" s="256">
        <f>abs(Z155-AD155)</f>
        <v/>
      </c>
      <c r="AG155" s="243" t="n"/>
      <c r="AH155" s="146" t="n"/>
      <c r="AI155" s="52" t="n"/>
      <c r="AJ155" s="148" t="n"/>
      <c r="AK155" s="52" t="n"/>
    </row>
    <row r="156">
      <c r="A156" s="163">
        <f>A155</f>
        <v/>
      </c>
      <c r="B156" s="300" t="n"/>
      <c r="C156" s="151" t="inlineStr">
        <is>
          <t>SP AirtelTigo Cash In</t>
        </is>
      </c>
      <c r="D156" s="151" t="inlineStr">
        <is>
          <t>Airtel Top Up (Cash In)</t>
        </is>
      </c>
      <c r="E156" s="295" t="n">
        <v>0</v>
      </c>
      <c r="F156" s="296" t="n">
        <v>0</v>
      </c>
      <c r="G156" s="295" t="n">
        <v>0</v>
      </c>
      <c r="H156" s="296" t="n">
        <v>0</v>
      </c>
      <c r="I156" s="154">
        <f>minus(E156,G156)</f>
        <v/>
      </c>
      <c r="J156" s="155">
        <f>ABS(minus(F156,H156))</f>
        <v/>
      </c>
      <c r="K156" s="248" t="n"/>
      <c r="L156" s="248" t="n"/>
      <c r="M156" s="248" t="n"/>
      <c r="N156" s="248" t="n"/>
      <c r="O156" s="248" t="n"/>
      <c r="P156" s="248" t="n"/>
      <c r="Q156" s="248" t="n"/>
      <c r="R156" s="248" t="n"/>
      <c r="S156" s="248" t="n"/>
      <c r="T156" s="248" t="n"/>
      <c r="U156" s="248" t="n"/>
      <c r="V156" s="248" t="n"/>
      <c r="W156" s="218">
        <f>SUM(K156,M156,O156,Q156,S156,U156)</f>
        <v/>
      </c>
      <c r="X156" s="218">
        <f>SUM(L156,N156,P156,R156,T156,V156)</f>
        <v/>
      </c>
      <c r="Y156" s="157">
        <f>minus(I156,W156)</f>
        <v/>
      </c>
      <c r="Z156" s="158">
        <f>ABS(minus(J156,X156))</f>
        <v/>
      </c>
      <c r="AA156" s="270" t="n"/>
      <c r="AB156" s="242" t="n"/>
      <c r="AC156" s="242" t="n"/>
      <c r="AD156" s="256" t="n"/>
      <c r="AE156" s="161">
        <f>Y156-AC156</f>
        <v/>
      </c>
      <c r="AF156" s="256">
        <f>abs(Z156-AD156)</f>
        <v/>
      </c>
      <c r="AG156" s="243" t="n"/>
      <c r="AH156" s="146" t="n"/>
      <c r="AI156" s="52" t="n"/>
      <c r="AJ156" s="148" t="n"/>
      <c r="AK156" s="52" t="n"/>
    </row>
    <row r="157">
      <c r="A157" s="163">
        <f>A156</f>
        <v/>
      </c>
      <c r="B157" s="300" t="n"/>
      <c r="C157" s="151" t="inlineStr">
        <is>
          <t>SP AirtelTigo Send Money</t>
        </is>
      </c>
      <c r="D157" s="151" t="inlineStr">
        <is>
          <t>Airtel Online Send Money</t>
        </is>
      </c>
      <c r="E157" s="295" t="n">
        <v>0</v>
      </c>
      <c r="F157" s="296" t="n">
        <v>0</v>
      </c>
      <c r="G157" s="295" t="n">
        <v>0</v>
      </c>
      <c r="H157" s="296" t="n">
        <v>0</v>
      </c>
      <c r="I157" s="154">
        <f>minus(E157,G157)</f>
        <v/>
      </c>
      <c r="J157" s="155">
        <f>ABS(minus(F157,H157))</f>
        <v/>
      </c>
      <c r="K157" s="248" t="n"/>
      <c r="L157" s="248" t="n"/>
      <c r="M157" s="248" t="n"/>
      <c r="N157" s="248" t="n"/>
      <c r="O157" s="248" t="n"/>
      <c r="P157" s="248" t="n"/>
      <c r="Q157" s="248" t="n"/>
      <c r="R157" s="248" t="n"/>
      <c r="S157" s="248" t="n"/>
      <c r="T157" s="248" t="n"/>
      <c r="U157" s="248" t="n"/>
      <c r="V157" s="248" t="n"/>
      <c r="W157" s="218">
        <f>SUM(K157,M157,O157,Q157,S157,U157)</f>
        <v/>
      </c>
      <c r="X157" s="249">
        <f>SUM(L157,N157,P157,R157,T157,V157)</f>
        <v/>
      </c>
      <c r="Y157" s="157">
        <f>minus(I157,W157)</f>
        <v/>
      </c>
      <c r="Z157" s="158">
        <f>ABS(minus(J157,X157))</f>
        <v/>
      </c>
      <c r="AA157" s="270" t="n"/>
      <c r="AB157" s="242" t="n"/>
      <c r="AC157" s="242" t="n"/>
      <c r="AD157" s="256" t="n"/>
      <c r="AE157" s="161">
        <f>Y157-AC157</f>
        <v/>
      </c>
      <c r="AF157" s="256">
        <f>abs(Z157-AD157)</f>
        <v/>
      </c>
      <c r="AG157" s="243" t="n"/>
      <c r="AH157" s="146" t="n"/>
      <c r="AI157" s="52" t="n"/>
      <c r="AJ157" s="148" t="n"/>
      <c r="AK157" s="52" t="n"/>
    </row>
    <row r="158">
      <c r="A158" s="163">
        <f>A157</f>
        <v/>
      </c>
      <c r="B158" s="300" t="n"/>
      <c r="C158" s="151" t="inlineStr">
        <is>
          <t>SP Vodafone Cash In</t>
        </is>
      </c>
      <c r="D158" s="151" t="inlineStr">
        <is>
          <t>Vodafone Cashin</t>
        </is>
      </c>
      <c r="E158" s="295" t="n">
        <v>38</v>
      </c>
      <c r="F158" s="188" t="n">
        <v>22384.24</v>
      </c>
      <c r="G158" s="187" t="n">
        <v>38</v>
      </c>
      <c r="H158" s="188" t="n">
        <v>22384.24</v>
      </c>
      <c r="I158" s="154">
        <f>minus(E158,G158)</f>
        <v/>
      </c>
      <c r="J158" s="155">
        <f>ABS(minus(F158,H158))</f>
        <v/>
      </c>
      <c r="K158" s="248" t="n"/>
      <c r="L158" s="248" t="n"/>
      <c r="M158" s="248" t="n"/>
      <c r="N158" s="248" t="n"/>
      <c r="O158" s="248" t="n"/>
      <c r="P158" s="248" t="n"/>
      <c r="Q158" s="248" t="n"/>
      <c r="R158" s="248" t="n"/>
      <c r="S158" s="248" t="n"/>
      <c r="T158" s="248" t="n"/>
      <c r="U158" s="248" t="n"/>
      <c r="V158" s="248" t="n"/>
      <c r="W158" s="218">
        <f>SUM(K158,M158,O158,Q158,S158,U158)</f>
        <v/>
      </c>
      <c r="X158" s="218">
        <f>SUM(L158,N158,P158,R158,T158,V158)</f>
        <v/>
      </c>
      <c r="Y158" s="157">
        <f>minus(I158,W158)</f>
        <v/>
      </c>
      <c r="Z158" s="158">
        <f>ABS(minus(J158,X158))</f>
        <v/>
      </c>
      <c r="AA158" s="270" t="n"/>
      <c r="AB158" s="242" t="n"/>
      <c r="AC158" s="242" t="n"/>
      <c r="AD158" s="256" t="n"/>
      <c r="AE158" s="161">
        <f>Y158-AC158</f>
        <v/>
      </c>
      <c r="AF158" s="256">
        <f>abs(Z158-AD158)</f>
        <v/>
      </c>
      <c r="AG158" s="243" t="n"/>
      <c r="AH158" s="146" t="n"/>
      <c r="AI158" s="52" t="n"/>
      <c r="AJ158" s="148" t="n"/>
      <c r="AK158" s="52" t="n"/>
    </row>
    <row r="159">
      <c r="A159" s="163">
        <f>A158</f>
        <v/>
      </c>
      <c r="B159" s="300" t="n"/>
      <c r="C159" s="151" t="inlineStr">
        <is>
          <t>SP Vodafone Send Money</t>
        </is>
      </c>
      <c r="D159" s="151" t="inlineStr">
        <is>
          <t>Vodafone Cashout</t>
        </is>
      </c>
      <c r="E159" s="295" t="n">
        <v>185</v>
      </c>
      <c r="F159" s="296" t="n">
        <v>49401.4</v>
      </c>
      <c r="G159" s="187" t="n">
        <v>185</v>
      </c>
      <c r="H159" s="188" t="n">
        <v>49401.4</v>
      </c>
      <c r="I159" s="154">
        <f>minus(E159,G159)</f>
        <v/>
      </c>
      <c r="J159" s="155">
        <f>ABS(minus(F159,H159))</f>
        <v/>
      </c>
      <c r="K159" s="248" t="n"/>
      <c r="L159" s="248" t="n"/>
      <c r="M159" s="248" t="n"/>
      <c r="N159" s="248" t="n"/>
      <c r="O159" s="248" t="n"/>
      <c r="P159" s="248" t="n"/>
      <c r="Q159" s="248" t="n"/>
      <c r="R159" s="248" t="n"/>
      <c r="S159" s="248" t="n"/>
      <c r="T159" s="248" t="n"/>
      <c r="U159" s="248" t="n"/>
      <c r="V159" s="248" t="n"/>
      <c r="W159" s="218">
        <f>SUM(K159,M159,O159,Q159,S159,U159)</f>
        <v/>
      </c>
      <c r="X159" s="218">
        <f>SUM(L159,N159,P159,R159,T159,V159)</f>
        <v/>
      </c>
      <c r="Y159" s="157">
        <f>minus(I159,W159)</f>
        <v/>
      </c>
      <c r="Z159" s="158">
        <f>ABS(minus(J159,X159))</f>
        <v/>
      </c>
      <c r="AA159" s="263" t="n"/>
      <c r="AB159" s="242" t="n"/>
      <c r="AC159" s="242" t="n"/>
      <c r="AD159" s="256" t="n"/>
      <c r="AE159" s="161">
        <f>Y159-AC159</f>
        <v/>
      </c>
      <c r="AF159" s="256">
        <f>abs(Z159-AD159)</f>
        <v/>
      </c>
      <c r="AG159" s="243" t="n"/>
      <c r="AH159" s="146" t="n"/>
      <c r="AI159" s="52" t="n"/>
      <c r="AJ159" s="148" t="n"/>
      <c r="AK159" s="52" t="n"/>
    </row>
    <row r="160">
      <c r="A160" s="163">
        <f>A159</f>
        <v/>
      </c>
      <c r="B160" s="300" t="n"/>
      <c r="C160" s="151" t="inlineStr">
        <is>
          <t>SP Stanbic</t>
        </is>
      </c>
      <c r="D160" s="151" t="inlineStr">
        <is>
          <t>Stanbic FI CR</t>
        </is>
      </c>
      <c r="E160" s="295" t="n">
        <v>786</v>
      </c>
      <c r="F160" s="188" t="n">
        <v>394065.17</v>
      </c>
      <c r="G160" s="295" t="n">
        <v>786</v>
      </c>
      <c r="H160" s="188" t="n">
        <v>389422.46</v>
      </c>
      <c r="I160" s="154">
        <f>minus(E160,G160)</f>
        <v/>
      </c>
      <c r="J160" s="155">
        <f>ABS(minus(F160,H160))</f>
        <v/>
      </c>
      <c r="K160" s="248" t="n"/>
      <c r="L160" s="248" t="n"/>
      <c r="M160" s="248" t="n">
        <v>-2</v>
      </c>
      <c r="N160" s="248" t="n">
        <v>20</v>
      </c>
      <c r="O160" s="248" t="n"/>
      <c r="P160" s="248" t="n"/>
      <c r="Q160" s="248" t="n"/>
      <c r="R160" s="248" t="n"/>
      <c r="S160" s="248" t="n"/>
      <c r="T160" s="248" t="n"/>
      <c r="U160" s="248" t="n">
        <v>1</v>
      </c>
      <c r="V160" s="248" t="n">
        <v>-123.09</v>
      </c>
      <c r="W160" s="218">
        <f>SUM(K160,M160,O160,Q160,S160,U160)</f>
        <v/>
      </c>
      <c r="X160" s="218">
        <f>SUM(L160,N160,P160,R160,T160,V160)</f>
        <v/>
      </c>
      <c r="Y160" s="157">
        <f>minus(I160,W160)</f>
        <v/>
      </c>
      <c r="Z160" s="158">
        <f>ABS(minus(J160,X160))</f>
        <v/>
      </c>
      <c r="AA160" s="263" t="inlineStr">
        <is>
          <t>Customer's Slydepay account was not credited with funds</t>
        </is>
      </c>
      <c r="AB160" s="242" t="inlineStr">
        <is>
          <t>Closed</t>
        </is>
      </c>
      <c r="AC160" s="242" t="n">
        <v>1</v>
      </c>
      <c r="AD160" s="252" t="n">
        <v>4745.799999999963</v>
      </c>
      <c r="AE160" s="161">
        <f>Y160-AC160</f>
        <v/>
      </c>
      <c r="AF160" s="256">
        <f>abs(Z160-AD160)</f>
        <v/>
      </c>
      <c r="AG160" s="243" t="n"/>
      <c r="AH160" s="146" t="n"/>
      <c r="AI160" s="52" t="n"/>
      <c r="AJ160" s="148" t="n"/>
      <c r="AK160" s="52" t="n"/>
    </row>
    <row r="161">
      <c r="A161" s="163">
        <f>A160</f>
        <v/>
      </c>
      <c r="B161" s="300" t="n"/>
      <c r="C161" s="151" t="inlineStr">
        <is>
          <t xml:space="preserve">SP Stanbic </t>
        </is>
      </c>
      <c r="D161" s="151" t="inlineStr">
        <is>
          <t>Stanbic FI DR</t>
        </is>
      </c>
      <c r="E161" s="187" t="n">
        <v>0</v>
      </c>
      <c r="F161" s="187" t="n">
        <v>0</v>
      </c>
      <c r="G161" s="187" t="n">
        <v>0</v>
      </c>
      <c r="H161" s="187" t="n">
        <v>0</v>
      </c>
      <c r="I161" s="154">
        <f>minus(E161,G161)</f>
        <v/>
      </c>
      <c r="J161" s="155">
        <f>ABS(minus(F161,H161))</f>
        <v/>
      </c>
      <c r="K161" s="248" t="n"/>
      <c r="L161" s="248" t="n"/>
      <c r="M161" s="248" t="n"/>
      <c r="N161" s="248" t="n"/>
      <c r="O161" s="248" t="n"/>
      <c r="P161" s="248" t="n"/>
      <c r="Q161" s="248" t="n"/>
      <c r="R161" s="248" t="n"/>
      <c r="S161" s="248" t="n"/>
      <c r="T161" s="248" t="n"/>
      <c r="U161" s="248" t="n"/>
      <c r="V161" s="248" t="n"/>
      <c r="W161" s="218">
        <f>SUM(K161,M161,O161,Q161,S161,U161)</f>
        <v/>
      </c>
      <c r="X161" s="218">
        <f>SUM(L161,N161,P161,R161,T161,V161)</f>
        <v/>
      </c>
      <c r="Y161" s="157">
        <f>minus(I161,W161)</f>
        <v/>
      </c>
      <c r="Z161" s="158">
        <f>ABS(minus(J161,X161))</f>
        <v/>
      </c>
      <c r="AA161" s="270" t="n"/>
      <c r="AB161" s="242" t="n"/>
      <c r="AC161" s="242" t="n"/>
      <c r="AD161" s="256" t="n"/>
      <c r="AE161" s="161">
        <f>Y161-AC161</f>
        <v/>
      </c>
      <c r="AF161" s="256">
        <f>abs(Z161-AD161)</f>
        <v/>
      </c>
      <c r="AG161" s="243" t="n"/>
      <c r="AH161" s="146" t="n"/>
      <c r="AI161" s="52" t="n"/>
      <c r="AJ161" s="148" t="n"/>
      <c r="AK161" s="52" t="n"/>
    </row>
    <row r="162">
      <c r="A162" s="163">
        <f>A161</f>
        <v/>
      </c>
      <c r="B162" s="300" t="n"/>
      <c r="C162" s="171" t="inlineStr">
        <is>
          <t xml:space="preserve">SP GIP </t>
        </is>
      </c>
      <c r="D162" s="171" t="inlineStr">
        <is>
          <t>GIP</t>
        </is>
      </c>
      <c r="E162" s="172" t="n">
        <v>86</v>
      </c>
      <c r="F162" s="173" t="n">
        <v>1200136.96</v>
      </c>
      <c r="G162" s="172" t="n">
        <v>86</v>
      </c>
      <c r="H162" s="173" t="n">
        <v>1200136.97</v>
      </c>
      <c r="I162" s="174">
        <f>minus(E162,G162)</f>
        <v/>
      </c>
      <c r="J162" s="175">
        <f>ABS(minus(F162,H162))</f>
        <v/>
      </c>
      <c r="K162" s="294" t="n"/>
      <c r="L162" s="294" t="n"/>
      <c r="M162" s="294" t="n"/>
      <c r="N162" s="294" t="n"/>
      <c r="O162" s="294" t="n"/>
      <c r="P162" s="294" t="n"/>
      <c r="Q162" s="294" t="n"/>
      <c r="R162" s="294" t="n"/>
      <c r="S162" s="294" t="n"/>
      <c r="T162" s="294" t="n"/>
      <c r="U162" s="294" t="n"/>
      <c r="V162" s="294" t="n">
        <v>0.01000000000931323</v>
      </c>
      <c r="W162" s="294">
        <f>SUM(K162,M162,O162,Q162,S162,U162)</f>
        <v/>
      </c>
      <c r="X162" s="294">
        <f>SUM(L162,N162,P162,R162,T162,V162)</f>
        <v/>
      </c>
      <c r="Y162" s="179">
        <f>minus(I162,W162)</f>
        <v/>
      </c>
      <c r="Z162" s="180">
        <f>ABS(minus(J162,X162))</f>
        <v/>
      </c>
      <c r="AA162" s="253" t="n"/>
      <c r="AB162" s="254" t="n"/>
      <c r="AC162" s="254" t="n"/>
      <c r="AD162" s="190" t="n"/>
      <c r="AE162" s="184">
        <f>Y162-AC162</f>
        <v/>
      </c>
      <c r="AF162" s="192">
        <f>abs(Z162-AD162)</f>
        <v/>
      </c>
      <c r="AG162" s="243" t="n"/>
      <c r="AH162" s="146" t="n"/>
      <c r="AI162" s="52" t="n"/>
      <c r="AJ162" s="148" t="n"/>
      <c r="AK162" s="52" t="n"/>
    </row>
    <row r="163">
      <c r="A163" s="163">
        <f>A162</f>
        <v/>
      </c>
      <c r="B163" s="300" t="n"/>
      <c r="C163" s="151" t="inlineStr">
        <is>
          <t>Card Payments</t>
        </is>
      </c>
      <c r="D163" s="151" t="inlineStr">
        <is>
          <t>BB MIGs (S03)</t>
        </is>
      </c>
      <c r="E163" s="170" t="n"/>
      <c r="F163" s="245" t="n"/>
      <c r="G163" s="170" t="n"/>
      <c r="H163" s="245" t="n"/>
      <c r="I163" s="154">
        <f>minus(E163,G163)</f>
        <v/>
      </c>
      <c r="J163" s="155">
        <f>ABS(minus(F163,H163))</f>
        <v/>
      </c>
      <c r="K163" s="248" t="n"/>
      <c r="L163" s="248" t="n"/>
      <c r="M163" s="248" t="n"/>
      <c r="N163" s="248" t="n"/>
      <c r="O163" s="248" t="n"/>
      <c r="P163" s="248" t="n"/>
      <c r="Q163" s="248" t="n"/>
      <c r="R163" s="248" t="n"/>
      <c r="S163" s="248" t="n"/>
      <c r="T163" s="248" t="n"/>
      <c r="U163" s="248" t="n"/>
      <c r="V163" s="218" t="n"/>
      <c r="W163" s="218">
        <f>SUM(K163,M163,O163,Q163,S163,U163)</f>
        <v/>
      </c>
      <c r="X163" s="218">
        <f>SUM(L163,N163,P163,R163,T163,V163)</f>
        <v/>
      </c>
      <c r="Y163" s="157">
        <f>minus(I163,W163)</f>
        <v/>
      </c>
      <c r="Z163" s="158">
        <f>ABS(minus(J163,X163))</f>
        <v/>
      </c>
      <c r="AA163" s="263" t="n"/>
      <c r="AB163" s="242" t="n"/>
      <c r="AC163" s="242" t="n"/>
      <c r="AD163" s="256" t="n"/>
      <c r="AE163" s="161">
        <f>Y163-AC163</f>
        <v/>
      </c>
      <c r="AF163" s="256">
        <f>abs(Z163-AD163)</f>
        <v/>
      </c>
      <c r="AG163" s="243" t="n"/>
      <c r="AH163" s="146" t="n"/>
      <c r="AI163" s="52" t="n"/>
      <c r="AJ163" s="148" t="n"/>
      <c r="AK163" s="52" t="n"/>
    </row>
    <row r="164">
      <c r="A164" s="163">
        <f>A163</f>
        <v/>
      </c>
      <c r="B164" s="300" t="n"/>
      <c r="C164" s="151" t="inlineStr">
        <is>
          <t>Card Payments</t>
        </is>
      </c>
      <c r="D164" s="151" t="inlineStr">
        <is>
          <t>BB MIGs (S04)</t>
        </is>
      </c>
      <c r="E164" s="170" t="n"/>
      <c r="F164" s="245" t="n"/>
      <c r="G164" s="170" t="n"/>
      <c r="H164" s="245" t="n"/>
      <c r="I164" s="154">
        <f>minus(E164,G164)</f>
        <v/>
      </c>
      <c r="J164" s="155">
        <f>ABS(minus(F164,H164))</f>
        <v/>
      </c>
      <c r="K164" s="248" t="n"/>
      <c r="L164" s="248" t="n"/>
      <c r="M164" s="248" t="n"/>
      <c r="N164" s="248" t="n"/>
      <c r="O164" s="248" t="n"/>
      <c r="P164" s="248" t="n"/>
      <c r="Q164" s="248" t="n"/>
      <c r="R164" s="248" t="n"/>
      <c r="S164" s="248" t="n"/>
      <c r="T164" s="248" t="n"/>
      <c r="U164" s="248" t="n"/>
      <c r="V164" s="248" t="n"/>
      <c r="W164" s="218">
        <f>SUM(K164,M164,O164,Q164,S164,U164)</f>
        <v/>
      </c>
      <c r="X164" s="218">
        <f>SUM(L164,N164,P164,R164,T164,V164)</f>
        <v/>
      </c>
      <c r="Y164" s="157">
        <f>minus(I164,W164)</f>
        <v/>
      </c>
      <c r="Z164" s="158">
        <f>ABS(minus(J164,X164))</f>
        <v/>
      </c>
      <c r="AA164" s="270" t="n"/>
      <c r="AB164" s="242" t="n"/>
      <c r="AC164" s="242" t="n"/>
      <c r="AD164" s="256" t="n"/>
      <c r="AE164" s="167">
        <f>Y164-AC164</f>
        <v/>
      </c>
      <c r="AF164" s="256">
        <f>abs(Z164-AD164)</f>
        <v/>
      </c>
      <c r="AG164" s="243" t="n"/>
      <c r="AH164" s="146" t="n"/>
      <c r="AI164" s="52" t="n"/>
      <c r="AJ164" s="148" t="n"/>
      <c r="AK164" s="52" t="n"/>
    </row>
    <row r="165">
      <c r="A165" s="163">
        <f>A164</f>
        <v/>
      </c>
      <c r="B165" s="300" t="n"/>
      <c r="C165" s="151" t="inlineStr">
        <is>
          <t>Card Payments</t>
        </is>
      </c>
      <c r="D165" s="151" t="inlineStr">
        <is>
          <t>BB MIGs (S05)</t>
        </is>
      </c>
      <c r="E165" s="170" t="n"/>
      <c r="F165" s="245" t="n"/>
      <c r="G165" s="170" t="n"/>
      <c r="H165" s="245" t="n"/>
      <c r="I165" s="154">
        <f>minus(E165,G165)</f>
        <v/>
      </c>
      <c r="J165" s="155">
        <f>ABS(minus(F165,H165))</f>
        <v/>
      </c>
      <c r="K165" s="248" t="n"/>
      <c r="L165" s="248" t="n"/>
      <c r="M165" s="248" t="n"/>
      <c r="N165" s="248" t="n"/>
      <c r="O165" s="248" t="n"/>
      <c r="P165" s="248" t="n"/>
      <c r="Q165" s="248" t="n"/>
      <c r="R165" s="248" t="n"/>
      <c r="S165" s="248" t="n"/>
      <c r="T165" s="248" t="n"/>
      <c r="U165" s="248" t="n"/>
      <c r="V165" s="248" t="n"/>
      <c r="W165" s="218">
        <f>SUM(K165,M165,O165,Q165,S165,U165)</f>
        <v/>
      </c>
      <c r="X165" s="218">
        <f>SUM(L165,N165,P165,R165,T165,V165)</f>
        <v/>
      </c>
      <c r="Y165" s="157">
        <f>minus(I165,W165)</f>
        <v/>
      </c>
      <c r="Z165" s="158">
        <f>ABS(minus(J165,X165))</f>
        <v/>
      </c>
      <c r="AA165" s="270" t="n"/>
      <c r="AB165" s="242" t="n"/>
      <c r="AC165" s="242" t="n"/>
      <c r="AD165" s="256" t="n"/>
      <c r="AE165" s="167">
        <f>Y165-AC165</f>
        <v/>
      </c>
      <c r="AF165" s="256">
        <f>abs(Z165-AD165)</f>
        <v/>
      </c>
      <c r="AG165" s="243" t="n"/>
      <c r="AH165" s="146" t="n"/>
      <c r="AI165" s="52" t="n"/>
      <c r="AJ165" s="148" t="n"/>
      <c r="AK165" s="52" t="n"/>
    </row>
    <row r="166">
      <c r="A166" s="163">
        <f>A165</f>
        <v/>
      </c>
      <c r="B166" s="300" t="n"/>
      <c r="C166" s="151" t="inlineStr">
        <is>
          <t>Card Payments</t>
        </is>
      </c>
      <c r="D166" s="151" t="inlineStr">
        <is>
          <t>BB MIGs (S06)</t>
        </is>
      </c>
      <c r="E166" s="170" t="n"/>
      <c r="F166" s="245" t="n"/>
      <c r="G166" s="170" t="n"/>
      <c r="H166" s="245" t="n"/>
      <c r="I166" s="154">
        <f>minus(E166,G166)</f>
        <v/>
      </c>
      <c r="J166" s="155">
        <f>ABS(minus(F166,H166))</f>
        <v/>
      </c>
      <c r="K166" s="248" t="n"/>
      <c r="L166" s="248" t="n"/>
      <c r="M166" s="248" t="n"/>
      <c r="N166" s="248" t="n"/>
      <c r="O166" s="248" t="n"/>
      <c r="P166" s="248" t="n"/>
      <c r="Q166" s="248" t="n"/>
      <c r="R166" s="248" t="n"/>
      <c r="S166" s="248" t="n"/>
      <c r="T166" s="248" t="n"/>
      <c r="U166" s="248" t="n"/>
      <c r="V166" s="248" t="n"/>
      <c r="W166" s="218">
        <f>SUM(K166,M166,O166,Q166,S166,U166)</f>
        <v/>
      </c>
      <c r="X166" s="218">
        <f>SUM(L166,N166,P166,R166,T166,V166)</f>
        <v/>
      </c>
      <c r="Y166" s="157">
        <f>minus(I166,W166)</f>
        <v/>
      </c>
      <c r="Z166" s="158">
        <f>ABS(minus(J166,X166))</f>
        <v/>
      </c>
      <c r="AA166" s="270" t="n"/>
      <c r="AB166" s="242" t="n"/>
      <c r="AC166" s="242" t="n"/>
      <c r="AD166" s="256" t="n"/>
      <c r="AE166" s="167">
        <f>Y166-AC166</f>
        <v/>
      </c>
      <c r="AF166" s="256">
        <f>abs(Z166-AD166)</f>
        <v/>
      </c>
      <c r="AG166" s="243" t="n"/>
      <c r="AH166" s="146" t="n"/>
      <c r="AI166" s="52" t="n"/>
      <c r="AJ166" s="148" t="n"/>
      <c r="AK166" s="52" t="n"/>
    </row>
    <row r="167">
      <c r="A167" s="163">
        <f>A166</f>
        <v/>
      </c>
      <c r="B167" s="300" t="n"/>
      <c r="C167" s="151" t="inlineStr">
        <is>
          <t>Card Payments</t>
        </is>
      </c>
      <c r="D167" s="151" t="inlineStr">
        <is>
          <t>BB MIGs (S07)</t>
        </is>
      </c>
      <c r="E167" s="170" t="n"/>
      <c r="F167" s="245" t="n"/>
      <c r="G167" s="170" t="n"/>
      <c r="H167" s="245" t="n"/>
      <c r="I167" s="154">
        <f>minus(E167,G167)</f>
        <v/>
      </c>
      <c r="J167" s="155">
        <f>ABS(minus(F167,H167))</f>
        <v/>
      </c>
      <c r="K167" s="248" t="n"/>
      <c r="L167" s="248" t="n"/>
      <c r="M167" s="248" t="n"/>
      <c r="N167" s="248" t="n"/>
      <c r="O167" s="248" t="n"/>
      <c r="P167" s="248" t="n"/>
      <c r="Q167" s="248" t="n"/>
      <c r="R167" s="248" t="n"/>
      <c r="S167" s="248" t="n"/>
      <c r="T167" s="248" t="n"/>
      <c r="U167" s="248" t="n"/>
      <c r="V167" s="248" t="n"/>
      <c r="W167" s="218">
        <f>SUM(K167,M167,O167,Q167,S167,U167)</f>
        <v/>
      </c>
      <c r="X167" s="218">
        <f>SUM(L167,N167,P167,R167,T167,V167)</f>
        <v/>
      </c>
      <c r="Y167" s="157">
        <f>minus(I167,W167)</f>
        <v/>
      </c>
      <c r="Z167" s="158">
        <f>ABS(minus(J167,X167))</f>
        <v/>
      </c>
      <c r="AA167" s="270" t="n"/>
      <c r="AB167" s="242" t="n"/>
      <c r="AC167" s="242" t="n"/>
      <c r="AD167" s="256" t="n"/>
      <c r="AE167" s="167">
        <f>Y167-AC167</f>
        <v/>
      </c>
      <c r="AF167" s="256">
        <f>abs(Z167-AD167)</f>
        <v/>
      </c>
      <c r="AG167" s="243" t="n"/>
      <c r="AH167" s="146" t="n"/>
      <c r="AI167" s="52" t="n"/>
      <c r="AJ167" s="148" t="n"/>
      <c r="AK167" s="52" t="n"/>
    </row>
    <row r="168">
      <c r="A168" s="163">
        <f>A167</f>
        <v/>
      </c>
      <c r="B168" s="300" t="n"/>
      <c r="C168" s="151" t="inlineStr">
        <is>
          <t>Card Payments</t>
        </is>
      </c>
      <c r="D168" s="151" t="inlineStr">
        <is>
          <t>BB MIGs (S08)</t>
        </is>
      </c>
      <c r="E168" s="170" t="n"/>
      <c r="F168" s="245" t="n"/>
      <c r="G168" s="170" t="n"/>
      <c r="H168" s="245" t="n"/>
      <c r="I168" s="154">
        <f>minus(E168,G168)</f>
        <v/>
      </c>
      <c r="J168" s="155">
        <f>ABS(minus(F168,H168))</f>
        <v/>
      </c>
      <c r="K168" s="248" t="n"/>
      <c r="L168" s="248" t="n"/>
      <c r="M168" s="248" t="n"/>
      <c r="N168" s="248" t="n"/>
      <c r="O168" s="248" t="n"/>
      <c r="P168" s="248" t="n"/>
      <c r="Q168" s="248" t="n"/>
      <c r="R168" s="248" t="n"/>
      <c r="S168" s="248" t="n"/>
      <c r="T168" s="248" t="n"/>
      <c r="U168" s="248" t="n"/>
      <c r="V168" s="248" t="n"/>
      <c r="W168" s="218">
        <f>SUM(K168,M168,O168,Q168,S168,U168)</f>
        <v/>
      </c>
      <c r="X168" s="218">
        <f>SUM(L168,N168,P168,R168,T168,V168)</f>
        <v/>
      </c>
      <c r="Y168" s="157">
        <f>minus(I168,W168)</f>
        <v/>
      </c>
      <c r="Z168" s="158">
        <f>ABS(minus(J168,X168))</f>
        <v/>
      </c>
      <c r="AA168" s="270" t="n"/>
      <c r="AB168" s="242" t="n"/>
      <c r="AC168" s="242" t="n"/>
      <c r="AD168" s="256" t="n"/>
      <c r="AE168" s="167">
        <f>Y168-AC168</f>
        <v/>
      </c>
      <c r="AF168" s="256">
        <f>abs(Z168-AD168)</f>
        <v/>
      </c>
      <c r="AG168" s="243" t="n"/>
      <c r="AH168" s="146" t="n"/>
      <c r="AI168" s="52" t="n"/>
      <c r="AJ168" s="148" t="n"/>
      <c r="AK168" s="52" t="n"/>
    </row>
    <row r="169">
      <c r="A169" s="163">
        <f>A168</f>
        <v/>
      </c>
      <c r="B169" s="300" t="n"/>
      <c r="C169" s="151" t="inlineStr">
        <is>
          <t>Card Payments</t>
        </is>
      </c>
      <c r="D169" s="151" t="inlineStr">
        <is>
          <t>BB MIGs (S09)</t>
        </is>
      </c>
      <c r="E169" s="170" t="n"/>
      <c r="F169" s="245" t="n"/>
      <c r="G169" s="170" t="n"/>
      <c r="H169" s="245" t="n"/>
      <c r="I169" s="154">
        <f>minus(E169,G169)</f>
        <v/>
      </c>
      <c r="J169" s="155">
        <f>ABS(minus(F169,H169))</f>
        <v/>
      </c>
      <c r="K169" s="248" t="n"/>
      <c r="L169" s="248" t="n"/>
      <c r="M169" s="248" t="n"/>
      <c r="N169" s="248" t="n"/>
      <c r="O169" s="248" t="n"/>
      <c r="P169" s="248" t="n"/>
      <c r="Q169" s="248" t="n"/>
      <c r="R169" s="248" t="n"/>
      <c r="S169" s="248" t="n"/>
      <c r="T169" s="248" t="n"/>
      <c r="U169" s="248" t="n"/>
      <c r="V169" s="248" t="n"/>
      <c r="W169" s="218">
        <f>SUM(K169,M169,O169,Q169,S169,U169)</f>
        <v/>
      </c>
      <c r="X169" s="218">
        <f>SUM(L169,N169,P169,R169,T169,V169)</f>
        <v/>
      </c>
      <c r="Y169" s="157">
        <f>minus(I169,W169)</f>
        <v/>
      </c>
      <c r="Z169" s="158">
        <f>ABS(minus(J169,X169))</f>
        <v/>
      </c>
      <c r="AA169" s="270" t="n"/>
      <c r="AB169" s="242" t="n"/>
      <c r="AC169" s="242" t="n"/>
      <c r="AD169" s="256" t="n"/>
      <c r="AE169" s="167">
        <f>Y169-AC169</f>
        <v/>
      </c>
      <c r="AF169" s="256">
        <f>abs(Z169-AD169)</f>
        <v/>
      </c>
      <c r="AG169" s="243" t="n"/>
      <c r="AH169" s="146" t="n"/>
      <c r="AI169" s="52" t="n"/>
      <c r="AJ169" s="148" t="n"/>
      <c r="AK169" s="52" t="n"/>
    </row>
    <row r="170">
      <c r="A170" s="163">
        <f>A169</f>
        <v/>
      </c>
      <c r="B170" s="300" t="n"/>
      <c r="C170" s="151" t="inlineStr">
        <is>
          <t>Card Payments</t>
        </is>
      </c>
      <c r="D170" s="151" t="inlineStr">
        <is>
          <t>BB MIGs (S10)</t>
        </is>
      </c>
      <c r="E170" s="170" t="n"/>
      <c r="F170" s="245" t="n"/>
      <c r="G170" s="170" t="n"/>
      <c r="H170" s="245" t="n"/>
      <c r="I170" s="154">
        <f>minus(E170,G170)</f>
        <v/>
      </c>
      <c r="J170" s="155">
        <f>ABS(minus(F170,H170))</f>
        <v/>
      </c>
      <c r="K170" s="248" t="n"/>
      <c r="L170" s="248" t="n"/>
      <c r="M170" s="248" t="n"/>
      <c r="N170" s="248" t="n"/>
      <c r="O170" s="248" t="n"/>
      <c r="P170" s="248" t="n"/>
      <c r="Q170" s="248" t="n"/>
      <c r="R170" s="248" t="n"/>
      <c r="S170" s="248" t="n"/>
      <c r="T170" s="248" t="n"/>
      <c r="U170" s="248" t="n"/>
      <c r="V170" s="248" t="n"/>
      <c r="W170" s="218">
        <f>SUM(K170,M170,O170,Q170,S170,U170)</f>
        <v/>
      </c>
      <c r="X170" s="218">
        <f>SUM(L170,N170,P170,R170,T170,V170)</f>
        <v/>
      </c>
      <c r="Y170" s="157">
        <f>minus(I170,W170)</f>
        <v/>
      </c>
      <c r="Z170" s="158">
        <f>ABS(minus(J170,X170))</f>
        <v/>
      </c>
      <c r="AA170" s="270" t="n"/>
      <c r="AB170" s="242" t="n"/>
      <c r="AC170" s="242" t="n"/>
      <c r="AD170" s="256" t="n"/>
      <c r="AE170" s="167">
        <f>Y170-AC170</f>
        <v/>
      </c>
      <c r="AF170" s="256">
        <f>abs(Z170-AD170)</f>
        <v/>
      </c>
      <c r="AG170" s="243" t="n"/>
      <c r="AH170" s="146" t="n"/>
      <c r="AI170" s="52" t="n"/>
      <c r="AJ170" s="148" t="n"/>
      <c r="AK170" s="52" t="n"/>
    </row>
    <row r="171">
      <c r="A171" s="163">
        <f>A170</f>
        <v/>
      </c>
      <c r="B171" s="300" t="n"/>
      <c r="C171" s="151" t="inlineStr">
        <is>
          <t>Card Payments</t>
        </is>
      </c>
      <c r="D171" s="151" t="inlineStr">
        <is>
          <t>BB MIGs (S11)</t>
        </is>
      </c>
      <c r="E171" s="170" t="n"/>
      <c r="F171" s="245" t="n"/>
      <c r="G171" s="170" t="n"/>
      <c r="H171" s="245" t="n"/>
      <c r="I171" s="154">
        <f>minus(E171,G171)</f>
        <v/>
      </c>
      <c r="J171" s="155">
        <f>ABS(minus(F171,H171))</f>
        <v/>
      </c>
      <c r="K171" s="248" t="n"/>
      <c r="L171" s="248" t="n"/>
      <c r="M171" s="248" t="n"/>
      <c r="N171" s="248" t="n"/>
      <c r="O171" s="248" t="n"/>
      <c r="P171" s="248" t="n"/>
      <c r="Q171" s="248" t="n"/>
      <c r="R171" s="248" t="n"/>
      <c r="S171" s="248" t="n"/>
      <c r="T171" s="248" t="n"/>
      <c r="U171" s="248" t="n"/>
      <c r="V171" s="248" t="n"/>
      <c r="W171" s="218">
        <f>SUM(K171,M171,O171,Q171,S171,U171)</f>
        <v/>
      </c>
      <c r="X171" s="218">
        <f>SUM(L171,N171,P171,R171,T171,V171)</f>
        <v/>
      </c>
      <c r="Y171" s="157">
        <f>minus(I171,W171)</f>
        <v/>
      </c>
      <c r="Z171" s="158">
        <f>ABS(minus(J171,X171))</f>
        <v/>
      </c>
      <c r="AA171" s="270" t="n"/>
      <c r="AB171" s="242" t="n"/>
      <c r="AC171" s="242" t="n"/>
      <c r="AD171" s="256" t="n"/>
      <c r="AE171" s="167">
        <f>Y171-AC171</f>
        <v/>
      </c>
      <c r="AF171" s="256">
        <f>abs(Z171-AD171)</f>
        <v/>
      </c>
      <c r="AG171" s="243" t="n"/>
      <c r="AH171" s="146" t="n"/>
      <c r="AI171" s="52" t="n"/>
      <c r="AJ171" s="148" t="n"/>
      <c r="AK171" s="52" t="n"/>
    </row>
    <row r="172">
      <c r="A172" s="163">
        <f>A171</f>
        <v/>
      </c>
      <c r="B172" s="300" t="n"/>
      <c r="C172" s="171" t="inlineStr">
        <is>
          <t>Card Payments</t>
        </is>
      </c>
      <c r="D172" s="171" t="inlineStr">
        <is>
          <t>BB MIGs (S12)</t>
        </is>
      </c>
      <c r="E172" s="176" t="n"/>
      <c r="F172" s="85" t="n"/>
      <c r="G172" s="176" t="n"/>
      <c r="H172" s="85" t="n"/>
      <c r="I172" s="174">
        <f>minus(E172,G172)</f>
        <v/>
      </c>
      <c r="J172" s="175">
        <f>ABS(minus(F172,H172))</f>
        <v/>
      </c>
      <c r="K172" s="293" t="n"/>
      <c r="L172" s="293" t="n"/>
      <c r="M172" s="293" t="n"/>
      <c r="N172" s="293" t="n"/>
      <c r="O172" s="293" t="n"/>
      <c r="P172" s="293" t="n"/>
      <c r="Q172" s="293" t="n"/>
      <c r="R172" s="293" t="n"/>
      <c r="S172" s="293" t="n"/>
      <c r="T172" s="293" t="n"/>
      <c r="U172" s="293" t="n"/>
      <c r="V172" s="293" t="n"/>
      <c r="W172" s="294">
        <f>SUM(K172,M172,O172,Q172,S172,U172)</f>
        <v/>
      </c>
      <c r="X172" s="294">
        <f>SUM(L172,N172,P172,R172,T172,V172)</f>
        <v/>
      </c>
      <c r="Y172" s="179">
        <f>minus(I172,W172)</f>
        <v/>
      </c>
      <c r="Z172" s="180">
        <f>ABS(minus(J172,X172))</f>
        <v/>
      </c>
      <c r="AA172" s="253" t="n"/>
      <c r="AB172" s="254" t="n"/>
      <c r="AC172" s="254" t="n"/>
      <c r="AD172" s="183" t="n"/>
      <c r="AE172" s="191">
        <f>Y172-AC172</f>
        <v/>
      </c>
      <c r="AF172" s="183">
        <f>abs(Z172-AD172)</f>
        <v/>
      </c>
      <c r="AG172" s="243" t="n"/>
      <c r="AH172" s="146" t="n"/>
      <c r="AI172" s="52" t="n"/>
      <c r="AJ172" s="148" t="n"/>
      <c r="AK172" s="52" t="n"/>
    </row>
    <row r="173">
      <c r="A173" s="163">
        <f>A172</f>
        <v/>
      </c>
      <c r="B173" s="303" t="n"/>
      <c r="C173" s="220" t="inlineStr">
        <is>
          <t>Card Payments Sum</t>
        </is>
      </c>
      <c r="D173" s="220" t="inlineStr">
        <is>
          <t>BB MIGs</t>
        </is>
      </c>
      <c r="E173" s="221" t="n">
        <v>0</v>
      </c>
      <c r="F173" s="222" t="n">
        <v>0</v>
      </c>
      <c r="G173" s="221" t="n">
        <v>0</v>
      </c>
      <c r="H173" s="222" t="n">
        <v>0</v>
      </c>
      <c r="I173" s="225">
        <f>minus(E173,G173)</f>
        <v/>
      </c>
      <c r="J173" s="226">
        <f>ABS(minus(F173,H173))</f>
        <v/>
      </c>
      <c r="K173" s="227" t="n"/>
      <c r="L173" s="227" t="n"/>
      <c r="M173" s="227" t="n"/>
      <c r="N173" s="227" t="n"/>
      <c r="O173" s="227" t="n"/>
      <c r="P173" s="227" t="n"/>
      <c r="Q173" s="227" t="n"/>
      <c r="R173" s="227" t="n"/>
      <c r="S173" s="227" t="n"/>
      <c r="T173" s="227" t="n"/>
      <c r="U173" s="227" t="n"/>
      <c r="V173" s="227" t="n"/>
      <c r="W173" s="229" t="n"/>
      <c r="X173" s="229" t="n"/>
      <c r="Y173" s="231">
        <f>minus(I173,W173)</f>
        <v/>
      </c>
      <c r="Z173" s="232">
        <f>ABS(minus(J173,X173))</f>
        <v/>
      </c>
      <c r="AA173" s="233" t="n"/>
      <c r="AB173" s="234" t="n"/>
      <c r="AC173" s="247" t="n"/>
      <c r="AD173" s="235" t="n"/>
      <c r="AE173" s="236">
        <f>Y173-AC173</f>
        <v/>
      </c>
      <c r="AF173" s="237">
        <f>abs(Z173-AD173)</f>
        <v/>
      </c>
      <c r="AG173" s="238" t="n"/>
      <c r="AH173" s="146" t="n"/>
      <c r="AI173" s="52" t="n"/>
      <c r="AJ173" s="148" t="n"/>
      <c r="AK173" s="52" t="n"/>
    </row>
    <row r="174">
      <c r="A174" s="163" t="n"/>
      <c r="B174" s="310" t="inlineStr">
        <is>
          <t>KOWRI</t>
        </is>
      </c>
      <c r="C174" s="151" t="inlineStr">
        <is>
          <t>MPGS</t>
        </is>
      </c>
      <c r="D174" s="151" t="inlineStr">
        <is>
          <t>MPGS</t>
        </is>
      </c>
      <c r="E174" s="295" t="n">
        <v>5</v>
      </c>
      <c r="F174" s="188" t="n">
        <v>1051.18</v>
      </c>
      <c r="G174" s="295" t="n">
        <v>5</v>
      </c>
      <c r="H174" s="188" t="n">
        <v>1050.28</v>
      </c>
      <c r="I174" s="154">
        <f>minus(E174,G174)</f>
        <v/>
      </c>
      <c r="J174" s="155">
        <f>ABS(minus(F174,H174))</f>
        <v/>
      </c>
      <c r="K174" s="170" t="n"/>
      <c r="L174" s="248" t="n"/>
      <c r="M174" s="248" t="n"/>
      <c r="N174" s="248" t="n"/>
      <c r="O174" s="248" t="n"/>
      <c r="P174" s="248" t="n"/>
      <c r="Q174" s="248" t="n"/>
      <c r="R174" s="248" t="n"/>
      <c r="S174" s="248" t="n"/>
      <c r="T174" s="248" t="n"/>
      <c r="U174" s="248" t="n"/>
      <c r="V174" s="170" t="n"/>
      <c r="W174" s="218">
        <f>SUM(K174,M174,O174,Q174,S174,U174)</f>
        <v/>
      </c>
      <c r="X174" s="218">
        <f>SUM(L174,N174,P174,R174,T174,V174)</f>
        <v/>
      </c>
      <c r="Y174" s="157">
        <f>minus(I174,W174)</f>
        <v/>
      </c>
      <c r="Z174" s="158">
        <f>ABS(minus(J174,X174))</f>
        <v/>
      </c>
      <c r="AA174" s="270" t="n"/>
      <c r="AB174" s="242" t="n"/>
      <c r="AC174" s="242" t="n"/>
      <c r="AD174" s="252" t="n"/>
      <c r="AE174" s="167">
        <f>Y174-AC174</f>
        <v/>
      </c>
      <c r="AF174" s="256">
        <f>abs(Z174-AD174)</f>
        <v/>
      </c>
      <c r="AG174" s="243" t="inlineStr">
        <is>
          <t>Send monry charges(0.90)</t>
        </is>
      </c>
      <c r="AH174" s="146" t="n"/>
      <c r="AI174" s="52" t="n"/>
      <c r="AJ174" s="148" t="n"/>
      <c r="AK174" s="52" t="n"/>
    </row>
    <row r="175">
      <c r="A175" s="163">
        <f>A173</f>
        <v/>
      </c>
      <c r="B175" s="300" t="n"/>
      <c r="C175" s="151" t="inlineStr">
        <is>
          <t>KR MTN Send Money</t>
        </is>
      </c>
      <c r="D175" s="151" t="inlineStr">
        <is>
          <t>KR MTN Credit</t>
        </is>
      </c>
      <c r="E175" s="295" t="n">
        <v>10267</v>
      </c>
      <c r="F175" s="188" t="n">
        <v>24114036.29</v>
      </c>
      <c r="G175" s="295" t="n">
        <v>10253</v>
      </c>
      <c r="H175" s="188" t="n">
        <v>14107673.97</v>
      </c>
      <c r="I175" s="154">
        <f>minus(E175,G175)</f>
        <v/>
      </c>
      <c r="J175" s="155">
        <f>ABS(minus(F175,H175))</f>
        <v/>
      </c>
      <c r="K175" s="170" t="n"/>
      <c r="L175" s="248" t="n"/>
      <c r="M175" s="248" t="n"/>
      <c r="N175" s="248" t="n"/>
      <c r="O175" s="248" t="n">
        <v>7</v>
      </c>
      <c r="P175" s="248" t="n">
        <v>4819.73</v>
      </c>
      <c r="Q175" s="248" t="n">
        <v>2</v>
      </c>
      <c r="R175" s="248" t="n">
        <v>10000000</v>
      </c>
      <c r="S175" s="248" t="n"/>
      <c r="T175" s="248" t="n"/>
      <c r="U175" s="248" t="n">
        <v>5</v>
      </c>
      <c r="V175" s="248" t="n">
        <v>1542.589999997988</v>
      </c>
      <c r="W175" s="218">
        <f>SUM(K175,M175,O175,Q175,S175,U175)</f>
        <v/>
      </c>
      <c r="X175" s="218">
        <f>SUM(L175,N175,P175,R175,T175,V175)</f>
        <v/>
      </c>
      <c r="Y175" s="157">
        <f>minus(I175,W175)</f>
        <v/>
      </c>
      <c r="Z175" s="158">
        <f>ABS(minus(J175,X175))</f>
        <v/>
      </c>
      <c r="AA175" s="270" t="n"/>
      <c r="AB175" s="242" t="n"/>
      <c r="AC175" s="242" t="n"/>
      <c r="AD175" s="256" t="n"/>
      <c r="AE175" s="167">
        <f>Y175-AC175</f>
        <v/>
      </c>
      <c r="AF175" s="256">
        <f>abs(Z175-AD175)</f>
        <v/>
      </c>
      <c r="AG175" s="243" t="n"/>
      <c r="AH175" s="146" t="n"/>
      <c r="AI175" s="52" t="n"/>
      <c r="AJ175" s="148" t="n"/>
      <c r="AK175" s="52" t="n"/>
    </row>
    <row r="176">
      <c r="A176" s="163">
        <f>A175</f>
        <v/>
      </c>
      <c r="B176" s="300" t="n"/>
      <c r="C176" s="151" t="inlineStr">
        <is>
          <t>KR MTN Add funds/Payments</t>
        </is>
      </c>
      <c r="D176" s="151" t="inlineStr">
        <is>
          <t>KR MTN Debit</t>
        </is>
      </c>
      <c r="E176" s="295" t="n">
        <v>436</v>
      </c>
      <c r="F176" s="188" t="n">
        <v>1015784.98</v>
      </c>
      <c r="G176" s="295" t="n">
        <v>444</v>
      </c>
      <c r="H176" s="188" t="n">
        <v>321707.92</v>
      </c>
      <c r="I176" s="154">
        <f>minus(E176,G176)</f>
        <v/>
      </c>
      <c r="J176" s="155">
        <f>ABS(minus(F176,H176))</f>
        <v/>
      </c>
      <c r="K176" s="248" t="n"/>
      <c r="L176" s="248" t="n"/>
      <c r="M176" s="248" t="n">
        <v>-9</v>
      </c>
      <c r="N176" s="248" t="n">
        <v>-5184.86</v>
      </c>
      <c r="O176" s="248" t="n"/>
      <c r="P176" s="248" t="n"/>
      <c r="Q176" s="248" t="n"/>
      <c r="R176" s="248" t="n"/>
      <c r="S176" s="248" t="n">
        <v>1</v>
      </c>
      <c r="T176" s="248" t="n">
        <v>699261.73</v>
      </c>
      <c r="U176" s="248" t="n"/>
      <c r="V176" s="248" t="n">
        <v>0.190000000060536</v>
      </c>
      <c r="W176" s="218">
        <f>SUM(K176,M176,O176,Q176,S176,U176)</f>
        <v/>
      </c>
      <c r="X176" s="218">
        <f>SUM(L176,N176,P176,R176,T176,V176)</f>
        <v/>
      </c>
      <c r="Y176" s="157">
        <f>minus(I176,W176)</f>
        <v/>
      </c>
      <c r="Z176" s="158">
        <f>ABS(minus(J176,X176))</f>
        <v/>
      </c>
      <c r="AA176" s="270" t="n"/>
      <c r="AB176" s="242" t="n"/>
      <c r="AC176" s="242" t="n"/>
      <c r="AD176" s="256" t="n"/>
      <c r="AE176" s="167">
        <f>Y176-AC176</f>
        <v/>
      </c>
      <c r="AF176" s="256">
        <f>abs(Z176-AD176)</f>
        <v/>
      </c>
      <c r="AG176" s="243" t="n"/>
      <c r="AH176" s="146" t="n"/>
      <c r="AI176" s="52" t="n"/>
      <c r="AJ176" s="148" t="n"/>
      <c r="AK176" s="52" t="n"/>
    </row>
    <row r="177">
      <c r="A177" s="163">
        <f>A176</f>
        <v/>
      </c>
      <c r="B177" s="300" t="n"/>
      <c r="C177" s="151" t="inlineStr">
        <is>
          <t>KR Airtel Add funds/Payments</t>
        </is>
      </c>
      <c r="D177" s="151" t="inlineStr">
        <is>
          <t>KR Airtel Cash In</t>
        </is>
      </c>
      <c r="E177" s="187" t="n">
        <v>1</v>
      </c>
      <c r="F177" s="187" t="n">
        <v>1494</v>
      </c>
      <c r="G177" s="187" t="n">
        <v>1</v>
      </c>
      <c r="H177" s="187" t="n">
        <v>1494</v>
      </c>
      <c r="I177" s="154">
        <f>minus(E177,G177)</f>
        <v/>
      </c>
      <c r="J177" s="155">
        <f>ABS(minus(F177,H177))</f>
        <v/>
      </c>
      <c r="K177" s="170" t="n"/>
      <c r="L177" s="248" t="n"/>
      <c r="M177" s="248" t="n"/>
      <c r="N177" s="248" t="n"/>
      <c r="O177" s="248" t="n"/>
      <c r="P177" s="248" t="n"/>
      <c r="Q177" s="248" t="n"/>
      <c r="R177" s="248" t="n"/>
      <c r="S177" s="248" t="n"/>
      <c r="T177" s="248" t="n"/>
      <c r="U177" s="248" t="n"/>
      <c r="V177" s="170" t="n"/>
      <c r="W177" s="218">
        <f>SUM(K177,M177,O177,Q177,S177,U177)</f>
        <v/>
      </c>
      <c r="X177" s="218">
        <f>SUM(L177,N177,P177,R177,T177,V177)</f>
        <v/>
      </c>
      <c r="Y177" s="157">
        <f>minus(I177,W177)</f>
        <v/>
      </c>
      <c r="Z177" s="158">
        <f>ABS(minus(J177,X177))</f>
        <v/>
      </c>
      <c r="AA177" s="270" t="n"/>
      <c r="AB177" s="242" t="n"/>
      <c r="AC177" s="242" t="n"/>
      <c r="AD177" s="256" t="n"/>
      <c r="AE177" s="167">
        <f>Y177-AC177</f>
        <v/>
      </c>
      <c r="AF177" s="256">
        <f>abs(Z177-AD177)</f>
        <v/>
      </c>
      <c r="AG177" s="243" t="n"/>
      <c r="AH177" s="146" t="n"/>
      <c r="AI177" s="52" t="n"/>
      <c r="AJ177" s="148" t="n"/>
      <c r="AK177" s="52" t="n"/>
    </row>
    <row r="178">
      <c r="A178" s="163">
        <f>A177</f>
        <v/>
      </c>
      <c r="B178" s="300" t="n"/>
      <c r="C178" s="151" t="inlineStr">
        <is>
          <t>KR Airtel Send Money</t>
        </is>
      </c>
      <c r="D178" s="151" t="inlineStr">
        <is>
          <t>KR Airtel Cash Out</t>
        </is>
      </c>
      <c r="E178" s="187" t="n">
        <v>0</v>
      </c>
      <c r="F178" s="187" t="n">
        <v>0</v>
      </c>
      <c r="G178" s="187" t="n">
        <v>0</v>
      </c>
      <c r="H178" s="187" t="n">
        <v>0</v>
      </c>
      <c r="I178" s="154">
        <f>minus(E178,G178)</f>
        <v/>
      </c>
      <c r="J178" s="155">
        <f>ABS(minus(F178,H178))</f>
        <v/>
      </c>
      <c r="K178" s="248" t="n"/>
      <c r="L178" s="248" t="n"/>
      <c r="M178" s="248" t="n"/>
      <c r="N178" s="248" t="n"/>
      <c r="O178" s="248" t="n"/>
      <c r="P178" s="248" t="n"/>
      <c r="Q178" s="248" t="n"/>
      <c r="R178" s="248" t="n"/>
      <c r="S178" s="248" t="n"/>
      <c r="T178" s="248" t="n"/>
      <c r="U178" s="248" t="n"/>
      <c r="V178" s="248" t="n"/>
      <c r="W178" s="218">
        <f>SUM(K178,M178,O178,Q178,S178,U178)</f>
        <v/>
      </c>
      <c r="X178" s="218">
        <f>SUM(L178,N178,P178,R178,T178,V178)</f>
        <v/>
      </c>
      <c r="Y178" s="157">
        <f>minus(I178,W178)</f>
        <v/>
      </c>
      <c r="Z178" s="158">
        <f>ABS(minus(J178,X178))</f>
        <v/>
      </c>
      <c r="AA178" s="270" t="n"/>
      <c r="AB178" s="242" t="n"/>
      <c r="AC178" s="242" t="n"/>
      <c r="AD178" s="256" t="n"/>
      <c r="AE178" s="167">
        <f>Y178-AC178</f>
        <v/>
      </c>
      <c r="AF178" s="256">
        <f>abs(Z178-AD178)</f>
        <v/>
      </c>
      <c r="AG178" s="243" t="n"/>
      <c r="AH178" s="146" t="n"/>
      <c r="AI178" s="52" t="n"/>
      <c r="AJ178" s="148" t="n"/>
      <c r="AK178" s="52" t="n"/>
    </row>
    <row r="179">
      <c r="A179" s="163">
        <f>A178</f>
        <v/>
      </c>
      <c r="B179" s="300" t="n"/>
      <c r="C179" s="151" t="inlineStr">
        <is>
          <t>KR Vodafone Add funds/Payments</t>
        </is>
      </c>
      <c r="D179" s="151" t="inlineStr">
        <is>
          <t xml:space="preserve">KR Vodafone Cash In </t>
        </is>
      </c>
      <c r="E179" s="295" t="n">
        <v>45</v>
      </c>
      <c r="F179" s="296" t="n">
        <v>26916</v>
      </c>
      <c r="G179" s="187" t="n">
        <v>45</v>
      </c>
      <c r="H179" s="188" t="n">
        <v>26916</v>
      </c>
      <c r="I179" s="154">
        <f>minus(E179,G179)</f>
        <v/>
      </c>
      <c r="J179" s="155">
        <f>ABS(minus(F179,H179))</f>
        <v/>
      </c>
      <c r="K179" s="248" t="n"/>
      <c r="L179" s="248" t="n"/>
      <c r="M179" s="248" t="n"/>
      <c r="N179" s="248" t="n"/>
      <c r="O179" s="248" t="n"/>
      <c r="P179" s="248" t="n"/>
      <c r="Q179" s="248" t="n"/>
      <c r="R179" s="248" t="n"/>
      <c r="S179" s="248" t="n"/>
      <c r="T179" s="248" t="n"/>
      <c r="U179" s="248" t="n"/>
      <c r="V179" s="248" t="n"/>
      <c r="W179" s="218">
        <f>SUM(K179,M179,O179,Q179,S179,U179)</f>
        <v/>
      </c>
      <c r="X179" s="218">
        <f>SUM(L179,N179,P179,R179,T179,V179)</f>
        <v/>
      </c>
      <c r="Y179" s="157">
        <f>minus(I179,W179)</f>
        <v/>
      </c>
      <c r="Z179" s="158">
        <f>ABS(minus(J179,X179))</f>
        <v/>
      </c>
      <c r="AA179" s="270" t="n"/>
      <c r="AB179" s="242" t="n"/>
      <c r="AC179" s="242" t="n"/>
      <c r="AD179" s="256" t="n"/>
      <c r="AE179" s="167">
        <f>Y179-AC179</f>
        <v/>
      </c>
      <c r="AF179" s="256">
        <f>abs(Z179-AD179)</f>
        <v/>
      </c>
      <c r="AG179" s="243" t="n"/>
      <c r="AH179" s="146" t="n"/>
      <c r="AI179" s="52" t="n"/>
      <c r="AJ179" s="148" t="n"/>
      <c r="AK179" s="52" t="n"/>
    </row>
    <row r="180">
      <c r="A180" s="163">
        <f>A179</f>
        <v/>
      </c>
      <c r="B180" s="303" t="n"/>
      <c r="C180" s="151" t="inlineStr">
        <is>
          <t>KR Vodafone Send Money</t>
        </is>
      </c>
      <c r="D180" s="151" t="inlineStr">
        <is>
          <t>KR Vodafone Cash Out</t>
        </is>
      </c>
      <c r="E180" s="295" t="n">
        <v>8</v>
      </c>
      <c r="F180" s="296" t="n">
        <v>776.15</v>
      </c>
      <c r="G180" s="187" t="n">
        <v>6</v>
      </c>
      <c r="H180" s="188" t="n">
        <v>738.15</v>
      </c>
      <c r="I180" s="154">
        <f>minus(E180,G180)</f>
        <v/>
      </c>
      <c r="J180" s="155">
        <f>ABS(minus(F180,H180))</f>
        <v/>
      </c>
      <c r="K180" s="248" t="n"/>
      <c r="L180" s="248" t="n"/>
      <c r="M180" s="248" t="n"/>
      <c r="N180" s="248" t="n"/>
      <c r="O180" s="248" t="n"/>
      <c r="P180" s="248" t="n"/>
      <c r="Q180" s="248" t="n"/>
      <c r="R180" s="248" t="n"/>
      <c r="S180" s="248" t="n"/>
      <c r="T180" s="248" t="n"/>
      <c r="U180" s="248" t="n">
        <v>2</v>
      </c>
      <c r="V180" s="248" t="n">
        <v>38</v>
      </c>
      <c r="W180" s="218">
        <f>SUM(K180,M180,O180,Q180,S180,U180)</f>
        <v/>
      </c>
      <c r="X180" s="218">
        <f>SUM(L180,N180,P180,R180,T180,V180)</f>
        <v/>
      </c>
      <c r="Y180" s="157">
        <f>minus(I180,W180)</f>
        <v/>
      </c>
      <c r="Z180" s="158">
        <f>ABS(minus(J180,X180))</f>
        <v/>
      </c>
      <c r="AA180" s="270" t="n"/>
      <c r="AB180" s="242" t="n"/>
      <c r="AC180" s="242" t="n"/>
      <c r="AD180" s="256" t="n"/>
      <c r="AE180" s="167">
        <f>Y180-AC180</f>
        <v/>
      </c>
      <c r="AF180" s="256">
        <f>abs(Z180-AD180)</f>
        <v/>
      </c>
      <c r="AG180" s="243" t="n"/>
      <c r="AH180" s="146" t="n"/>
      <c r="AI180" s="52" t="n"/>
      <c r="AJ180" s="148" t="n"/>
      <c r="AK180" s="52" t="n"/>
    </row>
    <row r="181">
      <c r="A181" s="206" t="n"/>
      <c r="B181" s="207" t="n"/>
      <c r="C181" s="206" t="n"/>
      <c r="D181" s="206" t="n"/>
      <c r="E181" s="271" t="n"/>
      <c r="F181" s="208" t="n"/>
      <c r="G181" s="271" t="n"/>
      <c r="H181" s="208" t="n"/>
      <c r="I181" s="206" t="n"/>
      <c r="J181" s="208" t="n"/>
      <c r="K181" s="271" t="n"/>
      <c r="L181" s="271" t="n"/>
      <c r="M181" s="271" t="n"/>
      <c r="N181" s="271" t="n"/>
      <c r="O181" s="271" t="n"/>
      <c r="P181" s="271" t="n"/>
      <c r="Q181" s="271" t="n"/>
      <c r="R181" s="271" t="n"/>
      <c r="S181" s="271" t="n"/>
      <c r="T181" s="271" t="n"/>
      <c r="U181" s="271" t="n"/>
      <c r="V181" s="271" t="n"/>
      <c r="W181" s="210" t="n"/>
      <c r="X181" s="210" t="n"/>
      <c r="Y181" s="271" t="n"/>
      <c r="Z181" s="271" t="n"/>
      <c r="AA181" s="211" t="n"/>
      <c r="AB181" s="212" t="n"/>
      <c r="AC181" s="212" t="n"/>
      <c r="AD181" s="213" t="n"/>
      <c r="AE181" s="214" t="n"/>
      <c r="AF181" s="215" t="n"/>
      <c r="AG181" s="243" t="n"/>
      <c r="AH181" s="146" t="n"/>
      <c r="AI181" s="52" t="n"/>
      <c r="AJ181" s="148" t="n"/>
      <c r="AK181" s="52" t="n"/>
    </row>
    <row r="182">
      <c r="A182" s="239" t="n">
        <v>44964</v>
      </c>
      <c r="B182" s="309" t="inlineStr">
        <is>
          <t>SlydePay</t>
        </is>
      </c>
      <c r="C182" s="151" t="inlineStr">
        <is>
          <t>SP MIGs (MCC 1)</t>
        </is>
      </c>
      <c r="D182" s="151" t="inlineStr">
        <is>
          <t>MIGS (Slydepay01)</t>
        </is>
      </c>
      <c r="E182" s="187" t="n">
        <v>8</v>
      </c>
      <c r="F182" s="188" t="n">
        <v>2591.62</v>
      </c>
      <c r="G182" s="187" t="n">
        <v>8</v>
      </c>
      <c r="H182" s="188" t="n">
        <v>2578.3</v>
      </c>
      <c r="I182" s="154">
        <f>minus(E182,G182)</f>
        <v/>
      </c>
      <c r="J182" s="155">
        <f>ABS(minus(F182,H182))</f>
        <v/>
      </c>
      <c r="K182" s="248" t="n"/>
      <c r="L182" s="248" t="n"/>
      <c r="M182" s="248" t="n"/>
      <c r="N182" s="248" t="n"/>
      <c r="O182" s="248" t="n"/>
      <c r="P182" s="248" t="n"/>
      <c r="Q182" s="248" t="n"/>
      <c r="R182" s="248" t="n"/>
      <c r="S182" s="248" t="n"/>
      <c r="T182" s="248" t="n"/>
      <c r="U182" s="248" t="n"/>
      <c r="V182" s="170" t="n"/>
      <c r="W182" s="218">
        <f>SUM(K182,M182,O182,Q182,S182,U182)</f>
        <v/>
      </c>
      <c r="X182" s="218">
        <f>SUM(L182,N182,P182,R182,T182,V182)</f>
        <v/>
      </c>
      <c r="Y182" s="157">
        <f>minus(I182,W182)</f>
        <v/>
      </c>
      <c r="Z182" s="158">
        <f>ABS(minus(J182,X182))</f>
        <v/>
      </c>
      <c r="AA182" s="263" t="n"/>
      <c r="AB182" s="242" t="n"/>
      <c r="AC182" s="242" t="n"/>
      <c r="AD182" s="252" t="n"/>
      <c r="AE182" s="161">
        <f>Y182-AC182</f>
        <v/>
      </c>
      <c r="AF182" s="256">
        <f>abs(Z182-AD182)</f>
        <v/>
      </c>
      <c r="AG182" s="243" t="inlineStr">
        <is>
          <t>MIGS Charges(13.32)</t>
        </is>
      </c>
      <c r="AH182" s="146" t="n"/>
      <c r="AI182" s="52" t="n"/>
      <c r="AJ182" s="148" t="n"/>
      <c r="AK182" s="52" t="n"/>
    </row>
    <row r="183">
      <c r="A183" s="163">
        <f>A182</f>
        <v/>
      </c>
      <c r="B183" s="300" t="n"/>
      <c r="C183" s="151" t="inlineStr">
        <is>
          <t>SP MTN Cash In (Prompt)</t>
        </is>
      </c>
      <c r="D183" s="151" t="inlineStr">
        <is>
          <t>MTN - Slydepull (Prompts)</t>
        </is>
      </c>
      <c r="E183" s="187" t="n">
        <v>464</v>
      </c>
      <c r="F183" s="188" t="n">
        <v>510436.33</v>
      </c>
      <c r="G183" s="187" t="n">
        <v>464</v>
      </c>
      <c r="H183" s="188" t="n">
        <v>510436.15</v>
      </c>
      <c r="I183" s="154">
        <f>minus(E183,G183)</f>
        <v/>
      </c>
      <c r="J183" s="155">
        <f>ABS(minus(F183,H183))</f>
        <v/>
      </c>
      <c r="K183" s="248" t="n"/>
      <c r="L183" s="248" t="n"/>
      <c r="M183" s="248" t="n"/>
      <c r="N183" s="248" t="n"/>
      <c r="O183" s="248" t="n"/>
      <c r="P183" s="248" t="n"/>
      <c r="Q183" s="248" t="n"/>
      <c r="R183" s="248" t="n"/>
      <c r="S183" s="248" t="n"/>
      <c r="T183" s="248" t="n"/>
      <c r="U183" s="248" t="n"/>
      <c r="V183" s="248" t="n">
        <v>0.1799999999930151</v>
      </c>
      <c r="W183" s="218">
        <f>SUM(K183,M183,O183,Q183,S183,U183)</f>
        <v/>
      </c>
      <c r="X183" s="218">
        <f>SUM(L183,N183,P183,R183,T183,V183)</f>
        <v/>
      </c>
      <c r="Y183" s="157">
        <f>minus(I183,W183)</f>
        <v/>
      </c>
      <c r="Z183" s="158">
        <f>ABS(minus(J183,X183))</f>
        <v/>
      </c>
      <c r="AA183" s="270" t="n"/>
      <c r="AB183" s="242" t="n"/>
      <c r="AC183" s="242" t="n"/>
      <c r="AD183" s="252" t="n"/>
      <c r="AE183" s="167">
        <f>Y183-AC183</f>
        <v/>
      </c>
      <c r="AF183" s="256">
        <f>abs(Z183-AD183)</f>
        <v/>
      </c>
      <c r="AG183" s="243" t="n"/>
      <c r="AH183" s="146" t="n"/>
      <c r="AI183" s="52" t="n"/>
      <c r="AJ183" s="148" t="n"/>
      <c r="AK183" s="52" t="n"/>
    </row>
    <row r="184">
      <c r="A184" s="163">
        <f>A183</f>
        <v/>
      </c>
      <c r="B184" s="300" t="n"/>
      <c r="C184" s="151" t="inlineStr">
        <is>
          <t>SP MTN Cash In (Approval)</t>
        </is>
      </c>
      <c r="D184" s="151" t="inlineStr">
        <is>
          <t>MTN - Sydepush( Approvals)</t>
        </is>
      </c>
      <c r="E184" s="187" t="n">
        <v>0</v>
      </c>
      <c r="F184" s="188" t="n">
        <v>0</v>
      </c>
      <c r="G184" s="187" t="n">
        <v>0</v>
      </c>
      <c r="H184" s="188" t="n">
        <v>0</v>
      </c>
      <c r="I184" s="154">
        <f>minus(E184,G184)</f>
        <v/>
      </c>
      <c r="J184" s="155">
        <f>ABS(minus(F184,H184))</f>
        <v/>
      </c>
      <c r="K184" s="248" t="n"/>
      <c r="L184" s="248" t="n"/>
      <c r="M184" s="248" t="n"/>
      <c r="N184" s="248" t="n"/>
      <c r="O184" s="248" t="n"/>
      <c r="P184" s="248" t="n"/>
      <c r="Q184" s="248" t="n"/>
      <c r="R184" s="248" t="n"/>
      <c r="S184" s="248" t="n"/>
      <c r="T184" s="248" t="n"/>
      <c r="U184" s="248" t="n"/>
      <c r="V184" s="248" t="n"/>
      <c r="W184" s="218">
        <f>SUM(K184,M184,O184,Q184,S184,U184)</f>
        <v/>
      </c>
      <c r="X184" s="218">
        <f>SUM(L184,N184,P184,R184,T184,V184)</f>
        <v/>
      </c>
      <c r="Y184" s="157">
        <f>minus(I184,W184)</f>
        <v/>
      </c>
      <c r="Z184" s="158">
        <f>ABS(minus(J184,X184))</f>
        <v/>
      </c>
      <c r="AA184" s="270" t="n"/>
      <c r="AB184" s="242" t="n"/>
      <c r="AC184" s="242" t="n"/>
      <c r="AD184" s="256" t="n"/>
      <c r="AE184" s="161">
        <f>Y184-AC184</f>
        <v/>
      </c>
      <c r="AF184" s="256">
        <f>abs(Z184-AD184)</f>
        <v/>
      </c>
      <c r="AG184" s="243" t="n"/>
      <c r="AH184" s="146" t="n"/>
      <c r="AI184" s="52" t="n"/>
      <c r="AJ184" s="148" t="n"/>
      <c r="AK184" s="52" t="n"/>
    </row>
    <row r="185">
      <c r="A185" s="163">
        <f>A184</f>
        <v/>
      </c>
      <c r="B185" s="300" t="n"/>
      <c r="C185" s="151" t="inlineStr">
        <is>
          <t>SP MTN Send Money</t>
        </is>
      </c>
      <c r="D185" s="151" t="inlineStr">
        <is>
          <t>MTN - Portal</t>
        </is>
      </c>
      <c r="E185" s="187" t="n">
        <v>1017</v>
      </c>
      <c r="F185" s="188" t="n">
        <v>384997.03</v>
      </c>
      <c r="G185" s="187" t="n">
        <v>1015</v>
      </c>
      <c r="H185" s="188" t="n">
        <v>384841.01</v>
      </c>
      <c r="I185" s="154">
        <f>minus(E185,G185)</f>
        <v/>
      </c>
      <c r="J185" s="155">
        <f>ABS(minus(F185,H185))</f>
        <v/>
      </c>
      <c r="K185" s="248" t="n"/>
      <c r="L185" s="248" t="n"/>
      <c r="M185" s="248" t="n"/>
      <c r="N185" s="248" t="n"/>
      <c r="O185" s="248" t="n">
        <v>2</v>
      </c>
      <c r="P185" s="248" t="n">
        <v>156</v>
      </c>
      <c r="Q185" s="248" t="n"/>
      <c r="R185" s="248" t="n"/>
      <c r="S185" s="248" t="n"/>
      <c r="T185" s="248" t="n"/>
      <c r="U185" s="248" t="n"/>
      <c r="V185" s="248" t="n">
        <v>0.02000000001862645</v>
      </c>
      <c r="W185" s="218">
        <f>SUM(K185,M185,O185,Q185,S185,U185)</f>
        <v/>
      </c>
      <c r="X185" s="218">
        <f>SUM(L185,N185,P185,R185,T185,V185)</f>
        <v/>
      </c>
      <c r="Y185" s="157">
        <f>minus(I185,W185)</f>
        <v/>
      </c>
      <c r="Z185" s="158">
        <f>ABS(minus(J185,X185))</f>
        <v/>
      </c>
      <c r="AA185" s="270" t="n"/>
      <c r="AB185" s="242" t="n"/>
      <c r="AC185" s="242" t="n"/>
      <c r="AD185" s="256" t="n"/>
      <c r="AE185" s="161">
        <f>Y185-AC185</f>
        <v/>
      </c>
      <c r="AF185" s="256">
        <f>abs(Z185-AD185)</f>
        <v/>
      </c>
      <c r="AG185" s="243" t="n"/>
      <c r="AH185" s="146" t="n"/>
      <c r="AI185" s="52" t="n"/>
      <c r="AJ185" s="148" t="n"/>
      <c r="AK185" s="52" t="n"/>
    </row>
    <row r="186">
      <c r="A186" s="163">
        <f>A185</f>
        <v/>
      </c>
      <c r="B186" s="300" t="n"/>
      <c r="C186" s="151" t="inlineStr">
        <is>
          <t>SP AirtelTigo Cash In</t>
        </is>
      </c>
      <c r="D186" s="151" t="inlineStr">
        <is>
          <t>Airtel Top Up (Cash In)</t>
        </is>
      </c>
      <c r="E186" s="187" t="n">
        <v>0</v>
      </c>
      <c r="F186" s="188" t="n">
        <v>0</v>
      </c>
      <c r="G186" s="187" t="n">
        <v>0</v>
      </c>
      <c r="H186" s="188" t="n">
        <v>0</v>
      </c>
      <c r="I186" s="154">
        <f>minus(E186,G186)</f>
        <v/>
      </c>
      <c r="J186" s="155">
        <f>ABS(minus(F186,H186))</f>
        <v/>
      </c>
      <c r="K186" s="248" t="n"/>
      <c r="L186" s="248" t="n"/>
      <c r="M186" s="248" t="n"/>
      <c r="N186" s="248" t="n"/>
      <c r="O186" s="248" t="n"/>
      <c r="P186" s="248" t="n"/>
      <c r="Q186" s="248" t="n"/>
      <c r="R186" s="248" t="n"/>
      <c r="S186" s="248" t="n"/>
      <c r="T186" s="248" t="n"/>
      <c r="U186" s="248" t="n"/>
      <c r="V186" s="170" t="n"/>
      <c r="W186" s="218">
        <f>SUM(K186,M186,O186,Q186,S186,U186)</f>
        <v/>
      </c>
      <c r="X186" s="218">
        <f>SUM(L186,N186,P186,R186,T186,V186)</f>
        <v/>
      </c>
      <c r="Y186" s="157">
        <f>minus(I186,W186)</f>
        <v/>
      </c>
      <c r="Z186" s="158">
        <f>ABS(minus(J186,X186))</f>
        <v/>
      </c>
      <c r="AA186" s="270" t="n"/>
      <c r="AB186" s="242" t="n"/>
      <c r="AC186" s="242" t="n"/>
      <c r="AD186" s="256" t="n"/>
      <c r="AE186" s="161">
        <f>Y186-AC186</f>
        <v/>
      </c>
      <c r="AF186" s="256">
        <f>abs(Z186-AD186)</f>
        <v/>
      </c>
      <c r="AG186" s="243" t="n"/>
      <c r="AH186" s="146" t="n"/>
      <c r="AI186" s="52" t="n"/>
      <c r="AJ186" s="148" t="n"/>
      <c r="AK186" s="52" t="n"/>
    </row>
    <row r="187">
      <c r="A187" s="163">
        <f>A186</f>
        <v/>
      </c>
      <c r="B187" s="300" t="n"/>
      <c r="C187" s="151" t="inlineStr">
        <is>
          <t>SP AirtelTigo Send Money</t>
        </is>
      </c>
      <c r="D187" s="151" t="inlineStr">
        <is>
          <t>Airtel Online Send Money</t>
        </is>
      </c>
      <c r="E187" s="187" t="n">
        <v>0</v>
      </c>
      <c r="F187" s="188" t="n">
        <v>0</v>
      </c>
      <c r="G187" s="187" t="n">
        <v>0</v>
      </c>
      <c r="H187" s="188" t="n">
        <v>0</v>
      </c>
      <c r="I187" s="154">
        <f>minus(E187,G187)</f>
        <v/>
      </c>
      <c r="J187" s="155">
        <f>ABS(minus(F187,H187))</f>
        <v/>
      </c>
      <c r="K187" s="248" t="n"/>
      <c r="L187" s="248" t="n"/>
      <c r="M187" s="248" t="n"/>
      <c r="N187" s="248" t="n"/>
      <c r="O187" s="248" t="n"/>
      <c r="P187" s="248" t="n"/>
      <c r="Q187" s="248" t="n"/>
      <c r="R187" s="248" t="n"/>
      <c r="S187" s="248" t="n"/>
      <c r="T187" s="248" t="n"/>
      <c r="U187" s="248" t="n"/>
      <c r="V187" s="248" t="n"/>
      <c r="W187" s="218">
        <f>SUM(K187,M187,O187,Q187,S187,U187)</f>
        <v/>
      </c>
      <c r="X187" s="249">
        <f>SUM(L187,N187,P187,R187,T187,V187)</f>
        <v/>
      </c>
      <c r="Y187" s="157">
        <f>minus(I187,W187)</f>
        <v/>
      </c>
      <c r="Z187" s="158">
        <f>ABS(minus(J187,X187))</f>
        <v/>
      </c>
      <c r="AA187" s="270" t="n"/>
      <c r="AB187" s="242" t="n"/>
      <c r="AC187" s="242" t="n"/>
      <c r="AD187" s="256" t="n"/>
      <c r="AE187" s="161">
        <f>Y187-AC187</f>
        <v/>
      </c>
      <c r="AF187" s="256">
        <f>abs(Z187-AD187)</f>
        <v/>
      </c>
      <c r="AG187" s="243" t="n"/>
      <c r="AH187" s="146" t="n"/>
      <c r="AI187" s="52" t="n"/>
      <c r="AJ187" s="148" t="n"/>
      <c r="AK187" s="52" t="n"/>
    </row>
    <row r="188">
      <c r="A188" s="163">
        <f>A187</f>
        <v/>
      </c>
      <c r="B188" s="300" t="n"/>
      <c r="C188" s="151" t="inlineStr">
        <is>
          <t>SP Vodafone Cash In</t>
        </is>
      </c>
      <c r="D188" s="151" t="inlineStr">
        <is>
          <t>Vodafone Cashin</t>
        </is>
      </c>
      <c r="E188" s="187" t="n">
        <v>23</v>
      </c>
      <c r="F188" s="188" t="n">
        <v>12049.83</v>
      </c>
      <c r="G188" s="187" t="n">
        <v>23</v>
      </c>
      <c r="H188" s="188" t="n">
        <v>12049.83</v>
      </c>
      <c r="I188" s="154">
        <f>minus(E188,G188)</f>
        <v/>
      </c>
      <c r="J188" s="155">
        <f>ABS(minus(F188,H188))</f>
        <v/>
      </c>
      <c r="K188" s="248" t="n"/>
      <c r="L188" s="248" t="n"/>
      <c r="M188" s="248" t="n"/>
      <c r="N188" s="248" t="n"/>
      <c r="O188" s="248" t="n"/>
      <c r="P188" s="248" t="n"/>
      <c r="Q188" s="248" t="n"/>
      <c r="R188" s="248" t="n"/>
      <c r="S188" s="248" t="n"/>
      <c r="T188" s="248" t="n"/>
      <c r="U188" s="248" t="n"/>
      <c r="V188" s="170" t="n"/>
      <c r="W188" s="218">
        <f>SUM(K188,M188,O188,Q188,S188,U188)</f>
        <v/>
      </c>
      <c r="X188" s="218">
        <f>SUM(L188,N188,P188,R188,T188,V188)</f>
        <v/>
      </c>
      <c r="Y188" s="157">
        <f>minus(I188,W188)</f>
        <v/>
      </c>
      <c r="Z188" s="158">
        <f>ABS(minus(J188,X188))</f>
        <v/>
      </c>
      <c r="AA188" s="270" t="n"/>
      <c r="AB188" s="242" t="n"/>
      <c r="AC188" s="242" t="n"/>
      <c r="AD188" s="256" t="n"/>
      <c r="AE188" s="161">
        <f>Y188-AC188</f>
        <v/>
      </c>
      <c r="AF188" s="256">
        <f>abs(Z188-AD188)</f>
        <v/>
      </c>
      <c r="AG188" s="243" t="n"/>
      <c r="AH188" s="146" t="n"/>
      <c r="AI188" s="52" t="n"/>
      <c r="AJ188" s="148" t="n"/>
      <c r="AK188" s="52" t="n"/>
    </row>
    <row r="189">
      <c r="A189" s="163">
        <f>A188</f>
        <v/>
      </c>
      <c r="B189" s="300" t="n"/>
      <c r="C189" s="151" t="inlineStr">
        <is>
          <t>SP Vodafone Send Money</t>
        </is>
      </c>
      <c r="D189" s="151" t="inlineStr">
        <is>
          <t>Vodafone Cashout</t>
        </is>
      </c>
      <c r="E189" s="187" t="n">
        <v>203</v>
      </c>
      <c r="F189" s="188" t="n">
        <v>69834.95</v>
      </c>
      <c r="G189" s="187" t="n">
        <v>202</v>
      </c>
      <c r="H189" s="188" t="n">
        <v>69649.95</v>
      </c>
      <c r="I189" s="154">
        <f>minus(E189,G189)</f>
        <v/>
      </c>
      <c r="J189" s="155">
        <f>ABS(minus(F189,H189))</f>
        <v/>
      </c>
      <c r="K189" s="248" t="n"/>
      <c r="L189" s="248" t="n"/>
      <c r="M189" s="248" t="n"/>
      <c r="N189" s="248" t="n"/>
      <c r="O189" s="248" t="n"/>
      <c r="P189" s="248" t="n"/>
      <c r="Q189" s="248" t="n"/>
      <c r="R189" s="248" t="n"/>
      <c r="S189" s="248" t="n"/>
      <c r="T189" s="248" t="n"/>
      <c r="U189" s="248" t="n"/>
      <c r="V189" s="170" t="n"/>
      <c r="W189" s="218">
        <f>SUM(K189,M189,O189,Q189,S189,U189)</f>
        <v/>
      </c>
      <c r="X189" s="218">
        <f>SUM(L189,N189,P189,R189,T189,V189)</f>
        <v/>
      </c>
      <c r="Y189" s="157">
        <f>minus(I189,W189)</f>
        <v/>
      </c>
      <c r="Z189" s="158">
        <f>ABS(minus(J189,X189))</f>
        <v/>
      </c>
      <c r="AA189" s="270" t="inlineStr">
        <is>
          <t>Pending send money transaction</t>
        </is>
      </c>
      <c r="AB189" s="242" t="inlineStr">
        <is>
          <t>Closed</t>
        </is>
      </c>
      <c r="AC189" s="242" t="n">
        <v>1</v>
      </c>
      <c r="AD189" s="256" t="n">
        <v>185</v>
      </c>
      <c r="AE189" s="161">
        <f>Y189-AC189</f>
        <v/>
      </c>
      <c r="AF189" s="256">
        <f>abs(Z189-AD189)</f>
        <v/>
      </c>
      <c r="AG189" s="243" t="inlineStr">
        <is>
          <t>Status updated using KB recons app</t>
        </is>
      </c>
      <c r="AH189" s="146" t="n"/>
      <c r="AI189" s="52" t="n"/>
      <c r="AJ189" s="148" t="n"/>
      <c r="AK189" s="52" t="n"/>
    </row>
    <row r="190">
      <c r="A190" s="163">
        <f>A189</f>
        <v/>
      </c>
      <c r="B190" s="300" t="n"/>
      <c r="C190" s="151" t="inlineStr">
        <is>
          <t>SP Stanbic</t>
        </is>
      </c>
      <c r="D190" s="151" t="inlineStr">
        <is>
          <t>Stanbic FI CR</t>
        </is>
      </c>
      <c r="E190" s="187" t="n">
        <v>903</v>
      </c>
      <c r="F190" s="188" t="n">
        <v>483691.93</v>
      </c>
      <c r="G190" s="187" t="n">
        <v>881</v>
      </c>
      <c r="H190" s="188" t="n">
        <v>467527.55</v>
      </c>
      <c r="I190" s="154">
        <f>minus(E190,G190)</f>
        <v/>
      </c>
      <c r="J190" s="155">
        <f>ABS(minus(F190,H190))</f>
        <v/>
      </c>
      <c r="K190" s="248" t="n"/>
      <c r="L190" s="248" t="n"/>
      <c r="M190" s="248" t="n">
        <v>-2</v>
      </c>
      <c r="N190" s="248" t="n">
        <v>-400</v>
      </c>
      <c r="O190" s="248" t="n"/>
      <c r="P190" s="248" t="n"/>
      <c r="Q190" s="248" t="n"/>
      <c r="R190" s="248" t="n"/>
      <c r="S190" s="248" t="n"/>
      <c r="T190" s="248" t="n"/>
      <c r="U190" s="248" t="n"/>
      <c r="V190" s="248" t="n">
        <v>398.18</v>
      </c>
      <c r="W190" s="218">
        <f>SUM(K190,M190,O190,Q190,S190,U190)</f>
        <v/>
      </c>
      <c r="X190" s="218">
        <f>SUM(L190,N190,P190,R190,T190,V190)</f>
        <v/>
      </c>
      <c r="Y190" s="157">
        <f>minus(I190,W190)</f>
        <v/>
      </c>
      <c r="Z190" s="158">
        <f>ABS(minus(J190,X190))</f>
        <v/>
      </c>
      <c r="AA190" s="263" t="inlineStr">
        <is>
          <t>Customers' Slydepay accounts were not credited with funds</t>
        </is>
      </c>
      <c r="AB190" s="242" t="n"/>
      <c r="AC190" s="242" t="n">
        <v>24</v>
      </c>
      <c r="AD190" s="256" t="n">
        <v>16166.2</v>
      </c>
      <c r="AE190" s="161">
        <f>Y190-AC190</f>
        <v/>
      </c>
      <c r="AF190" s="256">
        <f>abs(Z190-AD190)</f>
        <v/>
      </c>
      <c r="AG190" s="243" t="inlineStr">
        <is>
          <t>Details shared with Stanbic to initiate reversal process</t>
        </is>
      </c>
      <c r="AH190" s="146" t="n"/>
      <c r="AI190" s="52" t="n"/>
      <c r="AJ190" s="148" t="n"/>
      <c r="AK190" s="52" t="n"/>
    </row>
    <row r="191">
      <c r="A191" s="163">
        <f>A190</f>
        <v/>
      </c>
      <c r="B191" s="300" t="n"/>
      <c r="C191" s="151" t="inlineStr">
        <is>
          <t xml:space="preserve">SP Stanbic </t>
        </is>
      </c>
      <c r="D191" s="151" t="inlineStr">
        <is>
          <t>Stanbic FI DR</t>
        </is>
      </c>
      <c r="E191" s="187" t="n">
        <v>0</v>
      </c>
      <c r="F191" s="187" t="n">
        <v>0</v>
      </c>
      <c r="G191" s="187" t="n">
        <v>0</v>
      </c>
      <c r="H191" s="187" t="n">
        <v>0</v>
      </c>
      <c r="I191" s="154">
        <f>minus(E191,G191)</f>
        <v/>
      </c>
      <c r="J191" s="155">
        <f>ABS(minus(F191,H191))</f>
        <v/>
      </c>
      <c r="K191" s="248" t="n"/>
      <c r="L191" s="248" t="n"/>
      <c r="M191" s="248" t="n"/>
      <c r="N191" s="248" t="n"/>
      <c r="O191" s="248" t="n"/>
      <c r="P191" s="248" t="n"/>
      <c r="Q191" s="248" t="n"/>
      <c r="R191" s="248" t="n"/>
      <c r="S191" s="248" t="n"/>
      <c r="T191" s="248" t="n"/>
      <c r="U191" s="248" t="n"/>
      <c r="V191" s="248" t="n"/>
      <c r="W191" s="218">
        <f>SUM(K191,M191,O191,Q191,S191,U191)</f>
        <v/>
      </c>
      <c r="X191" s="218">
        <f>SUM(L191,N191,P191,R191,T191,V191)</f>
        <v/>
      </c>
      <c r="Y191" s="157">
        <f>minus(I191,W191)</f>
        <v/>
      </c>
      <c r="Z191" s="158">
        <f>ABS(minus(J191,X191))</f>
        <v/>
      </c>
      <c r="AA191" s="270" t="n"/>
      <c r="AB191" s="242" t="n"/>
      <c r="AC191" s="242" t="n"/>
      <c r="AD191" s="256" t="n"/>
      <c r="AE191" s="161">
        <f>Y191-AC191</f>
        <v/>
      </c>
      <c r="AF191" s="256">
        <f>abs(Z191-AD191)</f>
        <v/>
      </c>
      <c r="AG191" s="243" t="n"/>
      <c r="AH191" s="146" t="n"/>
      <c r="AI191" s="52" t="n"/>
      <c r="AJ191" s="148" t="n"/>
      <c r="AK191" s="52" t="n"/>
    </row>
    <row r="192">
      <c r="A192" s="163">
        <f>A191</f>
        <v/>
      </c>
      <c r="B192" s="300" t="n"/>
      <c r="C192" s="171" t="inlineStr">
        <is>
          <t xml:space="preserve">SP GIP </t>
        </is>
      </c>
      <c r="D192" s="171" t="inlineStr">
        <is>
          <t>GIP</t>
        </is>
      </c>
      <c r="E192" s="172" t="n">
        <v>66</v>
      </c>
      <c r="F192" s="173" t="n">
        <v>448090.86</v>
      </c>
      <c r="G192" s="172" t="n">
        <v>66</v>
      </c>
      <c r="H192" s="173" t="n">
        <v>448090.86</v>
      </c>
      <c r="I192" s="174">
        <f>minus(E192,G192)</f>
        <v/>
      </c>
      <c r="J192" s="175">
        <f>ABS(minus(F192,H192))</f>
        <v/>
      </c>
      <c r="K192" s="176" t="n"/>
      <c r="L192" s="176" t="n"/>
      <c r="M192" s="176" t="n"/>
      <c r="N192" s="176" t="n"/>
      <c r="O192" s="176" t="n"/>
      <c r="P192" s="176" t="n"/>
      <c r="Q192" s="176" t="n"/>
      <c r="R192" s="176" t="n"/>
      <c r="S192" s="176" t="n"/>
      <c r="T192" s="176" t="n"/>
      <c r="U192" s="176" t="n"/>
      <c r="V192" s="176" t="n"/>
      <c r="W192" s="294">
        <f>SUM(K192,M192,O192,Q192,S192,U192)</f>
        <v/>
      </c>
      <c r="X192" s="294">
        <f>SUM(L192,N192,P192,R192,T192,V192)</f>
        <v/>
      </c>
      <c r="Y192" s="179">
        <f>minus(I192,W192)</f>
        <v/>
      </c>
      <c r="Z192" s="180">
        <f>ABS(minus(J192,X192))</f>
        <v/>
      </c>
      <c r="AA192" s="253" t="n"/>
      <c r="AB192" s="254" t="n"/>
      <c r="AC192" s="254" t="n"/>
      <c r="AD192" s="190" t="n"/>
      <c r="AE192" s="184">
        <f>Y192-AC192</f>
        <v/>
      </c>
      <c r="AF192" s="192">
        <f>abs(Z192-AD192)</f>
        <v/>
      </c>
      <c r="AG192" s="243" t="n"/>
      <c r="AH192" s="146" t="n"/>
      <c r="AI192" s="52" t="n"/>
      <c r="AJ192" s="148" t="n"/>
      <c r="AK192" s="52" t="n"/>
    </row>
    <row r="193">
      <c r="A193" s="163">
        <f>A192</f>
        <v/>
      </c>
      <c r="B193" s="300" t="n"/>
      <c r="C193" s="151" t="inlineStr">
        <is>
          <t>Card Payments</t>
        </is>
      </c>
      <c r="D193" s="151" t="inlineStr">
        <is>
          <t>BB MIGs (S03)</t>
        </is>
      </c>
      <c r="E193" s="170" t="n"/>
      <c r="F193" s="245" t="n"/>
      <c r="G193" s="170" t="n"/>
      <c r="H193" s="245" t="n"/>
      <c r="I193" s="154">
        <f>minus(E193,G193)</f>
        <v/>
      </c>
      <c r="J193" s="155">
        <f>ABS(minus(F193,H193))</f>
        <v/>
      </c>
      <c r="K193" s="248" t="n"/>
      <c r="L193" s="248" t="n"/>
      <c r="M193" s="248" t="n"/>
      <c r="N193" s="248" t="n"/>
      <c r="O193" s="248" t="n"/>
      <c r="P193" s="248" t="n"/>
      <c r="Q193" s="248" t="n"/>
      <c r="R193" s="248" t="n"/>
      <c r="S193" s="248" t="n"/>
      <c r="T193" s="248" t="n"/>
      <c r="U193" s="248" t="n"/>
      <c r="V193" s="248" t="n"/>
      <c r="W193" s="218">
        <f>SUM(K193,M193,O193,Q193,S193,U193)</f>
        <v/>
      </c>
      <c r="X193" s="218">
        <f>SUM(L193,N193,P193,R193,T193,V193)</f>
        <v/>
      </c>
      <c r="Y193" s="157">
        <f>minus(I193,W193)</f>
        <v/>
      </c>
      <c r="Z193" s="158">
        <f>ABS(minus(J193,X193))</f>
        <v/>
      </c>
      <c r="AA193" s="263" t="n"/>
      <c r="AB193" s="242" t="n"/>
      <c r="AC193" s="242" t="n"/>
      <c r="AD193" s="256" t="n"/>
      <c r="AE193" s="161">
        <f>Y193-AC193</f>
        <v/>
      </c>
      <c r="AF193" s="256">
        <f>abs(Z193-AD193)</f>
        <v/>
      </c>
      <c r="AG193" s="243" t="n"/>
      <c r="AH193" s="146" t="n"/>
      <c r="AI193" s="52" t="n"/>
      <c r="AJ193" s="148" t="n"/>
      <c r="AK193" s="52" t="n"/>
    </row>
    <row r="194">
      <c r="A194" s="163">
        <f>A193</f>
        <v/>
      </c>
      <c r="B194" s="300" t="n"/>
      <c r="C194" s="151" t="inlineStr">
        <is>
          <t>Card Payments</t>
        </is>
      </c>
      <c r="D194" s="151" t="inlineStr">
        <is>
          <t>BB MIGs (S04)</t>
        </is>
      </c>
      <c r="E194" s="170" t="n"/>
      <c r="F194" s="245" t="n"/>
      <c r="G194" s="170" t="n"/>
      <c r="H194" s="245" t="n"/>
      <c r="I194" s="154">
        <f>minus(E194,G194)</f>
        <v/>
      </c>
      <c r="J194" s="155">
        <f>ABS(minus(F194,H194))</f>
        <v/>
      </c>
      <c r="K194" s="170" t="n"/>
      <c r="L194" s="170" t="n"/>
      <c r="M194" s="170" t="n"/>
      <c r="N194" s="170" t="n"/>
      <c r="O194" s="170" t="n"/>
      <c r="P194" s="170" t="n"/>
      <c r="Q194" s="170" t="n"/>
      <c r="R194" s="170" t="n"/>
      <c r="S194" s="170" t="n"/>
      <c r="T194" s="170" t="n"/>
      <c r="U194" s="170" t="n"/>
      <c r="V194" s="170" t="n"/>
      <c r="W194" s="218">
        <f>SUM(K194,M194,O194,Q194,S194,U194)</f>
        <v/>
      </c>
      <c r="X194" s="218">
        <f>SUM(L194,N194,P194,R194,T194,V194)</f>
        <v/>
      </c>
      <c r="Y194" s="157">
        <f>minus(I194,W194)</f>
        <v/>
      </c>
      <c r="Z194" s="158">
        <f>ABS(minus(J194,X194))</f>
        <v/>
      </c>
      <c r="AA194" s="270" t="n"/>
      <c r="AB194" s="242" t="n"/>
      <c r="AC194" s="242" t="n"/>
      <c r="AD194" s="256" t="n"/>
      <c r="AE194" s="167">
        <f>Y194-AC194</f>
        <v/>
      </c>
      <c r="AF194" s="256">
        <f>abs(Z194-AD194)</f>
        <v/>
      </c>
      <c r="AG194" s="243" t="n"/>
      <c r="AH194" s="146" t="n"/>
      <c r="AI194" s="52" t="n"/>
      <c r="AJ194" s="148" t="n"/>
      <c r="AK194" s="52" t="n"/>
    </row>
    <row r="195">
      <c r="A195" s="163">
        <f>A194</f>
        <v/>
      </c>
      <c r="B195" s="300" t="n"/>
      <c r="C195" s="151" t="inlineStr">
        <is>
          <t>Card Payments</t>
        </is>
      </c>
      <c r="D195" s="151" t="inlineStr">
        <is>
          <t>BB MIGs (S05)</t>
        </is>
      </c>
      <c r="E195" s="170" t="n"/>
      <c r="F195" s="245" t="n"/>
      <c r="G195" s="170" t="n"/>
      <c r="H195" s="245" t="n"/>
      <c r="I195" s="154">
        <f>minus(E195,G195)</f>
        <v/>
      </c>
      <c r="J195" s="155">
        <f>ABS(minus(F195,H195))</f>
        <v/>
      </c>
      <c r="K195" s="170" t="n"/>
      <c r="L195" s="170" t="n"/>
      <c r="M195" s="170" t="n"/>
      <c r="N195" s="170" t="n"/>
      <c r="O195" s="170" t="n"/>
      <c r="P195" s="170" t="n"/>
      <c r="Q195" s="170" t="n"/>
      <c r="R195" s="170" t="n"/>
      <c r="S195" s="170" t="n"/>
      <c r="T195" s="170" t="n"/>
      <c r="U195" s="170" t="n"/>
      <c r="V195" s="170" t="n"/>
      <c r="W195" s="218">
        <f>SUM(K195,M195,O195,Q195,S195,U195)</f>
        <v/>
      </c>
      <c r="X195" s="218">
        <f>SUM(L195,N195,P195,R195,T195,V195)</f>
        <v/>
      </c>
      <c r="Y195" s="157">
        <f>minus(I195,W195)</f>
        <v/>
      </c>
      <c r="Z195" s="158">
        <f>ABS(minus(J195,X195))</f>
        <v/>
      </c>
      <c r="AA195" s="270" t="n"/>
      <c r="AB195" s="242" t="n"/>
      <c r="AC195" s="242" t="n"/>
      <c r="AD195" s="256" t="n"/>
      <c r="AE195" s="167">
        <f>Y195-AC195</f>
        <v/>
      </c>
      <c r="AF195" s="256">
        <f>abs(Z195-AD195)</f>
        <v/>
      </c>
      <c r="AG195" s="243" t="n"/>
      <c r="AH195" s="146" t="n"/>
      <c r="AI195" s="52" t="n"/>
      <c r="AJ195" s="148" t="n"/>
      <c r="AK195" s="52" t="n"/>
    </row>
    <row r="196">
      <c r="A196" s="163">
        <f>A195</f>
        <v/>
      </c>
      <c r="B196" s="300" t="n"/>
      <c r="C196" s="151" t="inlineStr">
        <is>
          <t>Card Payments</t>
        </is>
      </c>
      <c r="D196" s="151" t="inlineStr">
        <is>
          <t>BB MIGs (S06)</t>
        </is>
      </c>
      <c r="E196" s="170" t="n"/>
      <c r="F196" s="245" t="n"/>
      <c r="G196" s="170" t="n"/>
      <c r="H196" s="245" t="n"/>
      <c r="I196" s="154">
        <f>minus(E196,G196)</f>
        <v/>
      </c>
      <c r="J196" s="155">
        <f>ABS(minus(F196,H196))</f>
        <v/>
      </c>
      <c r="K196" s="170" t="n"/>
      <c r="L196" s="170" t="n"/>
      <c r="M196" s="170" t="n"/>
      <c r="N196" s="170" t="n"/>
      <c r="O196" s="170" t="n"/>
      <c r="P196" s="170" t="n"/>
      <c r="Q196" s="170" t="n"/>
      <c r="R196" s="170" t="n"/>
      <c r="S196" s="170" t="n"/>
      <c r="T196" s="170" t="n"/>
      <c r="U196" s="170" t="n"/>
      <c r="V196" s="170" t="n"/>
      <c r="W196" s="218">
        <f>SUM(K196,M196,O196,Q196,S196,U196)</f>
        <v/>
      </c>
      <c r="X196" s="218">
        <f>SUM(L196,N196,P196,R196,T196,V196)</f>
        <v/>
      </c>
      <c r="Y196" s="157">
        <f>minus(I196,W196)</f>
        <v/>
      </c>
      <c r="Z196" s="158">
        <f>ABS(minus(J196,X196))</f>
        <v/>
      </c>
      <c r="AA196" s="270" t="n"/>
      <c r="AB196" s="242" t="n"/>
      <c r="AC196" s="242" t="n"/>
      <c r="AD196" s="256" t="n"/>
      <c r="AE196" s="167">
        <f>Y196-AC196</f>
        <v/>
      </c>
      <c r="AF196" s="256">
        <f>abs(Z196-AD196)</f>
        <v/>
      </c>
      <c r="AG196" s="243" t="n"/>
      <c r="AH196" s="146" t="n"/>
      <c r="AI196" s="52" t="n"/>
      <c r="AJ196" s="148" t="n"/>
      <c r="AK196" s="52" t="n"/>
    </row>
    <row r="197">
      <c r="A197" s="163">
        <f>A196</f>
        <v/>
      </c>
      <c r="B197" s="300" t="n"/>
      <c r="C197" s="151" t="inlineStr">
        <is>
          <t>Card Payments</t>
        </is>
      </c>
      <c r="D197" s="151" t="inlineStr">
        <is>
          <t>BB MIGs (S07)</t>
        </is>
      </c>
      <c r="E197" s="170" t="n"/>
      <c r="F197" s="245" t="n"/>
      <c r="G197" s="170" t="n"/>
      <c r="H197" s="245" t="n"/>
      <c r="I197" s="154">
        <f>minus(E197,G197)</f>
        <v/>
      </c>
      <c r="J197" s="155">
        <f>ABS(minus(F197,H197))</f>
        <v/>
      </c>
      <c r="K197" s="170" t="n"/>
      <c r="L197" s="170" t="n"/>
      <c r="M197" s="170" t="n"/>
      <c r="N197" s="170" t="n"/>
      <c r="O197" s="170" t="n"/>
      <c r="P197" s="170" t="n"/>
      <c r="Q197" s="170" t="n"/>
      <c r="R197" s="170" t="n"/>
      <c r="S197" s="170" t="n"/>
      <c r="T197" s="170" t="n"/>
      <c r="U197" s="170" t="n"/>
      <c r="V197" s="170" t="n"/>
      <c r="W197" s="218">
        <f>SUM(K197,M197,O197,Q197,S197,U197)</f>
        <v/>
      </c>
      <c r="X197" s="218">
        <f>SUM(L197,N197,P197,R197,T197,V197)</f>
        <v/>
      </c>
      <c r="Y197" s="157">
        <f>minus(I197,W197)</f>
        <v/>
      </c>
      <c r="Z197" s="158">
        <f>ABS(minus(J197,X197))</f>
        <v/>
      </c>
      <c r="AA197" s="270" t="n"/>
      <c r="AB197" s="242" t="n"/>
      <c r="AC197" s="242" t="n"/>
      <c r="AD197" s="256" t="n"/>
      <c r="AE197" s="167">
        <f>Y197-AC197</f>
        <v/>
      </c>
      <c r="AF197" s="256">
        <f>abs(Z197-AD197)</f>
        <v/>
      </c>
      <c r="AG197" s="243" t="n"/>
      <c r="AH197" s="146" t="n"/>
      <c r="AI197" s="52" t="n"/>
      <c r="AJ197" s="148" t="n"/>
      <c r="AK197" s="52" t="n"/>
    </row>
    <row r="198">
      <c r="A198" s="163">
        <f>A197</f>
        <v/>
      </c>
      <c r="B198" s="300" t="n"/>
      <c r="C198" s="151" t="inlineStr">
        <is>
          <t>Card Payments</t>
        </is>
      </c>
      <c r="D198" s="151" t="inlineStr">
        <is>
          <t>BB MIGs (S08)</t>
        </is>
      </c>
      <c r="E198" s="170" t="n"/>
      <c r="F198" s="245" t="n"/>
      <c r="G198" s="170" t="n"/>
      <c r="H198" s="245" t="n"/>
      <c r="I198" s="154">
        <f>minus(E198,G198)</f>
        <v/>
      </c>
      <c r="J198" s="155">
        <f>ABS(minus(F198,H198))</f>
        <v/>
      </c>
      <c r="K198" s="170" t="n"/>
      <c r="L198" s="170" t="n"/>
      <c r="M198" s="170" t="n"/>
      <c r="N198" s="170" t="n"/>
      <c r="O198" s="170" t="n"/>
      <c r="P198" s="170" t="n"/>
      <c r="Q198" s="170" t="n"/>
      <c r="R198" s="170" t="n"/>
      <c r="S198" s="170" t="n"/>
      <c r="T198" s="170" t="n"/>
      <c r="U198" s="170" t="n"/>
      <c r="V198" s="170" t="n"/>
      <c r="W198" s="218">
        <f>SUM(K198,M198,O198,Q198,S198,U198)</f>
        <v/>
      </c>
      <c r="X198" s="218">
        <f>SUM(L198,N198,P198,R198,T198,V198)</f>
        <v/>
      </c>
      <c r="Y198" s="157">
        <f>minus(I198,W198)</f>
        <v/>
      </c>
      <c r="Z198" s="158">
        <f>ABS(minus(J198,X198))</f>
        <v/>
      </c>
      <c r="AA198" s="270" t="n"/>
      <c r="AB198" s="242" t="n"/>
      <c r="AC198" s="242" t="n"/>
      <c r="AD198" s="256" t="n"/>
      <c r="AE198" s="167">
        <f>Y198-AC198</f>
        <v/>
      </c>
      <c r="AF198" s="256">
        <f>abs(Z198-AD198)</f>
        <v/>
      </c>
      <c r="AG198" s="243" t="n"/>
      <c r="AH198" s="146" t="n"/>
      <c r="AI198" s="52" t="n"/>
      <c r="AJ198" s="148" t="n"/>
      <c r="AK198" s="52" t="n"/>
    </row>
    <row r="199">
      <c r="A199" s="163">
        <f>A198</f>
        <v/>
      </c>
      <c r="B199" s="300" t="n"/>
      <c r="C199" s="151" t="inlineStr">
        <is>
          <t>Card Payments</t>
        </is>
      </c>
      <c r="D199" s="151" t="inlineStr">
        <is>
          <t>BB MIGs (S09)</t>
        </is>
      </c>
      <c r="E199" s="170" t="n"/>
      <c r="F199" s="245" t="n"/>
      <c r="G199" s="170" t="n"/>
      <c r="H199" s="245" t="n"/>
      <c r="I199" s="154">
        <f>minus(E199,G199)</f>
        <v/>
      </c>
      <c r="J199" s="155">
        <f>ABS(minus(F199,H199))</f>
        <v/>
      </c>
      <c r="K199" s="170" t="n"/>
      <c r="L199" s="170" t="n"/>
      <c r="M199" s="170" t="n"/>
      <c r="N199" s="170" t="n"/>
      <c r="O199" s="170" t="n"/>
      <c r="P199" s="170" t="n"/>
      <c r="Q199" s="170" t="n"/>
      <c r="R199" s="170" t="n"/>
      <c r="S199" s="170" t="n"/>
      <c r="T199" s="170" t="n"/>
      <c r="U199" s="170" t="n"/>
      <c r="V199" s="170" t="n"/>
      <c r="W199" s="218">
        <f>SUM(K199,M199,O199,Q199,S199,U199)</f>
        <v/>
      </c>
      <c r="X199" s="218">
        <f>SUM(L199,N199,P199,R199,T199,V199)</f>
        <v/>
      </c>
      <c r="Y199" s="157">
        <f>minus(I199,W199)</f>
        <v/>
      </c>
      <c r="Z199" s="158">
        <f>ABS(minus(J199,X199))</f>
        <v/>
      </c>
      <c r="AA199" s="270" t="n"/>
      <c r="AB199" s="242" t="n"/>
      <c r="AC199" s="242" t="n"/>
      <c r="AD199" s="256" t="n"/>
      <c r="AE199" s="167">
        <f>Y199-AC199</f>
        <v/>
      </c>
      <c r="AF199" s="256">
        <f>abs(Z199-AD199)</f>
        <v/>
      </c>
      <c r="AG199" s="243" t="n"/>
      <c r="AH199" s="146" t="n"/>
      <c r="AI199" s="52" t="n"/>
      <c r="AJ199" s="148" t="n"/>
      <c r="AK199" s="52" t="n"/>
    </row>
    <row r="200">
      <c r="A200" s="163">
        <f>A199</f>
        <v/>
      </c>
      <c r="B200" s="300" t="n"/>
      <c r="C200" s="151" t="inlineStr">
        <is>
          <t>Card Payments</t>
        </is>
      </c>
      <c r="D200" s="151" t="inlineStr">
        <is>
          <t>BB MIGs (S10)</t>
        </is>
      </c>
      <c r="E200" s="170" t="n"/>
      <c r="F200" s="245" t="n"/>
      <c r="G200" s="170" t="n"/>
      <c r="H200" s="245" t="n"/>
      <c r="I200" s="154">
        <f>minus(E200,G200)</f>
        <v/>
      </c>
      <c r="J200" s="155">
        <f>ABS(minus(F200,H200))</f>
        <v/>
      </c>
      <c r="K200" s="170" t="n"/>
      <c r="L200" s="170" t="n"/>
      <c r="M200" s="170" t="n"/>
      <c r="N200" s="170" t="n"/>
      <c r="O200" s="170" t="n"/>
      <c r="P200" s="170" t="n"/>
      <c r="Q200" s="170" t="n"/>
      <c r="R200" s="170" t="n"/>
      <c r="S200" s="170" t="n"/>
      <c r="T200" s="170" t="n"/>
      <c r="U200" s="170" t="n"/>
      <c r="V200" s="170" t="n"/>
      <c r="W200" s="218">
        <f>SUM(K200,M200,O200,Q200,S200,U200)</f>
        <v/>
      </c>
      <c r="X200" s="218">
        <f>SUM(L200,N200,P200,R200,T200,V200)</f>
        <v/>
      </c>
      <c r="Y200" s="157">
        <f>minus(I200,W200)</f>
        <v/>
      </c>
      <c r="Z200" s="158">
        <f>ABS(minus(J200,X200))</f>
        <v/>
      </c>
      <c r="AA200" s="270" t="n"/>
      <c r="AB200" s="242" t="n"/>
      <c r="AC200" s="242" t="n"/>
      <c r="AD200" s="256" t="n"/>
      <c r="AE200" s="167">
        <f>Y200-AC200</f>
        <v/>
      </c>
      <c r="AF200" s="256">
        <f>abs(Z200-AD200)</f>
        <v/>
      </c>
      <c r="AG200" s="243" t="n"/>
      <c r="AH200" s="146" t="n"/>
      <c r="AI200" s="52" t="n"/>
      <c r="AJ200" s="148" t="n"/>
      <c r="AK200" s="52" t="n"/>
    </row>
    <row r="201">
      <c r="A201" s="163">
        <f>A200</f>
        <v/>
      </c>
      <c r="B201" s="300" t="n"/>
      <c r="C201" s="151" t="inlineStr">
        <is>
          <t>Card Payments</t>
        </is>
      </c>
      <c r="D201" s="151" t="inlineStr">
        <is>
          <t>BB MIGs (S11)</t>
        </is>
      </c>
      <c r="E201" s="170" t="n"/>
      <c r="F201" s="245" t="n"/>
      <c r="G201" s="170" t="n"/>
      <c r="H201" s="245" t="n"/>
      <c r="I201" s="154">
        <f>minus(E201,G201)</f>
        <v/>
      </c>
      <c r="J201" s="155">
        <f>ABS(minus(F201,H201))</f>
        <v/>
      </c>
      <c r="K201" s="170" t="n"/>
      <c r="L201" s="170" t="n"/>
      <c r="M201" s="170" t="n"/>
      <c r="N201" s="170" t="n"/>
      <c r="O201" s="170" t="n"/>
      <c r="P201" s="170" t="n"/>
      <c r="Q201" s="170" t="n"/>
      <c r="R201" s="170" t="n"/>
      <c r="S201" s="170" t="n"/>
      <c r="T201" s="170" t="n"/>
      <c r="U201" s="170" t="n"/>
      <c r="V201" s="170" t="n"/>
      <c r="W201" s="218">
        <f>SUM(K201,M201,O201,Q201,S201,U201)</f>
        <v/>
      </c>
      <c r="X201" s="218">
        <f>SUM(L201,N201,P201,R201,T201,V201)</f>
        <v/>
      </c>
      <c r="Y201" s="157">
        <f>minus(I201,W201)</f>
        <v/>
      </c>
      <c r="Z201" s="158">
        <f>ABS(minus(J201,X201))</f>
        <v/>
      </c>
      <c r="AA201" s="270" t="n"/>
      <c r="AB201" s="242" t="n"/>
      <c r="AC201" s="242" t="n"/>
      <c r="AD201" s="256" t="n"/>
      <c r="AE201" s="167">
        <f>Y201-AC201</f>
        <v/>
      </c>
      <c r="AF201" s="256">
        <f>abs(Z201-AD201)</f>
        <v/>
      </c>
      <c r="AG201" s="243" t="n"/>
      <c r="AH201" s="146" t="n"/>
      <c r="AI201" s="52" t="n"/>
      <c r="AJ201" s="148" t="n"/>
      <c r="AK201" s="52" t="n"/>
    </row>
    <row r="202">
      <c r="A202" s="163">
        <f>A201</f>
        <v/>
      </c>
      <c r="B202" s="300" t="n"/>
      <c r="C202" s="171" t="inlineStr">
        <is>
          <t>Card Payments</t>
        </is>
      </c>
      <c r="D202" s="171" t="inlineStr">
        <is>
          <t>BB MIGs (S12)</t>
        </is>
      </c>
      <c r="E202" s="176" t="n"/>
      <c r="F202" s="85" t="n"/>
      <c r="G202" s="176" t="n"/>
      <c r="H202" s="85" t="n"/>
      <c r="I202" s="174">
        <f>minus(E202,G202)</f>
        <v/>
      </c>
      <c r="J202" s="175">
        <f>ABS(minus(F202,H202))</f>
        <v/>
      </c>
      <c r="K202" s="176" t="n"/>
      <c r="L202" s="176" t="n"/>
      <c r="M202" s="176" t="n"/>
      <c r="N202" s="176" t="n"/>
      <c r="O202" s="176" t="n"/>
      <c r="P202" s="176" t="n"/>
      <c r="Q202" s="176" t="n"/>
      <c r="R202" s="176" t="n"/>
      <c r="S202" s="176" t="n"/>
      <c r="T202" s="176" t="n"/>
      <c r="U202" s="176" t="n"/>
      <c r="V202" s="176" t="n"/>
      <c r="W202" s="294">
        <f>SUM(K202,M202,O202,Q202,S202,U202)</f>
        <v/>
      </c>
      <c r="X202" s="294">
        <f>SUM(L202,N202,P202,R202,T202,V202)</f>
        <v/>
      </c>
      <c r="Y202" s="179">
        <f>minus(I202,W202)</f>
        <v/>
      </c>
      <c r="Z202" s="180">
        <f>ABS(minus(J202,X202))</f>
        <v/>
      </c>
      <c r="AA202" s="253" t="n"/>
      <c r="AB202" s="254" t="n"/>
      <c r="AC202" s="254" t="n"/>
      <c r="AD202" s="183" t="n"/>
      <c r="AE202" s="191">
        <f>Y202-AC202</f>
        <v/>
      </c>
      <c r="AF202" s="183">
        <f>abs(Z202-AD202)</f>
        <v/>
      </c>
      <c r="AG202" s="243" t="n"/>
      <c r="AH202" s="146" t="n"/>
      <c r="AI202" s="52" t="n"/>
      <c r="AJ202" s="148" t="n"/>
      <c r="AK202" s="52" t="n"/>
    </row>
    <row r="203">
      <c r="A203" s="163">
        <f>A202</f>
        <v/>
      </c>
      <c r="B203" s="303" t="n"/>
      <c r="C203" s="258" t="inlineStr">
        <is>
          <t>Card Payments Sum</t>
        </is>
      </c>
      <c r="D203" s="258" t="inlineStr">
        <is>
          <t>BB MIGs</t>
        </is>
      </c>
      <c r="E203" s="172" t="n">
        <v>0</v>
      </c>
      <c r="F203" s="173" t="n">
        <v>0</v>
      </c>
      <c r="G203" s="172" t="n">
        <v>0</v>
      </c>
      <c r="H203" s="173" t="n">
        <v>0</v>
      </c>
      <c r="I203" s="174">
        <f>minus(E203,G203)</f>
        <v/>
      </c>
      <c r="J203" s="175">
        <f>ABS(minus(F203,H203))</f>
        <v/>
      </c>
      <c r="K203" s="176" t="n"/>
      <c r="L203" s="176" t="n"/>
      <c r="M203" s="176" t="n"/>
      <c r="N203" s="176" t="n"/>
      <c r="O203" s="176" t="n"/>
      <c r="P203" s="176" t="n"/>
      <c r="Q203" s="176" t="n"/>
      <c r="R203" s="176" t="n"/>
      <c r="S203" s="176" t="n"/>
      <c r="T203" s="176" t="n"/>
      <c r="U203" s="176" t="n"/>
      <c r="V203" s="176" t="n"/>
      <c r="W203" s="294" t="n"/>
      <c r="X203" s="294" t="n"/>
      <c r="Y203" s="179">
        <f>minus(I203,W203)</f>
        <v/>
      </c>
      <c r="Z203" s="180">
        <f>ABS(minus(J203,X203))</f>
        <v/>
      </c>
      <c r="AA203" s="253" t="n"/>
      <c r="AB203" s="254" t="n"/>
      <c r="AC203" s="254" t="n"/>
      <c r="AD203" s="190" t="n"/>
      <c r="AE203" s="191">
        <f>Y203-AC203</f>
        <v/>
      </c>
      <c r="AF203" s="192">
        <f>abs(Z203-AD203)</f>
        <v/>
      </c>
      <c r="AG203" s="243" t="n"/>
      <c r="AH203" s="146" t="n"/>
      <c r="AI203" s="52" t="n"/>
      <c r="AJ203" s="148" t="n"/>
      <c r="AK203" s="52" t="n"/>
    </row>
    <row r="204">
      <c r="A204" s="163" t="n"/>
      <c r="B204" s="310" t="inlineStr">
        <is>
          <t>KOWRI</t>
        </is>
      </c>
      <c r="C204" s="151" t="inlineStr">
        <is>
          <t>MPGS</t>
        </is>
      </c>
      <c r="D204" s="151" t="inlineStr">
        <is>
          <t>MPGS</t>
        </is>
      </c>
      <c r="E204" s="187" t="n">
        <v>5</v>
      </c>
      <c r="F204" s="188" t="n">
        <v>315.22</v>
      </c>
      <c r="G204" s="187" t="n">
        <v>5</v>
      </c>
      <c r="H204" s="188" t="n">
        <v>312.7</v>
      </c>
      <c r="I204" s="154">
        <f>minus(E204,G204)</f>
        <v/>
      </c>
      <c r="J204" s="155">
        <f>ABS(minus(F204,H204))</f>
        <v/>
      </c>
      <c r="K204" s="248" t="n"/>
      <c r="L204" s="248" t="n"/>
      <c r="M204" s="248" t="n"/>
      <c r="N204" s="248" t="n"/>
      <c r="O204" s="248" t="n"/>
      <c r="P204" s="248" t="n"/>
      <c r="Q204" s="248" t="n"/>
      <c r="R204" s="248" t="n"/>
      <c r="S204" s="248" t="n"/>
      <c r="T204" s="248" t="n"/>
      <c r="U204" s="248" t="n"/>
      <c r="V204" s="248" t="n"/>
      <c r="W204" s="218">
        <f>SUM(K204,M204,O204,Q204,S204,U204)</f>
        <v/>
      </c>
      <c r="X204" s="218">
        <f>SUM(L204,N204,P204,R204,T204,V204)</f>
        <v/>
      </c>
      <c r="Y204" s="157">
        <f>minus(I204,W204)</f>
        <v/>
      </c>
      <c r="Z204" s="158">
        <f>ABS(minus(J204,X204))</f>
        <v/>
      </c>
      <c r="AA204" s="270" t="n"/>
      <c r="AB204" s="242" t="n"/>
      <c r="AC204" s="242" t="n"/>
      <c r="AD204" s="256" t="n"/>
      <c r="AE204" s="167">
        <f>Y204-AC204</f>
        <v/>
      </c>
      <c r="AF204" s="256">
        <f>abs(Z204-AD204)</f>
        <v/>
      </c>
      <c r="AG204" s="243" t="inlineStr">
        <is>
          <t>Send money charges(2.52)</t>
        </is>
      </c>
      <c r="AH204" s="146" t="n"/>
      <c r="AI204" s="52" t="n"/>
      <c r="AJ204" s="148" t="n"/>
      <c r="AK204" s="52" t="n"/>
    </row>
    <row r="205">
      <c r="A205" s="163">
        <f>A203</f>
        <v/>
      </c>
      <c r="B205" s="300" t="n"/>
      <c r="C205" s="151" t="inlineStr">
        <is>
          <t>KR MTN Send Money</t>
        </is>
      </c>
      <c r="D205" s="151" t="inlineStr">
        <is>
          <t>KR MTN Credit</t>
        </is>
      </c>
      <c r="E205" s="187" t="n">
        <v>13471</v>
      </c>
      <c r="F205" s="188" t="n">
        <v>39489948.14</v>
      </c>
      <c r="G205" s="187" t="n">
        <v>13433</v>
      </c>
      <c r="H205" s="188" t="n">
        <v>19487623.65</v>
      </c>
      <c r="I205" s="154">
        <f>minus(E205,G205)</f>
        <v/>
      </c>
      <c r="J205" s="155">
        <f>ABS(minus(F205,H205))</f>
        <v/>
      </c>
      <c r="K205" s="248" t="n"/>
      <c r="L205" s="248" t="n"/>
      <c r="M205" s="248" t="n">
        <v>-4</v>
      </c>
      <c r="N205" s="248" t="n">
        <v>-12795.76</v>
      </c>
      <c r="O205" s="248" t="n">
        <v>10</v>
      </c>
      <c r="P205" s="248" t="n">
        <v>11253.68</v>
      </c>
      <c r="Q205" s="248" t="n">
        <v>2</v>
      </c>
      <c r="R205" s="248" t="n">
        <v>20000000</v>
      </c>
      <c r="S205" s="248" t="n"/>
      <c r="T205" s="248" t="n"/>
      <c r="U205" s="248" t="n">
        <v>30</v>
      </c>
      <c r="V205" s="248" t="n">
        <v>3866.570000000298</v>
      </c>
      <c r="W205" s="218">
        <f>SUM(K205,M205,O205,Q205,S205,U205)</f>
        <v/>
      </c>
      <c r="X205" s="218">
        <f>SUM(L205,N205,P205,R205,T205,V205)</f>
        <v/>
      </c>
      <c r="Y205" s="157">
        <f>minus(I205,W205)</f>
        <v/>
      </c>
      <c r="Z205" s="158">
        <f>ABS(minus(J205,X205))</f>
        <v/>
      </c>
      <c r="AA205" s="270" t="n"/>
      <c r="AB205" s="242" t="n"/>
      <c r="AC205" s="242" t="n"/>
      <c r="AD205" s="256" t="n"/>
      <c r="AE205" s="167">
        <f>Y205-AC205</f>
        <v/>
      </c>
      <c r="AF205" s="256">
        <f>abs(Z205-AD205)</f>
        <v/>
      </c>
      <c r="AG205" s="243" t="n"/>
      <c r="AH205" s="146" t="n"/>
      <c r="AI205" s="52" t="n"/>
      <c r="AJ205" s="148" t="n"/>
      <c r="AK205" s="52" t="n"/>
    </row>
    <row r="206">
      <c r="A206" s="163">
        <f>A205</f>
        <v/>
      </c>
      <c r="B206" s="300" t="n"/>
      <c r="C206" s="151" t="inlineStr">
        <is>
          <t>KR MTN Add funds/Payments</t>
        </is>
      </c>
      <c r="D206" s="151" t="inlineStr">
        <is>
          <t>KR MTN Debit</t>
        </is>
      </c>
      <c r="E206" s="187" t="n">
        <v>523</v>
      </c>
      <c r="F206" s="188" t="n">
        <v>698476.98</v>
      </c>
      <c r="G206" s="187" t="n">
        <v>529</v>
      </c>
      <c r="H206" s="188" t="n">
        <v>371886.93</v>
      </c>
      <c r="I206" s="154">
        <f>minus(E206,G206)</f>
        <v/>
      </c>
      <c r="J206" s="155">
        <f>ABS(minus(F206,H206))</f>
        <v/>
      </c>
      <c r="K206" s="248" t="n"/>
      <c r="L206" s="248" t="n"/>
      <c r="M206" s="248" t="n">
        <v>-7</v>
      </c>
      <c r="N206" s="248" t="n">
        <v>-1792.64</v>
      </c>
      <c r="O206" s="248" t="n"/>
      <c r="P206" s="248" t="n"/>
      <c r="Q206" s="248" t="n"/>
      <c r="R206" s="248" t="n"/>
      <c r="S206" s="248" t="n">
        <v>1</v>
      </c>
      <c r="T206" s="248" t="n">
        <v>328382.29</v>
      </c>
      <c r="U206" s="248" t="n"/>
      <c r="V206" s="248" t="n">
        <v>0.4000000000232831</v>
      </c>
      <c r="W206" s="218">
        <f>SUM(K206,M206,O206,Q206,S206,U206)</f>
        <v/>
      </c>
      <c r="X206" s="218">
        <f>SUM(L206,N206,P206,R206,T206,V206)</f>
        <v/>
      </c>
      <c r="Y206" s="157">
        <f>minus(I206,W206)</f>
        <v/>
      </c>
      <c r="Z206" s="158">
        <f>ABS(minus(J206,X206))</f>
        <v/>
      </c>
      <c r="AA206" s="270" t="n"/>
      <c r="AB206" s="242" t="n"/>
      <c r="AC206" s="242" t="n"/>
      <c r="AD206" s="256" t="n"/>
      <c r="AE206" s="167">
        <f>Y206-AC206</f>
        <v/>
      </c>
      <c r="AF206" s="256">
        <f>abs(Z206-AD206)</f>
        <v/>
      </c>
      <c r="AG206" s="243" t="n"/>
      <c r="AH206" s="146" t="n"/>
      <c r="AI206" s="52" t="n"/>
      <c r="AJ206" s="148" t="n"/>
      <c r="AK206" s="52" t="n"/>
    </row>
    <row r="207">
      <c r="A207" s="163">
        <f>A206</f>
        <v/>
      </c>
      <c r="B207" s="300" t="n"/>
      <c r="C207" s="151" t="inlineStr">
        <is>
          <t>KR Airtel Add funds/Payments</t>
        </is>
      </c>
      <c r="D207" s="151" t="inlineStr">
        <is>
          <t>KR Airtel Cash In</t>
        </is>
      </c>
      <c r="E207" s="187" t="n">
        <v>0</v>
      </c>
      <c r="F207" s="187" t="n">
        <v>0</v>
      </c>
      <c r="G207" s="187" t="n">
        <v>0</v>
      </c>
      <c r="H207" s="187" t="n">
        <v>0</v>
      </c>
      <c r="I207" s="154">
        <f>minus(E207,G207)</f>
        <v/>
      </c>
      <c r="J207" s="155">
        <f>ABS(minus(F207,H207))</f>
        <v/>
      </c>
      <c r="K207" s="248" t="n"/>
      <c r="L207" s="248" t="n"/>
      <c r="M207" s="248" t="n"/>
      <c r="N207" s="248" t="n"/>
      <c r="O207" s="248" t="n"/>
      <c r="P207" s="248" t="n"/>
      <c r="Q207" s="248" t="n"/>
      <c r="R207" s="248" t="n"/>
      <c r="S207" s="248" t="n"/>
      <c r="T207" s="248" t="n"/>
      <c r="U207" s="248" t="n"/>
      <c r="V207" s="248" t="n"/>
      <c r="W207" s="218">
        <f>SUM(K207,M207,O207,Q207,S207,U207)</f>
        <v/>
      </c>
      <c r="X207" s="218">
        <f>SUM(L207,N207,P207,R207,T207,V207)</f>
        <v/>
      </c>
      <c r="Y207" s="157">
        <f>minus(I207,W207)</f>
        <v/>
      </c>
      <c r="Z207" s="158">
        <f>ABS(minus(J207,X207))</f>
        <v/>
      </c>
      <c r="AA207" s="270" t="n"/>
      <c r="AB207" s="242" t="n"/>
      <c r="AC207" s="242" t="n"/>
      <c r="AD207" s="256" t="n"/>
      <c r="AE207" s="167">
        <f>Y207-AC207</f>
        <v/>
      </c>
      <c r="AF207" s="256">
        <f>abs(Z207-AD207)</f>
        <v/>
      </c>
      <c r="AG207" s="243" t="n"/>
      <c r="AH207" s="146" t="n"/>
      <c r="AI207" s="52" t="n"/>
      <c r="AJ207" s="148" t="n"/>
      <c r="AK207" s="52" t="n"/>
    </row>
    <row r="208">
      <c r="A208" s="163">
        <f>A207</f>
        <v/>
      </c>
      <c r="B208" s="300" t="n"/>
      <c r="C208" s="151" t="inlineStr">
        <is>
          <t>KR Airtel Send Money</t>
        </is>
      </c>
      <c r="D208" s="151" t="inlineStr">
        <is>
          <t>KR Airtel Cash Out</t>
        </is>
      </c>
      <c r="E208" s="187" t="n">
        <v>1</v>
      </c>
      <c r="F208" s="187" t="n">
        <v>18</v>
      </c>
      <c r="G208" s="187" t="n">
        <v>1</v>
      </c>
      <c r="H208" s="187" t="n">
        <v>18</v>
      </c>
      <c r="I208" s="154">
        <f>minus(E208,G208)</f>
        <v/>
      </c>
      <c r="J208" s="155">
        <f>ABS(minus(F208,H208))</f>
        <v/>
      </c>
      <c r="K208" s="248" t="n"/>
      <c r="L208" s="248" t="n"/>
      <c r="M208" s="248" t="n"/>
      <c r="N208" s="248" t="n"/>
      <c r="O208" s="248" t="n"/>
      <c r="P208" s="248" t="n"/>
      <c r="Q208" s="248" t="n"/>
      <c r="R208" s="248" t="n"/>
      <c r="S208" s="248" t="n"/>
      <c r="T208" s="248" t="n"/>
      <c r="U208" s="248" t="n"/>
      <c r="V208" s="248" t="n"/>
      <c r="W208" s="218">
        <f>SUM(K208,M208,O208,Q208,S208,U208)</f>
        <v/>
      </c>
      <c r="X208" s="218">
        <f>SUM(L208,N208,P208,R208,T208,V208)</f>
        <v/>
      </c>
      <c r="Y208" s="157">
        <f>minus(I208,W208)</f>
        <v/>
      </c>
      <c r="Z208" s="158">
        <f>ABS(minus(J208,X208))</f>
        <v/>
      </c>
      <c r="AA208" s="270" t="n"/>
      <c r="AB208" s="242" t="n"/>
      <c r="AC208" s="242" t="n"/>
      <c r="AD208" s="256" t="n"/>
      <c r="AE208" s="167">
        <f>Y208-AC208</f>
        <v/>
      </c>
      <c r="AF208" s="256">
        <f>abs(Z208-AD208)</f>
        <v/>
      </c>
      <c r="AG208" s="243" t="n"/>
      <c r="AH208" s="146" t="n"/>
      <c r="AI208" s="52" t="n"/>
      <c r="AJ208" s="148" t="n"/>
      <c r="AK208" s="52" t="n"/>
    </row>
    <row r="209">
      <c r="A209" s="163">
        <f>A208</f>
        <v/>
      </c>
      <c r="B209" s="300" t="n"/>
      <c r="C209" s="151" t="inlineStr">
        <is>
          <t>KR Vodafone Add funds/Payments</t>
        </is>
      </c>
      <c r="D209" s="151" t="inlineStr">
        <is>
          <t xml:space="preserve">KR Vodafone Cash In </t>
        </is>
      </c>
      <c r="E209" s="187" t="n">
        <v>81</v>
      </c>
      <c r="F209" s="188" t="n">
        <v>29168.54</v>
      </c>
      <c r="G209" s="187" t="n">
        <v>86</v>
      </c>
      <c r="H209" s="187" t="n">
        <v>29537</v>
      </c>
      <c r="I209" s="154">
        <f>minus(E209,G209)</f>
        <v/>
      </c>
      <c r="J209" s="155">
        <f>ABS(minus(F209,H209))</f>
        <v/>
      </c>
      <c r="K209" s="248" t="n"/>
      <c r="L209" s="248" t="n"/>
      <c r="M209" s="248" t="n">
        <v>-5</v>
      </c>
      <c r="N209" s="248" t="n">
        <v>368.4599999999991</v>
      </c>
      <c r="O209" s="248" t="n"/>
      <c r="P209" s="248" t="n"/>
      <c r="Q209" s="248" t="n"/>
      <c r="R209" s="248" t="n"/>
      <c r="S209" s="248" t="n"/>
      <c r="T209" s="248" t="n"/>
      <c r="U209" s="248" t="n"/>
      <c r="V209" s="248" t="n"/>
      <c r="W209" s="218">
        <f>SUM(K209,M209,O209,Q209,S209,U209)</f>
        <v/>
      </c>
      <c r="X209" s="218">
        <f>SUM(L209,N209,P209,R209,T209,V209)</f>
        <v/>
      </c>
      <c r="Y209" s="157">
        <f>minus(I209,W209)</f>
        <v/>
      </c>
      <c r="Z209" s="158">
        <f>ABS(minus(J209,X209))</f>
        <v/>
      </c>
      <c r="AA209" s="270" t="n"/>
      <c r="AB209" s="242" t="n"/>
      <c r="AC209" s="242" t="n"/>
      <c r="AD209" s="256" t="n"/>
      <c r="AE209" s="167">
        <f>Y209-AC209</f>
        <v/>
      </c>
      <c r="AF209" s="256">
        <f>abs(Z209-AD209)</f>
        <v/>
      </c>
      <c r="AG209" s="243" t="n"/>
      <c r="AH209" s="146" t="n"/>
      <c r="AI209" s="52" t="n"/>
      <c r="AJ209" s="148" t="n"/>
      <c r="AK209" s="52" t="n"/>
    </row>
    <row r="210">
      <c r="A210" s="163">
        <f>A209</f>
        <v/>
      </c>
      <c r="B210" s="303" t="n"/>
      <c r="C210" s="151" t="inlineStr">
        <is>
          <t>KR Vodafone Send Money</t>
        </is>
      </c>
      <c r="D210" s="151" t="inlineStr">
        <is>
          <t>KR Vodafone Cash Out</t>
        </is>
      </c>
      <c r="E210" s="187" t="n">
        <v>16</v>
      </c>
      <c r="F210" s="188" t="n">
        <v>1650.14</v>
      </c>
      <c r="G210" s="187" t="n">
        <v>2</v>
      </c>
      <c r="H210" s="187" t="n">
        <v>250</v>
      </c>
      <c r="I210" s="154">
        <f>minus(E210,G210)</f>
        <v/>
      </c>
      <c r="J210" s="155">
        <f>ABS(minus(F210,H210))</f>
        <v/>
      </c>
      <c r="K210" s="248" t="n"/>
      <c r="L210" s="248" t="n"/>
      <c r="M210" s="248" t="n"/>
      <c r="N210" s="248" t="n"/>
      <c r="O210" s="248" t="n"/>
      <c r="P210" s="248" t="n"/>
      <c r="Q210" s="248" t="n"/>
      <c r="R210" s="248" t="n"/>
      <c r="S210" s="248" t="n"/>
      <c r="T210" s="248" t="n"/>
      <c r="U210" s="248" t="n">
        <v>14</v>
      </c>
      <c r="V210" s="248" t="n">
        <v>1400.14</v>
      </c>
      <c r="W210" s="218">
        <f>SUM(K210,M210,O210,Q210,S210,U210)</f>
        <v/>
      </c>
      <c r="X210" s="218">
        <f>SUM(L210,N210,P210,R210,T210,V210)</f>
        <v/>
      </c>
      <c r="Y210" s="157">
        <f>minus(I210,W210)</f>
        <v/>
      </c>
      <c r="Z210" s="158">
        <f>ABS(minus(J210,X210))</f>
        <v/>
      </c>
      <c r="AA210" s="270" t="n"/>
      <c r="AB210" s="242" t="n"/>
      <c r="AC210" s="242" t="n"/>
      <c r="AD210" s="256" t="n"/>
      <c r="AE210" s="167">
        <f>Y210-AC210</f>
        <v/>
      </c>
      <c r="AF210" s="256">
        <f>abs(Z210-AD210)</f>
        <v/>
      </c>
      <c r="AG210" s="243" t="n"/>
      <c r="AH210" s="146" t="n"/>
      <c r="AI210" s="52" t="n"/>
      <c r="AJ210" s="148" t="n"/>
      <c r="AK210" s="52" t="n"/>
    </row>
    <row r="211">
      <c r="A211" s="206" t="n"/>
      <c r="B211" s="207" t="n"/>
      <c r="C211" s="206" t="n"/>
      <c r="D211" s="206" t="n"/>
      <c r="E211" s="271" t="n"/>
      <c r="F211" s="208" t="n"/>
      <c r="G211" s="271" t="n"/>
      <c r="H211" s="208" t="n"/>
      <c r="I211" s="206" t="n"/>
      <c r="J211" s="208" t="n"/>
      <c r="K211" s="271" t="n"/>
      <c r="L211" s="271" t="n"/>
      <c r="M211" s="271" t="n"/>
      <c r="N211" s="271" t="n"/>
      <c r="O211" s="271" t="n"/>
      <c r="P211" s="271" t="n"/>
      <c r="Q211" s="271" t="n"/>
      <c r="R211" s="271" t="n"/>
      <c r="S211" s="271" t="n"/>
      <c r="T211" s="271" t="n"/>
      <c r="U211" s="271" t="n"/>
      <c r="V211" s="271" t="n"/>
      <c r="W211" s="210" t="n"/>
      <c r="X211" s="210" t="n"/>
      <c r="Y211" s="271" t="n"/>
      <c r="Z211" s="271" t="n"/>
      <c r="AA211" s="211" t="n"/>
      <c r="AB211" s="212" t="n"/>
      <c r="AC211" s="212" t="n"/>
      <c r="AD211" s="213" t="n"/>
      <c r="AE211" s="214" t="n"/>
      <c r="AF211" s="215" t="n"/>
      <c r="AG211" s="243" t="n"/>
      <c r="AH211" s="146" t="n"/>
      <c r="AI211" s="52" t="n"/>
      <c r="AJ211" s="148" t="n"/>
      <c r="AK211" s="52" t="n"/>
    </row>
    <row r="212">
      <c r="A212" s="239" t="n">
        <v>44965</v>
      </c>
      <c r="B212" s="309" t="inlineStr">
        <is>
          <t>SlydePay</t>
        </is>
      </c>
      <c r="C212" s="151" t="inlineStr">
        <is>
          <t>SP MIGs (MCC 1)</t>
        </is>
      </c>
      <c r="D212" s="151" t="inlineStr">
        <is>
          <t>MIGS (Slydepay01)</t>
        </is>
      </c>
      <c r="E212" s="187" t="n"/>
      <c r="F212" s="188" t="n"/>
      <c r="G212" s="187" t="n"/>
      <c r="H212" s="188" t="n"/>
      <c r="I212" s="154">
        <f>minus(E212,G212)</f>
        <v/>
      </c>
      <c r="J212" s="155">
        <f>ABS(minus(F212,H212))</f>
        <v/>
      </c>
      <c r="K212" s="248" t="n"/>
      <c r="L212" s="248" t="n"/>
      <c r="M212" s="248" t="n"/>
      <c r="N212" s="248" t="n"/>
      <c r="O212" s="248" t="n"/>
      <c r="P212" s="248" t="n"/>
      <c r="Q212" s="248" t="n"/>
      <c r="R212" s="248" t="n"/>
      <c r="S212" s="248" t="n"/>
      <c r="T212" s="248" t="n"/>
      <c r="U212" s="248" t="n"/>
      <c r="V212" s="248" t="n"/>
      <c r="W212" s="218">
        <f>SUM(K212,M212,O212,Q212,S212,U212)</f>
        <v/>
      </c>
      <c r="X212" s="218">
        <f>SUM(L212,N212,P212,R212,T212,V212)</f>
        <v/>
      </c>
      <c r="Y212" s="157">
        <f>minus(I212,W212)</f>
        <v/>
      </c>
      <c r="Z212" s="158">
        <f>ABS(minus(J212,X212))</f>
        <v/>
      </c>
      <c r="AA212" s="263" t="n"/>
      <c r="AB212" s="242" t="n"/>
      <c r="AC212" s="242" t="n"/>
      <c r="AD212" s="252" t="n"/>
      <c r="AE212" s="161">
        <f>Y212-AC212</f>
        <v/>
      </c>
      <c r="AF212" s="256">
        <f>abs(Z212-AD212)</f>
        <v/>
      </c>
      <c r="AG212" s="243" t="n"/>
      <c r="AH212" s="146" t="n"/>
      <c r="AI212" s="52" t="n"/>
      <c r="AJ212" s="148" t="n"/>
      <c r="AK212" s="52" t="n"/>
    </row>
    <row r="213">
      <c r="A213" s="163">
        <f>A212</f>
        <v/>
      </c>
      <c r="B213" s="300" t="n"/>
      <c r="C213" s="151" t="inlineStr">
        <is>
          <t>SP MTN Cash In (Prompt)</t>
        </is>
      </c>
      <c r="D213" s="151" t="inlineStr">
        <is>
          <t>MTN - Slydepull (Prompts)</t>
        </is>
      </c>
      <c r="E213" s="187" t="n"/>
      <c r="F213" s="188" t="n"/>
      <c r="G213" s="187" t="n"/>
      <c r="H213" s="188" t="n"/>
      <c r="I213" s="154">
        <f>minus(E213,G213)</f>
        <v/>
      </c>
      <c r="J213" s="155">
        <f>ABS(minus(F213,H213))</f>
        <v/>
      </c>
      <c r="K213" s="248" t="n"/>
      <c r="L213" s="248" t="n"/>
      <c r="M213" s="248" t="n"/>
      <c r="N213" s="248" t="n"/>
      <c r="O213" s="248" t="n"/>
      <c r="P213" s="248" t="n"/>
      <c r="Q213" s="248" t="n"/>
      <c r="R213" s="248" t="n"/>
      <c r="S213" s="248" t="n"/>
      <c r="T213" s="248" t="n"/>
      <c r="U213" s="248" t="n"/>
      <c r="V213" s="248" t="n"/>
      <c r="W213" s="218">
        <f>SUM(K213,M213,O213,Q213,S213,U213)</f>
        <v/>
      </c>
      <c r="X213" s="218">
        <f>SUM(L213,N213,P213,R213,T213,V213)</f>
        <v/>
      </c>
      <c r="Y213" s="157">
        <f>minus(I213,W213)</f>
        <v/>
      </c>
      <c r="Z213" s="158">
        <f>ABS(minus(J213,X213))</f>
        <v/>
      </c>
      <c r="AA213" s="270" t="n"/>
      <c r="AB213" s="242" t="n"/>
      <c r="AC213" s="242" t="n"/>
      <c r="AD213" s="256" t="n"/>
      <c r="AE213" s="167">
        <f>Y213-AC213</f>
        <v/>
      </c>
      <c r="AF213" s="256">
        <f>abs(Z213-AD213)</f>
        <v/>
      </c>
      <c r="AG213" s="243" t="n"/>
      <c r="AH213" s="146" t="n"/>
      <c r="AI213" s="52" t="n"/>
      <c r="AJ213" s="148" t="n"/>
      <c r="AK213" s="52" t="n"/>
    </row>
    <row r="214">
      <c r="A214" s="163">
        <f>A213</f>
        <v/>
      </c>
      <c r="B214" s="300" t="n"/>
      <c r="C214" s="151" t="inlineStr">
        <is>
          <t>SP MTN Cash In (Approval)</t>
        </is>
      </c>
      <c r="D214" s="151" t="inlineStr">
        <is>
          <t>MTN - Sydepush( Approvals)</t>
        </is>
      </c>
      <c r="E214" s="187" t="n"/>
      <c r="F214" s="188" t="n"/>
      <c r="G214" s="187" t="n"/>
      <c r="H214" s="188" t="n"/>
      <c r="I214" s="154">
        <f>minus(E214,G214)</f>
        <v/>
      </c>
      <c r="J214" s="155">
        <f>ABS(minus(F214,H214))</f>
        <v/>
      </c>
      <c r="K214" s="248" t="n"/>
      <c r="L214" s="248" t="n"/>
      <c r="M214" s="248" t="n"/>
      <c r="N214" s="248" t="n"/>
      <c r="O214" s="248" t="n"/>
      <c r="P214" s="248" t="n"/>
      <c r="Q214" s="248" t="n"/>
      <c r="R214" s="248" t="n"/>
      <c r="S214" s="248" t="n"/>
      <c r="T214" s="248" t="n"/>
      <c r="U214" s="248" t="n"/>
      <c r="V214" s="248" t="n"/>
      <c r="W214" s="218">
        <f>SUM(K214,M214,O214,Q214,S214,U214)</f>
        <v/>
      </c>
      <c r="X214" s="218">
        <f>SUM(L214,N214,P214,R214,T214,V214)</f>
        <v/>
      </c>
      <c r="Y214" s="157">
        <f>minus(I214,W214)</f>
        <v/>
      </c>
      <c r="Z214" s="158">
        <f>ABS(minus(J214,X214))</f>
        <v/>
      </c>
      <c r="AA214" s="270" t="n"/>
      <c r="AB214" s="242" t="n"/>
      <c r="AC214" s="242" t="n"/>
      <c r="AD214" s="256" t="n"/>
      <c r="AE214" s="161">
        <f>Y214-AC214</f>
        <v/>
      </c>
      <c r="AF214" s="256">
        <f>abs(Z214-AD214)</f>
        <v/>
      </c>
      <c r="AG214" s="243" t="n"/>
      <c r="AH214" s="146" t="n"/>
      <c r="AI214" s="52" t="n"/>
      <c r="AJ214" s="148" t="n"/>
      <c r="AK214" s="52" t="n"/>
    </row>
    <row r="215">
      <c r="A215" s="163">
        <f>A214</f>
        <v/>
      </c>
      <c r="B215" s="300" t="n"/>
      <c r="C215" s="151" t="inlineStr">
        <is>
          <t>SP MTN Send Money</t>
        </is>
      </c>
      <c r="D215" s="151" t="inlineStr">
        <is>
          <t>MTN - Portal</t>
        </is>
      </c>
      <c r="E215" s="187" t="n"/>
      <c r="F215" s="188" t="n"/>
      <c r="G215" s="187" t="n"/>
      <c r="H215" s="188" t="n"/>
      <c r="I215" s="154">
        <f>minus(E215,G215)</f>
        <v/>
      </c>
      <c r="J215" s="155">
        <f>ABS(minus(F215,H215))</f>
        <v/>
      </c>
      <c r="K215" s="248" t="n"/>
      <c r="L215" s="248" t="n"/>
      <c r="M215" s="248" t="n"/>
      <c r="N215" s="248" t="n"/>
      <c r="O215" s="248" t="n"/>
      <c r="P215" s="248" t="n"/>
      <c r="Q215" s="248" t="n"/>
      <c r="R215" s="248" t="n"/>
      <c r="S215" s="248" t="n"/>
      <c r="T215" s="248" t="n"/>
      <c r="U215" s="248" t="n"/>
      <c r="V215" s="248" t="n"/>
      <c r="W215" s="218">
        <f>SUM(K215,M215,O215,Q215,S215,U215)</f>
        <v/>
      </c>
      <c r="X215" s="218">
        <f>SUM(L215,N215,P215,R215,T215,V215)</f>
        <v/>
      </c>
      <c r="Y215" s="157">
        <f>minus(I215,W215)</f>
        <v/>
      </c>
      <c r="Z215" s="158">
        <f>ABS(minus(J215,X215))</f>
        <v/>
      </c>
      <c r="AA215" s="270" t="n"/>
      <c r="AB215" s="242" t="n"/>
      <c r="AC215" s="242" t="n"/>
      <c r="AD215" s="256" t="n"/>
      <c r="AE215" s="161">
        <f>Y215-AC215</f>
        <v/>
      </c>
      <c r="AF215" s="256">
        <f>abs(Z215-AD215)</f>
        <v/>
      </c>
      <c r="AG215" s="243" t="n"/>
      <c r="AH215" s="146" t="n"/>
      <c r="AI215" s="52" t="n"/>
      <c r="AJ215" s="148" t="n"/>
      <c r="AK215" s="52" t="n"/>
    </row>
    <row r="216">
      <c r="A216" s="163">
        <f>A215</f>
        <v/>
      </c>
      <c r="B216" s="300" t="n"/>
      <c r="C216" s="151" t="inlineStr">
        <is>
          <t>SP AirtelTigo Cash In</t>
        </is>
      </c>
      <c r="D216" s="151" t="inlineStr">
        <is>
          <t>Airtel Top Up (Cash In)</t>
        </is>
      </c>
      <c r="E216" s="187" t="n"/>
      <c r="F216" s="188" t="n"/>
      <c r="G216" s="187" t="n"/>
      <c r="H216" s="188" t="n"/>
      <c r="I216" s="154">
        <f>minus(E216,G216)</f>
        <v/>
      </c>
      <c r="J216" s="155">
        <f>ABS(minus(F216,H216))</f>
        <v/>
      </c>
      <c r="K216" s="248" t="n"/>
      <c r="L216" s="248" t="n"/>
      <c r="M216" s="248" t="n"/>
      <c r="N216" s="248" t="n"/>
      <c r="O216" s="248" t="n"/>
      <c r="P216" s="248" t="n"/>
      <c r="Q216" s="248" t="n"/>
      <c r="R216" s="248" t="n"/>
      <c r="S216" s="248" t="n"/>
      <c r="T216" s="248" t="n"/>
      <c r="U216" s="248" t="n"/>
      <c r="V216" s="248" t="n"/>
      <c r="W216" s="218">
        <f>SUM(K216,M216,O216,Q216,S216,U216)</f>
        <v/>
      </c>
      <c r="X216" s="218">
        <f>SUM(L216,N216,P216,R216,T216,V216)</f>
        <v/>
      </c>
      <c r="Y216" s="157">
        <f>minus(I216,W216)</f>
        <v/>
      </c>
      <c r="Z216" s="158">
        <f>ABS(minus(J216,X216))</f>
        <v/>
      </c>
      <c r="AA216" s="270" t="n"/>
      <c r="AB216" s="242" t="n"/>
      <c r="AC216" s="242" t="n"/>
      <c r="AD216" s="252" t="n"/>
      <c r="AE216" s="161">
        <f>Y216-AC216</f>
        <v/>
      </c>
      <c r="AF216" s="256">
        <f>abs(Z216-AD216)</f>
        <v/>
      </c>
      <c r="AG216" s="243" t="n"/>
      <c r="AH216" s="146" t="n"/>
      <c r="AI216" s="52" t="n"/>
      <c r="AJ216" s="148" t="n"/>
      <c r="AK216" s="52" t="n"/>
    </row>
    <row r="217">
      <c r="A217" s="163">
        <f>A216</f>
        <v/>
      </c>
      <c r="B217" s="300" t="n"/>
      <c r="C217" s="151" t="inlineStr">
        <is>
          <t>SP AirtelTigo Send Money</t>
        </is>
      </c>
      <c r="D217" s="151" t="inlineStr">
        <is>
          <t>Airtel Online Send Money</t>
        </is>
      </c>
      <c r="E217" s="187" t="n"/>
      <c r="F217" s="188" t="n"/>
      <c r="G217" s="187" t="n"/>
      <c r="H217" s="188" t="n"/>
      <c r="I217" s="154">
        <f>minus(E217,G217)</f>
        <v/>
      </c>
      <c r="J217" s="155">
        <f>ABS(minus(F217,H217))</f>
        <v/>
      </c>
      <c r="K217" s="248" t="n"/>
      <c r="L217" s="248" t="n"/>
      <c r="M217" s="248" t="n"/>
      <c r="N217" s="248" t="n"/>
      <c r="O217" s="248" t="n"/>
      <c r="P217" s="248" t="n"/>
      <c r="Q217" s="248" t="n"/>
      <c r="R217" s="248" t="n"/>
      <c r="S217" s="248" t="n"/>
      <c r="T217" s="248" t="n"/>
      <c r="U217" s="248" t="n"/>
      <c r="V217" s="248" t="n"/>
      <c r="W217" s="218">
        <f>SUM(K217,M217,O217,Q217,S217,U217)</f>
        <v/>
      </c>
      <c r="X217" s="249">
        <f>SUM(L217,N217,P217,R217,T217,V217)</f>
        <v/>
      </c>
      <c r="Y217" s="157">
        <f>minus(I217,W217)</f>
        <v/>
      </c>
      <c r="Z217" s="158">
        <f>ABS(minus(J217,X217))</f>
        <v/>
      </c>
      <c r="AA217" s="270" t="n"/>
      <c r="AB217" s="242" t="n"/>
      <c r="AC217" s="242" t="n"/>
      <c r="AD217" s="256" t="n"/>
      <c r="AE217" s="161">
        <f>Y217-AC217</f>
        <v/>
      </c>
      <c r="AF217" s="256">
        <f>abs(Z217-AD217)</f>
        <v/>
      </c>
      <c r="AG217" s="243" t="n"/>
      <c r="AH217" s="146" t="n"/>
      <c r="AI217" s="52" t="n"/>
      <c r="AJ217" s="148" t="n"/>
      <c r="AK217" s="52" t="n"/>
    </row>
    <row r="218">
      <c r="A218" s="163">
        <f>A217</f>
        <v/>
      </c>
      <c r="B218" s="300" t="n"/>
      <c r="C218" s="151" t="inlineStr">
        <is>
          <t>SP Vodafone Cash In</t>
        </is>
      </c>
      <c r="D218" s="151" t="inlineStr">
        <is>
          <t>Vodafone Cashin</t>
        </is>
      </c>
      <c r="E218" s="187" t="n"/>
      <c r="F218" s="188" t="n"/>
      <c r="G218" s="187" t="n"/>
      <c r="H218" s="188" t="n"/>
      <c r="I218" s="154">
        <f>minus(E218,G218)</f>
        <v/>
      </c>
      <c r="J218" s="155">
        <f>ABS(minus(F218,H218))</f>
        <v/>
      </c>
      <c r="K218" s="248" t="n"/>
      <c r="L218" s="248" t="n"/>
      <c r="M218" s="248" t="n"/>
      <c r="N218" s="248" t="n"/>
      <c r="O218" s="248" t="n"/>
      <c r="P218" s="248" t="n"/>
      <c r="Q218" s="248" t="n"/>
      <c r="R218" s="248" t="n"/>
      <c r="S218" s="248" t="n"/>
      <c r="T218" s="248" t="n"/>
      <c r="U218" s="248" t="n"/>
      <c r="V218" s="248" t="n"/>
      <c r="W218" s="218">
        <f>SUM(K218,M218,O218,Q218,S218,U218)</f>
        <v/>
      </c>
      <c r="X218" s="218">
        <f>SUM(L218,N218,P218,R218,T218,V218)</f>
        <v/>
      </c>
      <c r="Y218" s="157">
        <f>minus(I218,W218)</f>
        <v/>
      </c>
      <c r="Z218" s="158">
        <f>ABS(minus(J218,X218))</f>
        <v/>
      </c>
      <c r="AA218" s="270" t="n"/>
      <c r="AB218" s="242" t="n"/>
      <c r="AC218" s="242" t="n"/>
      <c r="AD218" s="256" t="n"/>
      <c r="AE218" s="161">
        <f>Y218-AC218</f>
        <v/>
      </c>
      <c r="AF218" s="256">
        <f>abs(Z218-AD218)</f>
        <v/>
      </c>
      <c r="AG218" s="243" t="n"/>
      <c r="AH218" s="146" t="n"/>
      <c r="AI218" s="52" t="n"/>
      <c r="AJ218" s="148" t="n"/>
      <c r="AK218" s="52" t="n"/>
    </row>
    <row r="219">
      <c r="A219" s="163">
        <f>A218</f>
        <v/>
      </c>
      <c r="B219" s="300" t="n"/>
      <c r="C219" s="151" t="inlineStr">
        <is>
          <t>SP Vodafone Send Money</t>
        </is>
      </c>
      <c r="D219" s="151" t="inlineStr">
        <is>
          <t>Vodafone Cashout</t>
        </is>
      </c>
      <c r="E219" s="187" t="n"/>
      <c r="F219" s="188" t="n"/>
      <c r="G219" s="187" t="n"/>
      <c r="H219" s="188" t="n"/>
      <c r="I219" s="154">
        <f>minus(E219,G219)</f>
        <v/>
      </c>
      <c r="J219" s="155">
        <f>ABS(minus(F219,H219))</f>
        <v/>
      </c>
      <c r="K219" s="248" t="n"/>
      <c r="L219" s="248" t="n"/>
      <c r="M219" s="248" t="n"/>
      <c r="N219" s="248" t="n"/>
      <c r="O219" s="248" t="n"/>
      <c r="P219" s="248" t="n"/>
      <c r="Q219" s="248" t="n"/>
      <c r="R219" s="248" t="n"/>
      <c r="S219" s="248" t="n"/>
      <c r="T219" s="248" t="n"/>
      <c r="U219" s="248" t="n"/>
      <c r="V219" s="248" t="n"/>
      <c r="W219" s="218">
        <f>SUM(K219,M219,O219,Q219,S219,U219)</f>
        <v/>
      </c>
      <c r="X219" s="218">
        <f>SUM(L219,N219,P219,R219,T219,V219)</f>
        <v/>
      </c>
      <c r="Y219" s="157">
        <f>minus(I219,W219)</f>
        <v/>
      </c>
      <c r="Z219" s="158">
        <f>ABS(minus(J219,X219))</f>
        <v/>
      </c>
      <c r="AA219" s="270" t="n"/>
      <c r="AB219" s="242" t="n"/>
      <c r="AC219" s="242" t="n"/>
      <c r="AD219" s="256" t="n"/>
      <c r="AE219" s="161">
        <f>Y219-AC219</f>
        <v/>
      </c>
      <c r="AF219" s="256">
        <f>abs(Z219-AD219)</f>
        <v/>
      </c>
      <c r="AG219" s="243" t="n"/>
      <c r="AH219" s="146" t="n"/>
      <c r="AI219" s="52" t="n"/>
      <c r="AJ219" s="148" t="n"/>
      <c r="AK219" s="52" t="n"/>
    </row>
    <row r="220">
      <c r="A220" s="163">
        <f>A219</f>
        <v/>
      </c>
      <c r="B220" s="300" t="n"/>
      <c r="C220" s="151" t="inlineStr">
        <is>
          <t>SP Stanbic</t>
        </is>
      </c>
      <c r="D220" s="151" t="inlineStr">
        <is>
          <t>Stanbic FI CR</t>
        </is>
      </c>
      <c r="E220" s="295" t="n"/>
      <c r="F220" s="188" t="n"/>
      <c r="G220" s="187" t="n"/>
      <c r="H220" s="188" t="n"/>
      <c r="I220" s="154">
        <f>minus(E220,G220)</f>
        <v/>
      </c>
      <c r="J220" s="155">
        <f>ABS(minus(F220,H220))</f>
        <v/>
      </c>
      <c r="K220" s="248" t="n"/>
      <c r="L220" s="248" t="n"/>
      <c r="M220" s="248" t="n"/>
      <c r="N220" s="248" t="n"/>
      <c r="O220" s="248" t="n"/>
      <c r="P220" s="248" t="n"/>
      <c r="Q220" s="248" t="n"/>
      <c r="R220" s="248" t="n"/>
      <c r="S220" s="248" t="n"/>
      <c r="T220" s="248" t="n"/>
      <c r="U220" s="248" t="n"/>
      <c r="V220" s="248" t="n"/>
      <c r="W220" s="218">
        <f>SUM(K220,M220,O220,Q220,S220,U220)</f>
        <v/>
      </c>
      <c r="X220" s="218">
        <f>SUM(L220,N220,P220,R220,T220,V220)</f>
        <v/>
      </c>
      <c r="Y220" s="157">
        <f>minus(I220,W220)</f>
        <v/>
      </c>
      <c r="Z220" s="158">
        <f>ABS(minus(J220,X220))</f>
        <v/>
      </c>
      <c r="AA220" s="270" t="n"/>
      <c r="AB220" s="242" t="n"/>
      <c r="AC220" s="242" t="n"/>
      <c r="AD220" s="256" t="n"/>
      <c r="AE220" s="161">
        <f>Y220-AC220</f>
        <v/>
      </c>
      <c r="AF220" s="256">
        <f>abs(Z220-AD220)</f>
        <v/>
      </c>
      <c r="AG220" s="243" t="n"/>
      <c r="AH220" s="146" t="n"/>
      <c r="AI220" s="52" t="n"/>
      <c r="AJ220" s="148" t="n"/>
      <c r="AK220" s="52" t="n"/>
    </row>
    <row r="221">
      <c r="A221" s="163">
        <f>A220</f>
        <v/>
      </c>
      <c r="B221" s="300" t="n"/>
      <c r="C221" s="151" t="inlineStr">
        <is>
          <t xml:space="preserve">SP Stanbic </t>
        </is>
      </c>
      <c r="D221" s="151" t="inlineStr">
        <is>
          <t>Stanbic FI DR</t>
        </is>
      </c>
      <c r="E221" s="187" t="n"/>
      <c r="F221" s="188" t="n"/>
      <c r="G221" s="187" t="n"/>
      <c r="H221" s="188" t="n"/>
      <c r="I221" s="154">
        <f>minus(E221,G221)</f>
        <v/>
      </c>
      <c r="J221" s="155">
        <f>ABS(minus(F221,H221))</f>
        <v/>
      </c>
      <c r="K221" s="248" t="n"/>
      <c r="L221" s="248" t="n"/>
      <c r="M221" s="248" t="n"/>
      <c r="N221" s="248" t="n"/>
      <c r="O221" s="248" t="n"/>
      <c r="P221" s="248" t="n"/>
      <c r="Q221" s="248" t="n"/>
      <c r="R221" s="248" t="n"/>
      <c r="S221" s="248" t="n"/>
      <c r="T221" s="248" t="n"/>
      <c r="U221" s="248" t="n"/>
      <c r="V221" s="248" t="n"/>
      <c r="W221" s="218">
        <f>SUM(K221,M221,O221,Q221,S221,U221)</f>
        <v/>
      </c>
      <c r="X221" s="218">
        <f>SUM(L221,N221,P221,R221,T221,V221)</f>
        <v/>
      </c>
      <c r="Y221" s="157">
        <f>minus(I221,W221)</f>
        <v/>
      </c>
      <c r="Z221" s="158">
        <f>ABS(minus(J221,X221))</f>
        <v/>
      </c>
      <c r="AA221" s="270" t="n"/>
      <c r="AB221" s="242" t="n"/>
      <c r="AC221" s="242" t="n"/>
      <c r="AD221" s="256" t="n"/>
      <c r="AE221" s="161">
        <f>Y221-AC221</f>
        <v/>
      </c>
      <c r="AF221" s="256">
        <f>abs(Z221-AD221)</f>
        <v/>
      </c>
      <c r="AG221" s="243" t="n"/>
      <c r="AH221" s="146" t="n"/>
      <c r="AI221" s="52" t="n"/>
      <c r="AJ221" s="148" t="n"/>
      <c r="AK221" s="52" t="n"/>
    </row>
    <row r="222">
      <c r="A222" s="163">
        <f>A221</f>
        <v/>
      </c>
      <c r="B222" s="300" t="n"/>
      <c r="C222" s="171" t="inlineStr">
        <is>
          <t xml:space="preserve">SP GIP </t>
        </is>
      </c>
      <c r="D222" s="171" t="inlineStr">
        <is>
          <t>GIP</t>
        </is>
      </c>
      <c r="E222" s="172" t="n">
        <v>68</v>
      </c>
      <c r="F222" s="173" t="n">
        <v>437751.36</v>
      </c>
      <c r="G222" s="172" t="n">
        <v>68</v>
      </c>
      <c r="H222" s="173" t="n">
        <v>437751.4</v>
      </c>
      <c r="I222" s="174">
        <f>minus(E222,G222)</f>
        <v/>
      </c>
      <c r="J222" s="175">
        <f>ABS(minus(F222,H222))</f>
        <v/>
      </c>
      <c r="K222" s="294" t="n"/>
      <c r="L222" s="294" t="n"/>
      <c r="M222" s="294" t="n"/>
      <c r="N222" s="294" t="n"/>
      <c r="O222" s="294" t="n"/>
      <c r="P222" s="294" t="n"/>
      <c r="Q222" s="294" t="n"/>
      <c r="R222" s="294" t="n"/>
      <c r="S222" s="294" t="n"/>
      <c r="T222" s="294" t="n"/>
      <c r="U222" s="294" t="n"/>
      <c r="V222" s="294" t="n">
        <v>0.0400000000372529</v>
      </c>
      <c r="W222" s="294">
        <f>SUM(K222,M222,O222,Q222,S222,U222)</f>
        <v/>
      </c>
      <c r="X222" s="294">
        <f>SUM(L222,N222,P222,R222,T222,V222)</f>
        <v/>
      </c>
      <c r="Y222" s="179">
        <f>minus(I222,W222)</f>
        <v/>
      </c>
      <c r="Z222" s="180">
        <f>ABS(minus(J222,X222))</f>
        <v/>
      </c>
      <c r="AA222" s="253" t="n"/>
      <c r="AB222" s="254" t="n"/>
      <c r="AC222" s="254" t="n"/>
      <c r="AD222" s="190" t="n"/>
      <c r="AE222" s="184">
        <f>Y222-AC222</f>
        <v/>
      </c>
      <c r="AF222" s="192">
        <f>abs(Z222-AD222)</f>
        <v/>
      </c>
      <c r="AG222" s="243" t="n"/>
      <c r="AH222" s="146" t="n"/>
      <c r="AI222" s="52" t="n"/>
      <c r="AJ222" s="148" t="n"/>
      <c r="AK222" s="52" t="n"/>
    </row>
    <row r="223">
      <c r="A223" s="163">
        <f>A222</f>
        <v/>
      </c>
      <c r="B223" s="300" t="n"/>
      <c r="C223" s="151" t="inlineStr">
        <is>
          <t>Card Payments</t>
        </is>
      </c>
      <c r="D223" s="151" t="inlineStr">
        <is>
          <t>BB MIGs (S03)</t>
        </is>
      </c>
      <c r="E223" s="170" t="n"/>
      <c r="F223" s="245" t="n"/>
      <c r="G223" s="170" t="n"/>
      <c r="H223" s="245" t="n"/>
      <c r="I223" s="154">
        <f>minus(E223,G223)</f>
        <v/>
      </c>
      <c r="J223" s="155">
        <f>ABS(minus(F223,H223))</f>
        <v/>
      </c>
      <c r="K223" s="248" t="n"/>
      <c r="L223" s="248" t="n"/>
      <c r="M223" s="248" t="n"/>
      <c r="N223" s="248" t="n"/>
      <c r="O223" s="248" t="n"/>
      <c r="P223" s="248" t="n"/>
      <c r="Q223" s="248" t="n"/>
      <c r="R223" s="248" t="n"/>
      <c r="S223" s="248" t="n"/>
      <c r="T223" s="248" t="n"/>
      <c r="U223" s="248" t="n"/>
      <c r="V223" s="248" t="n"/>
      <c r="W223" s="218">
        <f>SUM(K223,M223,O223,Q223,S223,U223)</f>
        <v/>
      </c>
      <c r="X223" s="218">
        <f>SUM(L223,N223,P223,R223,T223,V223)</f>
        <v/>
      </c>
      <c r="Y223" s="157">
        <f>minus(I223,W223)</f>
        <v/>
      </c>
      <c r="Z223" s="158">
        <f>ABS(minus(J223,X223))</f>
        <v/>
      </c>
      <c r="AA223" s="263" t="n"/>
      <c r="AB223" s="242" t="n"/>
      <c r="AC223" s="242" t="n"/>
      <c r="AD223" s="256" t="n"/>
      <c r="AE223" s="161">
        <f>Y223-AC223</f>
        <v/>
      </c>
      <c r="AF223" s="256">
        <f>abs(Z223-AD223)</f>
        <v/>
      </c>
      <c r="AG223" s="243" t="n"/>
      <c r="AH223" s="146" t="n"/>
      <c r="AI223" s="52" t="n"/>
      <c r="AJ223" s="148" t="n"/>
      <c r="AK223" s="52" t="n"/>
    </row>
    <row r="224">
      <c r="A224" s="163">
        <f>A223</f>
        <v/>
      </c>
      <c r="B224" s="300" t="n"/>
      <c r="C224" s="151" t="inlineStr">
        <is>
          <t>Card Payments</t>
        </is>
      </c>
      <c r="D224" s="151" t="inlineStr">
        <is>
          <t>BB MIGs (S04)</t>
        </is>
      </c>
      <c r="E224" s="170" t="n"/>
      <c r="F224" s="245" t="n"/>
      <c r="G224" s="170" t="n"/>
      <c r="H224" s="245" t="n"/>
      <c r="I224" s="154">
        <f>minus(E224,G224)</f>
        <v/>
      </c>
      <c r="J224" s="155">
        <f>ABS(minus(F224,H224))</f>
        <v/>
      </c>
      <c r="K224" s="170" t="n"/>
      <c r="L224" s="170" t="n"/>
      <c r="M224" s="170" t="n"/>
      <c r="N224" s="170" t="n"/>
      <c r="O224" s="170" t="n"/>
      <c r="P224" s="170" t="n"/>
      <c r="Q224" s="170" t="n"/>
      <c r="R224" s="170" t="n"/>
      <c r="S224" s="170" t="n"/>
      <c r="T224" s="170" t="n"/>
      <c r="U224" s="170" t="n"/>
      <c r="V224" s="170" t="n"/>
      <c r="W224" s="218">
        <f>SUM(K224,M224,O224,Q224,S224,U224)</f>
        <v/>
      </c>
      <c r="X224" s="218">
        <f>SUM(L224,N224,P224,R224,T224,V224)</f>
        <v/>
      </c>
      <c r="Y224" s="157">
        <f>minus(I224,W224)</f>
        <v/>
      </c>
      <c r="Z224" s="158">
        <f>ABS(minus(J224,X224))</f>
        <v/>
      </c>
      <c r="AA224" s="270" t="n"/>
      <c r="AB224" s="242" t="n"/>
      <c r="AC224" s="242" t="n"/>
      <c r="AD224" s="256" t="n"/>
      <c r="AE224" s="167">
        <f>Y224-AC224</f>
        <v/>
      </c>
      <c r="AF224" s="256">
        <f>abs(Z224-AD224)</f>
        <v/>
      </c>
      <c r="AG224" s="243" t="n"/>
      <c r="AH224" s="146" t="n"/>
      <c r="AI224" s="52" t="n"/>
      <c r="AJ224" s="148" t="n"/>
      <c r="AK224" s="52" t="n"/>
    </row>
    <row r="225">
      <c r="A225" s="163">
        <f>A224</f>
        <v/>
      </c>
      <c r="B225" s="300" t="n"/>
      <c r="C225" s="151" t="inlineStr">
        <is>
          <t>Card Payments</t>
        </is>
      </c>
      <c r="D225" s="151" t="inlineStr">
        <is>
          <t>BB MIGs (S05)</t>
        </is>
      </c>
      <c r="E225" s="170" t="n"/>
      <c r="F225" s="245" t="n"/>
      <c r="G225" s="170" t="n"/>
      <c r="H225" s="245" t="n"/>
      <c r="I225" s="154">
        <f>minus(E225,G225)</f>
        <v/>
      </c>
      <c r="J225" s="155">
        <f>ABS(minus(F225,H225))</f>
        <v/>
      </c>
      <c r="K225" s="170" t="n"/>
      <c r="L225" s="170" t="n"/>
      <c r="M225" s="170" t="n"/>
      <c r="N225" s="170" t="n"/>
      <c r="O225" s="170" t="n"/>
      <c r="P225" s="170" t="n"/>
      <c r="Q225" s="170" t="n"/>
      <c r="R225" s="170" t="n"/>
      <c r="S225" s="170" t="n"/>
      <c r="T225" s="170" t="n"/>
      <c r="U225" s="170" t="n"/>
      <c r="V225" s="170" t="n"/>
      <c r="W225" s="218">
        <f>SUM(K225,M225,O225,Q225,S225,U225)</f>
        <v/>
      </c>
      <c r="X225" s="218">
        <f>SUM(L225,N225,P225,R225,T225,V225)</f>
        <v/>
      </c>
      <c r="Y225" s="157">
        <f>minus(I225,W225)</f>
        <v/>
      </c>
      <c r="Z225" s="158">
        <f>ABS(minus(J225,X225))</f>
        <v/>
      </c>
      <c r="AA225" s="270" t="n"/>
      <c r="AB225" s="242" t="n"/>
      <c r="AC225" s="242" t="n"/>
      <c r="AD225" s="256" t="n"/>
      <c r="AE225" s="167">
        <f>Y225-AC225</f>
        <v/>
      </c>
      <c r="AF225" s="256">
        <f>abs(Z225-AD225)</f>
        <v/>
      </c>
      <c r="AG225" s="243" t="n"/>
      <c r="AH225" s="146" t="n"/>
      <c r="AI225" s="52" t="n"/>
      <c r="AJ225" s="148" t="n"/>
      <c r="AK225" s="52" t="n"/>
    </row>
    <row r="226">
      <c r="A226" s="163">
        <f>A225</f>
        <v/>
      </c>
      <c r="B226" s="300" t="n"/>
      <c r="C226" s="151" t="inlineStr">
        <is>
          <t>Card Payments</t>
        </is>
      </c>
      <c r="D226" s="151" t="inlineStr">
        <is>
          <t>BB MIGs (S06)</t>
        </is>
      </c>
      <c r="E226" s="170" t="n"/>
      <c r="F226" s="245" t="n"/>
      <c r="G226" s="170" t="n"/>
      <c r="H226" s="245" t="n"/>
      <c r="I226" s="154">
        <f>minus(E226,G226)</f>
        <v/>
      </c>
      <c r="J226" s="155">
        <f>ABS(minus(F226,H226))</f>
        <v/>
      </c>
      <c r="K226" s="170" t="n"/>
      <c r="L226" s="170" t="n"/>
      <c r="M226" s="170" t="n"/>
      <c r="N226" s="170" t="n"/>
      <c r="O226" s="170" t="n"/>
      <c r="P226" s="170" t="n"/>
      <c r="Q226" s="170" t="n"/>
      <c r="R226" s="170" t="n"/>
      <c r="S226" s="170" t="n"/>
      <c r="T226" s="170" t="n"/>
      <c r="U226" s="170" t="n"/>
      <c r="V226" s="170" t="n"/>
      <c r="W226" s="218">
        <f>SUM(K226,M226,O226,Q226,S226,U226)</f>
        <v/>
      </c>
      <c r="X226" s="218">
        <f>SUM(L226,N226,P226,R226,T226,V226)</f>
        <v/>
      </c>
      <c r="Y226" s="157">
        <f>minus(I226,W226)</f>
        <v/>
      </c>
      <c r="Z226" s="158">
        <f>ABS(minus(J226,X226))</f>
        <v/>
      </c>
      <c r="AA226" s="270" t="n"/>
      <c r="AB226" s="242" t="n"/>
      <c r="AC226" s="242" t="n"/>
      <c r="AD226" s="256" t="n"/>
      <c r="AE226" s="167">
        <f>Y226-AC226</f>
        <v/>
      </c>
      <c r="AF226" s="256">
        <f>abs(Z226-AD226)</f>
        <v/>
      </c>
      <c r="AG226" s="243" t="n"/>
      <c r="AH226" s="146" t="n"/>
      <c r="AI226" s="52" t="n"/>
      <c r="AJ226" s="148" t="n"/>
      <c r="AK226" s="52" t="n"/>
    </row>
    <row r="227">
      <c r="A227" s="163">
        <f>A226</f>
        <v/>
      </c>
      <c r="B227" s="300" t="n"/>
      <c r="C227" s="151" t="inlineStr">
        <is>
          <t>Card Payments</t>
        </is>
      </c>
      <c r="D227" s="151" t="inlineStr">
        <is>
          <t>BB MIGs (S07)</t>
        </is>
      </c>
      <c r="E227" s="170" t="n"/>
      <c r="F227" s="245" t="n"/>
      <c r="G227" s="170" t="n"/>
      <c r="H227" s="245" t="n"/>
      <c r="I227" s="154">
        <f>minus(E227,G227)</f>
        <v/>
      </c>
      <c r="J227" s="155">
        <f>ABS(minus(F227,H227))</f>
        <v/>
      </c>
      <c r="K227" s="170" t="n"/>
      <c r="L227" s="170" t="n"/>
      <c r="M227" s="170" t="n"/>
      <c r="N227" s="170" t="n"/>
      <c r="O227" s="170" t="n"/>
      <c r="P227" s="170" t="n"/>
      <c r="Q227" s="170" t="n"/>
      <c r="R227" s="170" t="n"/>
      <c r="S227" s="170" t="n"/>
      <c r="T227" s="170" t="n"/>
      <c r="U227" s="170" t="n"/>
      <c r="V227" s="170" t="n"/>
      <c r="W227" s="218">
        <f>SUM(K227,M227,O227,Q227,S227,U227)</f>
        <v/>
      </c>
      <c r="X227" s="218">
        <f>SUM(L227,N227,P227,R227,T227,V227)</f>
        <v/>
      </c>
      <c r="Y227" s="157">
        <f>minus(I227,W227)</f>
        <v/>
      </c>
      <c r="Z227" s="158">
        <f>ABS(minus(J227,X227))</f>
        <v/>
      </c>
      <c r="AA227" s="270" t="n"/>
      <c r="AB227" s="242" t="n"/>
      <c r="AC227" s="242" t="n"/>
      <c r="AD227" s="256" t="n"/>
      <c r="AE227" s="167">
        <f>Y227-AC227</f>
        <v/>
      </c>
      <c r="AF227" s="256">
        <f>abs(Z227-AD227)</f>
        <v/>
      </c>
      <c r="AG227" s="243" t="n"/>
      <c r="AH227" s="146" t="n"/>
      <c r="AI227" s="52" t="n"/>
      <c r="AJ227" s="148" t="n"/>
      <c r="AK227" s="52" t="n"/>
    </row>
    <row r="228">
      <c r="A228" s="163">
        <f>A227</f>
        <v/>
      </c>
      <c r="B228" s="300" t="n"/>
      <c r="C228" s="151" t="inlineStr">
        <is>
          <t>Card Payments</t>
        </is>
      </c>
      <c r="D228" s="151" t="inlineStr">
        <is>
          <t>BB MIGs (S08)</t>
        </is>
      </c>
      <c r="E228" s="170" t="n"/>
      <c r="F228" s="245" t="n"/>
      <c r="G228" s="170" t="n"/>
      <c r="H228" s="245" t="n"/>
      <c r="I228" s="154">
        <f>minus(E228,G228)</f>
        <v/>
      </c>
      <c r="J228" s="155">
        <f>ABS(minus(F228,H228))</f>
        <v/>
      </c>
      <c r="K228" s="170" t="n"/>
      <c r="L228" s="170" t="n"/>
      <c r="M228" s="170" t="n"/>
      <c r="N228" s="170" t="n"/>
      <c r="O228" s="170" t="n"/>
      <c r="P228" s="170" t="n"/>
      <c r="Q228" s="170" t="n"/>
      <c r="R228" s="170" t="n"/>
      <c r="S228" s="170" t="n"/>
      <c r="T228" s="170" t="n"/>
      <c r="U228" s="170" t="n"/>
      <c r="V228" s="170" t="n"/>
      <c r="W228" s="218">
        <f>SUM(K228,M228,O228,Q228,S228,U228)</f>
        <v/>
      </c>
      <c r="X228" s="218">
        <f>SUM(L228,N228,P228,R228,T228,V228)</f>
        <v/>
      </c>
      <c r="Y228" s="157">
        <f>minus(I228,W228)</f>
        <v/>
      </c>
      <c r="Z228" s="158">
        <f>ABS(minus(J228,X228))</f>
        <v/>
      </c>
      <c r="AA228" s="270" t="n"/>
      <c r="AB228" s="242" t="n"/>
      <c r="AC228" s="242" t="n"/>
      <c r="AD228" s="256" t="n"/>
      <c r="AE228" s="167">
        <f>Y228-AC228</f>
        <v/>
      </c>
      <c r="AF228" s="256">
        <f>abs(Z228-AD228)</f>
        <v/>
      </c>
      <c r="AG228" s="243" t="n"/>
      <c r="AH228" s="146" t="n"/>
      <c r="AI228" s="52" t="n"/>
      <c r="AJ228" s="148" t="n"/>
      <c r="AK228" s="52" t="n"/>
    </row>
    <row r="229">
      <c r="A229" s="163">
        <f>A228</f>
        <v/>
      </c>
      <c r="B229" s="300" t="n"/>
      <c r="C229" s="151" t="inlineStr">
        <is>
          <t>Card Payments</t>
        </is>
      </c>
      <c r="D229" s="151" t="inlineStr">
        <is>
          <t>BB MIGs (S09)</t>
        </is>
      </c>
      <c r="E229" s="170" t="n"/>
      <c r="F229" s="245" t="n"/>
      <c r="G229" s="170" t="n"/>
      <c r="H229" s="245" t="n"/>
      <c r="I229" s="154">
        <f>minus(E229,G229)</f>
        <v/>
      </c>
      <c r="J229" s="155">
        <f>ABS(minus(F229,H229))</f>
        <v/>
      </c>
      <c r="K229" s="170" t="n"/>
      <c r="L229" s="170" t="n"/>
      <c r="M229" s="170" t="n"/>
      <c r="N229" s="170" t="n"/>
      <c r="O229" s="170" t="n"/>
      <c r="P229" s="170" t="n"/>
      <c r="Q229" s="170" t="n"/>
      <c r="R229" s="170" t="n"/>
      <c r="S229" s="170" t="n"/>
      <c r="T229" s="170" t="n"/>
      <c r="U229" s="170" t="n"/>
      <c r="V229" s="170" t="n"/>
      <c r="W229" s="218">
        <f>SUM(K229,M229,O229,Q229,S229,U229)</f>
        <v/>
      </c>
      <c r="X229" s="218">
        <f>SUM(L229,N229,P229,R229,T229,V229)</f>
        <v/>
      </c>
      <c r="Y229" s="157">
        <f>minus(I229,W229)</f>
        <v/>
      </c>
      <c r="Z229" s="158">
        <f>ABS(minus(J229,X229))</f>
        <v/>
      </c>
      <c r="AA229" s="270" t="n"/>
      <c r="AB229" s="242" t="n"/>
      <c r="AC229" s="242" t="n"/>
      <c r="AD229" s="256" t="n"/>
      <c r="AE229" s="167">
        <f>Y229-AC229</f>
        <v/>
      </c>
      <c r="AF229" s="256">
        <f>abs(Z229-AD229)</f>
        <v/>
      </c>
      <c r="AG229" s="243" t="n"/>
      <c r="AH229" s="146" t="n"/>
      <c r="AI229" s="52" t="n"/>
      <c r="AJ229" s="148" t="n"/>
      <c r="AK229" s="52" t="n"/>
    </row>
    <row r="230">
      <c r="A230" s="163">
        <f>A229</f>
        <v/>
      </c>
      <c r="B230" s="300" t="n"/>
      <c r="C230" s="151" t="inlineStr">
        <is>
          <t>Card Payments</t>
        </is>
      </c>
      <c r="D230" s="151" t="inlineStr">
        <is>
          <t>BB MIGs (S10)</t>
        </is>
      </c>
      <c r="E230" s="170" t="n"/>
      <c r="F230" s="245" t="n"/>
      <c r="G230" s="170" t="n"/>
      <c r="H230" s="245" t="n"/>
      <c r="I230" s="154">
        <f>minus(E230,G230)</f>
        <v/>
      </c>
      <c r="J230" s="155">
        <f>ABS(minus(F230,H230))</f>
        <v/>
      </c>
      <c r="K230" s="170" t="n"/>
      <c r="L230" s="170" t="n"/>
      <c r="M230" s="170" t="n"/>
      <c r="N230" s="170" t="n"/>
      <c r="O230" s="170" t="n"/>
      <c r="P230" s="170" t="n"/>
      <c r="Q230" s="170" t="n"/>
      <c r="R230" s="170" t="n"/>
      <c r="S230" s="170" t="n"/>
      <c r="T230" s="170" t="n"/>
      <c r="U230" s="170" t="n"/>
      <c r="V230" s="170" t="n"/>
      <c r="W230" s="218">
        <f>SUM(K230,M230,O230,Q230,S230,U230)</f>
        <v/>
      </c>
      <c r="X230" s="218">
        <f>SUM(L230,N230,P230,R230,T230,V230)</f>
        <v/>
      </c>
      <c r="Y230" s="157">
        <f>minus(I230,W230)</f>
        <v/>
      </c>
      <c r="Z230" s="158">
        <f>ABS(minus(J230,X230))</f>
        <v/>
      </c>
      <c r="AA230" s="270" t="n"/>
      <c r="AB230" s="242" t="n"/>
      <c r="AC230" s="242" t="n"/>
      <c r="AD230" s="256" t="n"/>
      <c r="AE230" s="167">
        <f>Y230-AC230</f>
        <v/>
      </c>
      <c r="AF230" s="256">
        <f>abs(Z230-AD230)</f>
        <v/>
      </c>
      <c r="AG230" s="243" t="n"/>
      <c r="AH230" s="146" t="n"/>
      <c r="AI230" s="52" t="n"/>
      <c r="AJ230" s="148" t="n"/>
      <c r="AK230" s="52" t="n"/>
    </row>
    <row r="231">
      <c r="A231" s="163">
        <f>A230</f>
        <v/>
      </c>
      <c r="B231" s="300" t="n"/>
      <c r="C231" s="151" t="inlineStr">
        <is>
          <t>Card Payments</t>
        </is>
      </c>
      <c r="D231" s="151" t="inlineStr">
        <is>
          <t>BB MIGs (S11)</t>
        </is>
      </c>
      <c r="E231" s="170" t="n"/>
      <c r="F231" s="245" t="n"/>
      <c r="G231" s="170" t="n"/>
      <c r="H231" s="245" t="n"/>
      <c r="I231" s="154">
        <f>minus(E231,G231)</f>
        <v/>
      </c>
      <c r="J231" s="155">
        <f>ABS(minus(F231,H231))</f>
        <v/>
      </c>
      <c r="K231" s="170" t="n"/>
      <c r="L231" s="170" t="n"/>
      <c r="M231" s="170" t="n"/>
      <c r="N231" s="170" t="n"/>
      <c r="O231" s="170" t="n"/>
      <c r="P231" s="170" t="n"/>
      <c r="Q231" s="170" t="n"/>
      <c r="R231" s="170" t="n"/>
      <c r="S231" s="170" t="n"/>
      <c r="T231" s="170" t="n"/>
      <c r="U231" s="170" t="n"/>
      <c r="V231" s="170" t="n"/>
      <c r="W231" s="218">
        <f>SUM(K231,M231,O231,Q231,S231,U231)</f>
        <v/>
      </c>
      <c r="X231" s="218">
        <f>SUM(L231,N231,P231,R231,T231,V231)</f>
        <v/>
      </c>
      <c r="Y231" s="157">
        <f>minus(I231,W231)</f>
        <v/>
      </c>
      <c r="Z231" s="158">
        <f>ABS(minus(J231,X231))</f>
        <v/>
      </c>
      <c r="AA231" s="270" t="n"/>
      <c r="AB231" s="242" t="n"/>
      <c r="AC231" s="242" t="n"/>
      <c r="AD231" s="256" t="n"/>
      <c r="AE231" s="167">
        <f>Y231-AC231</f>
        <v/>
      </c>
      <c r="AF231" s="256">
        <f>abs(Z231-AD231)</f>
        <v/>
      </c>
      <c r="AG231" s="243" t="n"/>
      <c r="AH231" s="146" t="n"/>
      <c r="AI231" s="52" t="n"/>
      <c r="AJ231" s="148" t="n"/>
      <c r="AK231" s="52" t="n"/>
    </row>
    <row r="232">
      <c r="A232" s="163">
        <f>A231</f>
        <v/>
      </c>
      <c r="B232" s="300" t="n"/>
      <c r="C232" s="171" t="inlineStr">
        <is>
          <t>Card Payments</t>
        </is>
      </c>
      <c r="D232" s="171" t="inlineStr">
        <is>
          <t>BB MIGs (S12)</t>
        </is>
      </c>
      <c r="E232" s="176" t="n"/>
      <c r="F232" s="85" t="n"/>
      <c r="G232" s="176" t="n"/>
      <c r="H232" s="85" t="n"/>
      <c r="I232" s="174">
        <f>minus(E232,G232)</f>
        <v/>
      </c>
      <c r="J232" s="175">
        <f>ABS(minus(F232,H232))</f>
        <v/>
      </c>
      <c r="K232" s="176" t="n"/>
      <c r="L232" s="176" t="n"/>
      <c r="M232" s="176" t="n"/>
      <c r="N232" s="176" t="n"/>
      <c r="O232" s="176" t="n"/>
      <c r="P232" s="176" t="n"/>
      <c r="Q232" s="176" t="n"/>
      <c r="R232" s="176" t="n"/>
      <c r="S232" s="176" t="n"/>
      <c r="T232" s="176" t="n"/>
      <c r="U232" s="176" t="n"/>
      <c r="V232" s="176" t="n"/>
      <c r="W232" s="294">
        <f>SUM(K232,M232,O232,Q232,S232,U232)</f>
        <v/>
      </c>
      <c r="X232" s="294">
        <f>SUM(L232,N232,P232,R232,T232,V232)</f>
        <v/>
      </c>
      <c r="Y232" s="179">
        <f>minus(I232,W232)</f>
        <v/>
      </c>
      <c r="Z232" s="180">
        <f>ABS(minus(J232,X232))</f>
        <v/>
      </c>
      <c r="AA232" s="253" t="n"/>
      <c r="AB232" s="254" t="n"/>
      <c r="AC232" s="254" t="n"/>
      <c r="AD232" s="183" t="n"/>
      <c r="AE232" s="191">
        <f>Y232-AC232</f>
        <v/>
      </c>
      <c r="AF232" s="183">
        <f>abs(Z232-AD232)</f>
        <v/>
      </c>
      <c r="AG232" s="243" t="n"/>
      <c r="AH232" s="146" t="n"/>
      <c r="AI232" s="52" t="n"/>
      <c r="AJ232" s="148" t="n"/>
      <c r="AK232" s="52" t="n"/>
    </row>
    <row r="233">
      <c r="A233" s="163">
        <f>A232</f>
        <v/>
      </c>
      <c r="B233" s="303" t="n"/>
      <c r="C233" s="220" t="inlineStr">
        <is>
          <t>Card Payments Sum</t>
        </is>
      </c>
      <c r="D233" s="220" t="inlineStr">
        <is>
          <t>BB MIGs</t>
        </is>
      </c>
      <c r="E233" s="265" t="n"/>
      <c r="F233" s="222" t="n"/>
      <c r="G233" s="265" t="n"/>
      <c r="H233" s="222" t="n"/>
      <c r="I233" s="225">
        <f>minus(E233,G233)</f>
        <v/>
      </c>
      <c r="J233" s="226">
        <f>ABS(minus(F233,H233))</f>
        <v/>
      </c>
      <c r="K233" s="227" t="n"/>
      <c r="L233" s="227" t="n"/>
      <c r="M233" s="227" t="n"/>
      <c r="N233" s="227" t="n"/>
      <c r="O233" s="227" t="n"/>
      <c r="P233" s="227" t="n"/>
      <c r="Q233" s="227" t="n"/>
      <c r="R233" s="227" t="n"/>
      <c r="S233" s="227" t="n"/>
      <c r="T233" s="227" t="n"/>
      <c r="U233" s="227" t="n"/>
      <c r="V233" s="227" t="n"/>
      <c r="W233" s="229" t="n"/>
      <c r="X233" s="229" t="n"/>
      <c r="Y233" s="231">
        <f>minus(I233,W233)</f>
        <v/>
      </c>
      <c r="Z233" s="232">
        <f>ABS(minus(J233,X233))</f>
        <v/>
      </c>
      <c r="AA233" s="233" t="n"/>
      <c r="AB233" s="234" t="n"/>
      <c r="AC233" s="247" t="n"/>
      <c r="AD233" s="235" t="n"/>
      <c r="AE233" s="236">
        <f>Y233-AC233</f>
        <v/>
      </c>
      <c r="AF233" s="237">
        <f>abs(Z233-AD233)</f>
        <v/>
      </c>
      <c r="AG233" s="238" t="n"/>
      <c r="AH233" s="146" t="n"/>
      <c r="AI233" s="52" t="n"/>
      <c r="AJ233" s="148" t="n"/>
      <c r="AK233" s="52" t="n"/>
    </row>
    <row r="234">
      <c r="A234" s="163" t="n"/>
      <c r="B234" s="310" t="inlineStr">
        <is>
          <t>KOWRI</t>
        </is>
      </c>
      <c r="C234" s="151" t="inlineStr">
        <is>
          <t>MPGS</t>
        </is>
      </c>
      <c r="D234" s="151" t="inlineStr">
        <is>
          <t>MPGS</t>
        </is>
      </c>
      <c r="E234" s="187" t="n"/>
      <c r="F234" s="188" t="n"/>
      <c r="G234" s="187" t="n"/>
      <c r="H234" s="188" t="n"/>
      <c r="I234" s="154">
        <f>minus(E234,G234)</f>
        <v/>
      </c>
      <c r="J234" s="155">
        <f>ABS(minus(F234,H234))</f>
        <v/>
      </c>
      <c r="K234" s="248" t="n"/>
      <c r="L234" s="248" t="n"/>
      <c r="M234" s="248" t="n"/>
      <c r="N234" s="248" t="n"/>
      <c r="O234" s="248" t="n"/>
      <c r="P234" s="248" t="n"/>
      <c r="Q234" s="248" t="n"/>
      <c r="R234" s="248" t="n"/>
      <c r="S234" s="248" t="n"/>
      <c r="T234" s="248" t="n"/>
      <c r="U234" s="248" t="n"/>
      <c r="V234" s="248" t="n"/>
      <c r="W234" s="218">
        <f>SUM(K234,M234,O234,Q234,S234,U234)</f>
        <v/>
      </c>
      <c r="X234" s="218">
        <f>SUM(L234,N234,P234,R234,T234,V234)</f>
        <v/>
      </c>
      <c r="Y234" s="157">
        <f>minus(I234,W234)</f>
        <v/>
      </c>
      <c r="Z234" s="158">
        <f>ABS(minus(J234,X234))</f>
        <v/>
      </c>
      <c r="AA234" s="270" t="n"/>
      <c r="AB234" s="242" t="n"/>
      <c r="AC234" s="242" t="n"/>
      <c r="AD234" s="256" t="n"/>
      <c r="AE234" s="167">
        <f>Y234-AC234</f>
        <v/>
      </c>
      <c r="AF234" s="256">
        <f>abs(Z234-AD234)</f>
        <v/>
      </c>
      <c r="AG234" s="243" t="n"/>
      <c r="AH234" s="146" t="n"/>
      <c r="AI234" s="52" t="n"/>
      <c r="AJ234" s="148" t="n"/>
      <c r="AK234" s="52" t="n"/>
    </row>
    <row r="235">
      <c r="A235" s="163">
        <f>A233</f>
        <v/>
      </c>
      <c r="B235" s="300" t="n"/>
      <c r="C235" s="151" t="inlineStr">
        <is>
          <t>KR MTN Send Money</t>
        </is>
      </c>
      <c r="D235" s="151" t="inlineStr">
        <is>
          <t>KR MTN Credit</t>
        </is>
      </c>
      <c r="E235" s="187" t="n"/>
      <c r="F235" s="188" t="n"/>
      <c r="G235" s="187" t="n"/>
      <c r="H235" s="188" t="n"/>
      <c r="I235" s="154">
        <f>minus(E235,G235)</f>
        <v/>
      </c>
      <c r="J235" s="155">
        <f>ABS(minus(F235,H235))</f>
        <v/>
      </c>
      <c r="K235" s="248" t="n"/>
      <c r="L235" s="248" t="n"/>
      <c r="M235" s="248" t="n"/>
      <c r="N235" s="248" t="n"/>
      <c r="O235" s="248" t="n"/>
      <c r="P235" s="248" t="n"/>
      <c r="Q235" s="248" t="n"/>
      <c r="R235" s="248" t="n"/>
      <c r="S235" s="248" t="n"/>
      <c r="T235" s="248" t="n"/>
      <c r="U235" s="248" t="n"/>
      <c r="V235" s="248" t="n"/>
      <c r="W235" s="218">
        <f>SUM(K235,M235,O235,Q235,S235,U235)</f>
        <v/>
      </c>
      <c r="X235" s="218">
        <f>SUM(L235,N235,P235,R235,T235,V235)</f>
        <v/>
      </c>
      <c r="Y235" s="157">
        <f>minus(I235,W235)</f>
        <v/>
      </c>
      <c r="Z235" s="158">
        <f>ABS(minus(J235,X235))</f>
        <v/>
      </c>
      <c r="AA235" s="270" t="n"/>
      <c r="AB235" s="242" t="n"/>
      <c r="AC235" s="242" t="n"/>
      <c r="AD235" s="256" t="n"/>
      <c r="AE235" s="167">
        <f>Y235-AC235</f>
        <v/>
      </c>
      <c r="AF235" s="256">
        <f>abs(Z235-AD235)</f>
        <v/>
      </c>
      <c r="AG235" s="243" t="n"/>
      <c r="AH235" s="146" t="n"/>
      <c r="AI235" s="52" t="n"/>
      <c r="AJ235" s="148" t="n"/>
      <c r="AK235" s="52" t="n"/>
    </row>
    <row r="236">
      <c r="A236" s="163">
        <f>A235</f>
        <v/>
      </c>
      <c r="B236" s="300" t="n"/>
      <c r="C236" s="151" t="inlineStr">
        <is>
          <t>KR MTN Add funds/Payments</t>
        </is>
      </c>
      <c r="D236" s="151" t="inlineStr">
        <is>
          <t>KR MTN Debit</t>
        </is>
      </c>
      <c r="E236" s="187" t="n"/>
      <c r="F236" s="188" t="n"/>
      <c r="G236" s="187" t="n"/>
      <c r="H236" s="188" t="n"/>
      <c r="I236" s="154">
        <f>minus(E236,G236)</f>
        <v/>
      </c>
      <c r="J236" s="155">
        <f>ABS(minus(F236,H236))</f>
        <v/>
      </c>
      <c r="K236" s="248" t="n"/>
      <c r="L236" s="248" t="n"/>
      <c r="M236" s="248" t="n"/>
      <c r="N236" s="248" t="n"/>
      <c r="O236" s="248" t="n"/>
      <c r="P236" s="248" t="n"/>
      <c r="Q236" s="248" t="n"/>
      <c r="R236" s="248" t="n"/>
      <c r="S236" s="248" t="n"/>
      <c r="T236" s="248" t="n"/>
      <c r="U236" s="248" t="n"/>
      <c r="V236" s="248" t="n"/>
      <c r="W236" s="218">
        <f>SUM(K236,M236,O236,Q236,S236,U236)</f>
        <v/>
      </c>
      <c r="X236" s="218">
        <f>SUM(L236,N236,P236,R236,T236,V236)</f>
        <v/>
      </c>
      <c r="Y236" s="157">
        <f>minus(I236,W236)</f>
        <v/>
      </c>
      <c r="Z236" s="158">
        <f>ABS(minus(J236,X236))</f>
        <v/>
      </c>
      <c r="AA236" s="270" t="n"/>
      <c r="AB236" s="242" t="n"/>
      <c r="AC236" s="242" t="n"/>
      <c r="AD236" s="256" t="n"/>
      <c r="AE236" s="167">
        <f>Y236-AC236</f>
        <v/>
      </c>
      <c r="AF236" s="256">
        <f>abs(Z236-AD236)</f>
        <v/>
      </c>
      <c r="AG236" s="243" t="n"/>
      <c r="AH236" s="146" t="n"/>
      <c r="AI236" s="52" t="n"/>
      <c r="AJ236" s="148" t="n"/>
      <c r="AK236" s="52" t="n"/>
    </row>
    <row r="237">
      <c r="A237" s="163">
        <f>A236</f>
        <v/>
      </c>
      <c r="B237" s="300" t="n"/>
      <c r="C237" s="151" t="inlineStr">
        <is>
          <t>KR Airtel Add funds/Payments</t>
        </is>
      </c>
      <c r="D237" s="151" t="inlineStr">
        <is>
          <t>KR Airtel Cash In</t>
        </is>
      </c>
      <c r="E237" s="187" t="n">
        <v>4</v>
      </c>
      <c r="F237" s="188" t="n">
        <v>2842.81</v>
      </c>
      <c r="G237" s="187" t="n">
        <v>4</v>
      </c>
      <c r="H237" s="188" t="n">
        <v>2842.81</v>
      </c>
      <c r="I237" s="154">
        <f>minus(E237,G237)</f>
        <v/>
      </c>
      <c r="J237" s="155">
        <f>ABS(minus(F237,H237))</f>
        <v/>
      </c>
      <c r="K237" s="248" t="n"/>
      <c r="L237" s="248" t="n"/>
      <c r="M237" s="248" t="n"/>
      <c r="N237" s="248" t="n"/>
      <c r="O237" s="248" t="n"/>
      <c r="P237" s="248" t="n"/>
      <c r="Q237" s="248" t="n"/>
      <c r="R237" s="248" t="n"/>
      <c r="S237" s="248" t="n"/>
      <c r="T237" s="248" t="n"/>
      <c r="U237" s="248" t="n"/>
      <c r="V237" s="248" t="n"/>
      <c r="W237" s="218">
        <f>SUM(K237,M237,O237,Q237,S237,U237)</f>
        <v/>
      </c>
      <c r="X237" s="218">
        <f>SUM(L237,N237,P237,R237,T237,V237)</f>
        <v/>
      </c>
      <c r="Y237" s="157">
        <f>minus(I237,W237)</f>
        <v/>
      </c>
      <c r="Z237" s="158">
        <f>ABS(minus(J237,X237))</f>
        <v/>
      </c>
      <c r="AA237" s="270" t="n"/>
      <c r="AB237" s="242" t="n"/>
      <c r="AC237" s="242" t="n"/>
      <c r="AD237" s="256" t="n"/>
      <c r="AE237" s="167">
        <f>Y237-AC237</f>
        <v/>
      </c>
      <c r="AF237" s="256">
        <f>abs(Z237-AD237)</f>
        <v/>
      </c>
      <c r="AG237" s="243" t="n"/>
      <c r="AH237" s="146" t="n"/>
      <c r="AI237" s="52" t="n"/>
      <c r="AJ237" s="148" t="n"/>
      <c r="AK237" s="52" t="n"/>
    </row>
    <row r="238">
      <c r="A238" s="163">
        <f>A237</f>
        <v/>
      </c>
      <c r="B238" s="300" t="n"/>
      <c r="C238" s="151" t="inlineStr">
        <is>
          <t>KR Airtel Send Money</t>
        </is>
      </c>
      <c r="D238" s="151" t="inlineStr">
        <is>
          <t>KR Airtel Cash Out</t>
        </is>
      </c>
      <c r="E238" s="187" t="n">
        <v>2</v>
      </c>
      <c r="F238" s="188" t="n">
        <v>51</v>
      </c>
      <c r="G238" s="187" t="n">
        <v>2</v>
      </c>
      <c r="H238" s="188" t="n">
        <v>51</v>
      </c>
      <c r="I238" s="154">
        <f>minus(E238,G238)</f>
        <v/>
      </c>
      <c r="J238" s="155">
        <f>ABS(minus(F238,H238))</f>
        <v/>
      </c>
      <c r="K238" s="248" t="n"/>
      <c r="L238" s="248" t="n"/>
      <c r="M238" s="248" t="n"/>
      <c r="N238" s="248" t="n"/>
      <c r="O238" s="248" t="n"/>
      <c r="P238" s="248" t="n"/>
      <c r="Q238" s="248" t="n"/>
      <c r="R238" s="248" t="n"/>
      <c r="S238" s="248" t="n"/>
      <c r="T238" s="248" t="n"/>
      <c r="U238" s="248" t="n"/>
      <c r="V238" s="248" t="n"/>
      <c r="W238" s="218">
        <f>SUM(K238,M238,O238,Q238,S238,U238)</f>
        <v/>
      </c>
      <c r="X238" s="218">
        <f>SUM(L238,N238,P238,R238,T238,V238)</f>
        <v/>
      </c>
      <c r="Y238" s="157">
        <f>minus(I238,W238)</f>
        <v/>
      </c>
      <c r="Z238" s="158">
        <f>ABS(minus(J238,X238))</f>
        <v/>
      </c>
      <c r="AA238" s="270" t="n"/>
      <c r="AB238" s="242" t="n"/>
      <c r="AC238" s="242" t="n"/>
      <c r="AD238" s="256" t="n"/>
      <c r="AE238" s="167">
        <f>Y238-AC238</f>
        <v/>
      </c>
      <c r="AF238" s="256">
        <f>abs(Z238-AD238)</f>
        <v/>
      </c>
      <c r="AG238" s="243" t="n"/>
      <c r="AH238" s="146" t="n"/>
      <c r="AI238" s="52" t="n"/>
      <c r="AJ238" s="148" t="n"/>
      <c r="AK238" s="52" t="n"/>
    </row>
    <row r="239">
      <c r="A239" s="163">
        <f>A238</f>
        <v/>
      </c>
      <c r="B239" s="300" t="n"/>
      <c r="C239" s="151" t="inlineStr">
        <is>
          <t>KR Vodafone Add funds/Payments</t>
        </is>
      </c>
      <c r="D239" s="151" t="inlineStr">
        <is>
          <t xml:space="preserve">KR Vodafone Cash In </t>
        </is>
      </c>
      <c r="E239" s="187" t="n"/>
      <c r="F239" s="188" t="n"/>
      <c r="G239" s="187" t="n"/>
      <c r="H239" s="188" t="n"/>
      <c r="I239" s="154">
        <f>minus(E239,G239)</f>
        <v/>
      </c>
      <c r="J239" s="155">
        <f>ABS(minus(F239,H239))</f>
        <v/>
      </c>
      <c r="K239" s="248" t="n"/>
      <c r="L239" s="248" t="n"/>
      <c r="M239" s="248" t="n"/>
      <c r="N239" s="248" t="n"/>
      <c r="O239" s="248" t="n"/>
      <c r="P239" s="248" t="n"/>
      <c r="Q239" s="248" t="n"/>
      <c r="R239" s="248" t="n"/>
      <c r="S239" s="248" t="n"/>
      <c r="T239" s="248" t="n"/>
      <c r="U239" s="248" t="n"/>
      <c r="V239" s="248" t="n"/>
      <c r="W239" s="218">
        <f>SUM(K239,M239,O239,Q239,S239,U239)</f>
        <v/>
      </c>
      <c r="X239" s="218">
        <f>SUM(L239,N239,P239,R239,T239,V239)</f>
        <v/>
      </c>
      <c r="Y239" s="157">
        <f>minus(I239,W239)</f>
        <v/>
      </c>
      <c r="Z239" s="158">
        <f>ABS(minus(J239,X239))</f>
        <v/>
      </c>
      <c r="AA239" s="270" t="n"/>
      <c r="AB239" s="242" t="n"/>
      <c r="AC239" s="242" t="n"/>
      <c r="AD239" s="256" t="n"/>
      <c r="AE239" s="167">
        <f>Y239-AC239</f>
        <v/>
      </c>
      <c r="AF239" s="256">
        <f>abs(Z239-AD239)</f>
        <v/>
      </c>
      <c r="AG239" s="243" t="n"/>
      <c r="AH239" s="146" t="n"/>
      <c r="AI239" s="52" t="n"/>
      <c r="AJ239" s="148" t="n"/>
      <c r="AK239" s="52" t="n"/>
    </row>
    <row r="240">
      <c r="A240" s="163">
        <f>A239</f>
        <v/>
      </c>
      <c r="B240" s="303" t="n"/>
      <c r="C240" s="151" t="inlineStr">
        <is>
          <t>KR Vodafone Send Money</t>
        </is>
      </c>
      <c r="D240" s="151" t="inlineStr">
        <is>
          <t>KR Vodafone Cash Out</t>
        </is>
      </c>
      <c r="E240" s="187" t="n"/>
      <c r="F240" s="188" t="n"/>
      <c r="G240" s="187" t="n"/>
      <c r="H240" s="188" t="n"/>
      <c r="I240" s="154">
        <f>minus(E240,G240)</f>
        <v/>
      </c>
      <c r="J240" s="155">
        <f>ABS(minus(F240,H240))</f>
        <v/>
      </c>
      <c r="K240" s="248" t="n"/>
      <c r="L240" s="248" t="n"/>
      <c r="M240" s="248" t="n"/>
      <c r="N240" s="248" t="n"/>
      <c r="O240" s="248" t="n"/>
      <c r="P240" s="248" t="n"/>
      <c r="Q240" s="248" t="n"/>
      <c r="R240" s="248" t="n"/>
      <c r="S240" s="248" t="n"/>
      <c r="T240" s="248" t="n"/>
      <c r="U240" s="248" t="n"/>
      <c r="V240" s="248" t="n"/>
      <c r="W240" s="218">
        <f>SUM(K240,M240,O240,Q240,S240,U240)</f>
        <v/>
      </c>
      <c r="X240" s="218">
        <f>SUM(L240,N240,P240,R240,T240,V240)</f>
        <v/>
      </c>
      <c r="Y240" s="157">
        <f>minus(I240,W240)</f>
        <v/>
      </c>
      <c r="Z240" s="158">
        <f>ABS(minus(J240,X240))</f>
        <v/>
      </c>
      <c r="AA240" s="270" t="n"/>
      <c r="AB240" s="242" t="n"/>
      <c r="AC240" s="242" t="n"/>
      <c r="AD240" s="256" t="n"/>
      <c r="AE240" s="167">
        <f>Y240-AC240</f>
        <v/>
      </c>
      <c r="AF240" s="256">
        <f>abs(Z240-AD240)</f>
        <v/>
      </c>
      <c r="AG240" s="243" t="n"/>
      <c r="AH240" s="146" t="n"/>
      <c r="AI240" s="52" t="n"/>
      <c r="AJ240" s="148" t="n"/>
      <c r="AK240" s="52" t="n"/>
    </row>
    <row r="241">
      <c r="A241" s="206" t="n"/>
      <c r="B241" s="207" t="n"/>
      <c r="C241" s="206" t="n"/>
      <c r="D241" s="206" t="n"/>
      <c r="E241" s="271" t="n"/>
      <c r="F241" s="208" t="n"/>
      <c r="G241" s="271" t="n"/>
      <c r="H241" s="208" t="n"/>
      <c r="I241" s="206" t="n"/>
      <c r="J241" s="208" t="n"/>
      <c r="K241" s="271" t="n"/>
      <c r="L241" s="271" t="n"/>
      <c r="M241" s="271" t="n"/>
      <c r="N241" s="271" t="n"/>
      <c r="O241" s="271" t="n"/>
      <c r="P241" s="271" t="n"/>
      <c r="Q241" s="271" t="n"/>
      <c r="R241" s="271" t="n"/>
      <c r="S241" s="271" t="n"/>
      <c r="T241" s="271" t="n"/>
      <c r="U241" s="271" t="n"/>
      <c r="V241" s="271" t="n"/>
      <c r="W241" s="210" t="n"/>
      <c r="X241" s="210" t="n"/>
      <c r="Y241" s="271" t="n"/>
      <c r="Z241" s="271" t="n"/>
      <c r="AA241" s="211" t="n"/>
      <c r="AB241" s="212" t="n"/>
      <c r="AC241" s="212" t="n"/>
      <c r="AD241" s="213" t="n"/>
      <c r="AE241" s="214" t="n"/>
      <c r="AF241" s="215" t="n"/>
      <c r="AG241" s="243" t="n"/>
      <c r="AH241" s="146" t="n"/>
      <c r="AI241" s="52" t="n"/>
      <c r="AJ241" s="148" t="n"/>
      <c r="AK241" s="52" t="n"/>
    </row>
    <row r="242">
      <c r="A242" s="239" t="n">
        <v>44966</v>
      </c>
      <c r="B242" s="309" t="inlineStr">
        <is>
          <t>SlydePay</t>
        </is>
      </c>
      <c r="C242" s="151" t="inlineStr">
        <is>
          <t>SP MIGs (MCC 1)</t>
        </is>
      </c>
      <c r="D242" s="151" t="inlineStr">
        <is>
          <t>MIGS (Slydepay01)</t>
        </is>
      </c>
      <c r="E242" s="187" t="n">
        <v>7</v>
      </c>
      <c r="F242" s="188" t="n">
        <v>826.09</v>
      </c>
      <c r="G242" s="187" t="n">
        <v>7</v>
      </c>
      <c r="H242" s="188" t="n">
        <v>816.1</v>
      </c>
      <c r="I242" s="154">
        <f>minus(E242,G242)</f>
        <v/>
      </c>
      <c r="J242" s="155">
        <f>ABS(minus(F242,H242))</f>
        <v/>
      </c>
      <c r="K242" s="248" t="n"/>
      <c r="L242" s="248" t="n"/>
      <c r="M242" s="248" t="n"/>
      <c r="N242" s="248" t="n"/>
      <c r="O242" s="248" t="n"/>
      <c r="P242" s="248" t="n"/>
      <c r="Q242" s="248" t="n"/>
      <c r="R242" s="248" t="n"/>
      <c r="S242" s="248" t="n"/>
      <c r="T242" s="248" t="n"/>
      <c r="U242" s="248" t="n"/>
      <c r="V242" s="248" t="n"/>
      <c r="W242" s="218">
        <f>SUM(K242,M242,O242,Q242,S242,U242)</f>
        <v/>
      </c>
      <c r="X242" s="218">
        <f>SUM(L242,N242,P242,R242,T242,V242)</f>
        <v/>
      </c>
      <c r="Y242" s="157">
        <f>minus(I242,W242)</f>
        <v/>
      </c>
      <c r="Z242" s="158">
        <f>ABS(minus(J242,X242))</f>
        <v/>
      </c>
      <c r="AA242" s="263" t="n"/>
      <c r="AB242" s="242" t="n"/>
      <c r="AC242" s="242" t="n"/>
      <c r="AD242" s="252" t="n"/>
      <c r="AE242" s="161">
        <f>Y242-AC242</f>
        <v/>
      </c>
      <c r="AF242" s="256">
        <f>abs(Z242-AD242)</f>
        <v/>
      </c>
      <c r="AG242" s="243" t="inlineStr">
        <is>
          <t>MIGS Charges(9.99)</t>
        </is>
      </c>
      <c r="AH242" s="146" t="n"/>
      <c r="AI242" s="52" t="n"/>
      <c r="AJ242" s="148" t="n"/>
      <c r="AK242" s="52" t="n"/>
    </row>
    <row r="243">
      <c r="A243" s="163">
        <f>A242</f>
        <v/>
      </c>
      <c r="B243" s="300" t="n"/>
      <c r="C243" s="151" t="inlineStr">
        <is>
          <t>SP MTN Cash In (Prompt)</t>
        </is>
      </c>
      <c r="D243" s="151" t="inlineStr">
        <is>
          <t>MTN - Slydepull (Prompts)</t>
        </is>
      </c>
      <c r="E243" s="187" t="n">
        <v>429</v>
      </c>
      <c r="F243" s="188" t="n">
        <v>501076.52</v>
      </c>
      <c r="G243" s="187" t="n">
        <v>429</v>
      </c>
      <c r="H243" s="188" t="n">
        <v>501076.37</v>
      </c>
      <c r="I243" s="154">
        <f>minus(E243,G243)</f>
        <v/>
      </c>
      <c r="J243" s="155">
        <f>ABS(minus(F243,H243))</f>
        <v/>
      </c>
      <c r="K243" s="248" t="n"/>
      <c r="L243" s="248" t="n"/>
      <c r="M243" s="248" t="n"/>
      <c r="N243" s="248" t="n"/>
      <c r="O243" s="248" t="n"/>
      <c r="P243" s="248" t="n"/>
      <c r="Q243" s="248" t="n"/>
      <c r="R243" s="248" t="n"/>
      <c r="S243" s="248" t="n"/>
      <c r="T243" s="248" t="n"/>
      <c r="U243" s="248" t="n"/>
      <c r="V243" s="248" t="n">
        <v>0.1500000000232831</v>
      </c>
      <c r="W243" s="218">
        <f>SUM(K243,M243,O243,Q243,S243,U243)</f>
        <v/>
      </c>
      <c r="X243" s="218">
        <f>SUM(L243,N243,P243,R243,T243,V243)</f>
        <v/>
      </c>
      <c r="Y243" s="157">
        <f>minus(I243,W243)</f>
        <v/>
      </c>
      <c r="Z243" s="158">
        <f>ABS(minus(J243,X243))</f>
        <v/>
      </c>
      <c r="AA243" s="270" t="n"/>
      <c r="AB243" s="242" t="n"/>
      <c r="AC243" s="242" t="n"/>
      <c r="AD243" s="256" t="n"/>
      <c r="AE243" s="167">
        <f>Y243-AC243</f>
        <v/>
      </c>
      <c r="AF243" s="256">
        <f>abs(Z243-AD243)</f>
        <v/>
      </c>
      <c r="AG243" s="243" t="n"/>
      <c r="AH243" s="146" t="n"/>
      <c r="AI243" s="52" t="n"/>
      <c r="AJ243" s="148" t="n"/>
      <c r="AK243" s="52" t="n"/>
    </row>
    <row r="244">
      <c r="A244" s="163">
        <f>A243</f>
        <v/>
      </c>
      <c r="B244" s="300" t="n"/>
      <c r="C244" s="151" t="inlineStr">
        <is>
          <t>SP MTN Cash In (Approval)</t>
        </is>
      </c>
      <c r="D244" s="151" t="inlineStr">
        <is>
          <t>MTN - Sydepush( Approvals)</t>
        </is>
      </c>
      <c r="E244" s="187" t="n">
        <v>0</v>
      </c>
      <c r="F244" s="188" t="n">
        <v>0</v>
      </c>
      <c r="G244" s="187" t="n">
        <v>0</v>
      </c>
      <c r="H244" s="188" t="n">
        <v>0</v>
      </c>
      <c r="I244" s="154" t="n">
        <v>0</v>
      </c>
      <c r="J244" s="155">
        <f>ABS(minus(F244,H244))</f>
        <v/>
      </c>
      <c r="K244" s="248" t="n"/>
      <c r="L244" s="248" t="n"/>
      <c r="M244" s="248" t="n"/>
      <c r="N244" s="248" t="n"/>
      <c r="O244" s="248" t="n"/>
      <c r="P244" s="248" t="n"/>
      <c r="Q244" s="248" t="n"/>
      <c r="R244" s="248" t="n"/>
      <c r="S244" s="248" t="n"/>
      <c r="T244" s="248" t="n"/>
      <c r="U244" s="248" t="n"/>
      <c r="V244" s="248" t="n"/>
      <c r="W244" s="218">
        <f>SUM(K244,M244,O244,Q244,S244,U244)</f>
        <v/>
      </c>
      <c r="X244" s="218">
        <f>SUM(L244,N244,P244,R244,T244,V244)</f>
        <v/>
      </c>
      <c r="Y244" s="157">
        <f>minus(I244,W244)</f>
        <v/>
      </c>
      <c r="Z244" s="158">
        <f>ABS(minus(J244,X244))</f>
        <v/>
      </c>
      <c r="AA244" s="270" t="n"/>
      <c r="AB244" s="242" t="n"/>
      <c r="AC244" s="242" t="n"/>
      <c r="AD244" s="256" t="n"/>
      <c r="AE244" s="161">
        <f>Y244-AC244</f>
        <v/>
      </c>
      <c r="AF244" s="256">
        <f>abs(Z244-AD244)</f>
        <v/>
      </c>
      <c r="AG244" s="243" t="n"/>
      <c r="AH244" s="146" t="n"/>
      <c r="AI244" s="52" t="n"/>
      <c r="AJ244" s="148" t="n"/>
      <c r="AK244" s="52" t="n"/>
    </row>
    <row r="245">
      <c r="A245" s="163">
        <f>A244</f>
        <v/>
      </c>
      <c r="B245" s="300" t="n"/>
      <c r="C245" s="151" t="inlineStr">
        <is>
          <t>SP MTN Send Money</t>
        </is>
      </c>
      <c r="D245" s="151" t="inlineStr">
        <is>
          <t>MTN - Portal</t>
        </is>
      </c>
      <c r="E245" s="187" t="n">
        <v>1103</v>
      </c>
      <c r="F245" s="188" t="n">
        <v>346151.64</v>
      </c>
      <c r="G245" s="187" t="n">
        <v>1103</v>
      </c>
      <c r="H245" s="188" t="n">
        <v>346151.33</v>
      </c>
      <c r="I245" s="154">
        <f>minus(E245,G245)</f>
        <v/>
      </c>
      <c r="J245" s="155">
        <f>ABS(minus(F245,H245))</f>
        <v/>
      </c>
      <c r="K245" s="248" t="n"/>
      <c r="L245" s="248" t="n"/>
      <c r="M245" s="248" t="n"/>
      <c r="N245" s="248" t="n"/>
      <c r="O245" s="248" t="n"/>
      <c r="P245" s="248" t="n"/>
      <c r="Q245" s="248" t="n"/>
      <c r="R245" s="248" t="n"/>
      <c r="S245" s="248" t="n"/>
      <c r="T245" s="248" t="n"/>
      <c r="U245" s="248" t="n"/>
      <c r="V245" s="248" t="n">
        <v>0.3099999999976717</v>
      </c>
      <c r="W245" s="218">
        <f>SUM(K245,M245,O245,Q245,S245,U245)</f>
        <v/>
      </c>
      <c r="X245" s="218">
        <f>SUM(L245,N245,P245,R245,T245,V245)</f>
        <v/>
      </c>
      <c r="Y245" s="157">
        <f>minus(I245,W245)</f>
        <v/>
      </c>
      <c r="Z245" s="158">
        <f>ABS(minus(J245,X245))</f>
        <v/>
      </c>
      <c r="AA245" s="270" t="n"/>
      <c r="AB245" s="242" t="n"/>
      <c r="AC245" s="242" t="n"/>
      <c r="AD245" s="256" t="n"/>
      <c r="AE245" s="161">
        <f>Y245-AC245</f>
        <v/>
      </c>
      <c r="AF245" s="256">
        <f>abs(Z245-AD245)</f>
        <v/>
      </c>
      <c r="AG245" s="243" t="n"/>
      <c r="AH245" s="146" t="n"/>
      <c r="AI245" s="52" t="n"/>
      <c r="AJ245" s="148" t="n"/>
      <c r="AK245" s="52" t="n"/>
    </row>
    <row r="246">
      <c r="A246" s="163">
        <f>A245</f>
        <v/>
      </c>
      <c r="B246" s="300" t="n"/>
      <c r="C246" s="151" t="inlineStr">
        <is>
          <t>SP AirtelTigo Cash In</t>
        </is>
      </c>
      <c r="D246" s="151" t="inlineStr">
        <is>
          <t>Airtel Top Up (Cash In)</t>
        </is>
      </c>
      <c r="E246" s="187" t="n">
        <v>0</v>
      </c>
      <c r="F246" s="188" t="n">
        <v>0</v>
      </c>
      <c r="G246" s="187" t="n">
        <v>0</v>
      </c>
      <c r="H246" s="188" t="n">
        <v>0</v>
      </c>
      <c r="I246" s="154">
        <f>minus(E246,G246)</f>
        <v/>
      </c>
      <c r="J246" s="155">
        <f>ABS(minus(F246,H246))</f>
        <v/>
      </c>
      <c r="K246" s="248" t="n"/>
      <c r="L246" s="248" t="n"/>
      <c r="M246" s="248" t="n"/>
      <c r="N246" s="248" t="n"/>
      <c r="O246" s="248" t="n"/>
      <c r="P246" s="248" t="n"/>
      <c r="Q246" s="248" t="n"/>
      <c r="R246" s="248" t="n"/>
      <c r="S246" s="248" t="n"/>
      <c r="T246" s="248" t="n"/>
      <c r="U246" s="248" t="n"/>
      <c r="V246" s="248" t="n"/>
      <c r="W246" s="218">
        <f>SUM(K246,M246,O246,Q246,S246,U246)</f>
        <v/>
      </c>
      <c r="X246" s="218">
        <f>SUM(L246,N246,P246,R246,T246,V246)</f>
        <v/>
      </c>
      <c r="Y246" s="157">
        <f>minus(I246,W246)</f>
        <v/>
      </c>
      <c r="Z246" s="158">
        <f>ABS(minus(J246,X246))</f>
        <v/>
      </c>
      <c r="AA246" s="270" t="n"/>
      <c r="AB246" s="242" t="n"/>
      <c r="AC246" s="242" t="n"/>
      <c r="AD246" s="256" t="n"/>
      <c r="AE246" s="161">
        <f>Y246-AC246</f>
        <v/>
      </c>
      <c r="AF246" s="256">
        <f>abs(Z246-AD246)</f>
        <v/>
      </c>
      <c r="AG246" s="243" t="n"/>
      <c r="AH246" s="146" t="n"/>
      <c r="AI246" s="52" t="n"/>
      <c r="AJ246" s="148" t="n"/>
      <c r="AK246" s="52" t="n"/>
    </row>
    <row r="247">
      <c r="A247" s="163">
        <f>A246</f>
        <v/>
      </c>
      <c r="B247" s="300" t="n"/>
      <c r="C247" s="151" t="inlineStr">
        <is>
          <t>SP AirtelTigo Send Money</t>
        </is>
      </c>
      <c r="D247" s="151" t="inlineStr">
        <is>
          <t>Airtel Online Send Money</t>
        </is>
      </c>
      <c r="E247" s="187" t="n">
        <v>0</v>
      </c>
      <c r="F247" s="188" t="n">
        <v>0</v>
      </c>
      <c r="G247" s="187" t="n">
        <v>0</v>
      </c>
      <c r="H247" s="188" t="n">
        <v>0</v>
      </c>
      <c r="I247" s="154">
        <f>minus(E247,G247)</f>
        <v/>
      </c>
      <c r="J247" s="155">
        <f>ABS(minus(F247,H247))</f>
        <v/>
      </c>
      <c r="K247" s="248" t="n"/>
      <c r="L247" s="248" t="n"/>
      <c r="M247" s="248" t="n"/>
      <c r="N247" s="248" t="n"/>
      <c r="O247" s="248" t="n"/>
      <c r="P247" s="248" t="n"/>
      <c r="Q247" s="248" t="n"/>
      <c r="R247" s="248" t="n"/>
      <c r="S247" s="248" t="n"/>
      <c r="T247" s="248" t="n"/>
      <c r="U247" s="248" t="n"/>
      <c r="V247" s="248" t="n"/>
      <c r="W247" s="218">
        <f>SUM(K247,M247,O247,Q247,S247,U247)</f>
        <v/>
      </c>
      <c r="X247" s="249">
        <f>SUM(L247,N247,P247,R247,T247,V247)</f>
        <v/>
      </c>
      <c r="Y247" s="157">
        <f>minus(I247,W247)</f>
        <v/>
      </c>
      <c r="Z247" s="158">
        <f>ABS(minus(J247,X247))</f>
        <v/>
      </c>
      <c r="AA247" s="270" t="n"/>
      <c r="AB247" s="242" t="n"/>
      <c r="AC247" s="242" t="n"/>
      <c r="AD247" s="256" t="n"/>
      <c r="AE247" s="161">
        <f>Y247-AC247</f>
        <v/>
      </c>
      <c r="AF247" s="256">
        <f>abs(Z247-AD247)</f>
        <v/>
      </c>
      <c r="AG247" s="243" t="n"/>
      <c r="AH247" s="146" t="n"/>
      <c r="AI247" s="52" t="n"/>
      <c r="AJ247" s="148" t="n"/>
      <c r="AK247" s="52" t="n"/>
    </row>
    <row r="248">
      <c r="A248" s="163">
        <f>A247</f>
        <v/>
      </c>
      <c r="B248" s="300" t="n"/>
      <c r="C248" s="151" t="inlineStr">
        <is>
          <t>SP Vodafone Cash In</t>
        </is>
      </c>
      <c r="D248" s="151" t="inlineStr">
        <is>
          <t>Vodafone Cashin</t>
        </is>
      </c>
      <c r="E248" s="187" t="n">
        <v>28</v>
      </c>
      <c r="F248" s="188" t="n">
        <v>194460</v>
      </c>
      <c r="G248" s="187" t="n">
        <v>26</v>
      </c>
      <c r="H248" s="188" t="n">
        <v>14460</v>
      </c>
      <c r="I248" s="154">
        <f>minus(E248,G248)</f>
        <v/>
      </c>
      <c r="J248" s="155">
        <f>ABS(minus(F248,H248))</f>
        <v/>
      </c>
      <c r="K248" s="248" t="n"/>
      <c r="L248" s="248" t="n"/>
      <c r="M248" s="248" t="n"/>
      <c r="N248" s="248" t="n"/>
      <c r="O248" s="248" t="n"/>
      <c r="P248" s="248" t="n"/>
      <c r="Q248" s="248" t="n">
        <v>2</v>
      </c>
      <c r="R248" s="248" t="n">
        <v>180000</v>
      </c>
      <c r="S248" s="248" t="n"/>
      <c r="T248" s="248" t="n"/>
      <c r="U248" s="248" t="n"/>
      <c r="V248" s="248" t="n"/>
      <c r="W248" s="218">
        <f>SUM(K248,M248,O248,Q248,S248,U248)</f>
        <v/>
      </c>
      <c r="X248" s="218">
        <f>SUM(L248,N248,P248,R248,T248,V248)</f>
        <v/>
      </c>
      <c r="Y248" s="157">
        <f>minus(I248,W248)</f>
        <v/>
      </c>
      <c r="Z248" s="158">
        <f>ABS(minus(J248,X248))</f>
        <v/>
      </c>
      <c r="AA248" s="270" t="n"/>
      <c r="AB248" s="242" t="n"/>
      <c r="AC248" s="242" t="n"/>
      <c r="AD248" s="256" t="n"/>
      <c r="AE248" s="161">
        <f>Y248-AC248</f>
        <v/>
      </c>
      <c r="AF248" s="256">
        <f>abs(Z248-AD248)</f>
        <v/>
      </c>
      <c r="AG248" s="243" t="n"/>
      <c r="AH248" s="146" t="n"/>
      <c r="AI248" s="52" t="n"/>
      <c r="AJ248" s="148" t="n"/>
      <c r="AK248" s="52" t="n"/>
    </row>
    <row r="249">
      <c r="A249" s="163">
        <f>A248</f>
        <v/>
      </c>
      <c r="B249" s="300" t="n"/>
      <c r="C249" s="151" t="inlineStr">
        <is>
          <t>SP Vodafone Send Money</t>
        </is>
      </c>
      <c r="D249" s="151" t="inlineStr">
        <is>
          <t>Vodafone Cashout</t>
        </is>
      </c>
      <c r="E249" s="187" t="n">
        <v>184</v>
      </c>
      <c r="F249" s="188" t="n">
        <v>231476.24</v>
      </c>
      <c r="G249" s="187" t="n">
        <v>182</v>
      </c>
      <c r="H249" s="188" t="n">
        <v>51476.24</v>
      </c>
      <c r="I249" s="154">
        <f>minus(E249,G249)</f>
        <v/>
      </c>
      <c r="J249" s="155">
        <f>ABS(minus(F249,H249))</f>
        <v/>
      </c>
      <c r="K249" s="248" t="n"/>
      <c r="L249" s="248" t="n"/>
      <c r="M249" s="248" t="n"/>
      <c r="N249" s="248" t="n"/>
      <c r="O249" s="248" t="n"/>
      <c r="P249" s="248" t="n"/>
      <c r="Q249" s="248" t="n">
        <v>2</v>
      </c>
      <c r="R249" s="248" t="n">
        <v>180000</v>
      </c>
      <c r="S249" s="248" t="n"/>
      <c r="T249" s="248" t="n"/>
      <c r="U249" s="248" t="n"/>
      <c r="V249" s="248" t="n"/>
      <c r="W249" s="218">
        <f>SUM(K249,M249,O249,Q249,S249,U249)</f>
        <v/>
      </c>
      <c r="X249" s="218">
        <f>SUM(L249,N249,P249,R249,T249,V249)</f>
        <v/>
      </c>
      <c r="Y249" s="157">
        <f>minus(I249,W249)</f>
        <v/>
      </c>
      <c r="Z249" s="158">
        <f>ABS(minus(J249,X249))</f>
        <v/>
      </c>
      <c r="AA249" s="270" t="n"/>
      <c r="AB249" s="242" t="n"/>
      <c r="AC249" s="242" t="n"/>
      <c r="AD249" s="256" t="n"/>
      <c r="AE249" s="161">
        <f>Y249-AC249</f>
        <v/>
      </c>
      <c r="AF249" s="256">
        <f>abs(Z249-AD249)</f>
        <v/>
      </c>
      <c r="AG249" s="243" t="n"/>
      <c r="AH249" s="146" t="n"/>
      <c r="AI249" s="52" t="n"/>
      <c r="AJ249" s="148" t="n"/>
      <c r="AK249" s="52" t="n"/>
    </row>
    <row r="250">
      <c r="A250" s="163">
        <f>A249</f>
        <v/>
      </c>
      <c r="B250" s="300" t="n"/>
      <c r="C250" s="151" t="inlineStr">
        <is>
          <t>SP Stanbic</t>
        </is>
      </c>
      <c r="D250" s="151" t="inlineStr">
        <is>
          <t>Stanbic FI CR</t>
        </is>
      </c>
      <c r="E250" s="187" t="n">
        <v>795</v>
      </c>
      <c r="F250" s="188" t="n">
        <v>354740.21</v>
      </c>
      <c r="G250" s="187" t="n">
        <v>794</v>
      </c>
      <c r="H250" s="188" t="n">
        <v>354786.19</v>
      </c>
      <c r="I250" s="154">
        <f>minus(E250,G250)</f>
        <v/>
      </c>
      <c r="J250" s="155">
        <f>ABS(minus(F250,H250))</f>
        <v/>
      </c>
      <c r="K250" s="248" t="n"/>
      <c r="L250" s="248" t="n"/>
      <c r="M250" s="248" t="n"/>
      <c r="N250" s="248" t="n"/>
      <c r="O250" s="248" t="n"/>
      <c r="P250" s="248" t="n"/>
      <c r="Q250" s="248" t="n"/>
      <c r="R250" s="248" t="n"/>
      <c r="S250" s="248" t="n"/>
      <c r="T250" s="248" t="n"/>
      <c r="U250" s="248" t="n"/>
      <c r="V250" s="248" t="n">
        <v>96.38</v>
      </c>
      <c r="W250" s="218">
        <f>SUM(K250,M250,O250,Q250,S250,U250)</f>
        <v/>
      </c>
      <c r="X250" s="218">
        <f>SUM(L250,N250,P250,R250,T250,V250)</f>
        <v/>
      </c>
      <c r="Y250" s="157">
        <f>minus(I250,W250)</f>
        <v/>
      </c>
      <c r="Z250" s="158">
        <f>ABS(minus(J250,X250))</f>
        <v/>
      </c>
      <c r="AA250" s="263" t="inlineStr">
        <is>
          <t>Customer's Slydepay account was not credited with funds</t>
        </is>
      </c>
      <c r="AB250" s="242" t="inlineStr">
        <is>
          <t>Closed</t>
        </is>
      </c>
      <c r="AC250" s="242" t="n">
        <v>1</v>
      </c>
      <c r="AD250" s="256" t="n">
        <v>50.40000000001862</v>
      </c>
      <c r="AE250" s="161">
        <f>Y250-AC250</f>
        <v/>
      </c>
      <c r="AF250" s="256">
        <f>abs(Z250-AD250)</f>
        <v/>
      </c>
      <c r="AG250" s="243" t="inlineStr">
        <is>
          <t>Details shared with Stanbic to initiate reversal process</t>
        </is>
      </c>
      <c r="AH250" s="146" t="n"/>
      <c r="AI250" s="52" t="n"/>
      <c r="AJ250" s="148" t="n"/>
      <c r="AK250" s="52" t="n"/>
    </row>
    <row r="251">
      <c r="A251" s="163">
        <f>A250</f>
        <v/>
      </c>
      <c r="B251" s="300" t="n"/>
      <c r="C251" s="151" t="inlineStr">
        <is>
          <t xml:space="preserve">SP Stanbic </t>
        </is>
      </c>
      <c r="D251" s="151" t="inlineStr">
        <is>
          <t>Stanbic FI DR</t>
        </is>
      </c>
      <c r="E251" s="187" t="n">
        <v>0</v>
      </c>
      <c r="F251" s="187" t="n">
        <v>0</v>
      </c>
      <c r="G251" s="187" t="n">
        <v>0</v>
      </c>
      <c r="H251" s="187" t="n">
        <v>0</v>
      </c>
      <c r="I251" s="154">
        <f>minus(E251,G251)</f>
        <v/>
      </c>
      <c r="J251" s="155">
        <f>ABS(minus(F251,H251))</f>
        <v/>
      </c>
      <c r="K251" s="248" t="n"/>
      <c r="L251" s="248" t="n"/>
      <c r="M251" s="248" t="n"/>
      <c r="N251" s="248" t="n"/>
      <c r="O251" s="248" t="n"/>
      <c r="P251" s="248" t="n"/>
      <c r="Q251" s="248" t="n"/>
      <c r="R251" s="248" t="n"/>
      <c r="S251" s="248" t="n"/>
      <c r="T251" s="248" t="n"/>
      <c r="U251" s="248" t="n"/>
      <c r="V251" s="248" t="n"/>
      <c r="W251" s="218">
        <f>SUM(K251,M251,O251,Q251,S251,U251)</f>
        <v/>
      </c>
      <c r="X251" s="218">
        <f>SUM(L251,N251,P251,R251,T251,V251)</f>
        <v/>
      </c>
      <c r="Y251" s="157">
        <f>minus(I251,W251)</f>
        <v/>
      </c>
      <c r="Z251" s="158">
        <f>ABS(minus(J251,X251))</f>
        <v/>
      </c>
      <c r="AA251" s="270" t="n"/>
      <c r="AB251" s="242" t="n"/>
      <c r="AC251" s="242" t="n"/>
      <c r="AD251" s="256" t="n"/>
      <c r="AE251" s="161">
        <f>Y251-AC251</f>
        <v/>
      </c>
      <c r="AF251" s="256">
        <f>abs(Z251-AD251)</f>
        <v/>
      </c>
      <c r="AG251" s="243" t="n"/>
      <c r="AH251" s="146" t="n"/>
      <c r="AI251" s="52" t="n"/>
      <c r="AJ251" s="148" t="n"/>
      <c r="AK251" s="52" t="n"/>
    </row>
    <row r="252">
      <c r="A252" s="163">
        <f>A251</f>
        <v/>
      </c>
      <c r="B252" s="300" t="n"/>
      <c r="C252" s="171" t="inlineStr">
        <is>
          <t xml:space="preserve">SP GIP </t>
        </is>
      </c>
      <c r="D252" s="171" t="inlineStr">
        <is>
          <t>GIP</t>
        </is>
      </c>
      <c r="E252" s="172" t="n">
        <v>59</v>
      </c>
      <c r="F252" s="173" t="n">
        <v>501849.56</v>
      </c>
      <c r="G252" s="172" t="n">
        <v>59</v>
      </c>
      <c r="H252" s="173" t="n">
        <v>501849.57</v>
      </c>
      <c r="I252" s="174">
        <f>minus(E252,G252)</f>
        <v/>
      </c>
      <c r="J252" s="175">
        <f>ABS(minus(F252,H252))</f>
        <v/>
      </c>
      <c r="K252" s="294" t="n"/>
      <c r="L252" s="294" t="n"/>
      <c r="M252" s="294" t="n"/>
      <c r="N252" s="294" t="n"/>
      <c r="O252" s="294" t="n"/>
      <c r="P252" s="294" t="n"/>
      <c r="Q252" s="294" t="n"/>
      <c r="R252" s="294" t="n"/>
      <c r="S252" s="294" t="n"/>
      <c r="T252" s="294" t="n"/>
      <c r="U252" s="294" t="n"/>
      <c r="V252" s="294" t="n">
        <v>0.01000000000931323</v>
      </c>
      <c r="W252" s="294">
        <f>SUM(K252,M252,O252,Q252,S252,U252)</f>
        <v/>
      </c>
      <c r="X252" s="294">
        <f>SUM(L252,N252,P252,R252,T252,V252)</f>
        <v/>
      </c>
      <c r="Y252" s="179">
        <f>minus(I252,W252)</f>
        <v/>
      </c>
      <c r="Z252" s="180">
        <f>ABS(minus(J252,X252))</f>
        <v/>
      </c>
      <c r="AA252" s="253" t="n"/>
      <c r="AB252" s="254" t="n"/>
      <c r="AC252" s="254" t="n"/>
      <c r="AD252" s="190" t="n"/>
      <c r="AE252" s="184">
        <f>Y252-AC252</f>
        <v/>
      </c>
      <c r="AF252" s="192">
        <f>abs(Z252-AD252)</f>
        <v/>
      </c>
      <c r="AG252" s="243" t="n"/>
      <c r="AH252" s="146" t="n"/>
      <c r="AI252" s="52" t="n"/>
      <c r="AJ252" s="148" t="n"/>
      <c r="AK252" s="52" t="n"/>
    </row>
    <row r="253">
      <c r="A253" s="163">
        <f>A252</f>
        <v/>
      </c>
      <c r="B253" s="300" t="n"/>
      <c r="C253" s="151" t="inlineStr">
        <is>
          <t>Card Payments</t>
        </is>
      </c>
      <c r="D253" s="151" t="inlineStr">
        <is>
          <t>BB MIGs (S03)</t>
        </is>
      </c>
      <c r="E253" s="170" t="n"/>
      <c r="F253" s="245" t="n"/>
      <c r="G253" s="170" t="n"/>
      <c r="H253" s="245" t="n"/>
      <c r="I253" s="154">
        <f>minus(E253,G253)</f>
        <v/>
      </c>
      <c r="J253" s="155">
        <f>ABS(minus(F253,H253))</f>
        <v/>
      </c>
      <c r="K253" s="248" t="n"/>
      <c r="L253" s="248" t="n"/>
      <c r="M253" s="248" t="n"/>
      <c r="N253" s="248" t="n"/>
      <c r="O253" s="248" t="n"/>
      <c r="P253" s="248" t="n"/>
      <c r="Q253" s="248" t="n"/>
      <c r="R253" s="248" t="n"/>
      <c r="S253" s="248" t="n"/>
      <c r="T253" s="248" t="n"/>
      <c r="U253" s="248" t="n"/>
      <c r="V253" s="248" t="n"/>
      <c r="W253" s="218" t="n"/>
      <c r="X253" s="218" t="n"/>
      <c r="Y253" s="157">
        <f>minus(I253,W253)</f>
        <v/>
      </c>
      <c r="Z253" s="158">
        <f>ABS(minus(J253,X253))</f>
        <v/>
      </c>
      <c r="AA253" s="263" t="n"/>
      <c r="AB253" s="242" t="n"/>
      <c r="AC253" s="242" t="n"/>
      <c r="AD253" s="256" t="n"/>
      <c r="AE253" s="161">
        <f>Y253-AC253</f>
        <v/>
      </c>
      <c r="AF253" s="256">
        <f>abs(Z253-AD253)</f>
        <v/>
      </c>
      <c r="AG253" s="243" t="n"/>
      <c r="AH253" s="146" t="n"/>
      <c r="AI253" s="52" t="n"/>
      <c r="AJ253" s="148" t="n"/>
      <c r="AK253" s="52" t="n"/>
    </row>
    <row r="254">
      <c r="A254" s="163">
        <f>A253</f>
        <v/>
      </c>
      <c r="B254" s="300" t="n"/>
      <c r="C254" s="151" t="inlineStr">
        <is>
          <t>Card Payments</t>
        </is>
      </c>
      <c r="D254" s="151" t="inlineStr">
        <is>
          <t>BB MIGs (S04)</t>
        </is>
      </c>
      <c r="E254" s="170" t="n"/>
      <c r="F254" s="245" t="n"/>
      <c r="G254" s="170" t="n"/>
      <c r="H254" s="245" t="n"/>
      <c r="I254" s="154">
        <f>minus(E254,G254)</f>
        <v/>
      </c>
      <c r="J254" s="155">
        <f>ABS(minus(F254,H254))</f>
        <v/>
      </c>
      <c r="K254" s="170" t="n"/>
      <c r="L254" s="170" t="n"/>
      <c r="M254" s="170" t="n"/>
      <c r="N254" s="170" t="n"/>
      <c r="O254" s="170" t="n"/>
      <c r="P254" s="170" t="n"/>
      <c r="Q254" s="170" t="n"/>
      <c r="R254" s="170" t="n"/>
      <c r="S254" s="170" t="n"/>
      <c r="T254" s="170" t="n"/>
      <c r="U254" s="170" t="n"/>
      <c r="V254" s="170" t="n"/>
      <c r="W254" s="218" t="n"/>
      <c r="X254" s="218" t="n"/>
      <c r="Y254" s="157">
        <f>minus(I254,W254)</f>
        <v/>
      </c>
      <c r="Z254" s="158">
        <f>ABS(minus(J254,X254))</f>
        <v/>
      </c>
      <c r="AA254" s="270" t="n"/>
      <c r="AB254" s="242" t="n"/>
      <c r="AC254" s="242" t="n"/>
      <c r="AD254" s="256" t="n"/>
      <c r="AE254" s="167">
        <f>Y254-AC254</f>
        <v/>
      </c>
      <c r="AF254" s="256">
        <f>abs(Z254-AD254)</f>
        <v/>
      </c>
      <c r="AG254" s="243" t="n"/>
      <c r="AH254" s="146" t="n"/>
      <c r="AI254" s="52" t="n"/>
      <c r="AJ254" s="148" t="n"/>
      <c r="AK254" s="52" t="n"/>
    </row>
    <row r="255">
      <c r="A255" s="163">
        <f>A254</f>
        <v/>
      </c>
      <c r="B255" s="300" t="n"/>
      <c r="C255" s="151" t="inlineStr">
        <is>
          <t>Card Payments</t>
        </is>
      </c>
      <c r="D255" s="151" t="inlineStr">
        <is>
          <t>BB MIGs (S05)</t>
        </is>
      </c>
      <c r="E255" s="170" t="n"/>
      <c r="F255" s="245" t="n"/>
      <c r="G255" s="170" t="n"/>
      <c r="H255" s="245" t="n"/>
      <c r="I255" s="154">
        <f>minus(E255,G255)</f>
        <v/>
      </c>
      <c r="J255" s="155">
        <f>ABS(minus(F255,H255))</f>
        <v/>
      </c>
      <c r="K255" s="170" t="n"/>
      <c r="L255" s="170" t="n"/>
      <c r="M255" s="170" t="n"/>
      <c r="N255" s="170" t="n"/>
      <c r="O255" s="170" t="n"/>
      <c r="P255" s="170" t="n"/>
      <c r="Q255" s="170" t="n"/>
      <c r="R255" s="170" t="n"/>
      <c r="S255" s="170" t="n"/>
      <c r="T255" s="170" t="n"/>
      <c r="U255" s="170" t="n"/>
      <c r="V255" s="170" t="n"/>
      <c r="W255" s="218" t="n"/>
      <c r="X255" s="218" t="n"/>
      <c r="Y255" s="157">
        <f>minus(I255,W255)</f>
        <v/>
      </c>
      <c r="Z255" s="158">
        <f>ABS(minus(J255,X255))</f>
        <v/>
      </c>
      <c r="AA255" s="270" t="n"/>
      <c r="AB255" s="242" t="n"/>
      <c r="AC255" s="242" t="n"/>
      <c r="AD255" s="256" t="n"/>
      <c r="AE255" s="167">
        <f>Y255-AC255</f>
        <v/>
      </c>
      <c r="AF255" s="256">
        <f>abs(Z255-AD255)</f>
        <v/>
      </c>
      <c r="AG255" s="243" t="n"/>
      <c r="AH255" s="146" t="n"/>
      <c r="AI255" s="52" t="n"/>
      <c r="AJ255" s="148" t="n"/>
      <c r="AK255" s="52" t="n"/>
    </row>
    <row r="256">
      <c r="A256" s="163">
        <f>A255</f>
        <v/>
      </c>
      <c r="B256" s="300" t="n"/>
      <c r="C256" s="151" t="inlineStr">
        <is>
          <t>Card Payments</t>
        </is>
      </c>
      <c r="D256" s="151" t="inlineStr">
        <is>
          <t>BB MIGs (S06)</t>
        </is>
      </c>
      <c r="E256" s="170" t="n"/>
      <c r="F256" s="245" t="n"/>
      <c r="G256" s="170" t="n"/>
      <c r="H256" s="245" t="n"/>
      <c r="I256" s="154">
        <f>minus(E256,G256)</f>
        <v/>
      </c>
      <c r="J256" s="155">
        <f>ABS(minus(F256,H256))</f>
        <v/>
      </c>
      <c r="K256" s="170" t="n"/>
      <c r="L256" s="170" t="n"/>
      <c r="M256" s="170" t="n"/>
      <c r="N256" s="170" t="n"/>
      <c r="O256" s="170" t="n"/>
      <c r="P256" s="170" t="n"/>
      <c r="Q256" s="170" t="n"/>
      <c r="R256" s="170" t="n"/>
      <c r="S256" s="170" t="n"/>
      <c r="T256" s="170" t="n"/>
      <c r="U256" s="170" t="n"/>
      <c r="V256" s="170" t="n"/>
      <c r="W256" s="218" t="n"/>
      <c r="X256" s="218" t="n"/>
      <c r="Y256" s="157">
        <f>minus(I256,W256)</f>
        <v/>
      </c>
      <c r="Z256" s="158">
        <f>ABS(minus(J256,X256))</f>
        <v/>
      </c>
      <c r="AA256" s="270" t="n"/>
      <c r="AB256" s="242" t="n"/>
      <c r="AC256" s="242" t="n"/>
      <c r="AD256" s="256" t="n"/>
      <c r="AE256" s="167">
        <f>Y256-AC256</f>
        <v/>
      </c>
      <c r="AF256" s="256">
        <f>abs(Z256-AD256)</f>
        <v/>
      </c>
      <c r="AG256" s="243" t="n"/>
      <c r="AH256" s="146" t="n"/>
      <c r="AI256" s="52" t="n"/>
      <c r="AJ256" s="148" t="n"/>
      <c r="AK256" s="52" t="n"/>
    </row>
    <row r="257">
      <c r="A257" s="163">
        <f>A256</f>
        <v/>
      </c>
      <c r="B257" s="300" t="n"/>
      <c r="C257" s="151" t="inlineStr">
        <is>
          <t>Card Payments</t>
        </is>
      </c>
      <c r="D257" s="151" t="inlineStr">
        <is>
          <t>BB MIGs (S07)</t>
        </is>
      </c>
      <c r="E257" s="170" t="n"/>
      <c r="F257" s="245" t="n"/>
      <c r="G257" s="170" t="n"/>
      <c r="H257" s="245" t="n"/>
      <c r="I257" s="154">
        <f>minus(E257,G257)</f>
        <v/>
      </c>
      <c r="J257" s="155">
        <f>ABS(minus(F257,H257))</f>
        <v/>
      </c>
      <c r="K257" s="170" t="n"/>
      <c r="L257" s="170" t="n"/>
      <c r="M257" s="170" t="n"/>
      <c r="N257" s="170" t="n"/>
      <c r="O257" s="170" t="n"/>
      <c r="P257" s="170" t="n"/>
      <c r="Q257" s="170" t="n"/>
      <c r="R257" s="170" t="n"/>
      <c r="S257" s="170" t="n"/>
      <c r="T257" s="170" t="n"/>
      <c r="U257" s="170" t="n"/>
      <c r="V257" s="170" t="n"/>
      <c r="W257" s="218" t="n"/>
      <c r="X257" s="218" t="n"/>
      <c r="Y257" s="157">
        <f>minus(I257,W257)</f>
        <v/>
      </c>
      <c r="Z257" s="158">
        <f>ABS(minus(J257,X257))</f>
        <v/>
      </c>
      <c r="AA257" s="270" t="n"/>
      <c r="AB257" s="242" t="n"/>
      <c r="AC257" s="242" t="n"/>
      <c r="AD257" s="256" t="n"/>
      <c r="AE257" s="167">
        <f>Y257-AC257</f>
        <v/>
      </c>
      <c r="AF257" s="256">
        <f>abs(Z257-AD257)</f>
        <v/>
      </c>
      <c r="AG257" s="243" t="n"/>
      <c r="AH257" s="146" t="n"/>
      <c r="AI257" s="52" t="n"/>
      <c r="AJ257" s="148" t="n"/>
      <c r="AK257" s="52" t="n"/>
    </row>
    <row r="258">
      <c r="A258" s="163">
        <f>A257</f>
        <v/>
      </c>
      <c r="B258" s="300" t="n"/>
      <c r="C258" s="151" t="inlineStr">
        <is>
          <t>Card Payments</t>
        </is>
      </c>
      <c r="D258" s="151" t="inlineStr">
        <is>
          <t>BB MIGs (S08)</t>
        </is>
      </c>
      <c r="E258" s="170" t="n"/>
      <c r="F258" s="245" t="n"/>
      <c r="G258" s="170" t="n"/>
      <c r="H258" s="245" t="n"/>
      <c r="I258" s="154">
        <f>minus(E258,G258)</f>
        <v/>
      </c>
      <c r="J258" s="155">
        <f>ABS(minus(F258,H258))</f>
        <v/>
      </c>
      <c r="K258" s="170" t="n"/>
      <c r="L258" s="170" t="n"/>
      <c r="M258" s="170" t="n"/>
      <c r="N258" s="170" t="n"/>
      <c r="O258" s="170" t="n"/>
      <c r="P258" s="170" t="n"/>
      <c r="Q258" s="170" t="n"/>
      <c r="R258" s="170" t="n"/>
      <c r="S258" s="170" t="n"/>
      <c r="T258" s="170" t="n"/>
      <c r="U258" s="170" t="n"/>
      <c r="V258" s="170" t="n"/>
      <c r="W258" s="218" t="n"/>
      <c r="X258" s="218" t="n"/>
      <c r="Y258" s="157">
        <f>minus(I258,W258)</f>
        <v/>
      </c>
      <c r="Z258" s="158">
        <f>ABS(minus(J258,X258))</f>
        <v/>
      </c>
      <c r="AA258" s="270" t="n"/>
      <c r="AB258" s="242" t="n"/>
      <c r="AC258" s="242" t="n"/>
      <c r="AD258" s="256" t="n"/>
      <c r="AE258" s="167">
        <f>Y258-AC258</f>
        <v/>
      </c>
      <c r="AF258" s="256">
        <f>abs(Z258-AD258)</f>
        <v/>
      </c>
      <c r="AG258" s="243" t="n"/>
      <c r="AH258" s="146" t="n"/>
      <c r="AI258" s="52" t="n"/>
      <c r="AJ258" s="148" t="n"/>
      <c r="AK258" s="52" t="n"/>
    </row>
    <row r="259">
      <c r="A259" s="163">
        <f>A258</f>
        <v/>
      </c>
      <c r="B259" s="300" t="n"/>
      <c r="C259" s="151" t="inlineStr">
        <is>
          <t>Card Payments</t>
        </is>
      </c>
      <c r="D259" s="151" t="inlineStr">
        <is>
          <t>BB MIGs (S09)</t>
        </is>
      </c>
      <c r="E259" s="170" t="n"/>
      <c r="F259" s="245" t="n"/>
      <c r="G259" s="170" t="n"/>
      <c r="H259" s="245" t="n"/>
      <c r="I259" s="154">
        <f>minus(E259,G259)</f>
        <v/>
      </c>
      <c r="J259" s="155">
        <f>ABS(minus(F259,H259))</f>
        <v/>
      </c>
      <c r="K259" s="170" t="n"/>
      <c r="L259" s="170" t="n"/>
      <c r="M259" s="170" t="n"/>
      <c r="N259" s="170" t="n"/>
      <c r="O259" s="170" t="n"/>
      <c r="P259" s="170" t="n"/>
      <c r="Q259" s="170" t="n"/>
      <c r="R259" s="170" t="n"/>
      <c r="S259" s="170" t="n"/>
      <c r="T259" s="170" t="n"/>
      <c r="U259" s="170" t="n"/>
      <c r="V259" s="170" t="n"/>
      <c r="W259" s="218" t="n"/>
      <c r="X259" s="218" t="n"/>
      <c r="Y259" s="157">
        <f>minus(I259,W259)</f>
        <v/>
      </c>
      <c r="Z259" s="158">
        <f>ABS(minus(J259,X259))</f>
        <v/>
      </c>
      <c r="AA259" s="270" t="n"/>
      <c r="AB259" s="242" t="n"/>
      <c r="AC259" s="242" t="n"/>
      <c r="AD259" s="256" t="n"/>
      <c r="AE259" s="167">
        <f>Y259-AC259</f>
        <v/>
      </c>
      <c r="AF259" s="256">
        <f>abs(Z259-AD259)</f>
        <v/>
      </c>
      <c r="AG259" s="243" t="n"/>
      <c r="AH259" s="146" t="n"/>
      <c r="AI259" s="52" t="n"/>
      <c r="AJ259" s="148" t="n"/>
      <c r="AK259" s="52" t="n"/>
    </row>
    <row r="260">
      <c r="A260" s="163">
        <f>A259</f>
        <v/>
      </c>
      <c r="B260" s="300" t="n"/>
      <c r="C260" s="151" t="inlineStr">
        <is>
          <t>Card Payments</t>
        </is>
      </c>
      <c r="D260" s="151" t="inlineStr">
        <is>
          <t>BB MIGs (S10)</t>
        </is>
      </c>
      <c r="E260" s="170" t="n"/>
      <c r="F260" s="245" t="n"/>
      <c r="G260" s="170" t="n"/>
      <c r="H260" s="245" t="n"/>
      <c r="I260" s="154">
        <f>minus(E260,G260)</f>
        <v/>
      </c>
      <c r="J260" s="155">
        <f>ABS(minus(F260,H260))</f>
        <v/>
      </c>
      <c r="K260" s="170" t="n"/>
      <c r="L260" s="170" t="n"/>
      <c r="M260" s="170" t="n"/>
      <c r="N260" s="170" t="n"/>
      <c r="O260" s="170" t="n"/>
      <c r="P260" s="170" t="n"/>
      <c r="Q260" s="170" t="n"/>
      <c r="R260" s="170" t="n"/>
      <c r="S260" s="170" t="n"/>
      <c r="T260" s="170" t="n"/>
      <c r="U260" s="170" t="n"/>
      <c r="V260" s="170" t="n"/>
      <c r="W260" s="218" t="n"/>
      <c r="X260" s="218" t="n"/>
      <c r="Y260" s="157">
        <f>minus(I260,W260)</f>
        <v/>
      </c>
      <c r="Z260" s="158">
        <f>ABS(minus(J260,X260))</f>
        <v/>
      </c>
      <c r="AA260" s="270" t="n"/>
      <c r="AB260" s="242" t="n"/>
      <c r="AC260" s="242" t="n"/>
      <c r="AD260" s="256" t="n"/>
      <c r="AE260" s="167">
        <f>Y260-AC260</f>
        <v/>
      </c>
      <c r="AF260" s="256">
        <f>abs(Z260-AD260)</f>
        <v/>
      </c>
      <c r="AG260" s="243" t="n"/>
      <c r="AH260" s="146" t="n"/>
      <c r="AI260" s="52" t="n"/>
      <c r="AJ260" s="148" t="n"/>
      <c r="AK260" s="52" t="n"/>
    </row>
    <row r="261">
      <c r="A261" s="163">
        <f>A260</f>
        <v/>
      </c>
      <c r="B261" s="300" t="n"/>
      <c r="C261" s="151" t="inlineStr">
        <is>
          <t>Card Payments</t>
        </is>
      </c>
      <c r="D261" s="151" t="inlineStr">
        <is>
          <t>BB MIGs (S11)</t>
        </is>
      </c>
      <c r="E261" s="170" t="n"/>
      <c r="F261" s="245" t="n"/>
      <c r="G261" s="170" t="n"/>
      <c r="H261" s="245" t="n"/>
      <c r="I261" s="154">
        <f>minus(E261,G261)</f>
        <v/>
      </c>
      <c r="J261" s="155">
        <f>ABS(minus(F261,H261))</f>
        <v/>
      </c>
      <c r="K261" s="170" t="n"/>
      <c r="L261" s="170" t="n"/>
      <c r="M261" s="170" t="n"/>
      <c r="N261" s="170" t="n"/>
      <c r="O261" s="170" t="n"/>
      <c r="P261" s="170" t="n"/>
      <c r="Q261" s="170" t="n"/>
      <c r="R261" s="170" t="n"/>
      <c r="S261" s="170" t="n"/>
      <c r="T261" s="170" t="n"/>
      <c r="U261" s="170" t="n"/>
      <c r="V261" s="170" t="n"/>
      <c r="W261" s="218" t="n"/>
      <c r="X261" s="218" t="n"/>
      <c r="Y261" s="157">
        <f>minus(I261,W261)</f>
        <v/>
      </c>
      <c r="Z261" s="158">
        <f>ABS(minus(J261,X261))</f>
        <v/>
      </c>
      <c r="AA261" s="270" t="n"/>
      <c r="AB261" s="242" t="n"/>
      <c r="AC261" s="242" t="n"/>
      <c r="AD261" s="256" t="n"/>
      <c r="AE261" s="167">
        <f>Y261-AC261</f>
        <v/>
      </c>
      <c r="AF261" s="256">
        <f>abs(Z261-AD261)</f>
        <v/>
      </c>
      <c r="AG261" s="243" t="n"/>
      <c r="AH261" s="146" t="n"/>
      <c r="AI261" s="52" t="n"/>
      <c r="AJ261" s="148" t="n"/>
      <c r="AK261" s="52" t="n"/>
    </row>
    <row r="262">
      <c r="A262" s="163">
        <f>A261</f>
        <v/>
      </c>
      <c r="B262" s="300" t="n"/>
      <c r="C262" s="171" t="inlineStr">
        <is>
          <t>Card Payments</t>
        </is>
      </c>
      <c r="D262" s="171" t="inlineStr">
        <is>
          <t>BB MIGs (S12)</t>
        </is>
      </c>
      <c r="E262" s="176" t="n"/>
      <c r="F262" s="85" t="n"/>
      <c r="G262" s="176" t="n"/>
      <c r="H262" s="85" t="n"/>
      <c r="I262" s="174">
        <f>minus(E262,G262)</f>
        <v/>
      </c>
      <c r="J262" s="175">
        <f>ABS(minus(F262,H262))</f>
        <v/>
      </c>
      <c r="K262" s="176" t="n"/>
      <c r="L262" s="176" t="n"/>
      <c r="M262" s="176" t="n"/>
      <c r="N262" s="176" t="n"/>
      <c r="O262" s="176" t="n"/>
      <c r="P262" s="176" t="n"/>
      <c r="Q262" s="176" t="n"/>
      <c r="R262" s="176" t="n"/>
      <c r="S262" s="176" t="n"/>
      <c r="T262" s="176" t="n"/>
      <c r="U262" s="176" t="n"/>
      <c r="V262" s="176" t="n"/>
      <c r="W262" s="294" t="n"/>
      <c r="X262" s="294" t="n"/>
      <c r="Y262" s="179">
        <f>minus(I262,W262)</f>
        <v/>
      </c>
      <c r="Z262" s="180">
        <f>ABS(minus(J262,X262))</f>
        <v/>
      </c>
      <c r="AA262" s="253" t="n"/>
      <c r="AB262" s="254" t="n"/>
      <c r="AC262" s="254" t="n"/>
      <c r="AD262" s="183" t="n"/>
      <c r="AE262" s="191">
        <f>Y262-AC262</f>
        <v/>
      </c>
      <c r="AF262" s="183">
        <f>abs(Z262-AD262)</f>
        <v/>
      </c>
      <c r="AG262" s="243" t="n"/>
      <c r="AH262" s="146" t="n"/>
      <c r="AI262" s="52" t="n"/>
      <c r="AJ262" s="148" t="n"/>
      <c r="AK262" s="52" t="n"/>
    </row>
    <row r="263">
      <c r="A263" s="163">
        <f>A262</f>
        <v/>
      </c>
      <c r="B263" s="303" t="n"/>
      <c r="C263" s="260" t="inlineStr">
        <is>
          <t>Card Payments Sum</t>
        </is>
      </c>
      <c r="D263" s="220" t="inlineStr">
        <is>
          <t>BB MIGs</t>
        </is>
      </c>
      <c r="E263" s="265" t="n">
        <v>0</v>
      </c>
      <c r="F263" s="222" t="n">
        <v>0</v>
      </c>
      <c r="G263" s="265" t="n">
        <v>0</v>
      </c>
      <c r="H263" s="222" t="n">
        <v>0</v>
      </c>
      <c r="I263" s="225">
        <f>minus(E263,G263)</f>
        <v/>
      </c>
      <c r="J263" s="226">
        <f>ABS(minus(F263,H263))</f>
        <v/>
      </c>
      <c r="K263" s="227" t="n"/>
      <c r="L263" s="227" t="n"/>
      <c r="M263" s="227" t="n"/>
      <c r="N263" s="227" t="n"/>
      <c r="O263" s="227" t="n"/>
      <c r="P263" s="227" t="n"/>
      <c r="Q263" s="227" t="n"/>
      <c r="R263" s="227" t="n"/>
      <c r="S263" s="227" t="n"/>
      <c r="T263" s="227" t="n"/>
      <c r="U263" s="227" t="n"/>
      <c r="V263" s="227" t="n"/>
      <c r="W263" s="229">
        <f>SUM(K263,M263,O263,Q263,S263,U263)</f>
        <v/>
      </c>
      <c r="X263" s="229">
        <f>SUM(L263,N263,P263,R263,T263,V263)</f>
        <v/>
      </c>
      <c r="Y263" s="231">
        <f>minus(I263,W263)</f>
        <v/>
      </c>
      <c r="Z263" s="232">
        <f>ABS(minus(J263,X263))</f>
        <v/>
      </c>
      <c r="AA263" s="261" t="n"/>
      <c r="AB263" s="234" t="n"/>
      <c r="AC263" s="247" t="n"/>
      <c r="AD263" s="235" t="n"/>
      <c r="AE263" s="236">
        <f>Y263-AC263</f>
        <v/>
      </c>
      <c r="AF263" s="262">
        <f>abs(Z263-AD263)</f>
        <v/>
      </c>
      <c r="AG263" s="243" t="n"/>
      <c r="AH263" s="146" t="n"/>
      <c r="AI263" s="52" t="n"/>
      <c r="AJ263" s="148" t="n"/>
      <c r="AK263" s="52" t="n"/>
    </row>
    <row r="264">
      <c r="A264" s="163" t="n"/>
      <c r="B264" s="310" t="inlineStr">
        <is>
          <t>KOWRI</t>
        </is>
      </c>
      <c r="C264" s="151" t="inlineStr">
        <is>
          <t>MPGS</t>
        </is>
      </c>
      <c r="D264" s="151" t="inlineStr">
        <is>
          <t>MPGS</t>
        </is>
      </c>
      <c r="E264" s="187" t="n">
        <v>7</v>
      </c>
      <c r="F264" s="188" t="n">
        <v>419.73</v>
      </c>
      <c r="G264" s="187" t="n">
        <v>7</v>
      </c>
      <c r="H264" s="188" t="n">
        <v>415.53</v>
      </c>
      <c r="I264" s="154">
        <f>minus(E264,G264)</f>
        <v/>
      </c>
      <c r="J264" s="155">
        <f>ABS(minus(F264,H264))</f>
        <v/>
      </c>
      <c r="K264" s="248" t="n"/>
      <c r="L264" s="248" t="n"/>
      <c r="M264" s="248" t="n"/>
      <c r="N264" s="248" t="n"/>
      <c r="O264" s="248" t="n"/>
      <c r="P264" s="248" t="n"/>
      <c r="Q264" s="248" t="n"/>
      <c r="R264" s="248" t="n"/>
      <c r="S264" s="248" t="n"/>
      <c r="T264" s="248" t="n"/>
      <c r="U264" s="248" t="n"/>
      <c r="V264" s="248" t="n"/>
      <c r="W264" s="218">
        <f>SUM(K264,M264,O264,Q264,S264,U264)</f>
        <v/>
      </c>
      <c r="X264" s="218">
        <f>SUM(L264,N264,P264,R264,T264,V264)</f>
        <v/>
      </c>
      <c r="Y264" s="157">
        <f>minus(I264,W264)</f>
        <v/>
      </c>
      <c r="Z264" s="158">
        <f>ABS(minus(J264,X264))</f>
        <v/>
      </c>
      <c r="AA264" s="270" t="n"/>
      <c r="AB264" s="242" t="n"/>
      <c r="AC264" s="242" t="n"/>
      <c r="AD264" s="256" t="n"/>
      <c r="AE264" s="167">
        <f>Y264-AC264</f>
        <v/>
      </c>
      <c r="AF264" s="256">
        <f>abs(Z264-AD264)</f>
        <v/>
      </c>
      <c r="AG264" s="243" t="inlineStr">
        <is>
          <t>Send money charges(4.20)</t>
        </is>
      </c>
      <c r="AH264" s="146" t="n"/>
      <c r="AI264" s="52" t="n"/>
      <c r="AJ264" s="148" t="n"/>
      <c r="AK264" s="52" t="n"/>
    </row>
    <row r="265">
      <c r="A265" s="163">
        <f>A263</f>
        <v/>
      </c>
      <c r="B265" s="300" t="n"/>
      <c r="C265" s="151" t="inlineStr">
        <is>
          <t>KR MTN Send Money</t>
        </is>
      </c>
      <c r="D265" s="151" t="inlineStr">
        <is>
          <t>KR MTN Credit</t>
        </is>
      </c>
      <c r="E265" s="187" t="n">
        <v>14596</v>
      </c>
      <c r="F265" s="188" t="n">
        <v>35853572.73</v>
      </c>
      <c r="G265" s="187" t="n">
        <v>14584</v>
      </c>
      <c r="H265" s="188" t="n">
        <v>20843188.88</v>
      </c>
      <c r="I265" s="154">
        <f>minus(E265,G265)</f>
        <v/>
      </c>
      <c r="J265" s="155">
        <f>ABS(minus(F265,H265))</f>
        <v/>
      </c>
      <c r="K265" s="248" t="n"/>
      <c r="L265" s="248" t="n"/>
      <c r="M265" s="248" t="n">
        <v>-4</v>
      </c>
      <c r="N265" s="248" t="n">
        <v>-3606.93</v>
      </c>
      <c r="O265" s="248" t="n">
        <v>8</v>
      </c>
      <c r="P265" s="248" t="n">
        <v>13902.23</v>
      </c>
      <c r="Q265" s="248" t="n">
        <v>3</v>
      </c>
      <c r="R265" s="248" t="n">
        <v>15000000</v>
      </c>
      <c r="S265" s="248" t="n"/>
      <c r="T265" s="248" t="n"/>
      <c r="U265" s="248" t="n">
        <v>5</v>
      </c>
      <c r="V265" s="248" t="n">
        <v>88.54999999701977</v>
      </c>
      <c r="W265" s="218">
        <f>SUM(K265,M265,O265,Q265,S265,U265)</f>
        <v/>
      </c>
      <c r="X265" s="218">
        <f>SUM(L265,N265,P265,R265,T265,V265)</f>
        <v/>
      </c>
      <c r="Y265" s="157">
        <f>minus(I265,W265)</f>
        <v/>
      </c>
      <c r="Z265" s="158">
        <f>ABS(minus(J265,X265))</f>
        <v/>
      </c>
      <c r="AA265" s="270" t="n"/>
      <c r="AB265" s="242" t="n"/>
      <c r="AC265" s="242" t="n"/>
      <c r="AD265" s="256" t="n"/>
      <c r="AE265" s="167">
        <f>Y265-AC265</f>
        <v/>
      </c>
      <c r="AF265" s="256">
        <f>abs(Z265-AD265)</f>
        <v/>
      </c>
      <c r="AG265" s="243" t="n"/>
      <c r="AH265" s="146" t="n"/>
      <c r="AI265" s="52" t="n"/>
      <c r="AJ265" s="148" t="n"/>
      <c r="AK265" s="52" t="n"/>
    </row>
    <row r="266">
      <c r="A266" s="163">
        <f>A265</f>
        <v/>
      </c>
      <c r="B266" s="300" t="n"/>
      <c r="C266" s="151" t="inlineStr">
        <is>
          <t>KR MTN Add funds/Payments</t>
        </is>
      </c>
      <c r="D266" s="151" t="inlineStr">
        <is>
          <t>KR MTN Debit</t>
        </is>
      </c>
      <c r="E266" s="187" t="n">
        <v>407</v>
      </c>
      <c r="F266" s="188" t="n">
        <v>653567.38</v>
      </c>
      <c r="G266" s="187" t="n">
        <v>408</v>
      </c>
      <c r="H266" s="188" t="n">
        <v>331883.45</v>
      </c>
      <c r="I266" s="154">
        <f>minus(E266,G266)</f>
        <v/>
      </c>
      <c r="J266" s="155">
        <f>ABS(minus(F266,H266))</f>
        <v/>
      </c>
      <c r="K266" s="248" t="n"/>
      <c r="L266" s="248" t="n"/>
      <c r="M266" s="248" t="n">
        <v>-2</v>
      </c>
      <c r="N266" s="248" t="n">
        <v>-2974.97</v>
      </c>
      <c r="O266" s="248" t="n"/>
      <c r="P266" s="248" t="n"/>
      <c r="Q266" s="248" t="n"/>
      <c r="R266" s="248" t="n"/>
      <c r="S266" s="248" t="n">
        <v>1</v>
      </c>
      <c r="T266" s="248" t="n">
        <v>324658.8</v>
      </c>
      <c r="U266" s="248" t="n"/>
      <c r="V266" s="248" t="n">
        <v>0.09999999997671694</v>
      </c>
      <c r="W266" s="218">
        <f>SUM(K266,M266,O266,Q266,S266,U266)</f>
        <v/>
      </c>
      <c r="X266" s="218">
        <f>SUM(L266,N266,P266,R266,T266,V266)</f>
        <v/>
      </c>
      <c r="Y266" s="157">
        <f>minus(I266,W266)</f>
        <v/>
      </c>
      <c r="Z266" s="158">
        <f>ABS(minus(J266,X266))</f>
        <v/>
      </c>
      <c r="AA266" s="270" t="n"/>
      <c r="AB266" s="242" t="n"/>
      <c r="AC266" s="242" t="n"/>
      <c r="AD266" s="256" t="n"/>
      <c r="AE266" s="167">
        <f>Y266-AC266</f>
        <v/>
      </c>
      <c r="AF266" s="256">
        <f>abs(Z266-AD266)</f>
        <v/>
      </c>
      <c r="AG266" s="243" t="n"/>
      <c r="AH266" s="146" t="n"/>
      <c r="AI266" s="52" t="n"/>
      <c r="AJ266" s="148" t="n"/>
      <c r="AK266" s="52" t="n"/>
    </row>
    <row r="267">
      <c r="A267" s="163">
        <f>A266</f>
        <v/>
      </c>
      <c r="B267" s="300" t="n"/>
      <c r="C267" s="151" t="inlineStr">
        <is>
          <t>KR Airtel Add funds/Payments</t>
        </is>
      </c>
      <c r="D267" s="151" t="inlineStr">
        <is>
          <t>KR Airtel Cash In</t>
        </is>
      </c>
      <c r="E267" s="187" t="n">
        <v>0</v>
      </c>
      <c r="F267" s="188" t="n">
        <v>0</v>
      </c>
      <c r="G267" s="187" t="n">
        <v>2</v>
      </c>
      <c r="H267" s="188" t="n">
        <v>1245.58</v>
      </c>
      <c r="I267" s="154">
        <f>minus(E267,G267)</f>
        <v/>
      </c>
      <c r="J267" s="155">
        <f>ABS(minus(F267,H267))</f>
        <v/>
      </c>
      <c r="K267" s="248" t="n"/>
      <c r="L267" s="248" t="n"/>
      <c r="M267" s="248" t="n"/>
      <c r="N267" s="248" t="n"/>
      <c r="O267" s="248" t="n"/>
      <c r="P267" s="248" t="n"/>
      <c r="Q267" s="248" t="n"/>
      <c r="R267" s="248" t="n"/>
      <c r="S267" s="248" t="n"/>
      <c r="T267" s="248" t="n"/>
      <c r="U267" s="248" t="n"/>
      <c r="V267" s="248" t="n"/>
      <c r="W267" s="218">
        <f>SUM(K267,M267,O267,Q267,S267,U267)</f>
        <v/>
      </c>
      <c r="X267" s="218">
        <f>SUM(L267,N267,P267,R267,T267,V267)</f>
        <v/>
      </c>
      <c r="Y267" s="157">
        <f>minus(I267,W267)</f>
        <v/>
      </c>
      <c r="Z267" s="158">
        <f>ABS(minus(J267,X267))</f>
        <v/>
      </c>
      <c r="AA267" s="270" t="n"/>
      <c r="AB267" s="242" t="n"/>
      <c r="AC267" s="242" t="n"/>
      <c r="AD267" s="256" t="n"/>
      <c r="AE267" s="167">
        <f>Y267-AC267</f>
        <v/>
      </c>
      <c r="AF267" s="256">
        <f>abs(Z267-AD267)</f>
        <v/>
      </c>
      <c r="AG267" s="243" t="n"/>
      <c r="AH267" s="146" t="n"/>
      <c r="AI267" s="52" t="n"/>
      <c r="AJ267" s="148" t="n"/>
      <c r="AK267" s="52" t="n"/>
    </row>
    <row r="268">
      <c r="A268" s="163">
        <f>A267</f>
        <v/>
      </c>
      <c r="B268" s="300" t="n"/>
      <c r="C268" s="151" t="inlineStr">
        <is>
          <t>KR Airtel Send Money</t>
        </is>
      </c>
      <c r="D268" s="151" t="inlineStr">
        <is>
          <t>KR Airtel Cash Out</t>
        </is>
      </c>
      <c r="E268" s="187" t="n">
        <v>0</v>
      </c>
      <c r="F268" s="188" t="n">
        <v>0</v>
      </c>
      <c r="G268" s="187" t="n">
        <v>1</v>
      </c>
      <c r="H268" s="188" t="n">
        <v>102</v>
      </c>
      <c r="I268" s="154">
        <f>minus(E268,G268)</f>
        <v/>
      </c>
      <c r="J268" s="155">
        <f>ABS(minus(F268,H268))</f>
        <v/>
      </c>
      <c r="K268" s="248" t="n"/>
      <c r="L268" s="248" t="n"/>
      <c r="M268" s="248" t="n"/>
      <c r="N268" s="248" t="n"/>
      <c r="O268" s="248" t="n"/>
      <c r="P268" s="248" t="n"/>
      <c r="Q268" s="248" t="n"/>
      <c r="R268" s="248" t="n"/>
      <c r="S268" s="248" t="n"/>
      <c r="T268" s="248" t="n"/>
      <c r="U268" s="248" t="n"/>
      <c r="V268" s="248" t="n"/>
      <c r="W268" s="218">
        <f>SUM(K268,M268,O268,Q268,S268,U268)</f>
        <v/>
      </c>
      <c r="X268" s="218">
        <f>SUM(L268,N268,P268,R268,T268,V268)</f>
        <v/>
      </c>
      <c r="Y268" s="157">
        <f>minus(I268,W268)</f>
        <v/>
      </c>
      <c r="Z268" s="158">
        <f>ABS(minus(J268,X268))</f>
        <v/>
      </c>
      <c r="AA268" s="270" t="n"/>
      <c r="AB268" s="242" t="n"/>
      <c r="AC268" s="242" t="n"/>
      <c r="AD268" s="256" t="n"/>
      <c r="AE268" s="167">
        <f>Y268-AC268</f>
        <v/>
      </c>
      <c r="AF268" s="256">
        <f>abs(Z268-AD268)</f>
        <v/>
      </c>
      <c r="AG268" s="243" t="n"/>
      <c r="AH268" s="146" t="n"/>
      <c r="AI268" s="52" t="n"/>
      <c r="AJ268" s="148" t="n"/>
      <c r="AK268" s="52" t="n"/>
    </row>
    <row r="269">
      <c r="A269" s="163">
        <f>A268</f>
        <v/>
      </c>
      <c r="B269" s="300" t="n"/>
      <c r="C269" s="151" t="inlineStr">
        <is>
          <t>KR Vodafone Add funds/Payments</t>
        </is>
      </c>
      <c r="D269" s="151" t="inlineStr">
        <is>
          <t xml:space="preserve">KR Vodafone Cash In </t>
        </is>
      </c>
      <c r="E269" s="187" t="n">
        <v>42</v>
      </c>
      <c r="F269" s="188" t="n">
        <v>37489.09</v>
      </c>
      <c r="G269" s="187" t="n">
        <v>43</v>
      </c>
      <c r="H269" s="188" t="n">
        <v>20732.72</v>
      </c>
      <c r="I269" s="154">
        <f>minus(E269,G269)</f>
        <v/>
      </c>
      <c r="J269" s="155">
        <f>ABS(minus(F269,H269))</f>
        <v/>
      </c>
      <c r="K269" s="248" t="n"/>
      <c r="L269" s="248" t="n"/>
      <c r="M269" s="248" t="n">
        <v>-2</v>
      </c>
      <c r="N269" s="248" t="n">
        <v>-3243.63</v>
      </c>
      <c r="O269" s="248" t="n"/>
      <c r="P269" s="248" t="n"/>
      <c r="Q269" s="248" t="n">
        <v>1</v>
      </c>
      <c r="R269" s="248" t="n">
        <v>20000</v>
      </c>
      <c r="S269" s="248" t="n"/>
      <c r="T269" s="248" t="n"/>
      <c r="U269" s="248" t="n"/>
      <c r="V269" s="248" t="n"/>
      <c r="W269" s="218">
        <f>SUM(K269,M269,O269,Q269,S269,U269)</f>
        <v/>
      </c>
      <c r="X269" s="218">
        <f>SUM(L269,N269,P269,R269,T269,V269)</f>
        <v/>
      </c>
      <c r="Y269" s="157">
        <f>minus(I269,W269)</f>
        <v/>
      </c>
      <c r="Z269" s="158">
        <f>ABS(minus(J269,X269))</f>
        <v/>
      </c>
      <c r="AA269" s="270" t="n"/>
      <c r="AB269" s="242" t="n"/>
      <c r="AC269" s="242" t="n"/>
      <c r="AD269" s="256" t="n"/>
      <c r="AE269" s="167">
        <f>Y269-AC269</f>
        <v/>
      </c>
      <c r="AF269" s="256">
        <f>abs(Z269-AD269)</f>
        <v/>
      </c>
      <c r="AG269" s="243" t="n"/>
      <c r="AH269" s="146" t="n"/>
      <c r="AI269" s="52" t="n"/>
      <c r="AJ269" s="148" t="n"/>
      <c r="AK269" s="52" t="n"/>
    </row>
    <row r="270">
      <c r="A270" s="163">
        <f>A269</f>
        <v/>
      </c>
      <c r="B270" s="303" t="n"/>
      <c r="C270" s="151" t="inlineStr">
        <is>
          <t>KR Vodafone Send Money</t>
        </is>
      </c>
      <c r="D270" s="151" t="inlineStr">
        <is>
          <t>KR Vodafone Cash Out</t>
        </is>
      </c>
      <c r="E270" s="187" t="n">
        <v>10</v>
      </c>
      <c r="F270" s="188" t="n">
        <v>24625.64</v>
      </c>
      <c r="G270" s="187" t="n">
        <v>5</v>
      </c>
      <c r="H270" s="188" t="n">
        <v>1272</v>
      </c>
      <c r="I270" s="154">
        <f>minus(E270,G270)</f>
        <v/>
      </c>
      <c r="J270" s="155">
        <f>ABS(minus(F270,H270))</f>
        <v/>
      </c>
      <c r="K270" s="248" t="n"/>
      <c r="L270" s="248" t="n"/>
      <c r="M270" s="248" t="n">
        <v>2</v>
      </c>
      <c r="N270" s="248" t="n">
        <v>3243.63</v>
      </c>
      <c r="O270" s="248" t="n"/>
      <c r="P270" s="248" t="n"/>
      <c r="Q270" s="248" t="n">
        <v>1</v>
      </c>
      <c r="R270" s="248" t="n">
        <v>20000</v>
      </c>
      <c r="S270" s="248" t="n"/>
      <c r="T270" s="248" t="n"/>
      <c r="U270" s="248" t="n">
        <v>2</v>
      </c>
      <c r="V270" s="248" t="n">
        <v>110.01</v>
      </c>
      <c r="W270" s="218">
        <f>SUM(K270,M270,O270,Q270,S270,U270)</f>
        <v/>
      </c>
      <c r="X270" s="218">
        <f>SUM(L270,N270,P270,R270,T270,V270)</f>
        <v/>
      </c>
      <c r="Y270" s="157">
        <f>minus(I270,W270)</f>
        <v/>
      </c>
      <c r="Z270" s="158">
        <f>ABS(minus(J270,X270))</f>
        <v/>
      </c>
      <c r="AA270" s="270" t="n"/>
      <c r="AB270" s="242" t="n"/>
      <c r="AC270" s="242" t="n"/>
      <c r="AD270" s="256" t="n"/>
      <c r="AE270" s="167">
        <f>Y270-AC270</f>
        <v/>
      </c>
      <c r="AF270" s="256">
        <f>abs(Z270-AD270)</f>
        <v/>
      </c>
      <c r="AG270" s="243" t="n"/>
      <c r="AH270" s="146" t="n"/>
      <c r="AI270" s="52" t="n"/>
      <c r="AJ270" s="148" t="n"/>
      <c r="AK270" s="52" t="n"/>
    </row>
    <row r="271">
      <c r="A271" s="206" t="n"/>
      <c r="B271" s="207" t="n"/>
      <c r="C271" s="206" t="n"/>
      <c r="D271" s="206" t="n"/>
      <c r="E271" s="271" t="n"/>
      <c r="F271" s="208" t="n"/>
      <c r="G271" s="271" t="n"/>
      <c r="H271" s="208" t="n"/>
      <c r="I271" s="206" t="n"/>
      <c r="J271" s="208" t="n"/>
      <c r="K271" s="271" t="n"/>
      <c r="L271" s="271" t="n"/>
      <c r="M271" s="271" t="n"/>
      <c r="N271" s="271" t="n"/>
      <c r="O271" s="271" t="n"/>
      <c r="P271" s="271" t="n"/>
      <c r="Q271" s="271" t="n"/>
      <c r="R271" s="271" t="n"/>
      <c r="S271" s="271" t="n"/>
      <c r="T271" s="271" t="n"/>
      <c r="U271" s="271" t="n"/>
      <c r="V271" s="271" t="n"/>
      <c r="W271" s="210" t="n"/>
      <c r="X271" s="210" t="n"/>
      <c r="Y271" s="271" t="n"/>
      <c r="Z271" s="271" t="n"/>
      <c r="AA271" s="211" t="n"/>
      <c r="AB271" s="212" t="n"/>
      <c r="AC271" s="212" t="n"/>
      <c r="AD271" s="213" t="n"/>
      <c r="AE271" s="214" t="n"/>
      <c r="AF271" s="215" t="n"/>
      <c r="AG271" s="243" t="n"/>
      <c r="AH271" s="146" t="n"/>
      <c r="AI271" s="52" t="n"/>
      <c r="AJ271" s="148" t="n"/>
      <c r="AK271" s="52" t="n"/>
    </row>
    <row r="272">
      <c r="A272" s="239" t="n">
        <v>44967</v>
      </c>
      <c r="B272" s="309" t="inlineStr">
        <is>
          <t>SlydePay</t>
        </is>
      </c>
      <c r="C272" s="151" t="inlineStr">
        <is>
          <t>SP MIGs (MCC 1)</t>
        </is>
      </c>
      <c r="D272" s="151" t="inlineStr">
        <is>
          <t>MIGS (Slydepay01)</t>
        </is>
      </c>
      <c r="E272" s="187" t="n">
        <v>15</v>
      </c>
      <c r="F272" s="187" t="n">
        <v>2449</v>
      </c>
      <c r="G272" s="187" t="n">
        <v>15</v>
      </c>
      <c r="H272" s="187" t="n">
        <v>2427</v>
      </c>
      <c r="I272" s="154">
        <f>minus(E272,G272)</f>
        <v/>
      </c>
      <c r="J272" s="155">
        <f>ABS(minus(F272,H272))</f>
        <v/>
      </c>
      <c r="K272" s="248" t="n"/>
      <c r="L272" s="248" t="n"/>
      <c r="M272" s="248" t="n"/>
      <c r="N272" s="248" t="n"/>
      <c r="O272" s="248" t="n"/>
      <c r="P272" s="248" t="n"/>
      <c r="Q272" s="248" t="n"/>
      <c r="R272" s="248" t="n"/>
      <c r="S272" s="248" t="n"/>
      <c r="T272" s="248" t="n"/>
      <c r="U272" s="248" t="n"/>
      <c r="V272" s="248" t="n"/>
      <c r="W272" s="218">
        <f>SUM(K272,M272,O272,Q272,S272,U272)</f>
        <v/>
      </c>
      <c r="X272" s="218">
        <f>SUM(L272,N272,P272,R272,T272,V272)</f>
        <v/>
      </c>
      <c r="Y272" s="157">
        <f>minus(I272,W272)</f>
        <v/>
      </c>
      <c r="Z272" s="158">
        <f>ABS(minus(J272,X272))</f>
        <v/>
      </c>
      <c r="AA272" s="263" t="n"/>
      <c r="AB272" s="242" t="n"/>
      <c r="AC272" s="242" t="n"/>
      <c r="AD272" s="252" t="n"/>
      <c r="AE272" s="161">
        <f>Y272-AC272</f>
        <v/>
      </c>
      <c r="AF272" s="256">
        <f>abs(Z272-AD272)</f>
        <v/>
      </c>
      <c r="AG272" s="243" t="inlineStr">
        <is>
          <t>Send money Charges(22.00)</t>
        </is>
      </c>
      <c r="AH272" s="146" t="n"/>
      <c r="AI272" s="52" t="n"/>
      <c r="AJ272" s="148" t="n"/>
      <c r="AK272" s="52" t="n"/>
    </row>
    <row r="273">
      <c r="A273" s="163">
        <f>A272</f>
        <v/>
      </c>
      <c r="B273" s="300" t="n"/>
      <c r="C273" s="151" t="inlineStr">
        <is>
          <t>SP MTN Cash In (Prompt)</t>
        </is>
      </c>
      <c r="D273" s="151" t="inlineStr">
        <is>
          <t>MTN - Slydepull (Prompts)</t>
        </is>
      </c>
      <c r="E273" s="187" t="n">
        <v>472</v>
      </c>
      <c r="F273" s="188" t="n">
        <v>665633.63</v>
      </c>
      <c r="G273" s="187" t="n">
        <v>473</v>
      </c>
      <c r="H273" s="188" t="n">
        <v>669406.49</v>
      </c>
      <c r="I273" s="154">
        <f>minus(E273,G273)</f>
        <v/>
      </c>
      <c r="J273" s="155">
        <f>ABS(minus(F273,H273))</f>
        <v/>
      </c>
      <c r="K273" s="248" t="n"/>
      <c r="L273" s="248" t="n"/>
      <c r="M273" s="248" t="n">
        <v>-1</v>
      </c>
      <c r="N273" s="248" t="n">
        <v>3773.03</v>
      </c>
      <c r="O273" s="248" t="n"/>
      <c r="P273" s="248" t="n"/>
      <c r="Q273" s="248" t="n"/>
      <c r="R273" s="248" t="n"/>
      <c r="S273" s="248" t="n"/>
      <c r="T273" s="248" t="n"/>
      <c r="U273" s="248" t="n"/>
      <c r="V273" s="248" t="n">
        <v>-0.17000000001417</v>
      </c>
      <c r="W273" s="218">
        <f>SUM(K273,M273,O273,Q273,S273,U273)</f>
        <v/>
      </c>
      <c r="X273" s="218">
        <f>SUM(L273,N273,P273,R273,T273,V273)</f>
        <v/>
      </c>
      <c r="Y273" s="157">
        <f>minus(I273,W273)</f>
        <v/>
      </c>
      <c r="Z273" s="158">
        <f>ABS(minus(J273,X273))</f>
        <v/>
      </c>
      <c r="AA273" s="270" t="n"/>
      <c r="AB273" s="242" t="n"/>
      <c r="AC273" s="242" t="n"/>
      <c r="AD273" s="256" t="n"/>
      <c r="AE273" s="167">
        <f>Y273-AC273</f>
        <v/>
      </c>
      <c r="AF273" s="256">
        <f>abs(Z273-AD273)</f>
        <v/>
      </c>
      <c r="AG273" s="243" t="n"/>
      <c r="AH273" s="146" t="n"/>
      <c r="AI273" s="52" t="n"/>
      <c r="AJ273" s="148" t="n"/>
      <c r="AK273" s="52" t="n"/>
    </row>
    <row r="274">
      <c r="A274" s="163">
        <f>A273</f>
        <v/>
      </c>
      <c r="B274" s="300" t="n"/>
      <c r="C274" s="151" t="inlineStr">
        <is>
          <t>SP MTN Cash In (Approval)</t>
        </is>
      </c>
      <c r="D274" s="151" t="inlineStr">
        <is>
          <t>MTN - Sydepush( Approvals)</t>
        </is>
      </c>
      <c r="E274" s="187" t="n">
        <v>0</v>
      </c>
      <c r="F274" s="188" t="n">
        <v>0</v>
      </c>
      <c r="G274" s="187" t="n">
        <v>0</v>
      </c>
      <c r="H274" s="188" t="n">
        <v>0</v>
      </c>
      <c r="I274" s="154">
        <f>minus(E274,G274)</f>
        <v/>
      </c>
      <c r="J274" s="155">
        <f>ABS(minus(F274,H274))</f>
        <v/>
      </c>
      <c r="K274" s="248" t="n"/>
      <c r="L274" s="248" t="n"/>
      <c r="M274" s="248" t="n"/>
      <c r="N274" s="248" t="n"/>
      <c r="O274" s="248" t="n"/>
      <c r="P274" s="248" t="n"/>
      <c r="Q274" s="248" t="n"/>
      <c r="R274" s="248" t="n"/>
      <c r="S274" s="248" t="n"/>
      <c r="T274" s="248" t="n"/>
      <c r="U274" s="248" t="n"/>
      <c r="V274" s="248" t="n"/>
      <c r="W274" s="218">
        <f>SUM(K274,M274,O274,Q274,S274,U274)</f>
        <v/>
      </c>
      <c r="X274" s="218">
        <f>SUM(L274,N274,P274,R274,T274,V274)</f>
        <v/>
      </c>
      <c r="Y274" s="157">
        <f>minus(I274,W274)</f>
        <v/>
      </c>
      <c r="Z274" s="158">
        <f>ABS(minus(J274,X274))</f>
        <v/>
      </c>
      <c r="AA274" s="270" t="n"/>
      <c r="AB274" s="242" t="n"/>
      <c r="AC274" s="242" t="n"/>
      <c r="AD274" s="256" t="n"/>
      <c r="AE274" s="161">
        <f>Y274-AC274</f>
        <v/>
      </c>
      <c r="AF274" s="256">
        <f>abs(Z274-AD274)</f>
        <v/>
      </c>
      <c r="AG274" s="243" t="n"/>
      <c r="AH274" s="146" t="n"/>
      <c r="AI274" s="52" t="n"/>
      <c r="AJ274" s="148" t="n"/>
      <c r="AK274" s="52" t="n"/>
    </row>
    <row r="275">
      <c r="A275" s="163">
        <f>A274</f>
        <v/>
      </c>
      <c r="B275" s="300" t="n"/>
      <c r="C275" s="151" t="inlineStr">
        <is>
          <t>SP MTN Send Money</t>
        </is>
      </c>
      <c r="D275" s="151" t="inlineStr">
        <is>
          <t>MTN - Portal</t>
        </is>
      </c>
      <c r="E275" s="187" t="n">
        <v>1042</v>
      </c>
      <c r="F275" s="188" t="n">
        <v>382416</v>
      </c>
      <c r="G275" s="187" t="n">
        <v>1042</v>
      </c>
      <c r="H275" s="188" t="n">
        <v>382415.98</v>
      </c>
      <c r="I275" s="154">
        <f>minus(E275,G275)</f>
        <v/>
      </c>
      <c r="J275" s="155">
        <f>ABS(minus(F275,H275))</f>
        <v/>
      </c>
      <c r="K275" s="248" t="n"/>
      <c r="L275" s="248" t="n"/>
      <c r="M275" s="248" t="n"/>
      <c r="N275" s="248" t="n"/>
      <c r="O275" s="248" t="n"/>
      <c r="P275" s="248" t="n"/>
      <c r="Q275" s="248" t="n"/>
      <c r="R275" s="248" t="n"/>
      <c r="S275" s="248" t="n"/>
      <c r="T275" s="248" t="n"/>
      <c r="U275" s="248" t="n"/>
      <c r="V275" s="248" t="n">
        <v>0.02000000001862645</v>
      </c>
      <c r="W275" s="218">
        <f>SUM(K275,M275,O275,Q275,S275,U275)</f>
        <v/>
      </c>
      <c r="X275" s="218">
        <f>SUM(L275,N275,P275,R275,T275,V275)</f>
        <v/>
      </c>
      <c r="Y275" s="157">
        <f>minus(I275,W275)</f>
        <v/>
      </c>
      <c r="Z275" s="158">
        <f>ABS(minus(J275,X275))</f>
        <v/>
      </c>
      <c r="AA275" s="270" t="n"/>
      <c r="AB275" s="242" t="n"/>
      <c r="AC275" s="242" t="n"/>
      <c r="AD275" s="256" t="n"/>
      <c r="AE275" s="161">
        <f>Y275-AC275</f>
        <v/>
      </c>
      <c r="AF275" s="256">
        <f>abs(Z275-AD275)</f>
        <v/>
      </c>
      <c r="AG275" s="243" t="n"/>
      <c r="AH275" s="146" t="n"/>
      <c r="AI275" s="52" t="n"/>
      <c r="AJ275" s="148" t="n"/>
      <c r="AK275" s="52" t="n"/>
    </row>
    <row r="276">
      <c r="A276" s="163">
        <f>A275</f>
        <v/>
      </c>
      <c r="B276" s="300" t="n"/>
      <c r="C276" s="151" t="inlineStr">
        <is>
          <t>SP AirtelTigo Cash In</t>
        </is>
      </c>
      <c r="D276" s="151" t="inlineStr">
        <is>
          <t>Airtel Top Up (Cash In)</t>
        </is>
      </c>
      <c r="E276" s="187" t="n">
        <v>0</v>
      </c>
      <c r="F276" s="188" t="n">
        <v>0</v>
      </c>
      <c r="G276" s="187" t="n">
        <v>0</v>
      </c>
      <c r="H276" s="188" t="n">
        <v>0</v>
      </c>
      <c r="I276" s="154">
        <f>minus(E276,G276)</f>
        <v/>
      </c>
      <c r="J276" s="155">
        <f>ABS(minus(F276,H276))</f>
        <v/>
      </c>
      <c r="K276" s="248" t="n"/>
      <c r="L276" s="248" t="n"/>
      <c r="M276" s="248" t="n"/>
      <c r="N276" s="248" t="n"/>
      <c r="O276" s="248" t="n"/>
      <c r="P276" s="248" t="n"/>
      <c r="Q276" s="248" t="n"/>
      <c r="R276" s="248" t="n"/>
      <c r="S276" s="248" t="n"/>
      <c r="T276" s="248" t="n"/>
      <c r="U276" s="248" t="n"/>
      <c r="V276" s="248" t="n"/>
      <c r="W276" s="218">
        <f>SUM(K276,M276,O276,Q276,S276,U276)</f>
        <v/>
      </c>
      <c r="X276" s="218">
        <f>SUM(L276,N276,P276,R276,T276,V276)</f>
        <v/>
      </c>
      <c r="Y276" s="157">
        <f>minus(I276,W276)</f>
        <v/>
      </c>
      <c r="Z276" s="158">
        <f>ABS(minus(J276,X276))</f>
        <v/>
      </c>
      <c r="AA276" s="270" t="n"/>
      <c r="AB276" s="242" t="n"/>
      <c r="AC276" s="242" t="n"/>
      <c r="AD276" s="256" t="n"/>
      <c r="AE276" s="161">
        <f>Y276-AC276</f>
        <v/>
      </c>
      <c r="AF276" s="256">
        <f>abs(Z276-AD276)</f>
        <v/>
      </c>
      <c r="AG276" s="243" t="n"/>
      <c r="AH276" s="146" t="n"/>
      <c r="AI276" s="52" t="n"/>
      <c r="AJ276" s="148" t="n"/>
      <c r="AK276" s="52" t="n"/>
    </row>
    <row r="277">
      <c r="A277" s="163">
        <f>A276</f>
        <v/>
      </c>
      <c r="B277" s="300" t="n"/>
      <c r="C277" s="151" t="inlineStr">
        <is>
          <t>SP AirtelTigo Send Money</t>
        </is>
      </c>
      <c r="D277" s="151" t="inlineStr">
        <is>
          <t>Airtel Online Send Money</t>
        </is>
      </c>
      <c r="E277" s="187" t="n">
        <v>0</v>
      </c>
      <c r="F277" s="188" t="n">
        <v>0</v>
      </c>
      <c r="G277" s="187" t="n">
        <v>0</v>
      </c>
      <c r="H277" s="188" t="n">
        <v>0</v>
      </c>
      <c r="I277" s="154">
        <f>minus(E277,G277)</f>
        <v/>
      </c>
      <c r="J277" s="155">
        <f>ABS(minus(F277,H277))</f>
        <v/>
      </c>
      <c r="K277" s="248" t="n"/>
      <c r="L277" s="248" t="n"/>
      <c r="M277" s="248" t="n"/>
      <c r="N277" s="248" t="n"/>
      <c r="O277" s="248" t="n"/>
      <c r="P277" s="248" t="n"/>
      <c r="Q277" s="248" t="n"/>
      <c r="R277" s="248" t="n"/>
      <c r="S277" s="248" t="n"/>
      <c r="T277" s="248" t="n"/>
      <c r="U277" s="248" t="n"/>
      <c r="V277" s="248" t="n"/>
      <c r="W277" s="218">
        <f>SUM(K277,M277,O277,Q277,S277,U277)</f>
        <v/>
      </c>
      <c r="X277" s="249">
        <f>SUM(L277,N277,P277,R277,T277,V277)</f>
        <v/>
      </c>
      <c r="Y277" s="157">
        <f>minus(I277,W277)</f>
        <v/>
      </c>
      <c r="Z277" s="158">
        <f>ABS(minus(J277,X277))</f>
        <v/>
      </c>
      <c r="AA277" s="270" t="n"/>
      <c r="AB277" s="242" t="n"/>
      <c r="AC277" s="242" t="n"/>
      <c r="AD277" s="256" t="n"/>
      <c r="AE277" s="161">
        <f>Y277-AC277</f>
        <v/>
      </c>
      <c r="AF277" s="256">
        <f>abs(Z277-AD277)</f>
        <v/>
      </c>
      <c r="AG277" s="243" t="n"/>
      <c r="AH277" s="146" t="n"/>
      <c r="AI277" s="52" t="n"/>
      <c r="AJ277" s="148" t="n"/>
      <c r="AK277" s="52" t="n"/>
    </row>
    <row r="278">
      <c r="A278" s="163">
        <f>A277</f>
        <v/>
      </c>
      <c r="B278" s="300" t="n"/>
      <c r="C278" s="151" t="inlineStr">
        <is>
          <t>SP Vodafone Cash In</t>
        </is>
      </c>
      <c r="D278" s="151" t="inlineStr">
        <is>
          <t>Vodafone Cashin</t>
        </is>
      </c>
      <c r="E278" s="187" t="n">
        <v>27</v>
      </c>
      <c r="F278" s="188" t="n">
        <v>10896.69</v>
      </c>
      <c r="G278" s="187" t="n">
        <v>27</v>
      </c>
      <c r="H278" s="188" t="n">
        <v>10896.69</v>
      </c>
      <c r="I278" s="154">
        <f>minus(E278,G278)</f>
        <v/>
      </c>
      <c r="J278" s="155">
        <f>ABS(minus(F278,H278))</f>
        <v/>
      </c>
      <c r="K278" s="248" t="n"/>
      <c r="L278" s="248" t="n"/>
      <c r="M278" s="248" t="n"/>
      <c r="N278" s="248" t="n"/>
      <c r="O278" s="248" t="n"/>
      <c r="P278" s="248" t="n"/>
      <c r="Q278" s="248" t="n"/>
      <c r="R278" s="248" t="n"/>
      <c r="S278" s="248" t="n"/>
      <c r="T278" s="248" t="n"/>
      <c r="U278" s="248" t="n"/>
      <c r="V278" s="248" t="n"/>
      <c r="W278" s="218">
        <f>SUM(K278,M278,O278,Q278,S278,U278)</f>
        <v/>
      </c>
      <c r="X278" s="218">
        <f>SUM(L278,N278,P278,R278,T278,V278)</f>
        <v/>
      </c>
      <c r="Y278" s="157">
        <f>minus(I278,W278)</f>
        <v/>
      </c>
      <c r="Z278" s="158">
        <f>ABS(minus(J278,X278))</f>
        <v/>
      </c>
      <c r="AA278" s="270" t="n"/>
      <c r="AB278" s="242" t="n"/>
      <c r="AC278" s="242" t="n"/>
      <c r="AD278" s="256" t="n"/>
      <c r="AE278" s="161">
        <f>Y278-AC278</f>
        <v/>
      </c>
      <c r="AF278" s="256">
        <f>abs(Z278-AD278)</f>
        <v/>
      </c>
      <c r="AG278" s="243" t="n"/>
      <c r="AH278" s="146" t="n"/>
      <c r="AI278" s="52" t="n"/>
      <c r="AJ278" s="148" t="n"/>
      <c r="AK278" s="52" t="n"/>
    </row>
    <row r="279">
      <c r="A279" s="163">
        <f>A278</f>
        <v/>
      </c>
      <c r="B279" s="300" t="n"/>
      <c r="C279" s="151" t="inlineStr">
        <is>
          <t>SP Vodafone Send Money</t>
        </is>
      </c>
      <c r="D279" s="151" t="inlineStr">
        <is>
          <t>Vodafone Cashout</t>
        </is>
      </c>
      <c r="E279" s="187" t="n">
        <v>204</v>
      </c>
      <c r="F279" s="188" t="n">
        <v>54958.11</v>
      </c>
      <c r="G279" s="187" t="n">
        <v>204</v>
      </c>
      <c r="H279" s="188" t="n">
        <v>54958.11</v>
      </c>
      <c r="I279" s="154">
        <f>minus(E279,G279)</f>
        <v/>
      </c>
      <c r="J279" s="155">
        <f>ABS(minus(F279,H279))</f>
        <v/>
      </c>
      <c r="K279" s="248" t="n"/>
      <c r="L279" s="248" t="n"/>
      <c r="M279" s="248" t="n"/>
      <c r="N279" s="248" t="n"/>
      <c r="O279" s="248" t="n"/>
      <c r="P279" s="248" t="n"/>
      <c r="Q279" s="248" t="n"/>
      <c r="R279" s="248" t="n"/>
      <c r="S279" s="248" t="n"/>
      <c r="T279" s="248" t="n"/>
      <c r="U279" s="248" t="n"/>
      <c r="V279" s="248" t="n"/>
      <c r="W279" s="218">
        <f>SUM(K279,M279,O279,Q279,S279,U279)</f>
        <v/>
      </c>
      <c r="X279" s="218">
        <f>SUM(L279,N279,P279,R279,T279,V279)</f>
        <v/>
      </c>
      <c r="Y279" s="157">
        <f>minus(I279,W279)</f>
        <v/>
      </c>
      <c r="Z279" s="158">
        <f>ABS(minus(J279,X279))</f>
        <v/>
      </c>
      <c r="AA279" s="270" t="n"/>
      <c r="AB279" s="242" t="n"/>
      <c r="AC279" s="242" t="n"/>
      <c r="AD279" s="256" t="n"/>
      <c r="AE279" s="161">
        <f>Y279-AC279</f>
        <v/>
      </c>
      <c r="AF279" s="256">
        <f>abs(Z279-AD279)</f>
        <v/>
      </c>
      <c r="AG279" s="243" t="n"/>
      <c r="AH279" s="146" t="n"/>
      <c r="AI279" s="52" t="n"/>
      <c r="AJ279" s="148" t="n"/>
      <c r="AK279" s="52" t="n"/>
    </row>
    <row r="280">
      <c r="A280" s="163">
        <f>A279</f>
        <v/>
      </c>
      <c r="B280" s="300" t="n"/>
      <c r="C280" s="151" t="inlineStr">
        <is>
          <t>SP Stanbic</t>
        </is>
      </c>
      <c r="D280" s="151" t="inlineStr">
        <is>
          <t>Stanbic FI CR</t>
        </is>
      </c>
      <c r="E280" s="187" t="n">
        <v>883</v>
      </c>
      <c r="F280" s="188" t="n">
        <v>421769.45</v>
      </c>
      <c r="G280" s="187" t="n">
        <v>882</v>
      </c>
      <c r="H280" s="188" t="n">
        <v>420298.22</v>
      </c>
      <c r="I280" s="154">
        <f>minus(E280,G280)</f>
        <v/>
      </c>
      <c r="J280" s="155">
        <f>ABS(minus(F280,H280))</f>
        <v/>
      </c>
      <c r="K280" s="248" t="n"/>
      <c r="L280" s="248" t="n"/>
      <c r="M280" s="248" t="n"/>
      <c r="N280" s="248" t="n"/>
      <c r="O280" s="248" t="n"/>
      <c r="P280" s="248" t="n"/>
      <c r="Q280" s="248" t="n"/>
      <c r="R280" s="248" t="n"/>
      <c r="S280" s="248" t="n"/>
      <c r="T280" s="248" t="n"/>
      <c r="U280" s="248" t="n">
        <v>-2</v>
      </c>
      <c r="V280" s="248" t="n">
        <v>-411.43</v>
      </c>
      <c r="W280" s="218">
        <f>SUM(K280,M280,O280,Q280,S280,U280)</f>
        <v/>
      </c>
      <c r="X280" s="218">
        <f>SUM(L280,N280,P280,R280,T280,V280)</f>
        <v/>
      </c>
      <c r="Y280" s="157">
        <f>minus(I280,W280)</f>
        <v/>
      </c>
      <c r="Z280" s="158">
        <f>ABS(minus(J280,X280))</f>
        <v/>
      </c>
      <c r="AA280" s="263" t="inlineStr">
        <is>
          <t>Customers' Slydepay accounts were not credited with funds</t>
        </is>
      </c>
      <c r="AB280" s="242" t="inlineStr">
        <is>
          <t>Closed</t>
        </is>
      </c>
      <c r="AC280" s="242" t="n">
        <v>3</v>
      </c>
      <c r="AD280" s="256" t="n">
        <v>1882.66000000004</v>
      </c>
      <c r="AE280" s="161">
        <f>Y280-AC280</f>
        <v/>
      </c>
      <c r="AF280" s="256">
        <f>abs(Z280-AD280)</f>
        <v/>
      </c>
      <c r="AG280" s="243" t="inlineStr">
        <is>
          <t>Details shared with Stanbic to initiate reversal process</t>
        </is>
      </c>
      <c r="AH280" s="146" t="n"/>
      <c r="AI280" s="52" t="n"/>
      <c r="AJ280" s="148" t="n"/>
      <c r="AK280" s="52" t="n"/>
    </row>
    <row r="281">
      <c r="A281" s="163">
        <f>A280</f>
        <v/>
      </c>
      <c r="B281" s="300" t="n"/>
      <c r="C281" s="151" t="inlineStr">
        <is>
          <t xml:space="preserve">SP Stanbic </t>
        </is>
      </c>
      <c r="D281" s="151" t="inlineStr">
        <is>
          <t>Stanbic FI DR</t>
        </is>
      </c>
      <c r="E281" s="187" t="n">
        <v>0</v>
      </c>
      <c r="F281" s="187" t="n">
        <v>0</v>
      </c>
      <c r="G281" s="187" t="n">
        <v>0</v>
      </c>
      <c r="H281" s="187" t="n">
        <v>0</v>
      </c>
      <c r="I281" s="154">
        <f>minus(E281,G281)</f>
        <v/>
      </c>
      <c r="J281" s="155">
        <f>ABS(minus(F281,H281))</f>
        <v/>
      </c>
      <c r="K281" s="248" t="n"/>
      <c r="L281" s="248" t="n"/>
      <c r="M281" s="248" t="n"/>
      <c r="N281" s="248" t="n"/>
      <c r="O281" s="248" t="n"/>
      <c r="P281" s="248" t="n"/>
      <c r="Q281" s="248" t="n"/>
      <c r="R281" s="248" t="n"/>
      <c r="S281" s="248" t="n"/>
      <c r="T281" s="248" t="n"/>
      <c r="U281" s="248" t="n"/>
      <c r="V281" s="248" t="n"/>
      <c r="W281" s="218">
        <f>SUM(K281,M281,O281,Q281,S281,U281)</f>
        <v/>
      </c>
      <c r="X281" s="218">
        <f>SUM(L281,N281,P281,R281,T281,V281)</f>
        <v/>
      </c>
      <c r="Y281" s="157">
        <f>minus(I281,W281)</f>
        <v/>
      </c>
      <c r="Z281" s="158">
        <f>ABS(minus(J281,X281))</f>
        <v/>
      </c>
      <c r="AA281" s="270" t="n"/>
      <c r="AB281" s="242" t="n"/>
      <c r="AC281" s="242" t="n"/>
      <c r="AD281" s="256" t="n"/>
      <c r="AE281" s="161">
        <f>Y281-AC281</f>
        <v/>
      </c>
      <c r="AF281" s="256">
        <f>abs(Z281-AD281)</f>
        <v/>
      </c>
      <c r="AG281" s="243" t="n"/>
      <c r="AH281" s="146" t="n"/>
      <c r="AI281" s="52" t="n"/>
      <c r="AJ281" s="148" t="n"/>
      <c r="AK281" s="52" t="n"/>
    </row>
    <row r="282">
      <c r="A282" s="163">
        <f>A281</f>
        <v/>
      </c>
      <c r="B282" s="300" t="n"/>
      <c r="C282" s="171" t="inlineStr">
        <is>
          <t xml:space="preserve">SP GIP </t>
        </is>
      </c>
      <c r="D282" s="171" t="inlineStr">
        <is>
          <t>GIP</t>
        </is>
      </c>
      <c r="E282" s="172" t="n">
        <v>0</v>
      </c>
      <c r="F282" s="173" t="n">
        <v>0</v>
      </c>
      <c r="G282" s="172" t="n">
        <v>0</v>
      </c>
      <c r="H282" s="173" t="n">
        <v>0</v>
      </c>
      <c r="I282" s="174">
        <f>minus(E282,G282)</f>
        <v/>
      </c>
      <c r="J282" s="175">
        <f>ABS(minus(F282,H282))</f>
        <v/>
      </c>
      <c r="K282" s="176" t="n"/>
      <c r="L282" s="176" t="n"/>
      <c r="M282" s="176" t="n"/>
      <c r="N282" s="176" t="n"/>
      <c r="O282" s="176" t="n"/>
      <c r="P282" s="176" t="n"/>
      <c r="Q282" s="176" t="n"/>
      <c r="R282" s="176" t="n"/>
      <c r="S282" s="176" t="n"/>
      <c r="T282" s="176" t="n"/>
      <c r="U282" s="176" t="n"/>
      <c r="V282" s="176" t="n"/>
      <c r="W282" s="294">
        <f>SUM(K282,M282,O282,Q282,S282,U282)</f>
        <v/>
      </c>
      <c r="X282" s="294">
        <f>SUM(L282,N282,P282,R282,T282,V282)</f>
        <v/>
      </c>
      <c r="Y282" s="179">
        <f>minus(I282,W282)</f>
        <v/>
      </c>
      <c r="Z282" s="180">
        <f>ABS(minus(J282,X282))</f>
        <v/>
      </c>
      <c r="AA282" s="253" t="n"/>
      <c r="AB282" s="254" t="n"/>
      <c r="AC282" s="254" t="n"/>
      <c r="AD282" s="190" t="n"/>
      <c r="AE282" s="184">
        <f>Y282-AC282</f>
        <v/>
      </c>
      <c r="AF282" s="192">
        <f>abs(Z282-AD282)</f>
        <v/>
      </c>
      <c r="AG282" s="243" t="n"/>
      <c r="AH282" s="146" t="n"/>
      <c r="AI282" s="52" t="n"/>
      <c r="AJ282" s="148" t="n"/>
      <c r="AK282" s="52" t="n"/>
    </row>
    <row r="283">
      <c r="A283" s="163">
        <f>A282</f>
        <v/>
      </c>
      <c r="B283" s="300" t="n"/>
      <c r="C283" s="151" t="inlineStr">
        <is>
          <t>Card Payments</t>
        </is>
      </c>
      <c r="D283" s="151" t="inlineStr">
        <is>
          <t>BB MIGs (S03)</t>
        </is>
      </c>
      <c r="E283" s="170" t="n"/>
      <c r="F283" s="245" t="n"/>
      <c r="G283" s="170" t="n"/>
      <c r="H283" s="245" t="n"/>
      <c r="I283" s="154">
        <f>minus(E283,G283)</f>
        <v/>
      </c>
      <c r="J283" s="155">
        <f>ABS(minus(F283,H283))</f>
        <v/>
      </c>
      <c r="K283" s="248" t="n"/>
      <c r="L283" s="248" t="n"/>
      <c r="M283" s="248" t="n"/>
      <c r="N283" s="248" t="n"/>
      <c r="O283" s="248" t="n"/>
      <c r="P283" s="248" t="n"/>
      <c r="Q283" s="248" t="n"/>
      <c r="R283" s="248" t="n"/>
      <c r="S283" s="248" t="n"/>
      <c r="T283" s="248" t="n"/>
      <c r="U283" s="248" t="n"/>
      <c r="V283" s="248" t="n"/>
      <c r="W283" s="218" t="n"/>
      <c r="X283" s="218" t="n"/>
      <c r="Y283" s="157">
        <f>minus(I283,W283)</f>
        <v/>
      </c>
      <c r="Z283" s="158">
        <f>ABS(minus(J283,X283))</f>
        <v/>
      </c>
      <c r="AA283" s="263" t="n"/>
      <c r="AB283" s="242" t="n"/>
      <c r="AC283" s="242" t="n"/>
      <c r="AD283" s="256" t="n"/>
      <c r="AE283" s="161">
        <f>Y283-AC283</f>
        <v/>
      </c>
      <c r="AF283" s="256">
        <f>abs(Z283-AD283)</f>
        <v/>
      </c>
      <c r="AG283" s="243" t="n"/>
      <c r="AH283" s="146" t="n"/>
      <c r="AI283" s="52" t="n"/>
      <c r="AJ283" s="148" t="n"/>
      <c r="AK283" s="52" t="n"/>
    </row>
    <row r="284">
      <c r="A284" s="163">
        <f>A283</f>
        <v/>
      </c>
      <c r="B284" s="300" t="n"/>
      <c r="C284" s="151" t="inlineStr">
        <is>
          <t>Card Payments</t>
        </is>
      </c>
      <c r="D284" s="151" t="inlineStr">
        <is>
          <t>BB MIGs (S04)</t>
        </is>
      </c>
      <c r="E284" s="170" t="n"/>
      <c r="F284" s="245" t="n"/>
      <c r="G284" s="170" t="n"/>
      <c r="H284" s="245" t="n"/>
      <c r="I284" s="154">
        <f>minus(E284,G284)</f>
        <v/>
      </c>
      <c r="J284" s="155">
        <f>ABS(minus(F284,H284))</f>
        <v/>
      </c>
      <c r="K284" s="248" t="n"/>
      <c r="L284" s="248" t="n"/>
      <c r="M284" s="248" t="n"/>
      <c r="N284" s="248" t="n"/>
      <c r="O284" s="248" t="n"/>
      <c r="P284" s="248" t="n"/>
      <c r="Q284" s="248" t="n"/>
      <c r="R284" s="248" t="n"/>
      <c r="S284" s="248" t="n"/>
      <c r="T284" s="248" t="n"/>
      <c r="U284" s="248" t="n"/>
      <c r="V284" s="248" t="n"/>
      <c r="W284" s="218" t="n"/>
      <c r="X284" s="218" t="n"/>
      <c r="Y284" s="157">
        <f>minus(I284,W284)</f>
        <v/>
      </c>
      <c r="Z284" s="158">
        <f>ABS(minus(J284,X284))</f>
        <v/>
      </c>
      <c r="AA284" s="270" t="n"/>
      <c r="AB284" s="242" t="n"/>
      <c r="AC284" s="242" t="n"/>
      <c r="AD284" s="256" t="n"/>
      <c r="AE284" s="167">
        <f>Y284-AC284</f>
        <v/>
      </c>
      <c r="AF284" s="256">
        <f>abs(Z284-AD284)</f>
        <v/>
      </c>
      <c r="AG284" s="243" t="n"/>
      <c r="AH284" s="146" t="n"/>
      <c r="AI284" s="52" t="n"/>
      <c r="AJ284" s="148" t="n"/>
      <c r="AK284" s="52" t="n"/>
    </row>
    <row r="285">
      <c r="A285" s="163">
        <f>A284</f>
        <v/>
      </c>
      <c r="B285" s="300" t="n"/>
      <c r="C285" s="151" t="inlineStr">
        <is>
          <t>Card Payments</t>
        </is>
      </c>
      <c r="D285" s="151" t="inlineStr">
        <is>
          <t>BB MIGs (S05)</t>
        </is>
      </c>
      <c r="E285" s="170" t="n"/>
      <c r="F285" s="245" t="n"/>
      <c r="G285" s="170" t="n"/>
      <c r="H285" s="245" t="n"/>
      <c r="I285" s="154">
        <f>minus(E285,G285)</f>
        <v/>
      </c>
      <c r="J285" s="155">
        <f>ABS(minus(F285,H285))</f>
        <v/>
      </c>
      <c r="K285" s="248" t="n"/>
      <c r="L285" s="248" t="n"/>
      <c r="M285" s="248" t="n"/>
      <c r="N285" s="248" t="n"/>
      <c r="O285" s="248" t="n"/>
      <c r="P285" s="248" t="n"/>
      <c r="Q285" s="248" t="n"/>
      <c r="R285" s="248" t="n"/>
      <c r="S285" s="248" t="n"/>
      <c r="T285" s="248" t="n"/>
      <c r="U285" s="248" t="n"/>
      <c r="V285" s="248" t="n"/>
      <c r="W285" s="218" t="n"/>
      <c r="X285" s="218" t="n"/>
      <c r="Y285" s="157">
        <f>minus(I285,W285)</f>
        <v/>
      </c>
      <c r="Z285" s="158">
        <f>ABS(minus(J285,X285))</f>
        <v/>
      </c>
      <c r="AA285" s="270" t="n"/>
      <c r="AB285" s="242" t="n"/>
      <c r="AC285" s="242" t="n"/>
      <c r="AD285" s="256" t="n"/>
      <c r="AE285" s="167">
        <f>Y285-AC285</f>
        <v/>
      </c>
      <c r="AF285" s="256">
        <f>abs(Z285-AD285)</f>
        <v/>
      </c>
      <c r="AG285" s="243" t="n"/>
      <c r="AH285" s="146" t="n"/>
      <c r="AI285" s="52" t="n"/>
      <c r="AJ285" s="148" t="n"/>
      <c r="AK285" s="52" t="n"/>
    </row>
    <row r="286">
      <c r="A286" s="163">
        <f>A285</f>
        <v/>
      </c>
      <c r="B286" s="300" t="n"/>
      <c r="C286" s="151" t="inlineStr">
        <is>
          <t>Card Payments</t>
        </is>
      </c>
      <c r="D286" s="151" t="inlineStr">
        <is>
          <t>BB MIGs (S06)</t>
        </is>
      </c>
      <c r="E286" s="170" t="n"/>
      <c r="F286" s="245" t="n"/>
      <c r="G286" s="170" t="n"/>
      <c r="H286" s="245" t="n"/>
      <c r="I286" s="154">
        <f>minus(E286,G286)</f>
        <v/>
      </c>
      <c r="J286" s="155">
        <f>ABS(minus(F286,H286))</f>
        <v/>
      </c>
      <c r="K286" s="248" t="n"/>
      <c r="L286" s="248" t="n"/>
      <c r="M286" s="248" t="n"/>
      <c r="N286" s="248" t="n"/>
      <c r="O286" s="248" t="n"/>
      <c r="P286" s="248" t="n"/>
      <c r="Q286" s="248" t="n"/>
      <c r="R286" s="248" t="n"/>
      <c r="S286" s="248" t="n"/>
      <c r="T286" s="248" t="n"/>
      <c r="U286" s="248" t="n"/>
      <c r="V286" s="248" t="n"/>
      <c r="W286" s="218" t="n"/>
      <c r="X286" s="218" t="n"/>
      <c r="Y286" s="157">
        <f>minus(I286,W286)</f>
        <v/>
      </c>
      <c r="Z286" s="158">
        <f>ABS(minus(J286,X286))</f>
        <v/>
      </c>
      <c r="AA286" s="270" t="n"/>
      <c r="AB286" s="242" t="n"/>
      <c r="AC286" s="242" t="n"/>
      <c r="AD286" s="256" t="n"/>
      <c r="AE286" s="167">
        <f>Y286-AC286</f>
        <v/>
      </c>
      <c r="AF286" s="256">
        <f>abs(Z286-AD286)</f>
        <v/>
      </c>
      <c r="AG286" s="243" t="n"/>
      <c r="AH286" s="146" t="n"/>
      <c r="AI286" s="52" t="n"/>
      <c r="AJ286" s="148" t="n"/>
      <c r="AK286" s="52" t="n"/>
    </row>
    <row r="287">
      <c r="A287" s="163">
        <f>A286</f>
        <v/>
      </c>
      <c r="B287" s="300" t="n"/>
      <c r="C287" s="151" t="inlineStr">
        <is>
          <t>Card Payments</t>
        </is>
      </c>
      <c r="D287" s="151" t="inlineStr">
        <is>
          <t>BB MIGs (S07)</t>
        </is>
      </c>
      <c r="E287" s="170" t="n"/>
      <c r="F287" s="245" t="n"/>
      <c r="G287" s="170" t="n"/>
      <c r="H287" s="245" t="n"/>
      <c r="I287" s="154">
        <f>minus(E287,G287)</f>
        <v/>
      </c>
      <c r="J287" s="155">
        <f>ABS(minus(F287,H287))</f>
        <v/>
      </c>
      <c r="K287" s="248" t="n"/>
      <c r="L287" s="248" t="n"/>
      <c r="M287" s="248" t="n"/>
      <c r="N287" s="248" t="n"/>
      <c r="O287" s="248" t="n"/>
      <c r="P287" s="248" t="n"/>
      <c r="Q287" s="248" t="n"/>
      <c r="R287" s="248" t="n"/>
      <c r="S287" s="248" t="n"/>
      <c r="T287" s="248" t="n"/>
      <c r="U287" s="248" t="n"/>
      <c r="V287" s="248" t="n"/>
      <c r="W287" s="218" t="n"/>
      <c r="X287" s="218" t="n"/>
      <c r="Y287" s="157">
        <f>minus(I287,W287)</f>
        <v/>
      </c>
      <c r="Z287" s="158">
        <f>ABS(minus(J287,X287))</f>
        <v/>
      </c>
      <c r="AA287" s="270" t="n"/>
      <c r="AB287" s="242" t="n"/>
      <c r="AC287" s="242" t="n"/>
      <c r="AD287" s="256" t="n"/>
      <c r="AE287" s="167">
        <f>Y287-AC287</f>
        <v/>
      </c>
      <c r="AF287" s="256">
        <f>abs(Z287-AD287)</f>
        <v/>
      </c>
      <c r="AG287" s="243" t="n"/>
      <c r="AH287" s="146" t="n"/>
      <c r="AI287" s="52" t="n"/>
      <c r="AJ287" s="148" t="n"/>
      <c r="AK287" s="52" t="n"/>
    </row>
    <row r="288">
      <c r="A288" s="163">
        <f>A287</f>
        <v/>
      </c>
      <c r="B288" s="300" t="n"/>
      <c r="C288" s="151" t="inlineStr">
        <is>
          <t>Card Payments</t>
        </is>
      </c>
      <c r="D288" s="151" t="inlineStr">
        <is>
          <t>BB MIGs (S08)</t>
        </is>
      </c>
      <c r="E288" s="170" t="n"/>
      <c r="F288" s="245" t="n"/>
      <c r="G288" s="170" t="n"/>
      <c r="H288" s="245" t="n"/>
      <c r="I288" s="154">
        <f>minus(E288,G288)</f>
        <v/>
      </c>
      <c r="J288" s="155">
        <f>ABS(minus(F288,H288))</f>
        <v/>
      </c>
      <c r="K288" s="170" t="n"/>
      <c r="L288" s="170" t="n"/>
      <c r="M288" s="170" t="n"/>
      <c r="N288" s="170" t="n"/>
      <c r="O288" s="170" t="n"/>
      <c r="P288" s="170" t="n"/>
      <c r="Q288" s="170" t="n"/>
      <c r="R288" s="170" t="n"/>
      <c r="S288" s="170" t="n"/>
      <c r="T288" s="170" t="n"/>
      <c r="U288" s="170" t="n"/>
      <c r="V288" s="170" t="n"/>
      <c r="W288" s="218" t="n"/>
      <c r="X288" s="218" t="n"/>
      <c r="Y288" s="157">
        <f>minus(I288,W288)</f>
        <v/>
      </c>
      <c r="Z288" s="158">
        <f>ABS(minus(J288,X288))</f>
        <v/>
      </c>
      <c r="AA288" s="270" t="n"/>
      <c r="AB288" s="242" t="n"/>
      <c r="AC288" s="242" t="n"/>
      <c r="AD288" s="256" t="n"/>
      <c r="AE288" s="167">
        <f>Y288-AC288</f>
        <v/>
      </c>
      <c r="AF288" s="256">
        <f>abs(Z288-AD288)</f>
        <v/>
      </c>
      <c r="AG288" s="243" t="n"/>
      <c r="AH288" s="146" t="n"/>
      <c r="AI288" s="52" t="n"/>
      <c r="AJ288" s="148" t="n"/>
      <c r="AK288" s="52" t="n"/>
    </row>
    <row r="289">
      <c r="A289" s="163">
        <f>A288</f>
        <v/>
      </c>
      <c r="B289" s="300" t="n"/>
      <c r="C289" s="151" t="inlineStr">
        <is>
          <t>Card Payments</t>
        </is>
      </c>
      <c r="D289" s="151" t="inlineStr">
        <is>
          <t>BB MIGs (S09)</t>
        </is>
      </c>
      <c r="E289" s="170" t="n"/>
      <c r="F289" s="245" t="n"/>
      <c r="G289" s="170" t="n"/>
      <c r="H289" s="245" t="n"/>
      <c r="I289" s="154">
        <f>minus(E289,G289)</f>
        <v/>
      </c>
      <c r="J289" s="155">
        <f>ABS(minus(F289,H289))</f>
        <v/>
      </c>
      <c r="K289" s="248" t="n"/>
      <c r="L289" s="248" t="n"/>
      <c r="M289" s="248" t="n"/>
      <c r="N289" s="248" t="n"/>
      <c r="O289" s="248" t="n"/>
      <c r="P289" s="248" t="n"/>
      <c r="Q289" s="248" t="n"/>
      <c r="R289" s="248" t="n"/>
      <c r="S289" s="248" t="n"/>
      <c r="T289" s="248" t="n"/>
      <c r="U289" s="248" t="n"/>
      <c r="V289" s="248" t="n"/>
      <c r="W289" s="218" t="n"/>
      <c r="X289" s="218" t="n"/>
      <c r="Y289" s="157">
        <f>minus(I289,W289)</f>
        <v/>
      </c>
      <c r="Z289" s="158">
        <f>ABS(minus(J289,X289))</f>
        <v/>
      </c>
      <c r="AA289" s="270" t="n"/>
      <c r="AB289" s="242" t="n"/>
      <c r="AC289" s="242" t="n"/>
      <c r="AD289" s="256" t="n"/>
      <c r="AE289" s="167">
        <f>Y289-AC289</f>
        <v/>
      </c>
      <c r="AF289" s="256">
        <f>abs(Z289-AD289)</f>
        <v/>
      </c>
      <c r="AG289" s="243" t="n"/>
      <c r="AH289" s="146" t="n"/>
      <c r="AI289" s="52" t="n"/>
      <c r="AJ289" s="148" t="n"/>
      <c r="AK289" s="52" t="n"/>
    </row>
    <row r="290">
      <c r="A290" s="163">
        <f>A289</f>
        <v/>
      </c>
      <c r="B290" s="300" t="n"/>
      <c r="C290" s="151" t="inlineStr">
        <is>
          <t>Card Payments</t>
        </is>
      </c>
      <c r="D290" s="151" t="inlineStr">
        <is>
          <t>BB MIGs (S10)</t>
        </is>
      </c>
      <c r="E290" s="170" t="n"/>
      <c r="F290" s="245" t="n"/>
      <c r="G290" s="170" t="n"/>
      <c r="H290" s="245" t="n"/>
      <c r="I290" s="154">
        <f>minus(E290,G290)</f>
        <v/>
      </c>
      <c r="J290" s="155">
        <f>ABS(minus(F290,H290))</f>
        <v/>
      </c>
      <c r="K290" s="248" t="n"/>
      <c r="L290" s="248" t="n"/>
      <c r="M290" s="248" t="n"/>
      <c r="N290" s="248" t="n"/>
      <c r="O290" s="248" t="n"/>
      <c r="P290" s="248" t="n"/>
      <c r="Q290" s="248" t="n"/>
      <c r="R290" s="248" t="n"/>
      <c r="S290" s="248" t="n"/>
      <c r="T290" s="248" t="n"/>
      <c r="U290" s="248" t="n"/>
      <c r="V290" s="248" t="n"/>
      <c r="W290" s="218" t="n"/>
      <c r="X290" s="218" t="n"/>
      <c r="Y290" s="157">
        <f>minus(I290,W290)</f>
        <v/>
      </c>
      <c r="Z290" s="158">
        <f>ABS(minus(J290,X290))</f>
        <v/>
      </c>
      <c r="AA290" s="270" t="n"/>
      <c r="AB290" s="242" t="n"/>
      <c r="AC290" s="242" t="n"/>
      <c r="AD290" s="256" t="n"/>
      <c r="AE290" s="167">
        <f>Y290-AC290</f>
        <v/>
      </c>
      <c r="AF290" s="256">
        <f>abs(Z290-AD290)</f>
        <v/>
      </c>
      <c r="AG290" s="243" t="n"/>
      <c r="AH290" s="146" t="n"/>
      <c r="AI290" s="52" t="n"/>
      <c r="AJ290" s="148" t="n"/>
      <c r="AK290" s="52" t="n"/>
    </row>
    <row r="291">
      <c r="A291" s="163">
        <f>A290</f>
        <v/>
      </c>
      <c r="B291" s="300" t="n"/>
      <c r="C291" s="151" t="inlineStr">
        <is>
          <t>Card Payments</t>
        </is>
      </c>
      <c r="D291" s="151" t="inlineStr">
        <is>
          <t>BB MIGs (S11)</t>
        </is>
      </c>
      <c r="E291" s="170" t="n"/>
      <c r="F291" s="245" t="n"/>
      <c r="G291" s="170" t="n"/>
      <c r="H291" s="245" t="n"/>
      <c r="I291" s="154">
        <f>minus(E291,G291)</f>
        <v/>
      </c>
      <c r="J291" s="155">
        <f>ABS(minus(F291,H291))</f>
        <v/>
      </c>
      <c r="K291" s="248" t="n"/>
      <c r="L291" s="248" t="n"/>
      <c r="M291" s="248" t="n"/>
      <c r="N291" s="248" t="n"/>
      <c r="O291" s="248" t="n"/>
      <c r="P291" s="248" t="n"/>
      <c r="Q291" s="248" t="n"/>
      <c r="R291" s="248" t="n"/>
      <c r="S291" s="248" t="n"/>
      <c r="T291" s="248" t="n"/>
      <c r="U291" s="248" t="n"/>
      <c r="V291" s="248" t="n"/>
      <c r="W291" s="218" t="n"/>
      <c r="X291" s="218" t="n"/>
      <c r="Y291" s="157">
        <f>minus(I291,W291)</f>
        <v/>
      </c>
      <c r="Z291" s="158">
        <f>ABS(minus(J291,X291))</f>
        <v/>
      </c>
      <c r="AA291" s="270" t="n"/>
      <c r="AB291" s="242" t="n"/>
      <c r="AC291" s="242" t="n"/>
      <c r="AD291" s="256" t="n"/>
      <c r="AE291" s="167">
        <f>Y291-AC291</f>
        <v/>
      </c>
      <c r="AF291" s="256">
        <f>abs(Z291-AD291)</f>
        <v/>
      </c>
      <c r="AG291" s="243" t="n"/>
      <c r="AH291" s="146" t="n"/>
      <c r="AI291" s="52" t="n"/>
      <c r="AJ291" s="148" t="n"/>
      <c r="AK291" s="52" t="n"/>
    </row>
    <row r="292">
      <c r="A292" s="163">
        <f>A291</f>
        <v/>
      </c>
      <c r="B292" s="300" t="n"/>
      <c r="C292" s="171" t="inlineStr">
        <is>
          <t>Card Payments</t>
        </is>
      </c>
      <c r="D292" s="171" t="inlineStr">
        <is>
          <t>BB MIGs (S12)</t>
        </is>
      </c>
      <c r="E292" s="176" t="n"/>
      <c r="F292" s="85" t="n"/>
      <c r="G292" s="176" t="n"/>
      <c r="H292" s="85" t="n"/>
      <c r="I292" s="174">
        <f>minus(E292,G292)</f>
        <v/>
      </c>
      <c r="J292" s="175">
        <f>ABS(minus(F292,H292))</f>
        <v/>
      </c>
      <c r="K292" s="293" t="n"/>
      <c r="L292" s="293" t="n"/>
      <c r="M292" s="293" t="n"/>
      <c r="N292" s="293" t="n"/>
      <c r="O292" s="293" t="n"/>
      <c r="P292" s="293" t="n"/>
      <c r="Q292" s="293" t="n"/>
      <c r="R292" s="293" t="n"/>
      <c r="S292" s="293" t="n"/>
      <c r="T292" s="293" t="n"/>
      <c r="U292" s="293" t="n"/>
      <c r="V292" s="293" t="n"/>
      <c r="W292" s="294" t="n"/>
      <c r="X292" s="294" t="n"/>
      <c r="Y292" s="179">
        <f>minus(I292,W292)</f>
        <v/>
      </c>
      <c r="Z292" s="180">
        <f>ABS(minus(J292,X292))</f>
        <v/>
      </c>
      <c r="AA292" s="253" t="n"/>
      <c r="AB292" s="254" t="n"/>
      <c r="AC292" s="254" t="n"/>
      <c r="AD292" s="183" t="n"/>
      <c r="AE292" s="191">
        <f>Y292-AC292</f>
        <v/>
      </c>
      <c r="AF292" s="183">
        <f>abs(Z292-AD292)</f>
        <v/>
      </c>
      <c r="AG292" s="243" t="n"/>
      <c r="AH292" s="146" t="n"/>
      <c r="AI292" s="52" t="n"/>
      <c r="AJ292" s="148" t="n"/>
      <c r="AK292" s="52" t="n"/>
    </row>
    <row r="293">
      <c r="A293" s="163">
        <f>A292</f>
        <v/>
      </c>
      <c r="B293" s="303" t="n"/>
      <c r="C293" s="258" t="inlineStr">
        <is>
          <t>Card Payments Sum</t>
        </is>
      </c>
      <c r="D293" s="258" t="inlineStr">
        <is>
          <t>BB MIGs</t>
        </is>
      </c>
      <c r="E293" s="172" t="n">
        <v>3</v>
      </c>
      <c r="F293" s="173" t="n">
        <v>9817.530000000001</v>
      </c>
      <c r="G293" s="172" t="n">
        <v>2</v>
      </c>
      <c r="H293" s="173" t="n">
        <v>7412.28</v>
      </c>
      <c r="I293" s="174">
        <f>minus(E293,G293)</f>
        <v/>
      </c>
      <c r="J293" s="175">
        <f>ABS(minus(F293,H293))</f>
        <v/>
      </c>
      <c r="K293" s="176" t="n"/>
      <c r="L293" s="176" t="n"/>
      <c r="M293" s="176" t="n"/>
      <c r="N293" s="176" t="n"/>
      <c r="O293" s="293" t="n">
        <v>1</v>
      </c>
      <c r="P293" s="293" t="n">
        <v>2405.250000000001</v>
      </c>
      <c r="Q293" s="176" t="n"/>
      <c r="R293" s="176" t="n"/>
      <c r="S293" s="176" t="n"/>
      <c r="T293" s="176" t="n"/>
      <c r="U293" s="176" t="n"/>
      <c r="V293" s="176" t="n"/>
      <c r="W293" s="294">
        <f>SUM(K293,M293,O293,Q293,S293,U293)</f>
        <v/>
      </c>
      <c r="X293" s="294">
        <f>SUM(L293,N293,P293,R293,T293,V293)</f>
        <v/>
      </c>
      <c r="Y293" s="179">
        <f>minus(I293,W293)</f>
        <v/>
      </c>
      <c r="Z293" s="180">
        <f>ABS(minus(J293,X293))</f>
        <v/>
      </c>
      <c r="AA293" s="253" t="n"/>
      <c r="AB293" s="254" t="n"/>
      <c r="AC293" s="254" t="n"/>
      <c r="AD293" s="190" t="n"/>
      <c r="AE293" s="191">
        <f>Y293-AC293</f>
        <v/>
      </c>
      <c r="AF293" s="192">
        <f>abs(Z293-AD293)</f>
        <v/>
      </c>
      <c r="AG293" s="243" t="n"/>
      <c r="AH293" s="146" t="n"/>
      <c r="AI293" s="52" t="n"/>
      <c r="AJ293" s="148" t="n"/>
      <c r="AK293" s="52" t="n"/>
    </row>
    <row r="294">
      <c r="A294" s="163" t="n"/>
      <c r="B294" s="310" t="inlineStr">
        <is>
          <t>KOWRI</t>
        </is>
      </c>
      <c r="C294" s="151" t="inlineStr">
        <is>
          <t>MPGS</t>
        </is>
      </c>
      <c r="D294" s="151" t="inlineStr">
        <is>
          <t>MPGS</t>
        </is>
      </c>
      <c r="E294" s="187" t="n">
        <v>10</v>
      </c>
      <c r="F294" s="188" t="n">
        <v>1000.31</v>
      </c>
      <c r="G294" s="187" t="n">
        <v>10</v>
      </c>
      <c r="H294" s="188" t="n">
        <v>992.15</v>
      </c>
      <c r="I294" s="154">
        <f>minus(E294,G294)</f>
        <v/>
      </c>
      <c r="J294" s="155">
        <f>ABS(minus(F294,H294))</f>
        <v/>
      </c>
      <c r="K294" s="248" t="n"/>
      <c r="L294" s="248" t="n"/>
      <c r="M294" s="248" t="n"/>
      <c r="N294" s="248" t="n"/>
      <c r="O294" s="248" t="n"/>
      <c r="P294" s="248" t="n"/>
      <c r="Q294" s="248" t="n"/>
      <c r="R294" s="248" t="n"/>
      <c r="S294" s="248" t="n"/>
      <c r="T294" s="248" t="n"/>
      <c r="U294" s="248" t="n"/>
      <c r="V294" s="248" t="n"/>
      <c r="W294" s="218">
        <f>SUM(K294,M294,O294,Q294,S294,U294)</f>
        <v/>
      </c>
      <c r="X294" s="218">
        <f>SUM(L294,N294,P294,R294,T294,V294)</f>
        <v/>
      </c>
      <c r="Y294" s="157">
        <f>minus(I294,W294)</f>
        <v/>
      </c>
      <c r="Z294" s="158">
        <f>ABS(minus(J294,X294))</f>
        <v/>
      </c>
      <c r="AA294" s="270" t="n"/>
      <c r="AB294" s="242" t="n"/>
      <c r="AC294" s="242" t="n"/>
      <c r="AD294" s="256" t="n"/>
      <c r="AE294" s="167">
        <f>Y294-AC294</f>
        <v/>
      </c>
      <c r="AF294" s="256">
        <f>abs(Z294-AD294)</f>
        <v/>
      </c>
      <c r="AG294" s="243" t="inlineStr">
        <is>
          <t>Send money Charges</t>
        </is>
      </c>
      <c r="AH294" s="146" t="n"/>
      <c r="AI294" s="52" t="n"/>
      <c r="AJ294" s="148" t="n"/>
      <c r="AK294" s="52" t="n"/>
    </row>
    <row r="295">
      <c r="A295" s="163">
        <f>A293</f>
        <v/>
      </c>
      <c r="B295" s="300" t="n"/>
      <c r="C295" s="151" t="inlineStr">
        <is>
          <t>KR MTN Send Money</t>
        </is>
      </c>
      <c r="D295" s="151" t="inlineStr">
        <is>
          <t>KR MTN Credit</t>
        </is>
      </c>
      <c r="E295" s="187" t="n">
        <v>13174</v>
      </c>
      <c r="F295" s="188" t="n">
        <v>59249519.61</v>
      </c>
      <c r="G295" s="187" t="n">
        <v>13148</v>
      </c>
      <c r="H295" s="188" t="n">
        <v>18826978.14</v>
      </c>
      <c r="I295" s="154">
        <f>minus(E295,G295)</f>
        <v/>
      </c>
      <c r="J295" s="155">
        <f>ABS(minus(F295,H295))</f>
        <v/>
      </c>
      <c r="K295" s="248" t="n"/>
      <c r="L295" s="248" t="n"/>
      <c r="M295" s="248" t="n"/>
      <c r="N295" s="248" t="n"/>
      <c r="O295" s="248" t="n">
        <v>13</v>
      </c>
      <c r="P295" s="248" t="n">
        <v>13749.7</v>
      </c>
      <c r="Q295" s="248" t="n">
        <v>4</v>
      </c>
      <c r="R295" s="248" t="n">
        <v>40400000</v>
      </c>
      <c r="S295" s="248" t="n"/>
      <c r="T295" s="248" t="n"/>
      <c r="U295" s="248" t="n">
        <v>8</v>
      </c>
      <c r="V295" s="248" t="n">
        <v>7781.369999997318</v>
      </c>
      <c r="W295" s="218">
        <f>SUM(K295,M295,O295,Q295,S295,U295)</f>
        <v/>
      </c>
      <c r="X295" s="218">
        <f>SUM(L295,N295,P295,R295,T295,V295)</f>
        <v/>
      </c>
      <c r="Y295" s="157">
        <f>minus(I295,W295)</f>
        <v/>
      </c>
      <c r="Z295" s="158">
        <f>ABS(minus(J295,X295))</f>
        <v/>
      </c>
      <c r="AA295" s="270" t="inlineStr">
        <is>
          <t>Failed Zeepay transaction</t>
        </is>
      </c>
      <c r="AB295" s="242" t="inlineStr">
        <is>
          <t>Closed</t>
        </is>
      </c>
      <c r="AC295" s="242" t="n">
        <v>1</v>
      </c>
      <c r="AD295" s="256" t="n">
        <v>1010.39999999851</v>
      </c>
      <c r="AE295" s="167">
        <f>Y295-AC295</f>
        <v/>
      </c>
      <c r="AF295" s="256">
        <f>abs(Z295-AD295)</f>
        <v/>
      </c>
      <c r="AG295" s="243" t="inlineStr">
        <is>
          <t>Status updated using KB recons app</t>
        </is>
      </c>
      <c r="AH295" s="146" t="n"/>
      <c r="AI295" s="52" t="n"/>
      <c r="AJ295" s="148" t="n"/>
      <c r="AK295" s="52" t="n"/>
    </row>
    <row r="296">
      <c r="A296" s="163">
        <f>A295</f>
        <v/>
      </c>
      <c r="B296" s="300" t="n"/>
      <c r="C296" s="151" t="inlineStr">
        <is>
          <t>KR MTN Add funds/Payments</t>
        </is>
      </c>
      <c r="D296" s="151" t="inlineStr">
        <is>
          <t>KR MTN Debit</t>
        </is>
      </c>
      <c r="E296" s="187" t="n">
        <v>416</v>
      </c>
      <c r="F296" s="188" t="n">
        <v>701394.66</v>
      </c>
      <c r="G296" s="187" t="n">
        <v>419</v>
      </c>
      <c r="H296" s="188" t="n">
        <v>357969.92</v>
      </c>
      <c r="I296" s="154">
        <f>minus(E296,G296)</f>
        <v/>
      </c>
      <c r="J296" s="155">
        <f>ABS(minus(F296,H296))</f>
        <v/>
      </c>
      <c r="K296" s="248" t="n"/>
      <c r="L296" s="248" t="n"/>
      <c r="M296" s="248" t="n">
        <v>-4</v>
      </c>
      <c r="N296" s="248" t="n">
        <v>-2468.8</v>
      </c>
      <c r="O296" s="248" t="n"/>
      <c r="P296" s="248" t="n"/>
      <c r="Q296" s="248" t="n"/>
      <c r="R296" s="248" t="n"/>
      <c r="S296" s="248" t="n">
        <v>1</v>
      </c>
      <c r="T296" s="248" t="n">
        <v>345893.42</v>
      </c>
      <c r="U296" s="248" t="n"/>
      <c r="V296" s="248" t="n">
        <v>0.120000000053551</v>
      </c>
      <c r="W296" s="218">
        <f>SUM(K296,M296,O296,Q296,S296,U296)</f>
        <v/>
      </c>
      <c r="X296" s="218">
        <f>SUM(L296,N296,P296,R296,T296,V296)</f>
        <v/>
      </c>
      <c r="Y296" s="157">
        <f>minus(I296,W296)</f>
        <v/>
      </c>
      <c r="Z296" s="158">
        <f>ABS(minus(J296,X296))</f>
        <v/>
      </c>
      <c r="AA296" s="270" t="n"/>
      <c r="AB296" s="242" t="n"/>
      <c r="AC296" s="242" t="n"/>
      <c r="AD296" s="256" t="n"/>
      <c r="AE296" s="167">
        <f>Y296-AC296</f>
        <v/>
      </c>
      <c r="AF296" s="256">
        <f>abs(Z296-AD296)</f>
        <v/>
      </c>
      <c r="AG296" s="243" t="n"/>
      <c r="AH296" s="146" t="n"/>
      <c r="AI296" s="52" t="n"/>
      <c r="AJ296" s="148" t="n"/>
      <c r="AK296" s="52" t="n"/>
    </row>
    <row r="297">
      <c r="A297" s="163">
        <f>A296</f>
        <v/>
      </c>
      <c r="B297" s="300" t="n"/>
      <c r="C297" s="151" t="inlineStr">
        <is>
          <t>KR Airtel Add funds/Payments</t>
        </is>
      </c>
      <c r="D297" s="151" t="inlineStr">
        <is>
          <t>KR Airtel Cash In</t>
        </is>
      </c>
      <c r="E297" s="187" t="n">
        <v>1</v>
      </c>
      <c r="F297" s="188" t="n">
        <v>1386</v>
      </c>
      <c r="G297" s="187" t="n">
        <v>1</v>
      </c>
      <c r="H297" s="188" t="n">
        <v>1386</v>
      </c>
      <c r="I297" s="154">
        <f>minus(E297,G297)</f>
        <v/>
      </c>
      <c r="J297" s="155">
        <f>ABS(minus(F297,H297))</f>
        <v/>
      </c>
      <c r="K297" s="248" t="n"/>
      <c r="L297" s="248" t="n"/>
      <c r="M297" s="248" t="n"/>
      <c r="N297" s="248" t="n"/>
      <c r="O297" s="248" t="n"/>
      <c r="P297" s="248" t="n"/>
      <c r="Q297" s="248" t="n"/>
      <c r="R297" s="248" t="n"/>
      <c r="S297" s="248" t="n"/>
      <c r="T297" s="248" t="n"/>
      <c r="U297" s="248" t="n"/>
      <c r="V297" s="248" t="n"/>
      <c r="W297" s="218">
        <f>SUM(K297,M297,O297,Q297,S297,U297)</f>
        <v/>
      </c>
      <c r="X297" s="218">
        <f>SUM(L297,N297,P297,R297,T297,V297)</f>
        <v/>
      </c>
      <c r="Y297" s="157">
        <f>minus(I297,W297)</f>
        <v/>
      </c>
      <c r="Z297" s="158">
        <f>ABS(minus(J297,X297))</f>
        <v/>
      </c>
      <c r="AA297" s="270" t="n"/>
      <c r="AB297" s="242" t="n"/>
      <c r="AC297" s="242" t="n"/>
      <c r="AD297" s="256" t="n"/>
      <c r="AE297" s="167">
        <f>Y297-AC297</f>
        <v/>
      </c>
      <c r="AF297" s="256">
        <f>abs(Z297-AD297)</f>
        <v/>
      </c>
      <c r="AG297" s="243" t="n"/>
      <c r="AH297" s="146" t="n"/>
      <c r="AI297" s="52" t="n"/>
      <c r="AJ297" s="148" t="n"/>
      <c r="AK297" s="52" t="n"/>
    </row>
    <row r="298">
      <c r="A298" s="163">
        <f>A297</f>
        <v/>
      </c>
      <c r="B298" s="300" t="n"/>
      <c r="C298" s="151" t="inlineStr">
        <is>
          <t>KR Airtel Send Money</t>
        </is>
      </c>
      <c r="D298" s="151" t="inlineStr">
        <is>
          <t>KR Airtel Cash Out</t>
        </is>
      </c>
      <c r="E298" s="187" t="n">
        <v>1</v>
      </c>
      <c r="F298" s="188" t="n">
        <v>80</v>
      </c>
      <c r="G298" s="187" t="n">
        <v>1</v>
      </c>
      <c r="H298" s="188" t="n">
        <v>80</v>
      </c>
      <c r="I298" s="154">
        <f>minus(E298,G298)</f>
        <v/>
      </c>
      <c r="J298" s="155">
        <f>ABS(minus(F298,H298))</f>
        <v/>
      </c>
      <c r="K298" s="248" t="n"/>
      <c r="L298" s="248" t="n"/>
      <c r="M298" s="248" t="n"/>
      <c r="N298" s="248" t="n"/>
      <c r="O298" s="248" t="n"/>
      <c r="P298" s="248" t="n"/>
      <c r="Q298" s="248" t="n"/>
      <c r="R298" s="248" t="n"/>
      <c r="S298" s="248" t="n"/>
      <c r="T298" s="248" t="n"/>
      <c r="U298" s="248" t="n"/>
      <c r="V298" s="248" t="n"/>
      <c r="W298" s="218">
        <f>SUM(K298,M298,O298,Q298,S298,U298)</f>
        <v/>
      </c>
      <c r="X298" s="218">
        <f>SUM(L298,N298,P298,R298,T298,V298)</f>
        <v/>
      </c>
      <c r="Y298" s="157">
        <f>minus(I298,W298)</f>
        <v/>
      </c>
      <c r="Z298" s="158">
        <f>ABS(minus(J298,X298))</f>
        <v/>
      </c>
      <c r="AA298" s="270" t="n"/>
      <c r="AB298" s="242" t="n"/>
      <c r="AC298" s="242" t="n"/>
      <c r="AD298" s="256" t="n"/>
      <c r="AE298" s="167">
        <f>Y298-AC298</f>
        <v/>
      </c>
      <c r="AF298" s="256">
        <f>abs(Z298-AD298)</f>
        <v/>
      </c>
      <c r="AG298" s="243" t="n"/>
      <c r="AH298" s="146" t="n"/>
      <c r="AI298" s="52" t="n"/>
      <c r="AJ298" s="148" t="n"/>
      <c r="AK298" s="52" t="n"/>
    </row>
    <row r="299">
      <c r="A299" s="163">
        <f>A298</f>
        <v/>
      </c>
      <c r="B299" s="300" t="n"/>
      <c r="C299" s="151" t="inlineStr">
        <is>
          <t>KR Vodafone Add funds/Payments</t>
        </is>
      </c>
      <c r="D299" s="151" t="inlineStr">
        <is>
          <t xml:space="preserve">KR Vodafone Cash In </t>
        </is>
      </c>
      <c r="E299" s="187" t="n">
        <v>55</v>
      </c>
      <c r="F299" s="188" t="n">
        <v>22368.42</v>
      </c>
      <c r="G299" s="187" t="n">
        <v>55</v>
      </c>
      <c r="H299" s="188" t="n">
        <v>22368.42</v>
      </c>
      <c r="I299" s="154">
        <f>minus(E299,G299)</f>
        <v/>
      </c>
      <c r="J299" s="155">
        <f>ABS(minus(F299,H299))</f>
        <v/>
      </c>
      <c r="K299" s="248" t="n"/>
      <c r="L299" s="248" t="n"/>
      <c r="M299" s="248" t="n"/>
      <c r="N299" s="248" t="n"/>
      <c r="O299" s="248" t="n"/>
      <c r="P299" s="248" t="n"/>
      <c r="Q299" s="248" t="n"/>
      <c r="R299" s="248" t="n"/>
      <c r="S299" s="248" t="n"/>
      <c r="T299" s="248" t="n"/>
      <c r="U299" s="248" t="n"/>
      <c r="V299" s="248" t="n"/>
      <c r="W299" s="218">
        <f>SUM(K299,M299,O299,Q299,S299,U299)</f>
        <v/>
      </c>
      <c r="X299" s="218">
        <f>SUM(L299,N299,P299,R299,T299,V299)</f>
        <v/>
      </c>
      <c r="Y299" s="157">
        <f>minus(I299,W299)</f>
        <v/>
      </c>
      <c r="Z299" s="158">
        <f>ABS(minus(J299,X299))</f>
        <v/>
      </c>
      <c r="AA299" s="270" t="n"/>
      <c r="AB299" s="242" t="n"/>
      <c r="AC299" s="242" t="n"/>
      <c r="AD299" s="256" t="n"/>
      <c r="AE299" s="167">
        <f>Y299-AC299</f>
        <v/>
      </c>
      <c r="AF299" s="256">
        <f>abs(Z299-AD299)</f>
        <v/>
      </c>
      <c r="AG299" s="243" t="n"/>
      <c r="AH299" s="146" t="n"/>
      <c r="AI299" s="52" t="n"/>
      <c r="AJ299" s="148" t="n"/>
      <c r="AK299" s="52" t="n"/>
    </row>
    <row r="300">
      <c r="A300" s="163">
        <f>A299</f>
        <v/>
      </c>
      <c r="B300" s="303" t="n"/>
      <c r="C300" s="151" t="inlineStr">
        <is>
          <t>KR Vodafone Send Money</t>
        </is>
      </c>
      <c r="D300" s="151" t="inlineStr">
        <is>
          <t>KR Vodafone Cash Out</t>
        </is>
      </c>
      <c r="E300" s="187" t="n">
        <v>2</v>
      </c>
      <c r="F300" s="188" t="n">
        <v>683.5</v>
      </c>
      <c r="G300" s="187" t="n">
        <v>2</v>
      </c>
      <c r="H300" s="188" t="n">
        <v>683.5</v>
      </c>
      <c r="I300" s="154">
        <f>minus(E300,G300)</f>
        <v/>
      </c>
      <c r="J300" s="155">
        <f>ABS(minus(F300,H300))</f>
        <v/>
      </c>
      <c r="K300" s="248" t="n"/>
      <c r="L300" s="248" t="n"/>
      <c r="M300" s="248" t="n"/>
      <c r="N300" s="248" t="n"/>
      <c r="O300" s="248" t="n"/>
      <c r="P300" s="248" t="n"/>
      <c r="Q300" s="248" t="n"/>
      <c r="R300" s="248" t="n"/>
      <c r="S300" s="248" t="n"/>
      <c r="T300" s="248" t="n"/>
      <c r="U300" s="248" t="n"/>
      <c r="V300" s="248" t="n"/>
      <c r="W300" s="218">
        <f>SUM(K300,M300,O300,Q300,S300,U300)</f>
        <v/>
      </c>
      <c r="X300" s="218">
        <f>SUM(L300,N300,P300,R300,T300,V300)</f>
        <v/>
      </c>
      <c r="Y300" s="157">
        <f>minus(I300,W300)</f>
        <v/>
      </c>
      <c r="Z300" s="158">
        <f>ABS(minus(J300,X300))</f>
        <v/>
      </c>
      <c r="AA300" s="270" t="n"/>
      <c r="AB300" s="242" t="n"/>
      <c r="AC300" s="242" t="n"/>
      <c r="AD300" s="256" t="n"/>
      <c r="AE300" s="167">
        <f>Y300-AC300</f>
        <v/>
      </c>
      <c r="AF300" s="256">
        <f>abs(Z300-AD300)</f>
        <v/>
      </c>
      <c r="AG300" s="243" t="n"/>
      <c r="AH300" s="146" t="n"/>
      <c r="AI300" s="52" t="n"/>
      <c r="AJ300" s="148" t="n"/>
      <c r="AK300" s="52" t="n"/>
    </row>
    <row r="301">
      <c r="A301" s="206" t="n"/>
      <c r="B301" s="207" t="n"/>
      <c r="C301" s="206" t="n"/>
      <c r="D301" s="206" t="n"/>
      <c r="E301" s="271" t="n"/>
      <c r="F301" s="208" t="n"/>
      <c r="G301" s="271" t="n"/>
      <c r="H301" s="208" t="n"/>
      <c r="I301" s="206" t="n"/>
      <c r="J301" s="208" t="n"/>
      <c r="K301" s="271" t="n"/>
      <c r="L301" s="271" t="n"/>
      <c r="M301" s="271" t="n"/>
      <c r="N301" s="271" t="n"/>
      <c r="O301" s="271" t="n"/>
      <c r="P301" s="271" t="n"/>
      <c r="Q301" s="271" t="n"/>
      <c r="R301" s="271" t="n"/>
      <c r="S301" s="271" t="n"/>
      <c r="T301" s="271" t="n"/>
      <c r="U301" s="271" t="n"/>
      <c r="V301" s="271" t="n"/>
      <c r="W301" s="210" t="n"/>
      <c r="X301" s="210" t="n"/>
      <c r="Y301" s="271" t="n"/>
      <c r="Z301" s="271" t="n"/>
      <c r="AA301" s="211" t="n"/>
      <c r="AB301" s="212" t="n"/>
      <c r="AC301" s="212" t="n"/>
      <c r="AD301" s="213" t="n"/>
      <c r="AE301" s="214" t="n"/>
      <c r="AF301" s="215" t="n"/>
      <c r="AG301" s="243" t="n"/>
      <c r="AH301" s="146" t="n"/>
      <c r="AI301" s="52" t="n"/>
      <c r="AJ301" s="148" t="n"/>
      <c r="AK301" s="52" t="n"/>
    </row>
    <row r="302">
      <c r="A302" s="239" t="n">
        <v>44968</v>
      </c>
      <c r="B302" s="309" t="inlineStr">
        <is>
          <t>SlydePay</t>
        </is>
      </c>
      <c r="C302" s="151" t="inlineStr">
        <is>
          <t>SP MIGs (MCC 1)</t>
        </is>
      </c>
      <c r="D302" s="151" t="inlineStr">
        <is>
          <t>MIGS (Slydepay01)</t>
        </is>
      </c>
      <c r="E302" s="187" t="n">
        <v>15</v>
      </c>
      <c r="F302" s="188" t="n">
        <v>10039.46</v>
      </c>
      <c r="G302" s="187" t="n">
        <v>15</v>
      </c>
      <c r="H302" s="188" t="n">
        <v>10003.8</v>
      </c>
      <c r="I302" s="154">
        <f>minus(E302,G302)</f>
        <v/>
      </c>
      <c r="J302" s="155">
        <f>ABS(minus(F302,H302))</f>
        <v/>
      </c>
      <c r="K302" s="248" t="n"/>
      <c r="L302" s="248" t="n"/>
      <c r="M302" s="248" t="n"/>
      <c r="N302" s="248" t="n"/>
      <c r="O302" s="248" t="n"/>
      <c r="P302" s="248" t="n"/>
      <c r="Q302" s="248" t="n"/>
      <c r="R302" s="248" t="n"/>
      <c r="S302" s="248" t="n"/>
      <c r="T302" s="248" t="n"/>
      <c r="U302" s="248" t="n"/>
      <c r="V302" s="248" t="n"/>
      <c r="W302" s="218">
        <f>SUM(K302,M302,O302,Q302,S302,U302)</f>
        <v/>
      </c>
      <c r="X302" s="218">
        <f>SUM(L302,N302,P302,R302,T302,V302)</f>
        <v/>
      </c>
      <c r="Y302" s="157">
        <f>minus(I302,W302)</f>
        <v/>
      </c>
      <c r="Z302" s="158">
        <f>ABS(minus(J302,X302))</f>
        <v/>
      </c>
      <c r="AA302" s="263" t="n"/>
      <c r="AB302" s="242" t="n"/>
      <c r="AC302" s="242" t="n"/>
      <c r="AD302" s="252" t="n"/>
      <c r="AE302" s="161">
        <f>Y302-AC302</f>
        <v/>
      </c>
      <c r="AF302" s="256">
        <f>abs(Z302-AD302)</f>
        <v/>
      </c>
      <c r="AG302" s="243" t="inlineStr">
        <is>
          <t>Send money charges(35.66)</t>
        </is>
      </c>
      <c r="AH302" s="146" t="n"/>
      <c r="AI302" s="52" t="n"/>
      <c r="AJ302" s="148" t="n"/>
      <c r="AK302" s="52" t="n"/>
    </row>
    <row r="303">
      <c r="A303" s="163">
        <f>A302</f>
        <v/>
      </c>
      <c r="B303" s="300" t="n"/>
      <c r="C303" s="151" t="inlineStr">
        <is>
          <t>SP MTN Cash In (Prompt)</t>
        </is>
      </c>
      <c r="D303" s="151" t="inlineStr">
        <is>
          <t>MTN - Slydepull (Prompts)</t>
        </is>
      </c>
      <c r="E303" s="187" t="n">
        <v>189</v>
      </c>
      <c r="F303" s="188" t="n">
        <v>117126.43</v>
      </c>
      <c r="G303" s="187" t="n">
        <v>189</v>
      </c>
      <c r="H303" s="188" t="n">
        <v>117126.4</v>
      </c>
      <c r="I303" s="154">
        <f>minus(E303,G303)</f>
        <v/>
      </c>
      <c r="J303" s="155">
        <f>ABS(minus(F303,H303))</f>
        <v/>
      </c>
      <c r="K303" s="248" t="n"/>
      <c r="L303" s="248" t="n"/>
      <c r="M303" s="248" t="n"/>
      <c r="N303" s="248" t="n"/>
      <c r="O303" s="248" t="n"/>
      <c r="P303" s="248" t="n"/>
      <c r="Q303" s="248" t="n"/>
      <c r="R303" s="248" t="n"/>
      <c r="S303" s="248" t="n"/>
      <c r="T303" s="248" t="n"/>
      <c r="U303" s="248" t="n"/>
      <c r="V303" s="248" t="n">
        <v>0.02999999999883585</v>
      </c>
      <c r="W303" s="218">
        <f>SUM(K303,M303,O303,Q303,S303,U303)</f>
        <v/>
      </c>
      <c r="X303" s="218">
        <f>SUM(L303,N303,P303,R303,T303,V303)</f>
        <v/>
      </c>
      <c r="Y303" s="157">
        <f>minus(I303,W303)</f>
        <v/>
      </c>
      <c r="Z303" s="158">
        <f>ABS(minus(J303,X303))</f>
        <v/>
      </c>
      <c r="AA303" s="270" t="n"/>
      <c r="AB303" s="242" t="n"/>
      <c r="AC303" s="242" t="n"/>
      <c r="AD303" s="256" t="n"/>
      <c r="AE303" s="167">
        <f>Y303-AC303</f>
        <v/>
      </c>
      <c r="AF303" s="256">
        <f>abs(Z303-AD303)</f>
        <v/>
      </c>
      <c r="AG303" s="243" t="n"/>
      <c r="AH303" s="146" t="n"/>
      <c r="AI303" s="52" t="n"/>
      <c r="AJ303" s="148" t="n"/>
      <c r="AK303" s="52" t="n"/>
    </row>
    <row r="304">
      <c r="A304" s="163">
        <f>A303</f>
        <v/>
      </c>
      <c r="B304" s="300" t="n"/>
      <c r="C304" s="151" t="inlineStr">
        <is>
          <t>SP MTN Cash In (Approval)</t>
        </is>
      </c>
      <c r="D304" s="151" t="inlineStr">
        <is>
          <t>MTN - Sydepush( Approvals)</t>
        </is>
      </c>
      <c r="E304" s="187" t="n">
        <v>0</v>
      </c>
      <c r="F304" s="188" t="n">
        <v>0</v>
      </c>
      <c r="G304" s="187" t="n">
        <v>0</v>
      </c>
      <c r="H304" s="188" t="n">
        <v>0</v>
      </c>
      <c r="I304" s="154">
        <f>minus(E304,G304)</f>
        <v/>
      </c>
      <c r="J304" s="155">
        <f>ABS(minus(F304,H304))</f>
        <v/>
      </c>
      <c r="K304" s="248" t="n"/>
      <c r="L304" s="248" t="n"/>
      <c r="M304" s="248" t="n"/>
      <c r="N304" s="248" t="n"/>
      <c r="O304" s="248" t="n"/>
      <c r="P304" s="248" t="n"/>
      <c r="Q304" s="248" t="n"/>
      <c r="R304" s="248" t="n"/>
      <c r="S304" s="248" t="n"/>
      <c r="T304" s="248" t="n"/>
      <c r="U304" s="248" t="n"/>
      <c r="V304" s="248" t="n"/>
      <c r="W304" s="218">
        <f>SUM(K304,M304,O304,Q304,S304,U304)</f>
        <v/>
      </c>
      <c r="X304" s="218">
        <f>SUM(L304,N304,P304,R304,T304,V304)</f>
        <v/>
      </c>
      <c r="Y304" s="157">
        <f>minus(I304,W304)</f>
        <v/>
      </c>
      <c r="Z304" s="158">
        <f>ABS(minus(J304,X304))</f>
        <v/>
      </c>
      <c r="AA304" s="270" t="n"/>
      <c r="AB304" s="242" t="n"/>
      <c r="AC304" s="242" t="n"/>
      <c r="AD304" s="256" t="n"/>
      <c r="AE304" s="161">
        <f>Y304-AC304</f>
        <v/>
      </c>
      <c r="AF304" s="256">
        <f>abs(Z304-AD304)</f>
        <v/>
      </c>
      <c r="AG304" s="243" t="n"/>
      <c r="AH304" s="146" t="n"/>
      <c r="AI304" s="52" t="n"/>
      <c r="AJ304" s="148" t="n"/>
      <c r="AK304" s="52" t="n"/>
    </row>
    <row r="305">
      <c r="A305" s="163">
        <f>A304</f>
        <v/>
      </c>
      <c r="B305" s="300" t="n"/>
      <c r="C305" s="151" t="inlineStr">
        <is>
          <t>SP MTN Send Money</t>
        </is>
      </c>
      <c r="D305" s="151" t="inlineStr">
        <is>
          <t>MTN - Portal</t>
        </is>
      </c>
      <c r="E305" s="187" t="n">
        <v>986</v>
      </c>
      <c r="F305" s="188" t="n">
        <v>319248.17</v>
      </c>
      <c r="G305" s="187" t="n">
        <v>986</v>
      </c>
      <c r="H305" s="188" t="n">
        <v>319248.17</v>
      </c>
      <c r="I305" s="154">
        <f>minus(E305,G305)</f>
        <v/>
      </c>
      <c r="J305" s="155">
        <f>ABS(minus(F305,H305))</f>
        <v/>
      </c>
      <c r="K305" s="248" t="n"/>
      <c r="L305" s="248" t="n"/>
      <c r="M305" s="248" t="n"/>
      <c r="N305" s="248" t="n"/>
      <c r="O305" s="248" t="n"/>
      <c r="P305" s="248" t="n"/>
      <c r="Q305" s="248" t="n"/>
      <c r="R305" s="248" t="n"/>
      <c r="S305" s="248" t="n"/>
      <c r="T305" s="248" t="n"/>
      <c r="U305" s="248" t="n"/>
      <c r="V305" s="248" t="n"/>
      <c r="W305" s="218">
        <f>SUM(K305,M305,O305,Q305,S305,U305)</f>
        <v/>
      </c>
      <c r="X305" s="218">
        <f>SUM(L305,N305,P305,R305,T305,V305)</f>
        <v/>
      </c>
      <c r="Y305" s="157">
        <f>minus(I305,W305)</f>
        <v/>
      </c>
      <c r="Z305" s="158">
        <f>ABS(minus(J305,X305))</f>
        <v/>
      </c>
      <c r="AA305" s="270" t="n"/>
      <c r="AB305" s="242" t="n"/>
      <c r="AC305" s="242" t="n"/>
      <c r="AD305" s="256" t="n"/>
      <c r="AE305" s="161">
        <f>Y305-AC305</f>
        <v/>
      </c>
      <c r="AF305" s="256">
        <f>abs(Z305-AD305)</f>
        <v/>
      </c>
      <c r="AG305" s="243" t="n"/>
      <c r="AH305" s="146" t="n"/>
      <c r="AI305" s="52" t="n"/>
      <c r="AJ305" s="148" t="n"/>
      <c r="AK305" s="52" t="n"/>
    </row>
    <row r="306">
      <c r="A306" s="163">
        <f>A305</f>
        <v/>
      </c>
      <c r="B306" s="300" t="n"/>
      <c r="C306" s="151" t="inlineStr">
        <is>
          <t>SP AirtelTigo Cash In</t>
        </is>
      </c>
      <c r="D306" s="151" t="inlineStr">
        <is>
          <t>Airtel Top Up (Cash In)</t>
        </is>
      </c>
      <c r="E306" s="187" t="n">
        <v>0</v>
      </c>
      <c r="F306" s="188" t="n">
        <v>0</v>
      </c>
      <c r="G306" s="187" t="n">
        <v>0</v>
      </c>
      <c r="H306" s="188" t="n">
        <v>0</v>
      </c>
      <c r="I306" s="154">
        <f>minus(E306,G306)</f>
        <v/>
      </c>
      <c r="J306" s="155">
        <f>ABS(minus(F306,H306))</f>
        <v/>
      </c>
      <c r="K306" s="248" t="n"/>
      <c r="L306" s="248" t="n"/>
      <c r="M306" s="248" t="n"/>
      <c r="N306" s="248" t="n"/>
      <c r="O306" s="248" t="n"/>
      <c r="P306" s="248" t="n"/>
      <c r="Q306" s="248" t="n"/>
      <c r="R306" s="248" t="n"/>
      <c r="S306" s="248" t="n"/>
      <c r="T306" s="248" t="n"/>
      <c r="U306" s="248" t="n"/>
      <c r="V306" s="248" t="n"/>
      <c r="W306" s="218">
        <f>SUM(K306,M306,O306,Q306,S306,U306)</f>
        <v/>
      </c>
      <c r="X306" s="218">
        <f>SUM(L306,N306,P306,R306,T306,V306)</f>
        <v/>
      </c>
      <c r="Y306" s="157">
        <f>minus(I306,W306)</f>
        <v/>
      </c>
      <c r="Z306" s="158">
        <f>ABS(minus(J306,X306))</f>
        <v/>
      </c>
      <c r="AA306" s="270" t="n"/>
      <c r="AB306" s="242" t="n"/>
      <c r="AC306" s="242" t="n"/>
      <c r="AD306" s="256" t="n"/>
      <c r="AE306" s="161">
        <f>Y306-AC306</f>
        <v/>
      </c>
      <c r="AF306" s="256">
        <f>abs(Z306-AD306)</f>
        <v/>
      </c>
      <c r="AG306" s="243" t="n"/>
      <c r="AH306" s="146" t="n"/>
      <c r="AI306" s="52" t="n"/>
      <c r="AJ306" s="148" t="n"/>
      <c r="AK306" s="52" t="n"/>
    </row>
    <row r="307">
      <c r="A307" s="163">
        <f>A306</f>
        <v/>
      </c>
      <c r="B307" s="300" t="n"/>
      <c r="C307" s="151" t="inlineStr">
        <is>
          <t>SP AirtelTigo Send Money</t>
        </is>
      </c>
      <c r="D307" s="151" t="inlineStr">
        <is>
          <t>Airtel Online Send Money</t>
        </is>
      </c>
      <c r="E307" s="187" t="n">
        <v>0</v>
      </c>
      <c r="F307" s="188" t="n">
        <v>0</v>
      </c>
      <c r="G307" s="187" t="n">
        <v>0</v>
      </c>
      <c r="H307" s="188" t="n">
        <v>0</v>
      </c>
      <c r="I307" s="154">
        <f>minus(E307,G307)</f>
        <v/>
      </c>
      <c r="J307" s="155">
        <f>ABS(minus(F307,H307))</f>
        <v/>
      </c>
      <c r="K307" s="248" t="n"/>
      <c r="L307" s="248" t="n"/>
      <c r="M307" s="248" t="n"/>
      <c r="N307" s="248" t="n"/>
      <c r="O307" s="248" t="n"/>
      <c r="P307" s="248" t="n"/>
      <c r="Q307" s="248" t="n"/>
      <c r="R307" s="248" t="n"/>
      <c r="S307" s="248" t="n"/>
      <c r="T307" s="248" t="n"/>
      <c r="U307" s="248" t="n"/>
      <c r="V307" s="248" t="n"/>
      <c r="W307" s="218">
        <f>SUM(K307,M307,O307,Q307,S307,U307)</f>
        <v/>
      </c>
      <c r="X307" s="249">
        <f>SUM(L307,N307,P307,R307,T307,V307)</f>
        <v/>
      </c>
      <c r="Y307" s="157">
        <f>minus(I307,W307)</f>
        <v/>
      </c>
      <c r="Z307" s="158">
        <f>ABS(minus(J307,X307))</f>
        <v/>
      </c>
      <c r="AA307" s="270" t="n"/>
      <c r="AB307" s="242" t="n"/>
      <c r="AC307" s="242" t="n"/>
      <c r="AD307" s="256" t="n"/>
      <c r="AE307" s="161">
        <f>Y307-AC307</f>
        <v/>
      </c>
      <c r="AF307" s="256">
        <f>abs(Z307-AD307)</f>
        <v/>
      </c>
      <c r="AG307" s="243" t="n"/>
      <c r="AH307" s="146" t="n"/>
      <c r="AI307" s="52" t="n"/>
      <c r="AJ307" s="148" t="n"/>
      <c r="AK307" s="52" t="n"/>
    </row>
    <row r="308">
      <c r="A308" s="163">
        <f>A307</f>
        <v/>
      </c>
      <c r="B308" s="300" t="n"/>
      <c r="C308" s="151" t="inlineStr">
        <is>
          <t>SP Vodafone Cash In</t>
        </is>
      </c>
      <c r="D308" s="151" t="inlineStr">
        <is>
          <t>Vodafone Cashin</t>
        </is>
      </c>
      <c r="E308" s="187" t="n">
        <v>22</v>
      </c>
      <c r="F308" s="188" t="n">
        <v>7324.64</v>
      </c>
      <c r="G308" s="187" t="n">
        <v>22</v>
      </c>
      <c r="H308" s="188" t="n">
        <v>7324.64</v>
      </c>
      <c r="I308" s="154">
        <f>minus(E308,G308)</f>
        <v/>
      </c>
      <c r="J308" s="155">
        <f>ABS(minus(F308,H308))</f>
        <v/>
      </c>
      <c r="K308" s="248" t="n"/>
      <c r="L308" s="248" t="n"/>
      <c r="M308" s="248" t="n"/>
      <c r="N308" s="248" t="n"/>
      <c r="O308" s="248" t="n"/>
      <c r="P308" s="248" t="n"/>
      <c r="Q308" s="248" t="n"/>
      <c r="R308" s="248" t="n"/>
      <c r="S308" s="248" t="n"/>
      <c r="T308" s="248" t="n"/>
      <c r="U308" s="248" t="n"/>
      <c r="V308" s="248" t="n"/>
      <c r="W308" s="218">
        <f>SUM(K308,M308,O308,Q308,S308,U308)</f>
        <v/>
      </c>
      <c r="X308" s="218">
        <f>SUM(L308,N308,P308,R308,T308,V308)</f>
        <v/>
      </c>
      <c r="Y308" s="157">
        <f>minus(I308,W308)</f>
        <v/>
      </c>
      <c r="Z308" s="158">
        <f>ABS(minus(J308,X308))</f>
        <v/>
      </c>
      <c r="AA308" s="270" t="n"/>
      <c r="AB308" s="242" t="n"/>
      <c r="AC308" s="242" t="n"/>
      <c r="AD308" s="256" t="n"/>
      <c r="AE308" s="161">
        <f>Y308-AC308</f>
        <v/>
      </c>
      <c r="AF308" s="256">
        <f>abs(Z308-AD308)</f>
        <v/>
      </c>
      <c r="AG308" s="243" t="n"/>
      <c r="AH308" s="146" t="n"/>
      <c r="AI308" s="52" t="n"/>
      <c r="AJ308" s="148" t="n"/>
      <c r="AK308" s="52" t="n"/>
    </row>
    <row r="309">
      <c r="A309" s="163">
        <f>A308</f>
        <v/>
      </c>
      <c r="B309" s="300" t="n"/>
      <c r="C309" s="151" t="inlineStr">
        <is>
          <t>SP Vodafone Send Money</t>
        </is>
      </c>
      <c r="D309" s="151" t="inlineStr">
        <is>
          <t>Vodafone Cashout</t>
        </is>
      </c>
      <c r="E309" s="187" t="n">
        <v>212</v>
      </c>
      <c r="F309" s="188" t="n">
        <v>37936.55</v>
      </c>
      <c r="G309" s="187" t="n">
        <v>212</v>
      </c>
      <c r="H309" s="188" t="n">
        <v>37936.55</v>
      </c>
      <c r="I309" s="154">
        <f>minus(E309,G309)</f>
        <v/>
      </c>
      <c r="J309" s="155">
        <f>ABS(minus(F309,H309))</f>
        <v/>
      </c>
      <c r="K309" s="248" t="n"/>
      <c r="L309" s="248" t="n"/>
      <c r="M309" s="248" t="n"/>
      <c r="N309" s="248" t="n"/>
      <c r="O309" s="248" t="n"/>
      <c r="P309" s="248" t="n"/>
      <c r="Q309" s="248" t="n"/>
      <c r="R309" s="248" t="n"/>
      <c r="S309" s="248" t="n"/>
      <c r="T309" s="248" t="n"/>
      <c r="U309" s="248" t="n"/>
      <c r="V309" s="248" t="n"/>
      <c r="W309" s="218">
        <f>SUM(K309,M309,O309,Q309,S309,U309)</f>
        <v/>
      </c>
      <c r="X309" s="218">
        <f>SUM(L309,N309,P309,R309,T309,V309)</f>
        <v/>
      </c>
      <c r="Y309" s="157">
        <f>minus(I309,W309)</f>
        <v/>
      </c>
      <c r="Z309" s="158">
        <f>ABS(minus(J309,X309))</f>
        <v/>
      </c>
      <c r="AA309" s="270" t="n"/>
      <c r="AB309" s="242" t="n"/>
      <c r="AC309" s="242" t="n"/>
      <c r="AD309" s="256" t="n"/>
      <c r="AE309" s="161">
        <f>Y309-AC309</f>
        <v/>
      </c>
      <c r="AF309" s="256">
        <f>abs(Z309-AD309)</f>
        <v/>
      </c>
      <c r="AG309" s="243" t="n"/>
      <c r="AH309" s="146" t="n"/>
      <c r="AI309" s="52" t="n"/>
      <c r="AJ309" s="148" t="n"/>
      <c r="AK309" s="52" t="n"/>
    </row>
    <row r="310">
      <c r="A310" s="163">
        <f>A309</f>
        <v/>
      </c>
      <c r="B310" s="300" t="n"/>
      <c r="C310" s="151" t="inlineStr">
        <is>
          <t>SP Stanbic</t>
        </is>
      </c>
      <c r="D310" s="151" t="inlineStr">
        <is>
          <t>Stanbic FI CR</t>
        </is>
      </c>
      <c r="E310" s="187" t="n">
        <v>850</v>
      </c>
      <c r="F310" s="188" t="n">
        <v>307352.21</v>
      </c>
      <c r="G310" s="187" t="n">
        <v>844</v>
      </c>
      <c r="H310" s="188" t="n">
        <v>306486.36</v>
      </c>
      <c r="I310" s="154">
        <f>minus(E310,G310)</f>
        <v/>
      </c>
      <c r="J310" s="155">
        <f>ABS(minus(F310,H310))</f>
        <v/>
      </c>
      <c r="K310" s="248" t="n"/>
      <c r="L310" s="248" t="n"/>
      <c r="M310" s="248" t="n"/>
      <c r="N310" s="248" t="n"/>
      <c r="O310" s="248" t="n"/>
      <c r="P310" s="248" t="n"/>
      <c r="Q310" s="248" t="n"/>
      <c r="R310" s="248" t="n"/>
      <c r="S310" s="248" t="n"/>
      <c r="T310" s="248" t="n"/>
      <c r="U310" s="248" t="n">
        <v>4</v>
      </c>
      <c r="V310" s="248" t="n">
        <v>461.43</v>
      </c>
      <c r="W310" s="218">
        <f>SUM(K310,M310,O310,Q310,S310,U310)</f>
        <v/>
      </c>
      <c r="X310" s="218">
        <f>SUM(L310,N310,P310,R310,T310,V310)</f>
        <v/>
      </c>
      <c r="Y310" s="157">
        <f>minus(I310,W310)</f>
        <v/>
      </c>
      <c r="Z310" s="158">
        <f>ABS(minus(J310,X310))</f>
        <v/>
      </c>
      <c r="AA310" s="263" t="inlineStr">
        <is>
          <t>Customers' Slydepay accounts were not credited with funds</t>
        </is>
      </c>
      <c r="AB310" s="242" t="inlineStr">
        <is>
          <t>Closed</t>
        </is>
      </c>
      <c r="AC310" s="242" t="n">
        <v>2</v>
      </c>
      <c r="AD310" s="256" t="n">
        <v>404.4200000000349</v>
      </c>
      <c r="AE310" s="161">
        <f>Y310-AC310</f>
        <v/>
      </c>
      <c r="AF310" s="256">
        <f>abs(Z310-AD310)</f>
        <v/>
      </c>
      <c r="AG310" s="243" t="inlineStr">
        <is>
          <t>Details shared with Stanbic to initiate reversal process</t>
        </is>
      </c>
      <c r="AH310" s="146" t="n"/>
      <c r="AI310" s="52" t="n"/>
      <c r="AJ310" s="148" t="n"/>
      <c r="AK310" s="52" t="n"/>
    </row>
    <row r="311">
      <c r="A311" s="163">
        <f>A310</f>
        <v/>
      </c>
      <c r="B311" s="300" t="n"/>
      <c r="C311" s="151" t="inlineStr">
        <is>
          <t xml:space="preserve">SP Stanbic </t>
        </is>
      </c>
      <c r="D311" s="151" t="inlineStr">
        <is>
          <t>Stanbic FI DR</t>
        </is>
      </c>
      <c r="E311" s="187" t="n">
        <v>0</v>
      </c>
      <c r="F311" s="187" t="n">
        <v>0</v>
      </c>
      <c r="G311" s="187" t="n">
        <v>0</v>
      </c>
      <c r="H311" s="187" t="n">
        <v>0</v>
      </c>
      <c r="I311" s="154">
        <f>minus(E311,G311)</f>
        <v/>
      </c>
      <c r="J311" s="155">
        <f>ABS(minus(F311,H311))</f>
        <v/>
      </c>
      <c r="K311" s="248" t="n"/>
      <c r="L311" s="248" t="n"/>
      <c r="M311" s="248" t="n"/>
      <c r="N311" s="248" t="n"/>
      <c r="O311" s="248" t="n"/>
      <c r="P311" s="248" t="n"/>
      <c r="Q311" s="248" t="n"/>
      <c r="R311" s="248" t="n"/>
      <c r="S311" s="248" t="n"/>
      <c r="T311" s="248" t="n"/>
      <c r="U311" s="248" t="n"/>
      <c r="V311" s="248" t="n"/>
      <c r="W311" s="218">
        <f>SUM(K311,M311,O311,Q311,S311,U311)</f>
        <v/>
      </c>
      <c r="X311" s="218">
        <f>SUM(L311,N311,P311,R311,T311,V311)</f>
        <v/>
      </c>
      <c r="Y311" s="157">
        <f>minus(I311,W311)</f>
        <v/>
      </c>
      <c r="Z311" s="158">
        <f>ABS(minus(J311,X311))</f>
        <v/>
      </c>
      <c r="AA311" s="270" t="n"/>
      <c r="AB311" s="242" t="n"/>
      <c r="AC311" s="242" t="n"/>
      <c r="AD311" s="256" t="n"/>
      <c r="AE311" s="161">
        <f>Y311-AC311</f>
        <v/>
      </c>
      <c r="AF311" s="256">
        <f>abs(Z311-AD311)</f>
        <v/>
      </c>
      <c r="AG311" s="243" t="n"/>
      <c r="AH311" s="146" t="n"/>
      <c r="AI311" s="52" t="n"/>
      <c r="AJ311" s="148" t="n"/>
      <c r="AK311" s="52" t="n"/>
    </row>
    <row r="312">
      <c r="A312" s="163">
        <f>A311</f>
        <v/>
      </c>
      <c r="B312" s="300" t="n"/>
      <c r="C312" s="171" t="inlineStr">
        <is>
          <t xml:space="preserve">SP GIP </t>
        </is>
      </c>
      <c r="D312" s="171" t="inlineStr">
        <is>
          <t>GIP</t>
        </is>
      </c>
      <c r="E312" s="172" t="n">
        <v>0</v>
      </c>
      <c r="F312" s="173" t="n">
        <v>0</v>
      </c>
      <c r="G312" s="172" t="n">
        <v>0</v>
      </c>
      <c r="H312" s="173" t="n">
        <v>0</v>
      </c>
      <c r="I312" s="174">
        <f>minus(E312,G312)</f>
        <v/>
      </c>
      <c r="J312" s="175">
        <f>ABS(minus(F312,H312))</f>
        <v/>
      </c>
      <c r="K312" s="294" t="n"/>
      <c r="L312" s="294" t="n"/>
      <c r="M312" s="294" t="n"/>
      <c r="N312" s="294" t="n"/>
      <c r="O312" s="294" t="n"/>
      <c r="P312" s="294" t="n"/>
      <c r="Q312" s="294" t="n"/>
      <c r="R312" s="294" t="n"/>
      <c r="S312" s="294" t="n"/>
      <c r="T312" s="294" t="n"/>
      <c r="U312" s="294" t="n"/>
      <c r="V312" s="294" t="n"/>
      <c r="W312" s="294">
        <f>SUM(K312,M312,O312,Q312,S312,U312)</f>
        <v/>
      </c>
      <c r="X312" s="294">
        <f>SUM(L312,N312,P312,R312,T312,V312)</f>
        <v/>
      </c>
      <c r="Y312" s="179">
        <f>minus(I312,W312)</f>
        <v/>
      </c>
      <c r="Z312" s="180">
        <f>ABS(minus(J312,X312))</f>
        <v/>
      </c>
      <c r="AA312" s="253" t="n"/>
      <c r="AB312" s="254" t="n"/>
      <c r="AC312" s="254" t="n"/>
      <c r="AD312" s="190" t="n"/>
      <c r="AE312" s="184">
        <f>Y312-AC312</f>
        <v/>
      </c>
      <c r="AF312" s="192">
        <f>abs(Z312-AD312)</f>
        <v/>
      </c>
      <c r="AG312" s="243" t="n"/>
      <c r="AH312" s="146" t="n"/>
      <c r="AI312" s="52" t="n"/>
      <c r="AJ312" s="148" t="n"/>
      <c r="AK312" s="52" t="n"/>
    </row>
    <row r="313">
      <c r="A313" s="163">
        <f>A312</f>
        <v/>
      </c>
      <c r="B313" s="300" t="n"/>
      <c r="C313" s="151" t="inlineStr">
        <is>
          <t>Card Payments</t>
        </is>
      </c>
      <c r="D313" s="151" t="inlineStr">
        <is>
          <t>BB MIGs (S03)</t>
        </is>
      </c>
      <c r="E313" s="170" t="n"/>
      <c r="F313" s="245" t="n"/>
      <c r="G313" s="170" t="n"/>
      <c r="H313" s="245" t="n"/>
      <c r="I313" s="154">
        <f>minus(E313,G313)</f>
        <v/>
      </c>
      <c r="J313" s="155">
        <f>ABS(minus(F313,H313))</f>
        <v/>
      </c>
      <c r="K313" s="248" t="n"/>
      <c r="L313" s="248" t="n"/>
      <c r="M313" s="248" t="n"/>
      <c r="N313" s="248" t="n"/>
      <c r="O313" s="248" t="n"/>
      <c r="P313" s="248" t="n"/>
      <c r="Q313" s="248" t="n"/>
      <c r="R313" s="248" t="n"/>
      <c r="S313" s="248" t="n"/>
      <c r="T313" s="248" t="n"/>
      <c r="U313" s="248" t="n"/>
      <c r="V313" s="218" t="n"/>
      <c r="W313" s="218" t="n"/>
      <c r="X313" s="218" t="n"/>
      <c r="Y313" s="157">
        <f>minus(I313,W313)</f>
        <v/>
      </c>
      <c r="Z313" s="158">
        <f>ABS(minus(J313,X313))</f>
        <v/>
      </c>
      <c r="AA313" s="263" t="n"/>
      <c r="AB313" s="242" t="n"/>
      <c r="AC313" s="242" t="n"/>
      <c r="AD313" s="256" t="n"/>
      <c r="AE313" s="161">
        <f>Y313-AC313</f>
        <v/>
      </c>
      <c r="AF313" s="256">
        <f>abs(Z313-AD313)</f>
        <v/>
      </c>
      <c r="AG313" s="243" t="n"/>
      <c r="AH313" s="146" t="n"/>
      <c r="AI313" s="52" t="n"/>
      <c r="AJ313" s="148" t="n"/>
      <c r="AK313" s="52" t="n"/>
    </row>
    <row r="314">
      <c r="A314" s="163">
        <f>A313</f>
        <v/>
      </c>
      <c r="B314" s="300" t="n"/>
      <c r="C314" s="151" t="inlineStr">
        <is>
          <t>Card Payments</t>
        </is>
      </c>
      <c r="D314" s="151" t="inlineStr">
        <is>
          <t>BB MIGs (S04)</t>
        </is>
      </c>
      <c r="E314" s="170" t="n"/>
      <c r="F314" s="245" t="n"/>
      <c r="G314" s="170" t="n"/>
      <c r="H314" s="245" t="n"/>
      <c r="I314" s="154">
        <f>minus(E314,G314)</f>
        <v/>
      </c>
      <c r="J314" s="155">
        <f>ABS(minus(F314,H314))</f>
        <v/>
      </c>
      <c r="K314" s="170" t="n"/>
      <c r="L314" s="170" t="n"/>
      <c r="M314" s="170" t="n"/>
      <c r="N314" s="170" t="n"/>
      <c r="O314" s="170" t="n"/>
      <c r="P314" s="170" t="n"/>
      <c r="Q314" s="170" t="n"/>
      <c r="R314" s="170" t="n"/>
      <c r="S314" s="170" t="n"/>
      <c r="T314" s="170" t="n"/>
      <c r="U314" s="170" t="n"/>
      <c r="V314" s="170" t="n"/>
      <c r="W314" s="218" t="n"/>
      <c r="X314" s="218" t="n"/>
      <c r="Y314" s="157">
        <f>minus(I314,W314)</f>
        <v/>
      </c>
      <c r="Z314" s="158">
        <f>ABS(minus(J314,X314))</f>
        <v/>
      </c>
      <c r="AA314" s="270" t="n"/>
      <c r="AB314" s="242" t="n"/>
      <c r="AC314" s="242" t="n"/>
      <c r="AD314" s="256" t="n"/>
      <c r="AE314" s="167">
        <f>Y314-AC314</f>
        <v/>
      </c>
      <c r="AF314" s="256">
        <f>abs(Z314-AD314)</f>
        <v/>
      </c>
      <c r="AG314" s="243" t="n"/>
      <c r="AH314" s="146" t="n"/>
      <c r="AI314" s="52" t="n"/>
      <c r="AJ314" s="148" t="n"/>
      <c r="AK314" s="52" t="n"/>
    </row>
    <row r="315">
      <c r="A315" s="163">
        <f>A314</f>
        <v/>
      </c>
      <c r="B315" s="300" t="n"/>
      <c r="C315" s="151" t="inlineStr">
        <is>
          <t>Card Payments</t>
        </is>
      </c>
      <c r="D315" s="151" t="inlineStr">
        <is>
          <t>BB MIGs (S05)</t>
        </is>
      </c>
      <c r="E315" s="170" t="n"/>
      <c r="F315" s="245" t="n"/>
      <c r="G315" s="170" t="n"/>
      <c r="H315" s="245" t="n"/>
      <c r="I315" s="154">
        <f>minus(E315,G315)</f>
        <v/>
      </c>
      <c r="J315" s="155">
        <f>ABS(minus(F315,H315))</f>
        <v/>
      </c>
      <c r="K315" s="170" t="n"/>
      <c r="L315" s="170" t="n"/>
      <c r="M315" s="170" t="n"/>
      <c r="N315" s="170" t="n"/>
      <c r="O315" s="170" t="n"/>
      <c r="P315" s="170" t="n"/>
      <c r="Q315" s="170" t="n"/>
      <c r="R315" s="170" t="n"/>
      <c r="S315" s="170" t="n"/>
      <c r="T315" s="170" t="n"/>
      <c r="U315" s="170" t="n"/>
      <c r="V315" s="170" t="n"/>
      <c r="W315" s="218" t="n"/>
      <c r="X315" s="218" t="n"/>
      <c r="Y315" s="157">
        <f>minus(I315,W315)</f>
        <v/>
      </c>
      <c r="Z315" s="158">
        <f>ABS(minus(J315,X315))</f>
        <v/>
      </c>
      <c r="AA315" s="270" t="n"/>
      <c r="AB315" s="242" t="n"/>
      <c r="AC315" s="242" t="n"/>
      <c r="AD315" s="256" t="n"/>
      <c r="AE315" s="167">
        <f>Y315-AC315</f>
        <v/>
      </c>
      <c r="AF315" s="256">
        <f>abs(Z315-AD315)</f>
        <v/>
      </c>
      <c r="AG315" s="243" t="n"/>
      <c r="AH315" s="146" t="n"/>
      <c r="AI315" s="52" t="n"/>
      <c r="AJ315" s="148" t="n"/>
      <c r="AK315" s="52" t="n"/>
    </row>
    <row r="316">
      <c r="A316" s="163">
        <f>A315</f>
        <v/>
      </c>
      <c r="B316" s="300" t="n"/>
      <c r="C316" s="151" t="inlineStr">
        <is>
          <t>Card Payments</t>
        </is>
      </c>
      <c r="D316" s="151" t="inlineStr">
        <is>
          <t>BB MIGs (S06)</t>
        </is>
      </c>
      <c r="E316" s="170" t="n"/>
      <c r="F316" s="245" t="n"/>
      <c r="G316" s="170" t="n"/>
      <c r="H316" s="245" t="n"/>
      <c r="I316" s="154">
        <f>minus(E316,G316)</f>
        <v/>
      </c>
      <c r="J316" s="155">
        <f>ABS(minus(F316,H316))</f>
        <v/>
      </c>
      <c r="K316" s="170" t="n"/>
      <c r="L316" s="170" t="n"/>
      <c r="M316" s="170" t="n"/>
      <c r="N316" s="170" t="n"/>
      <c r="O316" s="170" t="n"/>
      <c r="P316" s="170" t="n"/>
      <c r="Q316" s="170" t="n"/>
      <c r="R316" s="170" t="n"/>
      <c r="S316" s="170" t="n"/>
      <c r="T316" s="170" t="n"/>
      <c r="U316" s="170" t="n"/>
      <c r="V316" s="170" t="n"/>
      <c r="W316" s="218" t="n"/>
      <c r="X316" s="218" t="n"/>
      <c r="Y316" s="157">
        <f>minus(I316,W316)</f>
        <v/>
      </c>
      <c r="Z316" s="158">
        <f>ABS(minus(J316,X316))</f>
        <v/>
      </c>
      <c r="AA316" s="270" t="n"/>
      <c r="AB316" s="242" t="n"/>
      <c r="AC316" s="242" t="n"/>
      <c r="AD316" s="256" t="n"/>
      <c r="AE316" s="167">
        <f>Y316-AC316</f>
        <v/>
      </c>
      <c r="AF316" s="256">
        <f>abs(Z316-AD316)</f>
        <v/>
      </c>
      <c r="AG316" s="243" t="n"/>
      <c r="AH316" s="146" t="n"/>
      <c r="AI316" s="52" t="n"/>
      <c r="AJ316" s="148" t="n"/>
      <c r="AK316" s="52" t="n"/>
    </row>
    <row r="317">
      <c r="A317" s="163">
        <f>A316</f>
        <v/>
      </c>
      <c r="B317" s="300" t="n"/>
      <c r="C317" s="151" t="inlineStr">
        <is>
          <t>Card Payments</t>
        </is>
      </c>
      <c r="D317" s="151" t="inlineStr">
        <is>
          <t>BB MIGs (S07)</t>
        </is>
      </c>
      <c r="E317" s="170" t="n"/>
      <c r="F317" s="245" t="n"/>
      <c r="G317" s="170" t="n"/>
      <c r="H317" s="245" t="n"/>
      <c r="I317" s="154">
        <f>minus(E317,G317)</f>
        <v/>
      </c>
      <c r="J317" s="155">
        <f>ABS(minus(F317,H317))</f>
        <v/>
      </c>
      <c r="K317" s="170" t="n"/>
      <c r="L317" s="170" t="n"/>
      <c r="M317" s="170" t="n"/>
      <c r="N317" s="170" t="n"/>
      <c r="O317" s="170" t="n"/>
      <c r="P317" s="170" t="n"/>
      <c r="Q317" s="170" t="n"/>
      <c r="R317" s="170" t="n"/>
      <c r="S317" s="170" t="n"/>
      <c r="T317" s="170" t="n"/>
      <c r="U317" s="170" t="n"/>
      <c r="V317" s="170" t="n"/>
      <c r="W317" s="218" t="n"/>
      <c r="X317" s="218" t="n"/>
      <c r="Y317" s="157">
        <f>minus(I317,W317)</f>
        <v/>
      </c>
      <c r="Z317" s="158">
        <f>ABS(minus(J317,X317))</f>
        <v/>
      </c>
      <c r="AA317" s="270" t="n"/>
      <c r="AB317" s="242" t="n"/>
      <c r="AC317" s="242" t="n"/>
      <c r="AD317" s="256" t="n"/>
      <c r="AE317" s="167">
        <f>Y317-AC317</f>
        <v/>
      </c>
      <c r="AF317" s="256">
        <f>abs(Z317-AD317)</f>
        <v/>
      </c>
      <c r="AG317" s="243" t="n"/>
      <c r="AH317" s="146" t="n"/>
      <c r="AI317" s="52" t="n"/>
      <c r="AJ317" s="148" t="n"/>
      <c r="AK317" s="52" t="n"/>
    </row>
    <row r="318">
      <c r="A318" s="163">
        <f>A317</f>
        <v/>
      </c>
      <c r="B318" s="300" t="n"/>
      <c r="C318" s="151" t="inlineStr">
        <is>
          <t>Card Payments</t>
        </is>
      </c>
      <c r="D318" s="151" t="inlineStr">
        <is>
          <t>BB MIGs (S08)</t>
        </is>
      </c>
      <c r="E318" s="170" t="n"/>
      <c r="F318" s="245" t="n"/>
      <c r="G318" s="170" t="n"/>
      <c r="H318" s="245" t="n"/>
      <c r="I318" s="154">
        <f>minus(E318,G318)</f>
        <v/>
      </c>
      <c r="J318" s="155">
        <f>ABS(minus(F318,H318))</f>
        <v/>
      </c>
      <c r="K318" s="170" t="n"/>
      <c r="L318" s="170" t="n"/>
      <c r="M318" s="170" t="n"/>
      <c r="N318" s="170" t="n"/>
      <c r="O318" s="170" t="n"/>
      <c r="P318" s="170" t="n"/>
      <c r="Q318" s="170" t="n"/>
      <c r="R318" s="170" t="n"/>
      <c r="S318" s="170" t="n"/>
      <c r="T318" s="170" t="n"/>
      <c r="U318" s="170" t="n"/>
      <c r="V318" s="170" t="n"/>
      <c r="W318" s="218" t="n"/>
      <c r="X318" s="218" t="n"/>
      <c r="Y318" s="157">
        <f>minus(I318,W318)</f>
        <v/>
      </c>
      <c r="Z318" s="158">
        <f>ABS(minus(J318,X318))</f>
        <v/>
      </c>
      <c r="AA318" s="263" t="n"/>
      <c r="AB318" s="242" t="n"/>
      <c r="AC318" s="242" t="n"/>
      <c r="AD318" s="256" t="n"/>
      <c r="AE318" s="167">
        <f>Y318-AC318</f>
        <v/>
      </c>
      <c r="AF318" s="256">
        <f>abs(Z318-AD318)</f>
        <v/>
      </c>
      <c r="AG318" s="243" t="n"/>
      <c r="AH318" s="146" t="n"/>
      <c r="AI318" s="52" t="n"/>
      <c r="AJ318" s="148" t="n"/>
      <c r="AK318" s="52" t="n"/>
    </row>
    <row r="319">
      <c r="A319" s="163">
        <f>A318</f>
        <v/>
      </c>
      <c r="B319" s="300" t="n"/>
      <c r="C319" s="151" t="inlineStr">
        <is>
          <t>Card Payments</t>
        </is>
      </c>
      <c r="D319" s="151" t="inlineStr">
        <is>
          <t>BB MIGs (S09)</t>
        </is>
      </c>
      <c r="E319" s="170" t="n"/>
      <c r="F319" s="245" t="n"/>
      <c r="G319" s="170" t="n"/>
      <c r="H319" s="245" t="n"/>
      <c r="I319" s="154">
        <f>minus(E319,G319)</f>
        <v/>
      </c>
      <c r="J319" s="155">
        <f>ABS(minus(F319,H319))</f>
        <v/>
      </c>
      <c r="K319" s="170" t="n"/>
      <c r="L319" s="170" t="n"/>
      <c r="M319" s="170" t="n"/>
      <c r="N319" s="170" t="n"/>
      <c r="O319" s="170" t="n"/>
      <c r="P319" s="170" t="n"/>
      <c r="Q319" s="170" t="n"/>
      <c r="R319" s="170" t="n"/>
      <c r="S319" s="170" t="n"/>
      <c r="T319" s="170" t="n"/>
      <c r="U319" s="170" t="n"/>
      <c r="V319" s="170" t="n"/>
      <c r="W319" s="218" t="n"/>
      <c r="X319" s="218" t="n"/>
      <c r="Y319" s="157">
        <f>minus(I319,W319)</f>
        <v/>
      </c>
      <c r="Z319" s="158">
        <f>ABS(minus(J319,X319))</f>
        <v/>
      </c>
      <c r="AA319" s="270" t="n"/>
      <c r="AB319" s="242" t="n"/>
      <c r="AC319" s="242" t="n"/>
      <c r="AD319" s="256" t="n"/>
      <c r="AE319" s="167">
        <f>Y319-AC319</f>
        <v/>
      </c>
      <c r="AF319" s="256">
        <f>abs(Z319-AD319)</f>
        <v/>
      </c>
      <c r="AG319" s="243" t="n"/>
      <c r="AH319" s="146" t="n"/>
      <c r="AI319" s="52" t="n"/>
      <c r="AJ319" s="148" t="n"/>
      <c r="AK319" s="52" t="n"/>
    </row>
    <row r="320">
      <c r="A320" s="163">
        <f>A319</f>
        <v/>
      </c>
      <c r="B320" s="300" t="n"/>
      <c r="C320" s="151" t="inlineStr">
        <is>
          <t>Card Payments</t>
        </is>
      </c>
      <c r="D320" s="151" t="inlineStr">
        <is>
          <t>BB MIGs (S10)</t>
        </is>
      </c>
      <c r="E320" s="170" t="n"/>
      <c r="F320" s="245" t="n"/>
      <c r="G320" s="170" t="n"/>
      <c r="H320" s="245" t="n"/>
      <c r="I320" s="154">
        <f>minus(E320,G320)</f>
        <v/>
      </c>
      <c r="J320" s="155">
        <f>ABS(minus(F320,H320))</f>
        <v/>
      </c>
      <c r="K320" s="170" t="n"/>
      <c r="L320" s="170" t="n"/>
      <c r="M320" s="170" t="n"/>
      <c r="N320" s="170" t="n"/>
      <c r="O320" s="170" t="n"/>
      <c r="P320" s="170" t="n"/>
      <c r="Q320" s="170" t="n"/>
      <c r="R320" s="170" t="n"/>
      <c r="S320" s="170" t="n"/>
      <c r="T320" s="170" t="n"/>
      <c r="U320" s="170" t="n"/>
      <c r="V320" s="170" t="n"/>
      <c r="W320" s="218" t="n"/>
      <c r="X320" s="218" t="n"/>
      <c r="Y320" s="157">
        <f>minus(I320,W320)</f>
        <v/>
      </c>
      <c r="Z320" s="158">
        <f>ABS(minus(J320,X320))</f>
        <v/>
      </c>
      <c r="AA320" s="270" t="n"/>
      <c r="AB320" s="242" t="n"/>
      <c r="AC320" s="242" t="n"/>
      <c r="AD320" s="256" t="n"/>
      <c r="AE320" s="167">
        <f>Y320-AC320</f>
        <v/>
      </c>
      <c r="AF320" s="256">
        <f>abs(Z320-AD320)</f>
        <v/>
      </c>
      <c r="AG320" s="243" t="n"/>
      <c r="AH320" s="146" t="n"/>
      <c r="AI320" s="52" t="n"/>
      <c r="AJ320" s="148" t="n"/>
      <c r="AK320" s="52" t="n"/>
    </row>
    <row r="321">
      <c r="A321" s="163">
        <f>A320</f>
        <v/>
      </c>
      <c r="B321" s="300" t="n"/>
      <c r="C321" s="151" t="inlineStr">
        <is>
          <t>Card Payments</t>
        </is>
      </c>
      <c r="D321" s="151" t="inlineStr">
        <is>
          <t>BB MIGs (S11)</t>
        </is>
      </c>
      <c r="E321" s="170" t="n"/>
      <c r="F321" s="245" t="n"/>
      <c r="G321" s="170" t="n"/>
      <c r="H321" s="245" t="n"/>
      <c r="I321" s="154">
        <f>minus(E321,G321)</f>
        <v/>
      </c>
      <c r="J321" s="155">
        <f>ABS(minus(F321,H321))</f>
        <v/>
      </c>
      <c r="K321" s="170" t="n"/>
      <c r="L321" s="170" t="n"/>
      <c r="M321" s="170" t="n"/>
      <c r="N321" s="170" t="n"/>
      <c r="O321" s="170" t="n"/>
      <c r="P321" s="170" t="n"/>
      <c r="Q321" s="170" t="n"/>
      <c r="R321" s="170" t="n"/>
      <c r="S321" s="170" t="n"/>
      <c r="T321" s="170" t="n"/>
      <c r="U321" s="170" t="n"/>
      <c r="V321" s="170" t="n"/>
      <c r="W321" s="218" t="n"/>
      <c r="X321" s="218" t="n"/>
      <c r="Y321" s="157">
        <f>minus(I321,W321)</f>
        <v/>
      </c>
      <c r="Z321" s="158">
        <f>ABS(minus(J321,X321))</f>
        <v/>
      </c>
      <c r="AA321" s="270" t="n"/>
      <c r="AB321" s="242" t="n"/>
      <c r="AC321" s="242" t="n"/>
      <c r="AD321" s="256" t="n"/>
      <c r="AE321" s="167">
        <f>Y321-AC321</f>
        <v/>
      </c>
      <c r="AF321" s="256">
        <f>abs(Z321-AD321)</f>
        <v/>
      </c>
      <c r="AG321" s="243" t="n"/>
      <c r="AH321" s="146" t="n"/>
      <c r="AI321" s="52" t="n"/>
      <c r="AJ321" s="148" t="n"/>
      <c r="AK321" s="52" t="n"/>
    </row>
    <row r="322">
      <c r="A322" s="163">
        <f>A321</f>
        <v/>
      </c>
      <c r="B322" s="300" t="n"/>
      <c r="C322" s="171" t="inlineStr">
        <is>
          <t>Card Payments</t>
        </is>
      </c>
      <c r="D322" s="171" t="inlineStr">
        <is>
          <t>BB MIGs (S12)</t>
        </is>
      </c>
      <c r="E322" s="176" t="n"/>
      <c r="F322" s="85" t="n"/>
      <c r="G322" s="176" t="n"/>
      <c r="H322" s="85" t="n"/>
      <c r="I322" s="174">
        <f>minus(E322,G322)</f>
        <v/>
      </c>
      <c r="J322" s="175">
        <f>ABS(minus(F322,H322))</f>
        <v/>
      </c>
      <c r="K322" s="176" t="n"/>
      <c r="L322" s="176" t="n"/>
      <c r="M322" s="176" t="n"/>
      <c r="N322" s="176" t="n"/>
      <c r="O322" s="176" t="n"/>
      <c r="P322" s="176" t="n"/>
      <c r="Q322" s="176" t="n"/>
      <c r="R322" s="176" t="n"/>
      <c r="S322" s="176" t="n"/>
      <c r="T322" s="176" t="n"/>
      <c r="U322" s="176" t="n"/>
      <c r="V322" s="176" t="n"/>
      <c r="W322" s="294" t="n"/>
      <c r="X322" s="294" t="n"/>
      <c r="Y322" s="179">
        <f>minus(I322,W322)</f>
        <v/>
      </c>
      <c r="Z322" s="180">
        <f>ABS(minus(J322,X322))</f>
        <v/>
      </c>
      <c r="AA322" s="253" t="n"/>
      <c r="AB322" s="254" t="n"/>
      <c r="AC322" s="254" t="n"/>
      <c r="AD322" s="183" t="n"/>
      <c r="AE322" s="191">
        <f>Y322-AC322</f>
        <v/>
      </c>
      <c r="AF322" s="183">
        <f>abs(Z322-AD322)</f>
        <v/>
      </c>
      <c r="AG322" s="243" t="n"/>
      <c r="AH322" s="146" t="n"/>
      <c r="AI322" s="52" t="n"/>
      <c r="AJ322" s="148" t="n"/>
      <c r="AK322" s="52" t="n"/>
    </row>
    <row r="323">
      <c r="A323" s="163">
        <f>A322</f>
        <v/>
      </c>
      <c r="B323" s="303" t="n"/>
      <c r="C323" s="220" t="inlineStr">
        <is>
          <t>Card Payments Sum</t>
        </is>
      </c>
      <c r="D323" s="220" t="inlineStr">
        <is>
          <t>BB MIGs</t>
        </is>
      </c>
      <c r="E323" s="265" t="n">
        <v>0</v>
      </c>
      <c r="F323" s="222" t="n">
        <v>0</v>
      </c>
      <c r="G323" s="265" t="n">
        <v>0</v>
      </c>
      <c r="H323" s="222" t="n">
        <v>0</v>
      </c>
      <c r="I323" s="225">
        <f>minus(E323,G323)</f>
        <v/>
      </c>
      <c r="J323" s="226">
        <f>ABS(minus(F323,H323))</f>
        <v/>
      </c>
      <c r="K323" s="227" t="n"/>
      <c r="L323" s="227" t="n"/>
      <c r="M323" s="227" t="n"/>
      <c r="N323" s="227" t="n"/>
      <c r="O323" s="227" t="n"/>
      <c r="P323" s="227" t="n"/>
      <c r="Q323" s="227" t="n"/>
      <c r="R323" s="227" t="n"/>
      <c r="S323" s="227" t="n"/>
      <c r="T323" s="227" t="n"/>
      <c r="U323" s="227" t="n"/>
      <c r="V323" s="227" t="n"/>
      <c r="W323" s="229">
        <f>SUM(K323,M323,O323,Q323,S323,U323)</f>
        <v/>
      </c>
      <c r="X323" s="229">
        <f>SUM(L323,N323,P323,R323,T323,V323)</f>
        <v/>
      </c>
      <c r="Y323" s="231">
        <f>minus(I323,W323)</f>
        <v/>
      </c>
      <c r="Z323" s="232">
        <f>ABS(minus(J323,X323))</f>
        <v/>
      </c>
      <c r="AA323" s="233" t="n"/>
      <c r="AB323" s="234" t="n"/>
      <c r="AC323" s="247" t="n"/>
      <c r="AD323" s="235" t="n"/>
      <c r="AE323" s="236">
        <f>Y323-AC323</f>
        <v/>
      </c>
      <c r="AF323" s="237">
        <f>abs(Z323-AD323)</f>
        <v/>
      </c>
      <c r="AG323" s="238" t="n"/>
      <c r="AH323" s="146" t="n"/>
      <c r="AI323" s="52" t="n"/>
      <c r="AJ323" s="148" t="n"/>
      <c r="AK323" s="52" t="n"/>
    </row>
    <row r="324">
      <c r="A324" s="163" t="n"/>
      <c r="B324" s="310" t="inlineStr">
        <is>
          <t>KOWRI</t>
        </is>
      </c>
      <c r="C324" s="151" t="inlineStr">
        <is>
          <t>MPGS</t>
        </is>
      </c>
      <c r="D324" s="151" t="inlineStr">
        <is>
          <t>MPGS</t>
        </is>
      </c>
      <c r="E324" s="187" t="n">
        <v>4</v>
      </c>
      <c r="F324" s="188" t="n">
        <v>364.25</v>
      </c>
      <c r="G324" s="187" t="n">
        <v>3</v>
      </c>
      <c r="H324" s="188" t="n">
        <v>341.03</v>
      </c>
      <c r="I324" s="154">
        <f>minus(E324,G324)</f>
        <v/>
      </c>
      <c r="J324" s="155">
        <f>ABS(minus(F324,H324))</f>
        <v/>
      </c>
      <c r="K324" s="248" t="n"/>
      <c r="L324" s="248" t="n"/>
      <c r="M324" s="248" t="n"/>
      <c r="N324" s="248" t="n"/>
      <c r="O324" s="248" t="n"/>
      <c r="P324" s="248" t="n"/>
      <c r="Q324" s="248" t="n"/>
      <c r="R324" s="248" t="n"/>
      <c r="S324" s="248" t="n"/>
      <c r="T324" s="248" t="n"/>
      <c r="U324" s="248" t="n"/>
      <c r="V324" s="248" t="n"/>
      <c r="W324" s="218">
        <f>SUM(K324,M324,O324,Q324,S324,U324)</f>
        <v/>
      </c>
      <c r="X324" s="218">
        <f>SUM(L324,N324,P324,R324,T324,V324)</f>
        <v/>
      </c>
      <c r="Y324" s="157">
        <f>minus(I324,W324)</f>
        <v/>
      </c>
      <c r="Z324" s="251">
        <f>ABS(minus(J324,X324))</f>
        <v/>
      </c>
      <c r="AA324" s="270" t="n"/>
      <c r="AB324" s="242" t="n"/>
      <c r="AC324" s="242" t="n">
        <v>1</v>
      </c>
      <c r="AD324" s="256" t="n">
        <v>21.42</v>
      </c>
      <c r="AE324" s="167">
        <f>Y324-AC324</f>
        <v/>
      </c>
      <c r="AF324" s="256">
        <f>abs(Z324-AD324)</f>
        <v/>
      </c>
      <c r="AG324" s="243" t="inlineStr">
        <is>
          <t>Send money charges(1.80)</t>
        </is>
      </c>
      <c r="AH324" s="146" t="n"/>
      <c r="AI324" s="52" t="n"/>
      <c r="AJ324" s="148" t="n"/>
      <c r="AK324" s="52" t="n"/>
    </row>
    <row r="325">
      <c r="A325" s="163">
        <f>A323</f>
        <v/>
      </c>
      <c r="B325" s="300" t="n"/>
      <c r="C325" s="151" t="inlineStr">
        <is>
          <t>KR MTN Send Money</t>
        </is>
      </c>
      <c r="D325" s="151" t="inlineStr">
        <is>
          <t>KR MTN Credit</t>
        </is>
      </c>
      <c r="E325" s="187" t="n">
        <v>7496</v>
      </c>
      <c r="F325" s="188" t="n">
        <v>8972630.119999999</v>
      </c>
      <c r="G325" s="187" t="n">
        <v>7490</v>
      </c>
      <c r="H325" s="188" t="n">
        <v>8971227.67</v>
      </c>
      <c r="I325" s="154">
        <f>minus(E325,G325)</f>
        <v/>
      </c>
      <c r="J325" s="155">
        <f>ABS(minus(F325,H325))</f>
        <v/>
      </c>
      <c r="K325" s="248" t="n"/>
      <c r="L325" s="248" t="n"/>
      <c r="M325" s="248" t="n"/>
      <c r="N325" s="248" t="n"/>
      <c r="O325" s="248" t="n">
        <v>3</v>
      </c>
      <c r="P325" s="248" t="n">
        <v>4162.44</v>
      </c>
      <c r="Q325" s="248" t="n"/>
      <c r="R325" s="248" t="n"/>
      <c r="S325" s="248" t="n"/>
      <c r="T325" s="248" t="n"/>
      <c r="U325" s="248" t="n">
        <v>3</v>
      </c>
      <c r="V325" s="248" t="n">
        <v>-2759.99000000074</v>
      </c>
      <c r="W325" s="218">
        <f>SUM(K325,M325,O325,Q325,S325,U325)</f>
        <v/>
      </c>
      <c r="X325" s="218">
        <f>SUM(L325,N325,P325,R325,T325,V325)</f>
        <v/>
      </c>
      <c r="Y325" s="157">
        <f>minus(I325,W325)</f>
        <v/>
      </c>
      <c r="Z325" s="158">
        <f>ABS(minus(J325,X325))</f>
        <v/>
      </c>
      <c r="AA325" s="270" t="n"/>
      <c r="AB325" s="242" t="n"/>
      <c r="AC325" s="242" t="n"/>
      <c r="AD325" s="256" t="n"/>
      <c r="AE325" s="167">
        <f>Y325-AC325</f>
        <v/>
      </c>
      <c r="AF325" s="256">
        <f>abs(Z325-AD325)</f>
        <v/>
      </c>
      <c r="AG325" s="243" t="n"/>
      <c r="AH325" s="146" t="n"/>
      <c r="AI325" s="52" t="n"/>
      <c r="AJ325" s="148" t="n"/>
      <c r="AK325" s="52" t="n"/>
    </row>
    <row r="326">
      <c r="A326" s="163">
        <f>A325</f>
        <v/>
      </c>
      <c r="B326" s="300" t="n"/>
      <c r="C326" s="151" t="inlineStr">
        <is>
          <t>KR MTN Add funds/Payments</t>
        </is>
      </c>
      <c r="D326" s="151" t="inlineStr">
        <is>
          <t>KR MTN Debit</t>
        </is>
      </c>
      <c r="E326" s="187" t="n">
        <v>236</v>
      </c>
      <c r="F326" s="188" t="n">
        <v>180387.54</v>
      </c>
      <c r="G326" s="187" t="n">
        <v>236</v>
      </c>
      <c r="H326" s="188" t="n">
        <v>180387.48</v>
      </c>
      <c r="I326" s="154">
        <f>minus(E326,G326)</f>
        <v/>
      </c>
      <c r="J326" s="155">
        <f>ABS(minus(F326,H326))</f>
        <v/>
      </c>
      <c r="K326" s="248" t="n"/>
      <c r="L326" s="248" t="n"/>
      <c r="M326" s="248" t="n"/>
      <c r="N326" s="248" t="n"/>
      <c r="O326" s="248" t="n"/>
      <c r="P326" s="248" t="n"/>
      <c r="Q326" s="248" t="n"/>
      <c r="R326" s="248" t="n"/>
      <c r="S326" s="248" t="n"/>
      <c r="T326" s="248" t="n"/>
      <c r="U326" s="248" t="n"/>
      <c r="V326" s="248" t="n">
        <v>0.05999999999767169</v>
      </c>
      <c r="W326" s="218">
        <f>SUM(K326,M326,O326,Q326,S326,U326)</f>
        <v/>
      </c>
      <c r="X326" s="218">
        <f>SUM(L326,N326,P326,R326,T326,V326)</f>
        <v/>
      </c>
      <c r="Y326" s="157">
        <f>minus(I326,W326)</f>
        <v/>
      </c>
      <c r="Z326" s="158">
        <f>ABS(minus(J326,X326))</f>
        <v/>
      </c>
      <c r="AA326" s="270" t="n"/>
      <c r="AB326" s="242" t="n"/>
      <c r="AC326" s="242" t="n"/>
      <c r="AD326" s="256" t="n"/>
      <c r="AE326" s="167">
        <f>Y326-AC326</f>
        <v/>
      </c>
      <c r="AF326" s="256">
        <f>abs(Z326-AD326)</f>
        <v/>
      </c>
      <c r="AG326" s="243" t="n"/>
      <c r="AH326" s="146" t="n"/>
      <c r="AI326" s="52" t="n"/>
      <c r="AJ326" s="148" t="n"/>
      <c r="AK326" s="52" t="n"/>
    </row>
    <row r="327">
      <c r="A327" s="163">
        <f>A326</f>
        <v/>
      </c>
      <c r="B327" s="300" t="n"/>
      <c r="C327" s="151" t="inlineStr">
        <is>
          <t>KR Airtel Add funds/Payments</t>
        </is>
      </c>
      <c r="D327" s="151" t="inlineStr">
        <is>
          <t>KR Airtel Cash In</t>
        </is>
      </c>
      <c r="E327" s="187" t="n">
        <v>1</v>
      </c>
      <c r="F327" s="188" t="n">
        <v>1329</v>
      </c>
      <c r="G327" s="187" t="n">
        <v>1</v>
      </c>
      <c r="H327" s="188" t="n">
        <v>1329</v>
      </c>
      <c r="I327" s="154">
        <f>minus(E327,G327)</f>
        <v/>
      </c>
      <c r="J327" s="155">
        <f>ABS(minus(F327,H327))</f>
        <v/>
      </c>
      <c r="K327" s="248" t="n"/>
      <c r="L327" s="248" t="n"/>
      <c r="M327" s="248" t="n"/>
      <c r="N327" s="248" t="n"/>
      <c r="O327" s="248" t="n"/>
      <c r="P327" s="248" t="n"/>
      <c r="Q327" s="248" t="n"/>
      <c r="R327" s="248" t="n"/>
      <c r="S327" s="248" t="n"/>
      <c r="T327" s="248" t="n"/>
      <c r="U327" s="248" t="n"/>
      <c r="V327" s="248" t="n"/>
      <c r="W327" s="218">
        <f>SUM(K327,M327,O327,Q327,S327,U327)</f>
        <v/>
      </c>
      <c r="X327" s="218">
        <f>SUM(L327,N327,P327,R327,T327,V327)</f>
        <v/>
      </c>
      <c r="Y327" s="157">
        <f>minus(I327,W327)</f>
        <v/>
      </c>
      <c r="Z327" s="158">
        <f>ABS(minus(J327,X327))</f>
        <v/>
      </c>
      <c r="AA327" s="270" t="n"/>
      <c r="AB327" s="242" t="n"/>
      <c r="AC327" s="242" t="n"/>
      <c r="AD327" s="256" t="n"/>
      <c r="AE327" s="167">
        <f>Y327-AC327</f>
        <v/>
      </c>
      <c r="AF327" s="256">
        <f>abs(Z327-AD327)</f>
        <v/>
      </c>
      <c r="AG327" s="243" t="n"/>
      <c r="AH327" s="146" t="n"/>
      <c r="AI327" s="52" t="n"/>
      <c r="AJ327" s="148" t="n"/>
      <c r="AK327" s="52" t="n"/>
    </row>
    <row r="328">
      <c r="A328" s="163">
        <f>A327</f>
        <v/>
      </c>
      <c r="B328" s="300" t="n"/>
      <c r="C328" s="151" t="inlineStr">
        <is>
          <t>KR Airtel Send Money</t>
        </is>
      </c>
      <c r="D328" s="151" t="inlineStr">
        <is>
          <t>KR Airtel Cash Out</t>
        </is>
      </c>
      <c r="E328" s="187" t="n">
        <v>0</v>
      </c>
      <c r="F328" s="188" t="n">
        <v>0</v>
      </c>
      <c r="G328" s="187" t="n">
        <v>0</v>
      </c>
      <c r="H328" s="188" t="n">
        <v>0</v>
      </c>
      <c r="I328" s="154">
        <f>minus(E328,G328)</f>
        <v/>
      </c>
      <c r="J328" s="155">
        <f>ABS(minus(F328,H328))</f>
        <v/>
      </c>
      <c r="K328" s="248" t="n"/>
      <c r="L328" s="248" t="n"/>
      <c r="M328" s="248" t="n"/>
      <c r="N328" s="248" t="n"/>
      <c r="O328" s="248" t="n"/>
      <c r="P328" s="248" t="n"/>
      <c r="Q328" s="248" t="n"/>
      <c r="R328" s="248" t="n"/>
      <c r="S328" s="248" t="n"/>
      <c r="T328" s="248" t="n"/>
      <c r="U328" s="248" t="n"/>
      <c r="V328" s="248" t="n"/>
      <c r="W328" s="218">
        <f>SUM(K328,M328,O328,Q328,S328,U328)</f>
        <v/>
      </c>
      <c r="X328" s="218">
        <f>SUM(L328,N328,P328,R328,T328,V328)</f>
        <v/>
      </c>
      <c r="Y328" s="157">
        <f>minus(I328,W328)</f>
        <v/>
      </c>
      <c r="Z328" s="158">
        <f>ABS(minus(J328,X328))</f>
        <v/>
      </c>
      <c r="AA328" s="270" t="n"/>
      <c r="AB328" s="242" t="n"/>
      <c r="AC328" s="242" t="n"/>
      <c r="AD328" s="256" t="n"/>
      <c r="AE328" s="167">
        <f>Y328-AC328</f>
        <v/>
      </c>
      <c r="AF328" s="256">
        <f>abs(Z328-AD328)</f>
        <v/>
      </c>
      <c r="AG328" s="243" t="n"/>
      <c r="AH328" s="146" t="n"/>
      <c r="AI328" s="52" t="n"/>
      <c r="AJ328" s="148" t="n"/>
      <c r="AK328" s="52" t="n"/>
    </row>
    <row r="329">
      <c r="A329" s="163">
        <f>A328</f>
        <v/>
      </c>
      <c r="B329" s="300" t="n"/>
      <c r="C329" s="151" t="inlineStr">
        <is>
          <t>KR Vodafone Add funds/Payments</t>
        </is>
      </c>
      <c r="D329" s="151" t="inlineStr">
        <is>
          <t xml:space="preserve">KR Vodafone Cash In </t>
        </is>
      </c>
      <c r="E329" s="187" t="n">
        <v>33</v>
      </c>
      <c r="F329" s="188" t="n">
        <v>15960.07</v>
      </c>
      <c r="G329" s="187" t="n">
        <v>33</v>
      </c>
      <c r="H329" s="188" t="n">
        <v>15960.07</v>
      </c>
      <c r="I329" s="154">
        <f>minus(E329,G329)</f>
        <v/>
      </c>
      <c r="J329" s="155">
        <f>ABS(minus(F329,H329))</f>
        <v/>
      </c>
      <c r="K329" s="248" t="n"/>
      <c r="L329" s="248" t="n"/>
      <c r="M329" s="248" t="n"/>
      <c r="N329" s="248" t="n"/>
      <c r="O329" s="248" t="n"/>
      <c r="P329" s="248" t="n"/>
      <c r="Q329" s="248" t="n"/>
      <c r="R329" s="248" t="n"/>
      <c r="S329" s="248" t="n"/>
      <c r="T329" s="248" t="n"/>
      <c r="U329" s="248" t="n"/>
      <c r="V329" s="248" t="n"/>
      <c r="W329" s="218">
        <f>SUM(K329,M329,O329,Q329,S329,U329)</f>
        <v/>
      </c>
      <c r="X329" s="218">
        <f>SUM(L329,N329,P329,R329,T329,V329)</f>
        <v/>
      </c>
      <c r="Y329" s="157">
        <f>minus(I329,W329)</f>
        <v/>
      </c>
      <c r="Z329" s="158">
        <f>ABS(minus(J329,X329))</f>
        <v/>
      </c>
      <c r="AA329" s="270" t="n"/>
      <c r="AB329" s="242" t="n"/>
      <c r="AC329" s="242" t="n"/>
      <c r="AD329" s="256" t="n"/>
      <c r="AE329" s="167">
        <f>Y329-AC329</f>
        <v/>
      </c>
      <c r="AF329" s="256">
        <f>abs(Z329-AD329)</f>
        <v/>
      </c>
      <c r="AG329" s="243" t="n"/>
      <c r="AH329" s="146" t="n"/>
      <c r="AI329" s="52" t="n"/>
      <c r="AJ329" s="148" t="n"/>
      <c r="AK329" s="52" t="n"/>
    </row>
    <row r="330">
      <c r="A330" s="163">
        <f>A329</f>
        <v/>
      </c>
      <c r="B330" s="303" t="n"/>
      <c r="C330" s="151" t="inlineStr">
        <is>
          <t>KR Vodafone Send Money</t>
        </is>
      </c>
      <c r="D330" s="151" t="inlineStr">
        <is>
          <t>KR Vodafone Cash Out</t>
        </is>
      </c>
      <c r="E330" s="187" t="n">
        <v>0</v>
      </c>
      <c r="F330" s="188" t="n">
        <v>0</v>
      </c>
      <c r="G330" s="187" t="n">
        <v>0</v>
      </c>
      <c r="H330" s="188" t="n">
        <v>0</v>
      </c>
      <c r="I330" s="154">
        <f>minus(E330,G330)</f>
        <v/>
      </c>
      <c r="J330" s="155">
        <f>ABS(minus(F330,H330))</f>
        <v/>
      </c>
      <c r="K330" s="248" t="n"/>
      <c r="L330" s="248" t="n"/>
      <c r="M330" s="248" t="n"/>
      <c r="N330" s="248" t="n"/>
      <c r="O330" s="248" t="n"/>
      <c r="P330" s="248" t="n"/>
      <c r="Q330" s="248" t="n"/>
      <c r="R330" s="248" t="n"/>
      <c r="S330" s="248" t="n"/>
      <c r="T330" s="248" t="n"/>
      <c r="U330" s="248" t="n"/>
      <c r="V330" s="248" t="n"/>
      <c r="W330" s="218">
        <f>SUM(K330,M330,O330,Q330,S330,U330)</f>
        <v/>
      </c>
      <c r="X330" s="218">
        <f>SUM(L330,N330,P330,R330,T330,V330)</f>
        <v/>
      </c>
      <c r="Y330" s="157">
        <f>minus(I330,W330)</f>
        <v/>
      </c>
      <c r="Z330" s="158">
        <f>ABS(minus(J330,X330))</f>
        <v/>
      </c>
      <c r="AA330" s="270" t="n"/>
      <c r="AB330" s="242" t="n"/>
      <c r="AC330" s="242" t="n"/>
      <c r="AD330" s="256" t="n"/>
      <c r="AE330" s="167">
        <f>Y330-AC330</f>
        <v/>
      </c>
      <c r="AF330" s="256">
        <f>abs(Z330-AD330)</f>
        <v/>
      </c>
      <c r="AG330" s="243" t="n"/>
      <c r="AH330" s="146" t="n"/>
      <c r="AI330" s="52" t="n"/>
      <c r="AJ330" s="148" t="n"/>
      <c r="AK330" s="52" t="n"/>
    </row>
    <row r="331">
      <c r="A331" s="206" t="n"/>
      <c r="B331" s="207" t="n"/>
      <c r="C331" s="206" t="n"/>
      <c r="D331" s="206" t="n"/>
      <c r="E331" s="271" t="n"/>
      <c r="F331" s="208" t="n"/>
      <c r="G331" s="271" t="n"/>
      <c r="H331" s="208" t="n"/>
      <c r="I331" s="206" t="n"/>
      <c r="J331" s="208" t="n"/>
      <c r="K331" s="271" t="n"/>
      <c r="L331" s="271" t="n"/>
      <c r="M331" s="271" t="n"/>
      <c r="N331" s="271" t="n"/>
      <c r="O331" s="271" t="n"/>
      <c r="P331" s="271" t="n"/>
      <c r="Q331" s="271" t="n"/>
      <c r="R331" s="271" t="n"/>
      <c r="S331" s="271" t="n"/>
      <c r="T331" s="271" t="n"/>
      <c r="U331" s="271" t="n"/>
      <c r="V331" s="271" t="n"/>
      <c r="W331" s="210" t="n"/>
      <c r="X331" s="210" t="n"/>
      <c r="Y331" s="271" t="n"/>
      <c r="Z331" s="271" t="n"/>
      <c r="AA331" s="211" t="n"/>
      <c r="AB331" s="212" t="n"/>
      <c r="AC331" s="212" t="n"/>
      <c r="AD331" s="213" t="n"/>
      <c r="AE331" s="214" t="n"/>
      <c r="AF331" s="215" t="n"/>
      <c r="AG331" s="243" t="n"/>
      <c r="AH331" s="146" t="n"/>
      <c r="AI331" s="52" t="n"/>
      <c r="AJ331" s="148" t="n"/>
      <c r="AK331" s="52" t="n"/>
    </row>
    <row r="332">
      <c r="A332" s="239" t="n">
        <v>44969</v>
      </c>
      <c r="B332" s="309" t="inlineStr">
        <is>
          <t>SlydePay</t>
        </is>
      </c>
      <c r="C332" s="151" t="inlineStr">
        <is>
          <t>SP MIGs (MCC 1)</t>
        </is>
      </c>
      <c r="D332" s="151" t="inlineStr">
        <is>
          <t>MIGS (Slydepay01)</t>
        </is>
      </c>
      <c r="E332" s="187" t="n">
        <v>6</v>
      </c>
      <c r="F332" s="188" t="n">
        <v>1233.47</v>
      </c>
      <c r="G332" s="187" t="n">
        <v>6</v>
      </c>
      <c r="H332" s="188" t="n">
        <v>1233.47</v>
      </c>
      <c r="I332" s="154">
        <f>minus(E332,G332)</f>
        <v/>
      </c>
      <c r="J332" s="155">
        <f>ABS(minus(F332,H332))</f>
        <v/>
      </c>
      <c r="K332" s="248" t="n"/>
      <c r="L332" s="248" t="n"/>
      <c r="M332" s="248" t="n"/>
      <c r="N332" s="248" t="n"/>
      <c r="O332" s="248" t="n"/>
      <c r="P332" s="248" t="n"/>
      <c r="Q332" s="248" t="n"/>
      <c r="R332" s="248" t="n"/>
      <c r="S332" s="248" t="n"/>
      <c r="T332" s="248" t="n"/>
      <c r="U332" s="248" t="n"/>
      <c r="V332" s="248" t="n"/>
      <c r="W332" s="218">
        <f>SUM(K332,M332,O332,Q332,S332,U332)</f>
        <v/>
      </c>
      <c r="X332" s="218">
        <f>SUM(L332,N332,P332,R332,T332,V332)</f>
        <v/>
      </c>
      <c r="Y332" s="157">
        <f>minus(I332,W332)</f>
        <v/>
      </c>
      <c r="Z332" s="158">
        <f>ABS(minus(J332,X332))</f>
        <v/>
      </c>
      <c r="AA332" s="263" t="n"/>
      <c r="AB332" s="242" t="n"/>
      <c r="AC332" s="242" t="n"/>
      <c r="AD332" s="252" t="n"/>
      <c r="AE332" s="161">
        <f>Y332-AC332</f>
        <v/>
      </c>
      <c r="AF332" s="256">
        <f>abs(Z332-AD332)</f>
        <v/>
      </c>
      <c r="AG332" s="243" t="n"/>
      <c r="AH332" s="146" t="n"/>
      <c r="AI332" s="52" t="n"/>
      <c r="AJ332" s="148" t="n"/>
      <c r="AK332" s="52" t="n"/>
    </row>
    <row r="333">
      <c r="A333" s="163">
        <f>A332</f>
        <v/>
      </c>
      <c r="B333" s="300" t="n"/>
      <c r="C333" s="151" t="inlineStr">
        <is>
          <t>SP MTN Cash In (Prompt)</t>
        </is>
      </c>
      <c r="D333" s="151" t="inlineStr">
        <is>
          <t>MTN - Slydepull (Prompts)</t>
        </is>
      </c>
      <c r="E333" s="187" t="n">
        <v>180</v>
      </c>
      <c r="F333" s="188" t="n">
        <v>88112.34</v>
      </c>
      <c r="G333" s="187" t="n">
        <v>179</v>
      </c>
      <c r="H333" s="188" t="n">
        <v>88103.28</v>
      </c>
      <c r="I333" s="154">
        <f>minus(E333,G333)</f>
        <v/>
      </c>
      <c r="J333" s="155">
        <f>ABS(minus(F333,H333))</f>
        <v/>
      </c>
      <c r="K333" s="248" t="n"/>
      <c r="L333" s="248" t="n"/>
      <c r="M333" s="248" t="n"/>
      <c r="N333" s="248" t="n"/>
      <c r="O333" s="248" t="n"/>
      <c r="P333" s="248" t="n"/>
      <c r="Q333" s="248" t="n"/>
      <c r="R333" s="248" t="n"/>
      <c r="S333" s="248" t="n"/>
      <c r="T333" s="248" t="n"/>
      <c r="U333" s="248" t="n"/>
      <c r="V333" s="248" t="n">
        <v>0.06</v>
      </c>
      <c r="W333" s="218">
        <f>SUM(K333,M333,O333,Q333,S333,U333)</f>
        <v/>
      </c>
      <c r="X333" s="218">
        <f>SUM(L333,N333,P333,R333,T333,V333)</f>
        <v/>
      </c>
      <c r="Y333" s="157">
        <f>minus(I333,W333)</f>
        <v/>
      </c>
      <c r="Z333" s="158">
        <f>ABS(minus(J333,X333))</f>
        <v/>
      </c>
      <c r="AA333" s="270" t="inlineStr">
        <is>
          <t>Failed add funds</t>
        </is>
      </c>
      <c r="AB333" s="242" t="n"/>
      <c r="AC333" s="242" t="n">
        <v>1</v>
      </c>
      <c r="AD333" s="256" t="n">
        <v>8.999999999997671</v>
      </c>
      <c r="AE333" s="167">
        <f>Y333-AC333</f>
        <v/>
      </c>
      <c r="AF333" s="256">
        <f>abs(Z333-AD333)</f>
        <v/>
      </c>
      <c r="AG333" s="243" t="inlineStr">
        <is>
          <t xml:space="preserve">Customer's Slydepay account has been manually added with funds </t>
        </is>
      </c>
      <c r="AH333" s="146" t="n"/>
      <c r="AI333" s="52" t="n"/>
      <c r="AJ333" s="148" t="n"/>
      <c r="AK333" s="52" t="n"/>
    </row>
    <row r="334">
      <c r="A334" s="163">
        <f>A333</f>
        <v/>
      </c>
      <c r="B334" s="300" t="n"/>
      <c r="C334" s="151" t="inlineStr">
        <is>
          <t>SP MTN Cash In (Approval)</t>
        </is>
      </c>
      <c r="D334" s="151" t="inlineStr">
        <is>
          <t>MTN - Sydepush( Approvals)</t>
        </is>
      </c>
      <c r="E334" s="187" t="n">
        <v>0</v>
      </c>
      <c r="F334" s="188" t="n">
        <v>0</v>
      </c>
      <c r="G334" s="187" t="n">
        <v>0</v>
      </c>
      <c r="H334" s="188" t="n">
        <v>0</v>
      </c>
      <c r="I334" s="154">
        <f>minus(E334,G334)</f>
        <v/>
      </c>
      <c r="J334" s="155">
        <f>ABS(minus(F334,H334))</f>
        <v/>
      </c>
      <c r="K334" s="248" t="n"/>
      <c r="L334" s="248" t="n"/>
      <c r="M334" s="248" t="n"/>
      <c r="N334" s="248" t="n"/>
      <c r="O334" s="248" t="n"/>
      <c r="P334" s="248" t="n"/>
      <c r="Q334" s="248" t="n"/>
      <c r="R334" s="248" t="n"/>
      <c r="S334" s="248" t="n"/>
      <c r="T334" s="248" t="n"/>
      <c r="U334" s="248" t="n"/>
      <c r="V334" s="248" t="n"/>
      <c r="W334" s="218">
        <f>SUM(K334,M334,O334,Q334,S334,U334)</f>
        <v/>
      </c>
      <c r="X334" s="218">
        <f>SUM(L334,N334,P334,R334,T334,V334)</f>
        <v/>
      </c>
      <c r="Y334" s="157">
        <f>minus(I334,W334)</f>
        <v/>
      </c>
      <c r="Z334" s="158">
        <f>ABS(minus(J334,X334))</f>
        <v/>
      </c>
      <c r="AA334" s="270" t="n"/>
      <c r="AB334" s="242" t="n"/>
      <c r="AC334" s="242" t="n"/>
      <c r="AD334" s="256" t="n"/>
      <c r="AE334" s="161">
        <f>Y334-AC334</f>
        <v/>
      </c>
      <c r="AF334" s="256">
        <f>abs(Z334-AD334)</f>
        <v/>
      </c>
      <c r="AG334" s="243" t="n"/>
      <c r="AH334" s="146" t="n"/>
      <c r="AI334" s="52" t="n"/>
      <c r="AJ334" s="148" t="n"/>
      <c r="AK334" s="52" t="n"/>
    </row>
    <row r="335">
      <c r="A335" s="163">
        <f>A334</f>
        <v/>
      </c>
      <c r="B335" s="300" t="n"/>
      <c r="C335" s="151" t="inlineStr">
        <is>
          <t>SP MTN Send Money</t>
        </is>
      </c>
      <c r="D335" s="151" t="inlineStr">
        <is>
          <t>MTN - Portal</t>
        </is>
      </c>
      <c r="E335" s="187" t="n">
        <v>684</v>
      </c>
      <c r="F335" s="188" t="n">
        <v>157913.14</v>
      </c>
      <c r="G335" s="187" t="n">
        <v>684</v>
      </c>
      <c r="H335" s="188" t="n">
        <v>157913.13</v>
      </c>
      <c r="I335" s="154">
        <f>minus(E335,G335)</f>
        <v/>
      </c>
      <c r="J335" s="155">
        <f>ABS(minus(F335,H335))</f>
        <v/>
      </c>
      <c r="K335" s="248" t="n"/>
      <c r="L335" s="248" t="n"/>
      <c r="M335" s="248" t="n"/>
      <c r="N335" s="248" t="n"/>
      <c r="O335" s="248" t="n"/>
      <c r="P335" s="248" t="n"/>
      <c r="Q335" s="248" t="n"/>
      <c r="R335" s="248" t="n"/>
      <c r="S335" s="248" t="n"/>
      <c r="T335" s="248" t="n"/>
      <c r="U335" s="248" t="n"/>
      <c r="V335" s="248" t="n">
        <v>0.01000000000931323</v>
      </c>
      <c r="W335" s="218">
        <f>SUM(K335,M335,O335,Q335,S335,U335)</f>
        <v/>
      </c>
      <c r="X335" s="218">
        <f>SUM(L335,N335,P335,R335,T335,V335)</f>
        <v/>
      </c>
      <c r="Y335" s="157">
        <f>minus(I335,W335)</f>
        <v/>
      </c>
      <c r="Z335" s="158">
        <f>ABS(minus(J335,X335))</f>
        <v/>
      </c>
      <c r="AA335" s="270" t="n"/>
      <c r="AB335" s="242" t="n"/>
      <c r="AC335" s="242" t="n"/>
      <c r="AD335" s="256" t="n"/>
      <c r="AE335" s="161">
        <f>Y335-AC335</f>
        <v/>
      </c>
      <c r="AF335" s="256">
        <f>abs(Z335-AD335)</f>
        <v/>
      </c>
      <c r="AG335" s="243" t="n"/>
      <c r="AH335" s="146" t="n"/>
      <c r="AI335" s="52" t="n"/>
      <c r="AJ335" s="148" t="n"/>
      <c r="AK335" s="52" t="n"/>
    </row>
    <row r="336">
      <c r="A336" s="163">
        <f>A335</f>
        <v/>
      </c>
      <c r="B336" s="300" t="n"/>
      <c r="C336" s="151" t="inlineStr">
        <is>
          <t>SP AirtelTigo Cash In</t>
        </is>
      </c>
      <c r="D336" s="151" t="inlineStr">
        <is>
          <t>Airtel Top Up (Cash In)</t>
        </is>
      </c>
      <c r="E336" s="187" t="n">
        <v>0</v>
      </c>
      <c r="F336" s="188" t="n">
        <v>0</v>
      </c>
      <c r="G336" s="187" t="n">
        <v>0</v>
      </c>
      <c r="H336" s="188" t="n">
        <v>0</v>
      </c>
      <c r="I336" s="154">
        <f>minus(E336,G336)</f>
        <v/>
      </c>
      <c r="J336" s="155">
        <f>ABS(minus(F336,H336))</f>
        <v/>
      </c>
      <c r="K336" s="248" t="n"/>
      <c r="L336" s="248" t="n"/>
      <c r="M336" s="248" t="n"/>
      <c r="N336" s="248" t="n"/>
      <c r="O336" s="248" t="n"/>
      <c r="P336" s="248" t="n"/>
      <c r="Q336" s="248" t="n"/>
      <c r="R336" s="248" t="n"/>
      <c r="S336" s="248" t="n"/>
      <c r="T336" s="248" t="n"/>
      <c r="U336" s="248" t="n"/>
      <c r="V336" s="248" t="n"/>
      <c r="W336" s="218">
        <f>SUM(K336,M336,O336,Q336,S336,U336)</f>
        <v/>
      </c>
      <c r="X336" s="218">
        <f>SUM(L336,N336,P336,R336,T336,V336)</f>
        <v/>
      </c>
      <c r="Y336" s="157">
        <f>minus(I336,W336)</f>
        <v/>
      </c>
      <c r="Z336" s="158">
        <f>ABS(minus(J336,X336))</f>
        <v/>
      </c>
      <c r="AA336" s="270" t="n"/>
      <c r="AB336" s="242" t="n"/>
      <c r="AC336" s="242" t="n"/>
      <c r="AD336" s="256" t="n"/>
      <c r="AE336" s="161">
        <f>Y336-AC336</f>
        <v/>
      </c>
      <c r="AF336" s="256">
        <f>abs(Z336-AD336)</f>
        <v/>
      </c>
      <c r="AG336" s="243" t="n"/>
      <c r="AH336" s="146" t="n"/>
      <c r="AI336" s="52" t="n"/>
      <c r="AJ336" s="148" t="n"/>
      <c r="AK336" s="52" t="n"/>
    </row>
    <row r="337">
      <c r="A337" s="163">
        <f>A336</f>
        <v/>
      </c>
      <c r="B337" s="300" t="n"/>
      <c r="C337" s="151" t="inlineStr">
        <is>
          <t>SP AirtelTigo Send Money</t>
        </is>
      </c>
      <c r="D337" s="151" t="inlineStr">
        <is>
          <t>Airtel Online Send Money</t>
        </is>
      </c>
      <c r="E337" s="187" t="n">
        <v>0</v>
      </c>
      <c r="F337" s="188" t="n">
        <v>0</v>
      </c>
      <c r="G337" s="187" t="n">
        <v>0</v>
      </c>
      <c r="H337" s="188" t="n">
        <v>0</v>
      </c>
      <c r="I337" s="154">
        <f>minus(E337,G337)</f>
        <v/>
      </c>
      <c r="J337" s="155">
        <f>ABS(minus(F337,H337))</f>
        <v/>
      </c>
      <c r="K337" s="248" t="n"/>
      <c r="L337" s="248" t="n"/>
      <c r="M337" s="248" t="n"/>
      <c r="N337" s="248" t="n"/>
      <c r="O337" s="248" t="n"/>
      <c r="P337" s="248" t="n"/>
      <c r="Q337" s="248" t="n"/>
      <c r="R337" s="248" t="n"/>
      <c r="S337" s="248" t="n"/>
      <c r="T337" s="248" t="n"/>
      <c r="U337" s="248" t="n"/>
      <c r="V337" s="248" t="n"/>
      <c r="W337" s="218">
        <f>SUM(K337,M337,O337,Q337,S337,U337)</f>
        <v/>
      </c>
      <c r="X337" s="249">
        <f>SUM(L337,N337,P337,R337,T337,V337)</f>
        <v/>
      </c>
      <c r="Y337" s="157">
        <f>minus(I337,W337)</f>
        <v/>
      </c>
      <c r="Z337" s="158">
        <f>ABS(minus(J337,X337))</f>
        <v/>
      </c>
      <c r="AA337" s="270" t="n"/>
      <c r="AB337" s="242" t="n"/>
      <c r="AC337" s="242" t="n"/>
      <c r="AD337" s="256" t="n"/>
      <c r="AE337" s="161">
        <f>Y337-AC337</f>
        <v/>
      </c>
      <c r="AF337" s="256">
        <f>abs(Z337-AD337)</f>
        <v/>
      </c>
      <c r="AG337" s="243" t="n"/>
      <c r="AH337" s="146" t="n"/>
      <c r="AI337" s="52" t="n"/>
      <c r="AJ337" s="148" t="n"/>
      <c r="AK337" s="52" t="n"/>
    </row>
    <row r="338">
      <c r="A338" s="163">
        <f>A337</f>
        <v/>
      </c>
      <c r="B338" s="300" t="n"/>
      <c r="C338" s="151" t="inlineStr">
        <is>
          <t>SP Vodafone Cash In</t>
        </is>
      </c>
      <c r="D338" s="151" t="inlineStr">
        <is>
          <t>Vodafone Cashin</t>
        </is>
      </c>
      <c r="E338" s="187" t="n">
        <v>24</v>
      </c>
      <c r="F338" s="188" t="n">
        <v>50691</v>
      </c>
      <c r="G338" s="187" t="n">
        <v>23</v>
      </c>
      <c r="H338" s="188" t="n">
        <v>10691</v>
      </c>
      <c r="I338" s="154">
        <f>minus(E338,G338)</f>
        <v/>
      </c>
      <c r="J338" s="155">
        <f>ABS(minus(F338,H338))</f>
        <v/>
      </c>
      <c r="K338" s="248" t="n"/>
      <c r="L338" s="248" t="n"/>
      <c r="M338" s="248" t="n"/>
      <c r="N338" s="248" t="n"/>
      <c r="O338" s="248" t="n"/>
      <c r="P338" s="248" t="n"/>
      <c r="Q338" s="248" t="n">
        <v>1</v>
      </c>
      <c r="R338" s="248" t="n">
        <v>40000</v>
      </c>
      <c r="S338" s="248" t="n"/>
      <c r="T338" s="248" t="n"/>
      <c r="U338" s="248" t="n"/>
      <c r="V338" s="248" t="n"/>
      <c r="W338" s="218">
        <f>SUM(K338,M338,O338,Q338,S338,U338)</f>
        <v/>
      </c>
      <c r="X338" s="218">
        <f>SUM(L338,N338,P338,R338,T338,V338)</f>
        <v/>
      </c>
      <c r="Y338" s="157">
        <f>minus(I338,W338)</f>
        <v/>
      </c>
      <c r="Z338" s="158">
        <f>ABS(minus(J338,X338))</f>
        <v/>
      </c>
      <c r="AA338" s="270" t="n"/>
      <c r="AB338" s="242" t="n"/>
      <c r="AC338" s="242" t="n"/>
      <c r="AD338" s="256" t="n"/>
      <c r="AE338" s="161">
        <f>Y338-AC338</f>
        <v/>
      </c>
      <c r="AF338" s="256">
        <f>abs(Z338-AD338)</f>
        <v/>
      </c>
      <c r="AG338" s="243" t="n"/>
      <c r="AH338" s="146" t="n"/>
      <c r="AI338" s="52" t="n"/>
      <c r="AJ338" s="148" t="n"/>
      <c r="AK338" s="52" t="n"/>
    </row>
    <row r="339">
      <c r="A339" s="163">
        <f>A338</f>
        <v/>
      </c>
      <c r="B339" s="300" t="n"/>
      <c r="C339" s="151" t="inlineStr">
        <is>
          <t>SP Vodafone Send Money</t>
        </is>
      </c>
      <c r="D339" s="151" t="inlineStr">
        <is>
          <t>Vodafone Cashout</t>
        </is>
      </c>
      <c r="E339" s="187" t="n">
        <v>184</v>
      </c>
      <c r="F339" s="188" t="n">
        <v>79033.14</v>
      </c>
      <c r="G339" s="187" t="n">
        <v>183</v>
      </c>
      <c r="H339" s="188" t="n">
        <v>39033.14</v>
      </c>
      <c r="I339" s="154">
        <f>minus(E339,G339)</f>
        <v/>
      </c>
      <c r="J339" s="155">
        <f>ABS(minus(F339,H339))</f>
        <v/>
      </c>
      <c r="K339" s="248" t="n"/>
      <c r="L339" s="248" t="n"/>
      <c r="M339" s="248" t="n"/>
      <c r="N339" s="248" t="n"/>
      <c r="O339" s="248" t="n"/>
      <c r="P339" s="248" t="n"/>
      <c r="Q339" s="248" t="n">
        <v>1</v>
      </c>
      <c r="R339" s="248" t="n">
        <v>40000</v>
      </c>
      <c r="S339" s="248" t="n"/>
      <c r="T339" s="248" t="n"/>
      <c r="U339" s="248" t="n"/>
      <c r="V339" s="248" t="n"/>
      <c r="W339" s="218">
        <f>SUM(K339,M339,O339,Q339,S339,U339)</f>
        <v/>
      </c>
      <c r="X339" s="218">
        <f>SUM(L339,N339,P339,R339,T339,V339)</f>
        <v/>
      </c>
      <c r="Y339" s="157">
        <f>minus(I339,W339)</f>
        <v/>
      </c>
      <c r="Z339" s="158">
        <f>ABS(minus(J339,X339))</f>
        <v/>
      </c>
      <c r="AA339" s="270" t="n"/>
      <c r="AB339" s="242" t="n"/>
      <c r="AC339" s="242" t="n"/>
      <c r="AD339" s="256" t="n"/>
      <c r="AE339" s="161">
        <f>Y339-AC339</f>
        <v/>
      </c>
      <c r="AF339" s="256">
        <f>abs(Z339-AD339)</f>
        <v/>
      </c>
      <c r="AG339" s="243" t="n"/>
      <c r="AH339" s="146" t="n"/>
      <c r="AI339" s="52" t="n"/>
      <c r="AJ339" s="148" t="n"/>
      <c r="AK339" s="52" t="n"/>
    </row>
    <row r="340">
      <c r="A340" s="163">
        <f>A339</f>
        <v/>
      </c>
      <c r="B340" s="300" t="n"/>
      <c r="C340" s="151" t="inlineStr">
        <is>
          <t>SP Stanbic</t>
        </is>
      </c>
      <c r="D340" s="151" t="inlineStr">
        <is>
          <t>Stanbic FI CR</t>
        </is>
      </c>
      <c r="E340" s="187" t="n">
        <v>635</v>
      </c>
      <c r="F340" s="188" t="n">
        <v>183909.76</v>
      </c>
      <c r="G340" s="187" t="n">
        <v>640</v>
      </c>
      <c r="H340" s="188" t="n">
        <v>185028.64</v>
      </c>
      <c r="I340" s="154">
        <f>minus(E340,G340)</f>
        <v/>
      </c>
      <c r="J340" s="155">
        <f>ABS(minus(F340,H340))</f>
        <v/>
      </c>
      <c r="K340" s="248" t="n"/>
      <c r="L340" s="248" t="n"/>
      <c r="M340" s="248" t="n"/>
      <c r="N340" s="248" t="n"/>
      <c r="O340" s="248" t="n"/>
      <c r="P340" s="248" t="n"/>
      <c r="Q340" s="248" t="n"/>
      <c r="R340" s="248" t="n"/>
      <c r="S340" s="248" t="n"/>
      <c r="T340" s="248" t="n"/>
      <c r="U340" s="248" t="n">
        <v>-5</v>
      </c>
      <c r="V340" s="248" t="n">
        <v>1118.880000000005</v>
      </c>
      <c r="W340" s="218">
        <f>SUM(K340,M340,O340,Q340,S340,U340)</f>
        <v/>
      </c>
      <c r="X340" s="218">
        <f>SUM(L340,N340,P340,R340,T340,V340)</f>
        <v/>
      </c>
      <c r="Y340" s="157">
        <f>minus(I340,W340)</f>
        <v/>
      </c>
      <c r="Z340" s="158">
        <f>ABS(minus(J340,X340))</f>
        <v/>
      </c>
      <c r="AA340" s="263" t="n"/>
      <c r="AB340" s="242" t="n"/>
      <c r="AC340" s="242" t="n"/>
      <c r="AD340" s="256" t="n"/>
      <c r="AE340" s="161">
        <f>Y340-AC340</f>
        <v/>
      </c>
      <c r="AF340" s="256">
        <f>abs(Z340-AD340)</f>
        <v/>
      </c>
      <c r="AG340" s="243" t="n"/>
      <c r="AH340" s="146" t="n"/>
      <c r="AI340" s="52" t="n"/>
      <c r="AJ340" s="148" t="n"/>
      <c r="AK340" s="52" t="n"/>
    </row>
    <row r="341">
      <c r="A341" s="163">
        <f>A340</f>
        <v/>
      </c>
      <c r="B341" s="300" t="n"/>
      <c r="C341" s="151" t="inlineStr">
        <is>
          <t xml:space="preserve">SP Stanbic </t>
        </is>
      </c>
      <c r="D341" s="151" t="inlineStr">
        <is>
          <t>Stanbic FI DR</t>
        </is>
      </c>
      <c r="E341" s="187" t="n">
        <v>0</v>
      </c>
      <c r="F341" s="187" t="n">
        <v>0</v>
      </c>
      <c r="G341" s="187" t="n">
        <v>0</v>
      </c>
      <c r="H341" s="187" t="n">
        <v>0</v>
      </c>
      <c r="I341" s="154">
        <f>minus(E341,G341)</f>
        <v/>
      </c>
      <c r="J341" s="155">
        <f>ABS(minus(F341,H341))</f>
        <v/>
      </c>
      <c r="K341" s="248" t="n"/>
      <c r="L341" s="248" t="n"/>
      <c r="M341" s="248" t="n"/>
      <c r="N341" s="248" t="n"/>
      <c r="O341" s="248" t="n"/>
      <c r="P341" s="248" t="n"/>
      <c r="Q341" s="248" t="n"/>
      <c r="R341" s="248" t="n"/>
      <c r="S341" s="248" t="n"/>
      <c r="T341" s="248" t="n"/>
      <c r="U341" s="248" t="n"/>
      <c r="V341" s="248" t="n"/>
      <c r="W341" s="218">
        <f>SUM(K341,M341,O341,Q341,S341,U341)</f>
        <v/>
      </c>
      <c r="X341" s="218">
        <f>SUM(L341,N341,P341,R341,T341,V341)</f>
        <v/>
      </c>
      <c r="Y341" s="157">
        <f>minus(I341,W341)</f>
        <v/>
      </c>
      <c r="Z341" s="158">
        <f>ABS(minus(J341,X341))</f>
        <v/>
      </c>
      <c r="AA341" s="270" t="n"/>
      <c r="AB341" s="242" t="n"/>
      <c r="AC341" s="242" t="n"/>
      <c r="AD341" s="256" t="n"/>
      <c r="AE341" s="161">
        <f>Y341-AC341</f>
        <v/>
      </c>
      <c r="AF341" s="256">
        <f>abs(Z341-AD341)</f>
        <v/>
      </c>
      <c r="AG341" s="243" t="n"/>
      <c r="AH341" s="146" t="n"/>
      <c r="AI341" s="52" t="n"/>
      <c r="AJ341" s="148" t="n"/>
      <c r="AK341" s="52" t="n"/>
    </row>
    <row r="342">
      <c r="A342" s="163">
        <f>A341</f>
        <v/>
      </c>
      <c r="B342" s="300" t="n"/>
      <c r="C342" s="171" t="inlineStr">
        <is>
          <t xml:space="preserve">SP GIP </t>
        </is>
      </c>
      <c r="D342" s="171" t="inlineStr">
        <is>
          <t>GIP</t>
        </is>
      </c>
      <c r="E342" s="172" t="n">
        <v>0</v>
      </c>
      <c r="F342" s="173" t="n">
        <v>0</v>
      </c>
      <c r="G342" s="172" t="n">
        <v>0</v>
      </c>
      <c r="H342" s="173" t="n">
        <v>0</v>
      </c>
      <c r="I342" s="174">
        <f>minus(E342,G342)</f>
        <v/>
      </c>
      <c r="J342" s="175">
        <f>ABS(minus(F342,H342))</f>
        <v/>
      </c>
      <c r="K342" s="294" t="n"/>
      <c r="L342" s="294" t="n"/>
      <c r="M342" s="294" t="n"/>
      <c r="N342" s="294" t="n"/>
      <c r="O342" s="294" t="n"/>
      <c r="P342" s="294" t="n"/>
      <c r="Q342" s="294" t="n"/>
      <c r="R342" s="294" t="n"/>
      <c r="S342" s="294" t="n"/>
      <c r="T342" s="294" t="n"/>
      <c r="U342" s="294" t="n"/>
      <c r="V342" s="294" t="n"/>
      <c r="W342" s="294">
        <f>SUM(K342,M342,O342,Q342,S342,U342)</f>
        <v/>
      </c>
      <c r="X342" s="294">
        <f>SUM(L342,N342,P342,R342,T342,V342)</f>
        <v/>
      </c>
      <c r="Y342" s="179">
        <f>minus(I342,W342)</f>
        <v/>
      </c>
      <c r="Z342" s="180">
        <f>ABS(minus(J342,X342))</f>
        <v/>
      </c>
      <c r="AA342" s="253" t="n"/>
      <c r="AB342" s="254" t="n"/>
      <c r="AC342" s="254" t="n"/>
      <c r="AD342" s="190" t="n"/>
      <c r="AE342" s="184">
        <f>Y342-AC342</f>
        <v/>
      </c>
      <c r="AF342" s="192">
        <f>abs(Z342-AD342)</f>
        <v/>
      </c>
      <c r="AG342" s="243" t="n"/>
      <c r="AH342" s="146" t="n"/>
      <c r="AI342" s="52" t="n"/>
      <c r="AJ342" s="148" t="n"/>
      <c r="AK342" s="52" t="n"/>
    </row>
    <row r="343">
      <c r="A343" s="163">
        <f>A342</f>
        <v/>
      </c>
      <c r="B343" s="300" t="n"/>
      <c r="C343" s="151" t="inlineStr">
        <is>
          <t>Card Payments</t>
        </is>
      </c>
      <c r="D343" s="151" t="inlineStr">
        <is>
          <t>BB MIGs (S03)</t>
        </is>
      </c>
      <c r="E343" s="170" t="n"/>
      <c r="F343" s="245" t="n"/>
      <c r="G343" s="170" t="n"/>
      <c r="H343" s="245" t="n"/>
      <c r="I343" s="154">
        <f>minus(E343,G343)</f>
        <v/>
      </c>
      <c r="J343" s="155">
        <f>ABS(minus(F343,H343))</f>
        <v/>
      </c>
      <c r="K343" s="248" t="n"/>
      <c r="L343" s="248" t="n"/>
      <c r="M343" s="248" t="n"/>
      <c r="N343" s="248" t="n"/>
      <c r="O343" s="248" t="n"/>
      <c r="P343" s="248" t="n"/>
      <c r="Q343" s="248" t="n"/>
      <c r="R343" s="248" t="n"/>
      <c r="S343" s="248" t="n"/>
      <c r="T343" s="248" t="n"/>
      <c r="U343" s="248" t="n"/>
      <c r="V343" s="248" t="n"/>
      <c r="W343" s="218" t="n"/>
      <c r="X343" s="218" t="n"/>
      <c r="Y343" s="157">
        <f>minus(I343,W343)</f>
        <v/>
      </c>
      <c r="Z343" s="158">
        <f>ABS(minus(J343,X343))</f>
        <v/>
      </c>
      <c r="AA343" s="263" t="n"/>
      <c r="AB343" s="242" t="n"/>
      <c r="AC343" s="242" t="n"/>
      <c r="AD343" s="256" t="n"/>
      <c r="AE343" s="161">
        <f>Y343-AC343</f>
        <v/>
      </c>
      <c r="AF343" s="256">
        <f>abs(Z343-AD343)</f>
        <v/>
      </c>
      <c r="AG343" s="243" t="n"/>
      <c r="AH343" s="146" t="n"/>
      <c r="AI343" s="52" t="n"/>
      <c r="AJ343" s="148" t="n"/>
      <c r="AK343" s="52" t="n"/>
    </row>
    <row r="344">
      <c r="A344" s="163">
        <f>A343</f>
        <v/>
      </c>
      <c r="B344" s="300" t="n"/>
      <c r="C344" s="151" t="inlineStr">
        <is>
          <t>Card Payments</t>
        </is>
      </c>
      <c r="D344" s="151" t="inlineStr">
        <is>
          <t>BB MIGs (S04)</t>
        </is>
      </c>
      <c r="E344" s="170" t="n"/>
      <c r="F344" s="245" t="n"/>
      <c r="G344" s="170" t="n"/>
      <c r="H344" s="245" t="n"/>
      <c r="I344" s="154">
        <f>minus(E344,G344)</f>
        <v/>
      </c>
      <c r="J344" s="155">
        <f>ABS(minus(F344,H344))</f>
        <v/>
      </c>
      <c r="K344" s="248" t="n"/>
      <c r="L344" s="248" t="n"/>
      <c r="M344" s="248" t="n"/>
      <c r="N344" s="248" t="n"/>
      <c r="O344" s="248" t="n"/>
      <c r="P344" s="248" t="n"/>
      <c r="Q344" s="248" t="n"/>
      <c r="R344" s="248" t="n"/>
      <c r="S344" s="248" t="n"/>
      <c r="T344" s="248" t="n"/>
      <c r="U344" s="248" t="n"/>
      <c r="V344" s="248" t="n"/>
      <c r="W344" s="218" t="n"/>
      <c r="X344" s="218" t="n"/>
      <c r="Y344" s="157">
        <f>minus(I344,W344)</f>
        <v/>
      </c>
      <c r="Z344" s="158">
        <f>ABS(minus(J344,X344))</f>
        <v/>
      </c>
      <c r="AA344" s="270" t="n"/>
      <c r="AB344" s="242" t="n"/>
      <c r="AC344" s="242" t="n"/>
      <c r="AD344" s="256" t="n"/>
      <c r="AE344" s="167">
        <f>Y344-AC344</f>
        <v/>
      </c>
      <c r="AF344" s="256">
        <f>abs(Z344-AD344)</f>
        <v/>
      </c>
      <c r="AG344" s="243" t="n"/>
      <c r="AH344" s="146" t="n"/>
      <c r="AI344" s="52" t="n"/>
      <c r="AJ344" s="148" t="n"/>
      <c r="AK344" s="52" t="n"/>
    </row>
    <row r="345">
      <c r="A345" s="163">
        <f>A344</f>
        <v/>
      </c>
      <c r="B345" s="300" t="n"/>
      <c r="C345" s="151" t="inlineStr">
        <is>
          <t>Card Payments</t>
        </is>
      </c>
      <c r="D345" s="151" t="inlineStr">
        <is>
          <t>BB MIGs (S05)</t>
        </is>
      </c>
      <c r="E345" s="170" t="n"/>
      <c r="F345" s="245" t="n"/>
      <c r="G345" s="170" t="n"/>
      <c r="H345" s="245" t="n"/>
      <c r="I345" s="154">
        <f>minus(E345,G345)</f>
        <v/>
      </c>
      <c r="J345" s="155">
        <f>ABS(minus(F345,H345))</f>
        <v/>
      </c>
      <c r="K345" s="248" t="n"/>
      <c r="L345" s="248" t="n"/>
      <c r="M345" s="248" t="n"/>
      <c r="N345" s="248" t="n"/>
      <c r="O345" s="248" t="n"/>
      <c r="P345" s="248" t="n"/>
      <c r="Q345" s="248" t="n"/>
      <c r="R345" s="248" t="n"/>
      <c r="S345" s="248" t="n"/>
      <c r="T345" s="248" t="n"/>
      <c r="U345" s="248" t="n"/>
      <c r="V345" s="248" t="n"/>
      <c r="W345" s="218" t="n"/>
      <c r="X345" s="218" t="n"/>
      <c r="Y345" s="157">
        <f>minus(I345,W345)</f>
        <v/>
      </c>
      <c r="Z345" s="158">
        <f>ABS(minus(J345,X345))</f>
        <v/>
      </c>
      <c r="AA345" s="270" t="n"/>
      <c r="AB345" s="242" t="n"/>
      <c r="AC345" s="242" t="n"/>
      <c r="AD345" s="256" t="n"/>
      <c r="AE345" s="167">
        <f>Y345-AC345</f>
        <v/>
      </c>
      <c r="AF345" s="256">
        <f>abs(Z345-AD345)</f>
        <v/>
      </c>
      <c r="AG345" s="243" t="n"/>
      <c r="AH345" s="146" t="n"/>
      <c r="AI345" s="52" t="n"/>
      <c r="AJ345" s="148" t="n"/>
      <c r="AK345" s="52" t="n"/>
    </row>
    <row r="346">
      <c r="A346" s="163">
        <f>A345</f>
        <v/>
      </c>
      <c r="B346" s="300" t="n"/>
      <c r="C346" s="151" t="inlineStr">
        <is>
          <t>Card Payments</t>
        </is>
      </c>
      <c r="D346" s="151" t="inlineStr">
        <is>
          <t>BB MIGs (S06)</t>
        </is>
      </c>
      <c r="E346" s="170" t="n"/>
      <c r="F346" s="245" t="n"/>
      <c r="G346" s="170" t="n"/>
      <c r="H346" s="245" t="n"/>
      <c r="I346" s="154">
        <f>minus(E346,G346)</f>
        <v/>
      </c>
      <c r="J346" s="155">
        <f>ABS(minus(F346,H346))</f>
        <v/>
      </c>
      <c r="K346" s="248" t="n"/>
      <c r="L346" s="248" t="n"/>
      <c r="M346" s="248" t="n"/>
      <c r="N346" s="248" t="n"/>
      <c r="O346" s="248" t="n"/>
      <c r="P346" s="248" t="n"/>
      <c r="Q346" s="248" t="n"/>
      <c r="R346" s="248" t="n"/>
      <c r="S346" s="248" t="n"/>
      <c r="T346" s="248" t="n"/>
      <c r="U346" s="248" t="n"/>
      <c r="V346" s="248" t="n"/>
      <c r="W346" s="218" t="n"/>
      <c r="X346" s="218" t="n"/>
      <c r="Y346" s="157">
        <f>minus(I346,W346)</f>
        <v/>
      </c>
      <c r="Z346" s="158">
        <f>ABS(minus(J346,X346))</f>
        <v/>
      </c>
      <c r="AA346" s="270" t="n"/>
      <c r="AB346" s="242" t="n"/>
      <c r="AC346" s="242" t="n"/>
      <c r="AD346" s="256" t="n"/>
      <c r="AE346" s="167">
        <f>Y346-AC346</f>
        <v/>
      </c>
      <c r="AF346" s="256">
        <f>abs(Z346-AD346)</f>
        <v/>
      </c>
      <c r="AG346" s="243" t="n"/>
      <c r="AH346" s="146" t="n"/>
      <c r="AI346" s="52" t="n"/>
      <c r="AJ346" s="148" t="n"/>
      <c r="AK346" s="52" t="n"/>
    </row>
    <row r="347">
      <c r="A347" s="163">
        <f>A346</f>
        <v/>
      </c>
      <c r="B347" s="300" t="n"/>
      <c r="C347" s="151" t="inlineStr">
        <is>
          <t>Card Payments</t>
        </is>
      </c>
      <c r="D347" s="151" t="inlineStr">
        <is>
          <t>BB MIGs (S07)</t>
        </is>
      </c>
      <c r="E347" s="170" t="n"/>
      <c r="F347" s="245" t="n"/>
      <c r="G347" s="170" t="n"/>
      <c r="H347" s="245" t="n"/>
      <c r="I347" s="154">
        <f>minus(E347,G347)</f>
        <v/>
      </c>
      <c r="J347" s="155">
        <f>ABS(minus(F347,H347))</f>
        <v/>
      </c>
      <c r="K347" s="248" t="n"/>
      <c r="L347" s="248" t="n"/>
      <c r="M347" s="248" t="n"/>
      <c r="N347" s="248" t="n"/>
      <c r="O347" s="248" t="n"/>
      <c r="P347" s="248" t="n"/>
      <c r="Q347" s="248" t="n"/>
      <c r="R347" s="248" t="n"/>
      <c r="S347" s="248" t="n"/>
      <c r="T347" s="248" t="n"/>
      <c r="U347" s="248" t="n"/>
      <c r="V347" s="248" t="n"/>
      <c r="W347" s="218" t="n"/>
      <c r="X347" s="218" t="n"/>
      <c r="Y347" s="157">
        <f>minus(I347,W347)</f>
        <v/>
      </c>
      <c r="Z347" s="158">
        <f>ABS(minus(J347,X347))</f>
        <v/>
      </c>
      <c r="AA347" s="270" t="n"/>
      <c r="AB347" s="242" t="n"/>
      <c r="AC347" s="242" t="n"/>
      <c r="AD347" s="256" t="n"/>
      <c r="AE347" s="167">
        <f>Y347-AC347</f>
        <v/>
      </c>
      <c r="AF347" s="256">
        <f>abs(Z347-AD347)</f>
        <v/>
      </c>
      <c r="AG347" s="243" t="n"/>
      <c r="AH347" s="146" t="n"/>
      <c r="AI347" s="52" t="n"/>
      <c r="AJ347" s="148" t="n"/>
      <c r="AK347" s="52" t="n"/>
    </row>
    <row r="348">
      <c r="A348" s="163">
        <f>A347</f>
        <v/>
      </c>
      <c r="B348" s="300" t="n"/>
      <c r="C348" s="151" t="inlineStr">
        <is>
          <t>Card Payments</t>
        </is>
      </c>
      <c r="D348" s="151" t="inlineStr">
        <is>
          <t>BB MIGs (S08)</t>
        </is>
      </c>
      <c r="E348" s="170" t="n"/>
      <c r="F348" s="245" t="n"/>
      <c r="G348" s="170" t="n"/>
      <c r="H348" s="245" t="n"/>
      <c r="I348" s="154">
        <f>minus(E348,G348)</f>
        <v/>
      </c>
      <c r="J348" s="155">
        <f>ABS(minus(F348,H348))</f>
        <v/>
      </c>
      <c r="K348" s="248" t="n"/>
      <c r="L348" s="248" t="n"/>
      <c r="M348" s="248" t="n"/>
      <c r="N348" s="248" t="n"/>
      <c r="O348" s="248" t="n"/>
      <c r="P348" s="248" t="n"/>
      <c r="Q348" s="248" t="n"/>
      <c r="R348" s="248" t="n"/>
      <c r="S348" s="248" t="n"/>
      <c r="T348" s="248" t="n"/>
      <c r="U348" s="248" t="n"/>
      <c r="V348" s="248" t="n"/>
      <c r="W348" s="218" t="n"/>
      <c r="X348" s="218" t="n"/>
      <c r="Y348" s="157">
        <f>minus(I348,W348)</f>
        <v/>
      </c>
      <c r="Z348" s="158">
        <f>ABS(minus(J348,X348))</f>
        <v/>
      </c>
      <c r="AA348" s="270" t="n"/>
      <c r="AB348" s="242" t="n"/>
      <c r="AC348" s="242" t="n"/>
      <c r="AD348" s="256" t="n"/>
      <c r="AE348" s="167">
        <f>Y348-AC348</f>
        <v/>
      </c>
      <c r="AF348" s="256">
        <f>abs(Z348-AD348)</f>
        <v/>
      </c>
      <c r="AG348" s="243" t="n"/>
      <c r="AH348" s="146" t="n"/>
      <c r="AI348" s="52" t="n"/>
      <c r="AJ348" s="148" t="n"/>
      <c r="AK348" s="52" t="n"/>
    </row>
    <row r="349">
      <c r="A349" s="163">
        <f>A348</f>
        <v/>
      </c>
      <c r="B349" s="300" t="n"/>
      <c r="C349" s="151" t="inlineStr">
        <is>
          <t>Card Payments</t>
        </is>
      </c>
      <c r="D349" s="151" t="inlineStr">
        <is>
          <t>BB MIGs (S09)</t>
        </is>
      </c>
      <c r="E349" s="170" t="n"/>
      <c r="F349" s="245" t="n"/>
      <c r="G349" s="170" t="n"/>
      <c r="H349" s="245" t="n"/>
      <c r="I349" s="154">
        <f>minus(E349,G349)</f>
        <v/>
      </c>
      <c r="J349" s="155">
        <f>ABS(minus(F349,H349))</f>
        <v/>
      </c>
      <c r="K349" s="248" t="n"/>
      <c r="L349" s="248" t="n"/>
      <c r="M349" s="248" t="n"/>
      <c r="N349" s="248" t="n"/>
      <c r="O349" s="248" t="n"/>
      <c r="P349" s="248" t="n"/>
      <c r="Q349" s="248" t="n"/>
      <c r="R349" s="248" t="n"/>
      <c r="S349" s="248" t="n"/>
      <c r="T349" s="248" t="n"/>
      <c r="U349" s="248" t="n"/>
      <c r="V349" s="248" t="n"/>
      <c r="W349" s="218" t="n"/>
      <c r="X349" s="218" t="n"/>
      <c r="Y349" s="157">
        <f>minus(I349,W349)</f>
        <v/>
      </c>
      <c r="Z349" s="158">
        <f>ABS(minus(J349,X349))</f>
        <v/>
      </c>
      <c r="AA349" s="270" t="n"/>
      <c r="AB349" s="242" t="n"/>
      <c r="AC349" s="242" t="n"/>
      <c r="AD349" s="256" t="n"/>
      <c r="AE349" s="167">
        <f>Y349-AC349</f>
        <v/>
      </c>
      <c r="AF349" s="256">
        <f>abs(Z349-AD349)</f>
        <v/>
      </c>
      <c r="AG349" s="243" t="n"/>
      <c r="AH349" s="146" t="n"/>
      <c r="AI349" s="52" t="n"/>
      <c r="AJ349" s="148" t="n"/>
      <c r="AK349" s="52" t="n"/>
    </row>
    <row r="350">
      <c r="A350" s="163">
        <f>A349</f>
        <v/>
      </c>
      <c r="B350" s="300" t="n"/>
      <c r="C350" s="151" t="inlineStr">
        <is>
          <t>Card Payments</t>
        </is>
      </c>
      <c r="D350" s="151" t="inlineStr">
        <is>
          <t>BB MIGs (S10)</t>
        </is>
      </c>
      <c r="E350" s="170" t="n"/>
      <c r="F350" s="245" t="n"/>
      <c r="G350" s="170" t="n"/>
      <c r="H350" s="245" t="n"/>
      <c r="I350" s="154">
        <f>minus(E350,G350)</f>
        <v/>
      </c>
      <c r="J350" s="155">
        <f>ABS(minus(F350,H350))</f>
        <v/>
      </c>
      <c r="K350" s="248" t="n"/>
      <c r="L350" s="248" t="n"/>
      <c r="M350" s="248" t="n"/>
      <c r="N350" s="248" t="n"/>
      <c r="O350" s="248" t="n"/>
      <c r="P350" s="248" t="n"/>
      <c r="Q350" s="248" t="n"/>
      <c r="R350" s="248" t="n"/>
      <c r="S350" s="248" t="n"/>
      <c r="T350" s="248" t="n"/>
      <c r="U350" s="248" t="n"/>
      <c r="V350" s="248" t="n"/>
      <c r="W350" s="218" t="n"/>
      <c r="X350" s="218" t="n"/>
      <c r="Y350" s="157">
        <f>minus(I350,W350)</f>
        <v/>
      </c>
      <c r="Z350" s="158">
        <f>ABS(minus(J350,X350))</f>
        <v/>
      </c>
      <c r="AA350" s="270" t="n"/>
      <c r="AB350" s="242" t="n"/>
      <c r="AC350" s="242" t="n"/>
      <c r="AD350" s="256" t="n"/>
      <c r="AE350" s="167">
        <f>Y350-AC350</f>
        <v/>
      </c>
      <c r="AF350" s="256">
        <f>abs(Z350-AD350)</f>
        <v/>
      </c>
      <c r="AG350" s="243" t="n"/>
      <c r="AH350" s="146" t="n"/>
      <c r="AI350" s="52" t="n"/>
      <c r="AJ350" s="148" t="n"/>
      <c r="AK350" s="52" t="n"/>
    </row>
    <row r="351">
      <c r="A351" s="163">
        <f>A350</f>
        <v/>
      </c>
      <c r="B351" s="300" t="n"/>
      <c r="C351" s="151" t="inlineStr">
        <is>
          <t>Card Payments</t>
        </is>
      </c>
      <c r="D351" s="151" t="inlineStr">
        <is>
          <t>BB MIGs (S11)</t>
        </is>
      </c>
      <c r="E351" s="170" t="n"/>
      <c r="F351" s="245" t="n"/>
      <c r="G351" s="170" t="n"/>
      <c r="H351" s="245" t="n"/>
      <c r="I351" s="154">
        <f>minus(E351,G351)</f>
        <v/>
      </c>
      <c r="J351" s="155">
        <f>ABS(minus(F351,H351))</f>
        <v/>
      </c>
      <c r="K351" s="248" t="n"/>
      <c r="L351" s="248" t="n"/>
      <c r="M351" s="248" t="n"/>
      <c r="N351" s="248" t="n"/>
      <c r="O351" s="248" t="n"/>
      <c r="P351" s="248" t="n"/>
      <c r="Q351" s="248" t="n"/>
      <c r="R351" s="248" t="n"/>
      <c r="S351" s="248" t="n"/>
      <c r="T351" s="248" t="n"/>
      <c r="U351" s="248" t="n"/>
      <c r="V351" s="248" t="n"/>
      <c r="W351" s="218" t="n"/>
      <c r="X351" s="218" t="n"/>
      <c r="Y351" s="157">
        <f>minus(I351,W351)</f>
        <v/>
      </c>
      <c r="Z351" s="158">
        <f>ABS(minus(J351,X351))</f>
        <v/>
      </c>
      <c r="AA351" s="270" t="n"/>
      <c r="AB351" s="242" t="n"/>
      <c r="AC351" s="242" t="n"/>
      <c r="AD351" s="256" t="n"/>
      <c r="AE351" s="167">
        <f>Y351-AC351</f>
        <v/>
      </c>
      <c r="AF351" s="256">
        <f>abs(Z351-AD351)</f>
        <v/>
      </c>
      <c r="AG351" s="243" t="n"/>
      <c r="AH351" s="146" t="n"/>
      <c r="AI351" s="52" t="n"/>
      <c r="AJ351" s="148" t="n"/>
      <c r="AK351" s="52" t="n"/>
    </row>
    <row r="352">
      <c r="A352" s="163">
        <f>A351</f>
        <v/>
      </c>
      <c r="B352" s="300" t="n"/>
      <c r="C352" s="171" t="inlineStr">
        <is>
          <t>Card Payments</t>
        </is>
      </c>
      <c r="D352" s="171" t="inlineStr">
        <is>
          <t>BB MIGs (S12)</t>
        </is>
      </c>
      <c r="E352" s="176" t="n"/>
      <c r="F352" s="85" t="n"/>
      <c r="G352" s="176" t="n"/>
      <c r="H352" s="85" t="n"/>
      <c r="I352" s="174">
        <f>minus(E352,G352)</f>
        <v/>
      </c>
      <c r="J352" s="175">
        <f>ABS(minus(F352,H352))</f>
        <v/>
      </c>
      <c r="K352" s="293" t="n"/>
      <c r="L352" s="293" t="n"/>
      <c r="M352" s="293" t="n"/>
      <c r="N352" s="293" t="n"/>
      <c r="O352" s="293" t="n"/>
      <c r="P352" s="293" t="n"/>
      <c r="Q352" s="293" t="n"/>
      <c r="R352" s="293" t="n"/>
      <c r="S352" s="293" t="n"/>
      <c r="T352" s="293" t="n"/>
      <c r="U352" s="293" t="n"/>
      <c r="V352" s="293" t="n"/>
      <c r="W352" s="294" t="n"/>
      <c r="X352" s="294" t="n"/>
      <c r="Y352" s="179">
        <f>minus(I352,W352)</f>
        <v/>
      </c>
      <c r="Z352" s="180">
        <f>ABS(minus(J352,X352))</f>
        <v/>
      </c>
      <c r="AA352" s="253" t="n"/>
      <c r="AB352" s="254" t="n"/>
      <c r="AC352" s="254" t="n"/>
      <c r="AD352" s="183" t="n"/>
      <c r="AE352" s="191">
        <f>Y352-AC352</f>
        <v/>
      </c>
      <c r="AF352" s="183">
        <f>abs(Z352-AD352)</f>
        <v/>
      </c>
      <c r="AG352" s="243" t="n"/>
      <c r="AH352" s="146" t="n"/>
      <c r="AI352" s="52" t="n"/>
      <c r="AJ352" s="148" t="n"/>
      <c r="AK352" s="52" t="n"/>
    </row>
    <row r="353">
      <c r="A353" s="163">
        <f>A352</f>
        <v/>
      </c>
      <c r="B353" s="303" t="n"/>
      <c r="C353" s="220" t="inlineStr">
        <is>
          <t>Card Payments Sum</t>
        </is>
      </c>
      <c r="D353" s="220" t="inlineStr">
        <is>
          <t>BB MIGs</t>
        </is>
      </c>
      <c r="E353" s="265" t="n">
        <v>0</v>
      </c>
      <c r="F353" s="222" t="n">
        <v>0</v>
      </c>
      <c r="G353" s="265" t="n">
        <v>0</v>
      </c>
      <c r="H353" s="222" t="n">
        <v>0</v>
      </c>
      <c r="I353" s="225">
        <f>minus(E353,G353)</f>
        <v/>
      </c>
      <c r="J353" s="226">
        <f>ABS(minus(F353,H353))</f>
        <v/>
      </c>
      <c r="K353" s="227" t="n"/>
      <c r="L353" s="227" t="n"/>
      <c r="M353" s="227" t="n"/>
      <c r="N353" s="227" t="n"/>
      <c r="O353" s="227" t="n"/>
      <c r="P353" s="227" t="n"/>
      <c r="Q353" s="227" t="n"/>
      <c r="R353" s="227" t="n"/>
      <c r="S353" s="227" t="n"/>
      <c r="T353" s="227" t="n"/>
      <c r="U353" s="227" t="n"/>
      <c r="V353" s="227" t="n"/>
      <c r="W353" s="229">
        <f>SUM(K353,M353,O353,Q353,S353,U353)</f>
        <v/>
      </c>
      <c r="X353" s="229">
        <f>SUM(L353,N353,P353,R353,T353,V353)</f>
        <v/>
      </c>
      <c r="Y353" s="231">
        <f>minus(I353,W353)</f>
        <v/>
      </c>
      <c r="Z353" s="232">
        <f>ABS(minus(J353,X353))</f>
        <v/>
      </c>
      <c r="AA353" s="233" t="n"/>
      <c r="AB353" s="234" t="n"/>
      <c r="AC353" s="247" t="n"/>
      <c r="AD353" s="235" t="n"/>
      <c r="AE353" s="236">
        <f>Y353-AC353</f>
        <v/>
      </c>
      <c r="AF353" s="237">
        <f>abs(Z353-AD353)</f>
        <v/>
      </c>
      <c r="AG353" s="238" t="n"/>
      <c r="AH353" s="146" t="n"/>
      <c r="AI353" s="52" t="n"/>
      <c r="AJ353" s="148" t="n"/>
      <c r="AK353" s="52" t="n"/>
    </row>
    <row r="354">
      <c r="A354" s="163" t="n"/>
      <c r="B354" s="310" t="inlineStr">
        <is>
          <t>KOWRI</t>
        </is>
      </c>
      <c r="C354" s="151" t="inlineStr">
        <is>
          <t>MPGS</t>
        </is>
      </c>
      <c r="D354" s="151" t="inlineStr">
        <is>
          <t>MPGS</t>
        </is>
      </c>
      <c r="E354" s="187" t="n">
        <v>3</v>
      </c>
      <c r="F354" s="188" t="n">
        <v>96.3</v>
      </c>
      <c r="G354" s="187" t="n">
        <v>3</v>
      </c>
      <c r="H354" s="188" t="n">
        <v>95.3</v>
      </c>
      <c r="I354" s="154">
        <f>minus(E354,G354)</f>
        <v/>
      </c>
      <c r="J354" s="155">
        <f>ABS(minus(F354,H354))</f>
        <v/>
      </c>
      <c r="K354" s="248" t="n"/>
      <c r="L354" s="248" t="n"/>
      <c r="M354" s="248" t="n"/>
      <c r="N354" s="248" t="n"/>
      <c r="O354" s="248" t="n"/>
      <c r="P354" s="248" t="n"/>
      <c r="Q354" s="248" t="n"/>
      <c r="R354" s="248" t="n"/>
      <c r="S354" s="248" t="n"/>
      <c r="T354" s="248" t="n"/>
      <c r="U354" s="248" t="n"/>
      <c r="V354" s="248" t="n"/>
      <c r="W354" s="218">
        <f>SUM(K354,M354,O354,Q354,S354,U354)</f>
        <v/>
      </c>
      <c r="X354" s="218">
        <f>SUM(L354,N354,P354,R354,T354,V354)</f>
        <v/>
      </c>
      <c r="Y354" s="157">
        <f>minus(I354,W354)</f>
        <v/>
      </c>
      <c r="Z354" s="158">
        <f>ABS(minus(J354,X354))</f>
        <v/>
      </c>
      <c r="AA354" s="270" t="n"/>
      <c r="AB354" s="242" t="n"/>
      <c r="AC354" s="242" t="n"/>
      <c r="AD354" s="256" t="n"/>
      <c r="AE354" s="167">
        <f>Y354-AC354</f>
        <v/>
      </c>
      <c r="AF354" s="256">
        <f>abs(Z354-AD354)</f>
        <v/>
      </c>
      <c r="AG354" s="243" t="inlineStr">
        <is>
          <t>Send money charges(1.00)</t>
        </is>
      </c>
      <c r="AH354" s="146" t="n"/>
      <c r="AI354" s="52" t="n"/>
      <c r="AJ354" s="148" t="n"/>
      <c r="AK354" s="52" t="n"/>
    </row>
    <row r="355">
      <c r="A355" s="163">
        <f>A353</f>
        <v/>
      </c>
      <c r="B355" s="300" t="n"/>
      <c r="C355" s="151" t="inlineStr">
        <is>
          <t>KR MTN Send Money</t>
        </is>
      </c>
      <c r="D355" s="151" t="inlineStr">
        <is>
          <t>KR MTN Credit</t>
        </is>
      </c>
      <c r="E355" s="187" t="n">
        <v>4650</v>
      </c>
      <c r="F355" s="188" t="n">
        <v>5007074.75</v>
      </c>
      <c r="G355" s="187" t="n">
        <v>4649</v>
      </c>
      <c r="H355" s="188" t="n">
        <v>4997363.06</v>
      </c>
      <c r="I355" s="154">
        <f>minus(E355,G355)</f>
        <v/>
      </c>
      <c r="J355" s="155">
        <f>ABS(minus(F355,H355))</f>
        <v/>
      </c>
      <c r="K355" s="248" t="n"/>
      <c r="L355" s="248" t="n"/>
      <c r="M355" s="248" t="n"/>
      <c r="N355" s="248" t="n"/>
      <c r="O355" s="248" t="n"/>
      <c r="P355" s="248" t="n"/>
      <c r="Q355" s="248" t="n"/>
      <c r="R355" s="248" t="n"/>
      <c r="S355" s="248" t="n"/>
      <c r="T355" s="248" t="n"/>
      <c r="U355" s="248" t="n"/>
      <c r="V355" s="248" t="n"/>
      <c r="W355" s="218">
        <f>SUM(K355,M355,O355,Q355,S355,U355)</f>
        <v/>
      </c>
      <c r="X355" s="218">
        <f>SUM(L355,N355,P355,R355,T355,V355)</f>
        <v/>
      </c>
      <c r="Y355" s="157">
        <f>minus(I355,W355)</f>
        <v/>
      </c>
      <c r="Z355" s="158">
        <f>ABS(minus(J355,X355))</f>
        <v/>
      </c>
      <c r="AA355" s="270" t="n"/>
      <c r="AB355" s="242" t="n"/>
      <c r="AC355" s="242" t="n"/>
      <c r="AD355" s="256" t="n"/>
      <c r="AE355" s="167">
        <f>Y355-AC355</f>
        <v/>
      </c>
      <c r="AF355" s="256">
        <f>abs(Z355-AD355)</f>
        <v/>
      </c>
      <c r="AG355" s="243" t="n"/>
      <c r="AH355" s="146" t="n"/>
      <c r="AI355" s="52" t="n"/>
      <c r="AJ355" s="148" t="n"/>
      <c r="AK355" s="52" t="n"/>
    </row>
    <row r="356">
      <c r="A356" s="163">
        <f>A355</f>
        <v/>
      </c>
      <c r="B356" s="300" t="n"/>
      <c r="C356" s="151" t="inlineStr">
        <is>
          <t>KR MTN Add funds/Payments</t>
        </is>
      </c>
      <c r="D356" s="151" t="inlineStr">
        <is>
          <t>KR MTN Debit</t>
        </is>
      </c>
      <c r="E356" s="187" t="n">
        <v>375</v>
      </c>
      <c r="F356" s="188" t="n">
        <v>161289.56</v>
      </c>
      <c r="G356" s="187" t="n">
        <v>376</v>
      </c>
      <c r="H356" s="188" t="n">
        <v>161449.71</v>
      </c>
      <c r="I356" s="154">
        <f>minus(E356,G356)</f>
        <v/>
      </c>
      <c r="J356" s="155">
        <f>ABS(minus(F356,H356))</f>
        <v/>
      </c>
      <c r="K356" s="248" t="n"/>
      <c r="L356" s="248" t="n"/>
      <c r="M356" s="248" t="n"/>
      <c r="N356" s="248" t="n"/>
      <c r="O356" s="248" t="n"/>
      <c r="P356" s="248" t="n"/>
      <c r="Q356" s="248" t="n"/>
      <c r="R356" s="248" t="n"/>
      <c r="S356" s="248" t="n"/>
      <c r="T356" s="248" t="n"/>
      <c r="U356" s="248" t="n"/>
      <c r="V356" s="248" t="n"/>
      <c r="W356" s="218">
        <f>SUM(K356,M356,O356,Q356,S356,U356)</f>
        <v/>
      </c>
      <c r="X356" s="218">
        <f>SUM(L356,N356,P356,R356,T356,V356)</f>
        <v/>
      </c>
      <c r="Y356" s="157">
        <f>minus(I356,W356)</f>
        <v/>
      </c>
      <c r="Z356" s="158">
        <f>ABS(minus(J356,X356))</f>
        <v/>
      </c>
      <c r="AA356" s="270" t="n"/>
      <c r="AB356" s="242" t="n"/>
      <c r="AC356" s="242" t="n"/>
      <c r="AD356" s="256" t="n"/>
      <c r="AE356" s="167">
        <f>Y356-AC356</f>
        <v/>
      </c>
      <c r="AF356" s="256">
        <f>abs(Z356-AD356)</f>
        <v/>
      </c>
      <c r="AG356" s="243" t="n"/>
      <c r="AH356" s="146" t="n"/>
      <c r="AI356" s="52" t="n"/>
      <c r="AJ356" s="148" t="n"/>
      <c r="AK356" s="52" t="n"/>
    </row>
    <row r="357">
      <c r="A357" s="163">
        <f>A356</f>
        <v/>
      </c>
      <c r="B357" s="300" t="n"/>
      <c r="C357" s="151" t="inlineStr">
        <is>
          <t>KR Airtel Add funds/Payments</t>
        </is>
      </c>
      <c r="D357" s="151" t="inlineStr">
        <is>
          <t>KR Airtel Cash In</t>
        </is>
      </c>
      <c r="E357" s="187" t="n">
        <v>2</v>
      </c>
      <c r="F357" s="187" t="n">
        <v>875.05</v>
      </c>
      <c r="G357" s="187" t="n">
        <v>0</v>
      </c>
      <c r="H357" s="187" t="n">
        <v>0</v>
      </c>
      <c r="I357" s="154">
        <f>minus(E357,G357)</f>
        <v/>
      </c>
      <c r="J357" s="155">
        <f>ABS(minus(F357,H357))</f>
        <v/>
      </c>
      <c r="K357" s="248" t="n"/>
      <c r="L357" s="248" t="n"/>
      <c r="M357" s="248" t="n"/>
      <c r="N357" s="248" t="n"/>
      <c r="O357" s="248" t="n"/>
      <c r="P357" s="248" t="n"/>
      <c r="Q357" s="248" t="n"/>
      <c r="R357" s="248" t="n"/>
      <c r="S357" s="248" t="n"/>
      <c r="T357" s="248" t="n"/>
      <c r="U357" s="248" t="n"/>
      <c r="V357" s="248" t="n"/>
      <c r="W357" s="218">
        <f>SUM(K357,M357,O357,Q357,S357,U357)</f>
        <v/>
      </c>
      <c r="X357" s="218">
        <f>SUM(L357,N357,P357,R357,T357,V357)</f>
        <v/>
      </c>
      <c r="Y357" s="157">
        <f>minus(I357,W357)</f>
        <v/>
      </c>
      <c r="Z357" s="158">
        <f>ABS(minus(J357,X357))</f>
        <v/>
      </c>
      <c r="AA357" s="270" t="n"/>
      <c r="AB357" s="242" t="n"/>
      <c r="AC357" s="242" t="n"/>
      <c r="AD357" s="256" t="n"/>
      <c r="AE357" s="167">
        <f>Y357-AC357</f>
        <v/>
      </c>
      <c r="AF357" s="256">
        <f>abs(Z357-AD357)</f>
        <v/>
      </c>
      <c r="AG357" s="243" t="n"/>
      <c r="AH357" s="146" t="n"/>
      <c r="AI357" s="52" t="n"/>
      <c r="AJ357" s="148" t="n"/>
      <c r="AK357" s="52" t="n"/>
    </row>
    <row r="358">
      <c r="A358" s="163">
        <f>A357</f>
        <v/>
      </c>
      <c r="B358" s="300" t="n"/>
      <c r="C358" s="151" t="inlineStr">
        <is>
          <t>KR Airtel Send Money</t>
        </is>
      </c>
      <c r="D358" s="151" t="inlineStr">
        <is>
          <t>KR Airtel Cash Out</t>
        </is>
      </c>
      <c r="E358" s="187" t="n">
        <v>1</v>
      </c>
      <c r="F358" s="187" t="n">
        <v>1</v>
      </c>
      <c r="G358" s="187" t="n">
        <v>1</v>
      </c>
      <c r="H358" s="187" t="n">
        <v>1</v>
      </c>
      <c r="I358" s="154">
        <f>minus(E358,G358)</f>
        <v/>
      </c>
      <c r="J358" s="155">
        <f>ABS(minus(F358,H358))</f>
        <v/>
      </c>
      <c r="K358" s="248" t="n"/>
      <c r="L358" s="248" t="n"/>
      <c r="M358" s="248" t="n"/>
      <c r="N358" s="248" t="n"/>
      <c r="O358" s="248" t="n"/>
      <c r="P358" s="248" t="n"/>
      <c r="Q358" s="248" t="n"/>
      <c r="R358" s="248" t="n"/>
      <c r="S358" s="248" t="n"/>
      <c r="T358" s="248" t="n"/>
      <c r="U358" s="248" t="n"/>
      <c r="V358" s="248" t="n"/>
      <c r="W358" s="218">
        <f>SUM(K358,M358,O358,Q358,S358,U358)</f>
        <v/>
      </c>
      <c r="X358" s="218">
        <f>SUM(L358,N358,P358,R358,T358,V358)</f>
        <v/>
      </c>
      <c r="Y358" s="157">
        <f>minus(I358,W358)</f>
        <v/>
      </c>
      <c r="Z358" s="158">
        <f>ABS(minus(J358,X358))</f>
        <v/>
      </c>
      <c r="AA358" s="270" t="n"/>
      <c r="AB358" s="242" t="n"/>
      <c r="AC358" s="242" t="n"/>
      <c r="AD358" s="256" t="n"/>
      <c r="AE358" s="167">
        <f>Y358-AC358</f>
        <v/>
      </c>
      <c r="AF358" s="256">
        <f>abs(Z358-AD358)</f>
        <v/>
      </c>
      <c r="AG358" s="243" t="n"/>
      <c r="AH358" s="146" t="n"/>
      <c r="AI358" s="52" t="n"/>
      <c r="AJ358" s="148" t="n"/>
      <c r="AK358" s="52" t="n"/>
    </row>
    <row r="359">
      <c r="A359" s="163">
        <f>A358</f>
        <v/>
      </c>
      <c r="B359" s="300" t="n"/>
      <c r="C359" s="151" t="inlineStr">
        <is>
          <t>KR Vodafone Add funds/Payments</t>
        </is>
      </c>
      <c r="D359" s="151" t="inlineStr">
        <is>
          <t xml:space="preserve">KR Vodafone Cash In </t>
        </is>
      </c>
      <c r="E359" s="187" t="n">
        <v>41</v>
      </c>
      <c r="F359" s="188" t="n">
        <v>13066.98</v>
      </c>
      <c r="G359" s="187" t="n">
        <v>41</v>
      </c>
      <c r="H359" s="188" t="n">
        <v>13066.98</v>
      </c>
      <c r="I359" s="154">
        <f>minus(E359,G359)</f>
        <v/>
      </c>
      <c r="J359" s="155">
        <f>ABS(minus(F359,H359))</f>
        <v/>
      </c>
      <c r="K359" s="248" t="n"/>
      <c r="L359" s="248" t="n"/>
      <c r="M359" s="248" t="n"/>
      <c r="N359" s="248" t="n"/>
      <c r="O359" s="248" t="n"/>
      <c r="P359" s="248" t="n"/>
      <c r="Q359" s="248" t="n"/>
      <c r="R359" s="248" t="n"/>
      <c r="S359" s="248" t="n"/>
      <c r="T359" s="248" t="n"/>
      <c r="U359" s="248" t="n"/>
      <c r="V359" s="248" t="n"/>
      <c r="W359" s="218">
        <f>SUM(K359,M359,O359,Q359,S359,U359)</f>
        <v/>
      </c>
      <c r="X359" s="218">
        <f>SUM(L359,N359,P359,R359,T359,V359)</f>
        <v/>
      </c>
      <c r="Y359" s="157">
        <f>minus(I359,W359)</f>
        <v/>
      </c>
      <c r="Z359" s="158">
        <f>ABS(minus(J359,X359))</f>
        <v/>
      </c>
      <c r="AA359" s="270" t="n"/>
      <c r="AB359" s="242" t="n"/>
      <c r="AC359" s="242" t="n"/>
      <c r="AD359" s="256" t="n"/>
      <c r="AE359" s="167">
        <f>Y359-AC359</f>
        <v/>
      </c>
      <c r="AF359" s="256">
        <f>abs(Z359-AD359)</f>
        <v/>
      </c>
      <c r="AG359" s="243" t="n"/>
      <c r="AH359" s="146" t="n"/>
      <c r="AI359" s="52" t="n"/>
      <c r="AJ359" s="148" t="n"/>
      <c r="AK359" s="52" t="n"/>
    </row>
    <row r="360">
      <c r="A360" s="163">
        <f>A359</f>
        <v/>
      </c>
      <c r="B360" s="303" t="n"/>
      <c r="C360" s="151" t="inlineStr">
        <is>
          <t>KR Vodafone Send Money</t>
        </is>
      </c>
      <c r="D360" s="151" t="inlineStr">
        <is>
          <t>KR Vodafone Cash Out</t>
        </is>
      </c>
      <c r="E360" s="187" t="n">
        <v>3</v>
      </c>
      <c r="F360" s="188" t="n">
        <v>314</v>
      </c>
      <c r="G360" s="187" t="n">
        <v>2</v>
      </c>
      <c r="H360" s="188" t="n">
        <v>74</v>
      </c>
      <c r="I360" s="154">
        <f>minus(E360,G360)</f>
        <v/>
      </c>
      <c r="J360" s="155">
        <f>ABS(minus(F360,H360))</f>
        <v/>
      </c>
      <c r="K360" s="248" t="n"/>
      <c r="L360" s="248" t="n"/>
      <c r="M360" s="248" t="n"/>
      <c r="N360" s="248" t="n"/>
      <c r="O360" s="248" t="n"/>
      <c r="P360" s="248" t="n"/>
      <c r="Q360" s="248" t="n"/>
      <c r="R360" s="248" t="n"/>
      <c r="S360" s="248" t="n"/>
      <c r="T360" s="248" t="n"/>
      <c r="U360" s="248" t="n">
        <v>1</v>
      </c>
      <c r="V360" s="248" t="n">
        <v>240</v>
      </c>
      <c r="W360" s="218">
        <f>SUM(K360,M360,O360,Q360,S360,U360)</f>
        <v/>
      </c>
      <c r="X360" s="218">
        <f>SUM(L360,N360,P360,R360,T360,V360)</f>
        <v/>
      </c>
      <c r="Y360" s="157">
        <f>minus(I360,W360)</f>
        <v/>
      </c>
      <c r="Z360" s="158">
        <f>ABS(minus(J360,X360))</f>
        <v/>
      </c>
      <c r="AA360" s="270" t="n"/>
      <c r="AB360" s="242" t="n"/>
      <c r="AC360" s="242" t="n"/>
      <c r="AD360" s="256" t="n"/>
      <c r="AE360" s="167">
        <f>Y360-AC360</f>
        <v/>
      </c>
      <c r="AF360" s="256">
        <f>abs(Z360-AD360)</f>
        <v/>
      </c>
      <c r="AG360" s="243" t="n"/>
      <c r="AH360" s="146" t="n"/>
      <c r="AI360" s="52" t="n"/>
      <c r="AJ360" s="148" t="n"/>
      <c r="AK360" s="52" t="n"/>
    </row>
    <row r="361">
      <c r="A361" s="206" t="n"/>
      <c r="B361" s="207" t="n"/>
      <c r="C361" s="206" t="n"/>
      <c r="D361" s="206" t="n"/>
      <c r="E361" s="271" t="n"/>
      <c r="F361" s="208" t="n"/>
      <c r="G361" s="271" t="n"/>
      <c r="H361" s="208" t="n"/>
      <c r="I361" s="206" t="n"/>
      <c r="J361" s="208" t="n"/>
      <c r="K361" s="271" t="n"/>
      <c r="L361" s="271" t="n"/>
      <c r="M361" s="271" t="n"/>
      <c r="N361" s="271" t="n"/>
      <c r="O361" s="271" t="n"/>
      <c r="P361" s="271" t="n"/>
      <c r="Q361" s="271" t="n"/>
      <c r="R361" s="271" t="n"/>
      <c r="S361" s="271" t="n"/>
      <c r="T361" s="271" t="n"/>
      <c r="U361" s="271" t="n"/>
      <c r="V361" s="271" t="n"/>
      <c r="W361" s="210" t="n"/>
      <c r="X361" s="210" t="n"/>
      <c r="Y361" s="271" t="n"/>
      <c r="Z361" s="271" t="n"/>
      <c r="AA361" s="211" t="n"/>
      <c r="AB361" s="212" t="n"/>
      <c r="AC361" s="212" t="n"/>
      <c r="AD361" s="213" t="n"/>
      <c r="AE361" s="214" t="n"/>
      <c r="AF361" s="215" t="n"/>
      <c r="AG361" s="243" t="n"/>
      <c r="AH361" s="146" t="n"/>
      <c r="AI361" s="52" t="n"/>
      <c r="AJ361" s="148" t="n"/>
      <c r="AK361" s="52" t="n"/>
    </row>
    <row r="362">
      <c r="A362" s="239" t="n">
        <v>44970</v>
      </c>
      <c r="B362" s="309" t="inlineStr">
        <is>
          <t>SlydePay</t>
        </is>
      </c>
      <c r="C362" s="151" t="inlineStr">
        <is>
          <t>SP MIGs (MCC 1)</t>
        </is>
      </c>
      <c r="D362" s="151" t="inlineStr">
        <is>
          <t>MIGS (Slydepay01)</t>
        </is>
      </c>
      <c r="E362" s="187" t="n">
        <v>9</v>
      </c>
      <c r="F362" s="188" t="n">
        <v>8428.76</v>
      </c>
      <c r="G362" s="187" t="n">
        <v>0</v>
      </c>
      <c r="H362" s="188" t="n">
        <v>0</v>
      </c>
      <c r="I362" s="154" t="n">
        <v>9</v>
      </c>
      <c r="J362" s="155" t="n">
        <v>8428.76</v>
      </c>
      <c r="K362" s="248" t="n"/>
      <c r="L362" s="248" t="n"/>
      <c r="M362" s="248" t="n">
        <v>0</v>
      </c>
      <c r="N362" s="248" t="n">
        <v>0</v>
      </c>
      <c r="O362" s="248" t="n"/>
      <c r="P362" s="248" t="n"/>
      <c r="Q362" s="248" t="n"/>
      <c r="R362" s="248" t="n"/>
      <c r="S362" s="248" t="n"/>
      <c r="T362" s="248" t="n"/>
      <c r="U362" s="248" t="n"/>
      <c r="V362" s="248" t="n"/>
      <c r="W362" s="218">
        <f>SUM(K362,M362,O362,Q362,S362,U362)</f>
        <v/>
      </c>
      <c r="X362" s="218">
        <f>SUM(L362,N362,P362,R362,T362,V362)</f>
        <v/>
      </c>
      <c r="Y362" s="157">
        <f>minus(I362,W362)</f>
        <v/>
      </c>
      <c r="Z362" s="158">
        <f>ABS(minus(J362,X362))</f>
        <v/>
      </c>
      <c r="AA362" s="263" t="n"/>
      <c r="AB362" s="242" t="n"/>
      <c r="AC362" s="242" t="n"/>
      <c r="AD362" s="256" t="n"/>
      <c r="AE362" s="161">
        <f>Y362-AC362</f>
        <v/>
      </c>
      <c r="AF362" s="256">
        <f>abs(Z362-AD362)</f>
        <v/>
      </c>
      <c r="AG362" s="243" t="n"/>
      <c r="AH362" s="146" t="n"/>
      <c r="AI362" s="52" t="n"/>
      <c r="AJ362" s="148" t="n"/>
      <c r="AK362" s="52" t="n"/>
    </row>
    <row r="363">
      <c r="A363" s="163">
        <f>A362</f>
        <v/>
      </c>
      <c r="B363" s="300" t="n"/>
      <c r="C363" s="151" t="inlineStr">
        <is>
          <t>SP MTN Cash In (Prompt)</t>
        </is>
      </c>
      <c r="D363" s="151" t="inlineStr">
        <is>
          <t>MTN - Slydepull (Prompts)</t>
        </is>
      </c>
      <c r="E363" s="187" t="n">
        <v>529</v>
      </c>
      <c r="F363" s="188" t="n">
        <v>624815.6000000003</v>
      </c>
      <c r="G363" s="187" t="n">
        <v>530</v>
      </c>
      <c r="H363" s="188" t="n">
        <v>627392.3600000003</v>
      </c>
      <c r="I363" s="154" t="n">
        <v>1</v>
      </c>
      <c r="J363" s="155" t="n">
        <v>2576.760000000009</v>
      </c>
      <c r="K363" s="170" t="n"/>
      <c r="L363" s="170" t="n"/>
      <c r="M363" s="170" t="n">
        <v>1</v>
      </c>
      <c r="N363" s="170" t="n">
        <v>2577</v>
      </c>
      <c r="O363" s="170" t="n"/>
      <c r="P363" s="170" t="n"/>
      <c r="Q363" s="170" t="n"/>
      <c r="R363" s="170" t="n"/>
      <c r="S363" s="170" t="n"/>
      <c r="T363" s="170" t="n"/>
      <c r="U363" s="170" t="n"/>
      <c r="V363" s="248" t="n"/>
      <c r="W363" s="218">
        <f>SUM(K363,M363,O363,Q363,S363,U363)</f>
        <v/>
      </c>
      <c r="X363" s="218">
        <f>SUM(L363,N363,P363,R363,T363,V363)</f>
        <v/>
      </c>
      <c r="Y363" s="157">
        <f>minus(I363,W363)</f>
        <v/>
      </c>
      <c r="Z363" s="158">
        <f>ABS(minus(J363,X363))</f>
        <v/>
      </c>
      <c r="AA363" s="270" t="n"/>
      <c r="AB363" s="242" t="n"/>
      <c r="AC363" s="242" t="n"/>
      <c r="AD363" s="256" t="n"/>
      <c r="AE363" s="167">
        <f>Y363-AC363</f>
        <v/>
      </c>
      <c r="AF363" s="256">
        <f>abs(Z363-AD363)</f>
        <v/>
      </c>
      <c r="AG363" s="264" t="n"/>
      <c r="AH363" s="146" t="n"/>
      <c r="AI363" s="52" t="n"/>
      <c r="AJ363" s="148" t="n"/>
      <c r="AK363" s="52" t="n"/>
    </row>
    <row r="364">
      <c r="A364" s="163">
        <f>A363</f>
        <v/>
      </c>
      <c r="B364" s="300" t="n"/>
      <c r="C364" s="151" t="inlineStr">
        <is>
          <t>SP MTN Cash In (Approval)</t>
        </is>
      </c>
      <c r="D364" s="151" t="inlineStr">
        <is>
          <t>MTN - Sydepush( Approvals)</t>
        </is>
      </c>
      <c r="E364" s="187" t="n">
        <v>0</v>
      </c>
      <c r="F364" s="188" t="n">
        <v>0</v>
      </c>
      <c r="G364" s="187" t="n">
        <v>0</v>
      </c>
      <c r="H364" s="188" t="n">
        <v>0</v>
      </c>
      <c r="I364" s="154" t="n">
        <v>0</v>
      </c>
      <c r="J364" s="155" t="n">
        <v>0</v>
      </c>
      <c r="K364" s="170" t="n"/>
      <c r="L364" s="170" t="n"/>
      <c r="M364" s="170" t="n">
        <v>0</v>
      </c>
      <c r="N364" s="170" t="n">
        <v>0</v>
      </c>
      <c r="O364" s="170" t="n"/>
      <c r="P364" s="170" t="n"/>
      <c r="Q364" s="170" t="n"/>
      <c r="R364" s="170" t="n"/>
      <c r="S364" s="170" t="n"/>
      <c r="T364" s="170" t="n"/>
      <c r="U364" s="170" t="n"/>
      <c r="V364" s="170" t="n"/>
      <c r="W364" s="218">
        <f>SUM(K364,M364,O364,Q364,S364,U364)</f>
        <v/>
      </c>
      <c r="X364" s="218">
        <f>SUM(L364,N364,P364,R364,T364,V364)</f>
        <v/>
      </c>
      <c r="Y364" s="157">
        <f>minus(I364,W364)</f>
        <v/>
      </c>
      <c r="Z364" s="158">
        <f>ABS(minus(J364,X364))</f>
        <v/>
      </c>
      <c r="AA364" s="270" t="n"/>
      <c r="AB364" s="242" t="n"/>
      <c r="AC364" s="242" t="n"/>
      <c r="AD364" s="256" t="n"/>
      <c r="AE364" s="161">
        <f>Y364-AC364</f>
        <v/>
      </c>
      <c r="AF364" s="256">
        <f>abs(Z364-AD364)</f>
        <v/>
      </c>
      <c r="AG364" s="243" t="n"/>
      <c r="AH364" s="146" t="n"/>
      <c r="AI364" s="52" t="n"/>
      <c r="AJ364" s="148" t="n"/>
      <c r="AK364" s="52" t="n"/>
    </row>
    <row r="365">
      <c r="A365" s="163">
        <f>A364</f>
        <v/>
      </c>
      <c r="B365" s="300" t="n"/>
      <c r="C365" s="151" t="inlineStr">
        <is>
          <t>SP MTN Send Money</t>
        </is>
      </c>
      <c r="D365" s="151" t="inlineStr">
        <is>
          <t>MTN - Portal</t>
        </is>
      </c>
      <c r="E365" s="187" t="n">
        <v>1500</v>
      </c>
      <c r="F365" s="188" t="n">
        <v>477893.81</v>
      </c>
      <c r="G365" s="187" t="n">
        <v>1500</v>
      </c>
      <c r="H365" s="188" t="n">
        <v>477893.78</v>
      </c>
      <c r="I365" s="154" t="n">
        <v>0</v>
      </c>
      <c r="J365" s="155" t="n">
        <v>0.02999999996973202</v>
      </c>
      <c r="K365" s="170" t="n"/>
      <c r="L365" s="170" t="n"/>
      <c r="M365" s="248" t="n">
        <v>0</v>
      </c>
      <c r="N365" s="248" t="n">
        <v>0</v>
      </c>
      <c r="O365" s="248" t="n"/>
      <c r="P365" s="248" t="n"/>
      <c r="Q365" s="248" t="n"/>
      <c r="R365" s="248" t="n"/>
      <c r="S365" s="248" t="n"/>
      <c r="T365" s="248" t="n"/>
      <c r="U365" s="170" t="n"/>
      <c r="V365" s="248" t="n"/>
      <c r="W365" s="218">
        <f>SUM(K365,M365,O365,Q365,S365,U365)</f>
        <v/>
      </c>
      <c r="X365" s="218">
        <f>SUM(L365,N365,P365,R365,T365,V365)</f>
        <v/>
      </c>
      <c r="Y365" s="157">
        <f>minus(I365,W365)</f>
        <v/>
      </c>
      <c r="Z365" s="158">
        <f>ABS(minus(J365,X365))</f>
        <v/>
      </c>
      <c r="AA365" s="270" t="n"/>
      <c r="AB365" s="242" t="n"/>
      <c r="AC365" s="242" t="n"/>
      <c r="AD365" s="256" t="n"/>
      <c r="AE365" s="161">
        <f>Y365-AC365</f>
        <v/>
      </c>
      <c r="AF365" s="256">
        <f>abs(Z365-AD365)</f>
        <v/>
      </c>
      <c r="AG365" s="243" t="n"/>
      <c r="AH365" s="146" t="n"/>
      <c r="AI365" s="52" t="n"/>
      <c r="AJ365" s="148" t="n"/>
      <c r="AK365" s="52" t="n"/>
    </row>
    <row r="366">
      <c r="A366" s="163">
        <f>A365</f>
        <v/>
      </c>
      <c r="B366" s="300" t="n"/>
      <c r="C366" s="151" t="inlineStr">
        <is>
          <t>SP AirtelTigo Cash In</t>
        </is>
      </c>
      <c r="D366" s="151" t="inlineStr">
        <is>
          <t>Airtel Top Up (Cash In)</t>
        </is>
      </c>
      <c r="E366" s="187" t="n">
        <v>0</v>
      </c>
      <c r="F366" s="188" t="n">
        <v>0</v>
      </c>
      <c r="G366" s="187" t="n">
        <v>0</v>
      </c>
      <c r="H366" s="188" t="n">
        <v>0</v>
      </c>
      <c r="I366" s="154" t="n">
        <v>0</v>
      </c>
      <c r="J366" s="155" t="n">
        <v>0</v>
      </c>
      <c r="K366" s="170" t="n"/>
      <c r="L366" s="170" t="n"/>
      <c r="M366" s="248" t="n">
        <v>0</v>
      </c>
      <c r="N366" s="248" t="n">
        <v>0</v>
      </c>
      <c r="O366" s="248" t="n"/>
      <c r="P366" s="248" t="n"/>
      <c r="Q366" s="248" t="n"/>
      <c r="R366" s="248" t="n"/>
      <c r="S366" s="248" t="n"/>
      <c r="T366" s="248" t="n"/>
      <c r="U366" s="248" t="n"/>
      <c r="V366" s="248" t="n"/>
      <c r="W366" s="218">
        <f>SUM(K366,M366,O366,Q366,S366,U366)</f>
        <v/>
      </c>
      <c r="X366" s="218">
        <f>SUM(L366,N366,P366,R366,T366,V366)</f>
        <v/>
      </c>
      <c r="Y366" s="157">
        <f>minus(I366,W366)</f>
        <v/>
      </c>
      <c r="Z366" s="158">
        <f>ABS(minus(J366,X366))</f>
        <v/>
      </c>
      <c r="AA366" s="270" t="n"/>
      <c r="AB366" s="242" t="n"/>
      <c r="AC366" s="242" t="n"/>
      <c r="AD366" s="256" t="n"/>
      <c r="AE366" s="161">
        <f>Y366-AC366</f>
        <v/>
      </c>
      <c r="AF366" s="256">
        <f>abs(Z366-AD366)</f>
        <v/>
      </c>
      <c r="AG366" s="243" t="n"/>
      <c r="AH366" s="146" t="n"/>
      <c r="AI366" s="52" t="n"/>
      <c r="AJ366" s="148" t="n"/>
      <c r="AK366" s="52" t="n"/>
    </row>
    <row r="367">
      <c r="A367" s="163">
        <f>A366</f>
        <v/>
      </c>
      <c r="B367" s="300" t="n"/>
      <c r="C367" s="151" t="inlineStr">
        <is>
          <t>SP AirtelTigo Send Money</t>
        </is>
      </c>
      <c r="D367" s="151" t="inlineStr">
        <is>
          <t>Airtel Online Send Money</t>
        </is>
      </c>
      <c r="E367" s="187" t="n">
        <v>0</v>
      </c>
      <c r="F367" s="188" t="n">
        <v>0</v>
      </c>
      <c r="G367" s="187" t="n">
        <v>0</v>
      </c>
      <c r="H367" s="188" t="n">
        <v>0</v>
      </c>
      <c r="I367" s="154" t="n">
        <v>0</v>
      </c>
      <c r="J367" s="155" t="n">
        <v>0</v>
      </c>
      <c r="K367" s="248" t="n"/>
      <c r="L367" s="248" t="n"/>
      <c r="M367" s="248" t="n">
        <v>0</v>
      </c>
      <c r="N367" s="248" t="n">
        <v>0</v>
      </c>
      <c r="O367" s="248" t="n"/>
      <c r="P367" s="248" t="n"/>
      <c r="Q367" s="248" t="n"/>
      <c r="R367" s="248" t="n"/>
      <c r="S367" s="248" t="n"/>
      <c r="T367" s="248" t="n"/>
      <c r="U367" s="248" t="n"/>
      <c r="V367" s="248" t="n"/>
      <c r="W367" s="218">
        <f>SUM(K367,M367,O367,Q367,S367,U367)</f>
        <v/>
      </c>
      <c r="X367" s="249">
        <f>SUM(L367,N367,P367,R367,T367,V367)</f>
        <v/>
      </c>
      <c r="Y367" s="157">
        <f>minus(I367,W367)</f>
        <v/>
      </c>
      <c r="Z367" s="158">
        <f>ABS(minus(J367,X367))</f>
        <v/>
      </c>
      <c r="AA367" s="270" t="n"/>
      <c r="AB367" s="242" t="n"/>
      <c r="AC367" s="242" t="n"/>
      <c r="AD367" s="256" t="n"/>
      <c r="AE367" s="161">
        <f>Y367-AC367</f>
        <v/>
      </c>
      <c r="AF367" s="256">
        <f>abs(Z367-AD367)</f>
        <v/>
      </c>
      <c r="AG367" s="243" t="n"/>
      <c r="AH367" s="146" t="n"/>
      <c r="AI367" s="52" t="n"/>
      <c r="AJ367" s="148" t="n"/>
      <c r="AK367" s="52" t="n"/>
    </row>
    <row r="368">
      <c r="A368" s="163">
        <f>A367</f>
        <v/>
      </c>
      <c r="B368" s="300" t="n"/>
      <c r="C368" s="151" t="inlineStr">
        <is>
          <t>SP Vodafone Cash In</t>
        </is>
      </c>
      <c r="D368" s="151" t="inlineStr">
        <is>
          <t>Vodafone Cashin</t>
        </is>
      </c>
      <c r="E368" s="187" t="n">
        <v>34</v>
      </c>
      <c r="F368" s="188" t="n">
        <v>24737.82</v>
      </c>
      <c r="G368" s="187" t="n">
        <v>35</v>
      </c>
      <c r="H368" s="188" t="n">
        <v>24806.82</v>
      </c>
      <c r="I368" s="154" t="n">
        <v>1</v>
      </c>
      <c r="J368" s="155" t="n">
        <v>69</v>
      </c>
      <c r="K368" s="170" t="n"/>
      <c r="L368" s="170" t="n"/>
      <c r="M368" s="170" t="n">
        <v>1</v>
      </c>
      <c r="N368" s="170" t="n">
        <v>69</v>
      </c>
      <c r="O368" s="170" t="n"/>
      <c r="P368" s="170" t="n"/>
      <c r="Q368" s="170" t="n"/>
      <c r="R368" s="170" t="n"/>
      <c r="S368" s="170" t="n"/>
      <c r="T368" s="170" t="n"/>
      <c r="U368" s="170" t="n"/>
      <c r="V368" s="170" t="n"/>
      <c r="W368" s="218">
        <f>SUM(K368,M368,O368,Q368,S368,U368)</f>
        <v/>
      </c>
      <c r="X368" s="218">
        <f>SUM(L368,N368,P368,R368,T368,V368)</f>
        <v/>
      </c>
      <c r="Y368" s="157">
        <f>minus(I368,W368)</f>
        <v/>
      </c>
      <c r="Z368" s="158">
        <f>ABS(minus(J368,X368))</f>
        <v/>
      </c>
      <c r="AA368" s="270" t="n"/>
      <c r="AB368" s="242" t="n"/>
      <c r="AC368" s="242" t="n"/>
      <c r="AD368" s="256" t="n"/>
      <c r="AE368" s="161">
        <f>Y368-AC368</f>
        <v/>
      </c>
      <c r="AF368" s="256">
        <f>abs(Z368-AD368)</f>
        <v/>
      </c>
      <c r="AG368" s="264" t="n"/>
      <c r="AH368" s="146" t="n"/>
      <c r="AI368" s="52" t="n"/>
      <c r="AJ368" s="148" t="n"/>
      <c r="AK368" s="52" t="n"/>
    </row>
    <row r="369">
      <c r="A369" s="163">
        <f>A368</f>
        <v/>
      </c>
      <c r="B369" s="300" t="n"/>
      <c r="C369" s="151" t="inlineStr">
        <is>
          <t>SP Vodafone Send Money</t>
        </is>
      </c>
      <c r="D369" s="151" t="inlineStr">
        <is>
          <t>Vodafone Cashout</t>
        </is>
      </c>
      <c r="E369" s="187" t="n">
        <v>259</v>
      </c>
      <c r="F369" s="188" t="n">
        <v>42892.32999999999</v>
      </c>
      <c r="G369" s="187" t="n">
        <v>259</v>
      </c>
      <c r="H369" s="188" t="n">
        <v>42892.33</v>
      </c>
      <c r="I369" s="154" t="n">
        <v>0</v>
      </c>
      <c r="J369" s="155" t="n">
        <v>7.275957614183426e-12</v>
      </c>
      <c r="K369" s="248" t="n"/>
      <c r="L369" s="248" t="n"/>
      <c r="M369" s="248" t="n">
        <v>0</v>
      </c>
      <c r="N369" s="248" t="n">
        <v>0</v>
      </c>
      <c r="O369" s="170" t="n"/>
      <c r="P369" s="170" t="n"/>
      <c r="Q369" s="248" t="n"/>
      <c r="R369" s="248" t="n"/>
      <c r="S369" s="248" t="n"/>
      <c r="T369" s="248" t="n"/>
      <c r="U369" s="248" t="n"/>
      <c r="V369" s="248" t="n"/>
      <c r="W369" s="218">
        <f>SUM(K369,M369,O369,Q369,S369,U369)</f>
        <v/>
      </c>
      <c r="X369" s="218">
        <f>SUM(L369,N369,P369,R369,T369,V369)</f>
        <v/>
      </c>
      <c r="Y369" s="157">
        <f>minus(I369,W369)</f>
        <v/>
      </c>
      <c r="Z369" s="158">
        <f>ABS(minus(J369,X369))</f>
        <v/>
      </c>
      <c r="AA369" s="270" t="n"/>
      <c r="AB369" s="242" t="n"/>
      <c r="AC369" s="242" t="n"/>
      <c r="AD369" s="256" t="n"/>
      <c r="AE369" s="161">
        <f>Y369-AC369</f>
        <v/>
      </c>
      <c r="AF369" s="256">
        <f>abs(Z369-AD369)</f>
        <v/>
      </c>
      <c r="AG369" s="243" t="n"/>
      <c r="AH369" s="146" t="n"/>
      <c r="AI369" s="52" t="n"/>
      <c r="AJ369" s="148" t="n"/>
      <c r="AK369" s="52" t="n"/>
    </row>
    <row r="370">
      <c r="A370" s="163">
        <f>A369</f>
        <v/>
      </c>
      <c r="B370" s="300" t="n"/>
      <c r="C370" s="151" t="inlineStr">
        <is>
          <t>SP Stanbic</t>
        </is>
      </c>
      <c r="D370" s="151" t="inlineStr">
        <is>
          <t>Stanbic FI CR</t>
        </is>
      </c>
      <c r="E370" s="187" t="n">
        <v>944</v>
      </c>
      <c r="F370" s="188" t="n">
        <v>421963.1299999999</v>
      </c>
      <c r="G370" s="187" t="n">
        <v>943</v>
      </c>
      <c r="H370" s="188" t="n">
        <v>422047.8599999994</v>
      </c>
      <c r="I370" s="154" t="n">
        <v>1</v>
      </c>
      <c r="J370" s="155" t="n">
        <v>84.72999999951571</v>
      </c>
      <c r="K370" s="170" t="n"/>
      <c r="L370" s="170" t="n"/>
      <c r="M370" s="170" t="n">
        <v>0</v>
      </c>
      <c r="N370" s="170" t="n">
        <v>0</v>
      </c>
      <c r="O370" s="170" t="n"/>
      <c r="P370" s="170" t="n"/>
      <c r="Q370" s="170" t="n"/>
      <c r="R370" s="170" t="n"/>
      <c r="S370" s="170" t="n"/>
      <c r="T370" s="170" t="n"/>
      <c r="U370" s="248" t="n"/>
      <c r="V370" s="248" t="n"/>
      <c r="W370" s="218">
        <f>SUM(K370,M370,O370,Q370,S370,U370)</f>
        <v/>
      </c>
      <c r="X370" s="218">
        <f>SUM(L370,N370,P370,R370,T370,V370)</f>
        <v/>
      </c>
      <c r="Y370" s="157">
        <f>minus(I370,W370)</f>
        <v/>
      </c>
      <c r="Z370" s="158">
        <f>ABS(minus(J370,X370))</f>
        <v/>
      </c>
      <c r="AA370" s="263" t="n"/>
      <c r="AB370" s="242" t="n"/>
      <c r="AC370" s="242" t="n"/>
      <c r="AD370" s="256" t="n"/>
      <c r="AE370" s="161">
        <f>Y370-AC370</f>
        <v/>
      </c>
      <c r="AF370" s="256">
        <f>abs(Z370-AD370)</f>
        <v/>
      </c>
      <c r="AG370" s="243" t="n"/>
      <c r="AH370" s="146" t="n"/>
      <c r="AI370" s="52" t="n"/>
      <c r="AJ370" s="148" t="n"/>
      <c r="AK370" s="52" t="n"/>
    </row>
    <row r="371">
      <c r="A371" s="163">
        <f>A370</f>
        <v/>
      </c>
      <c r="B371" s="300" t="n"/>
      <c r="C371" s="151" t="inlineStr">
        <is>
          <t xml:space="preserve">SP Stanbic </t>
        </is>
      </c>
      <c r="D371" s="151" t="inlineStr">
        <is>
          <t>Stanbic FI DR</t>
        </is>
      </c>
      <c r="E371" s="187" t="n">
        <v>0</v>
      </c>
      <c r="F371" s="187" t="n">
        <v>0</v>
      </c>
      <c r="G371" s="187" t="n">
        <v>0</v>
      </c>
      <c r="H371" s="187" t="n">
        <v>0</v>
      </c>
      <c r="I371" s="154" t="n">
        <v>0</v>
      </c>
      <c r="J371" s="155" t="n">
        <v>0</v>
      </c>
      <c r="K371" s="248" t="n"/>
      <c r="L371" s="248" t="n"/>
      <c r="M371" s="248" t="n">
        <v>0</v>
      </c>
      <c r="N371" s="248" t="n">
        <v>0</v>
      </c>
      <c r="O371" s="248" t="n"/>
      <c r="P371" s="248" t="n"/>
      <c r="Q371" s="248" t="n"/>
      <c r="R371" s="248" t="n"/>
      <c r="S371" s="248" t="n"/>
      <c r="T371" s="248" t="n"/>
      <c r="U371" s="248" t="n"/>
      <c r="V371" s="248" t="n"/>
      <c r="W371" s="218">
        <f>SUM(K371,M371,O371,Q371,S371,U371)</f>
        <v/>
      </c>
      <c r="X371" s="218">
        <f>SUM(L371,N371,P371,R371,T371,V371)</f>
        <v/>
      </c>
      <c r="Y371" s="157">
        <f>minus(I371,W371)</f>
        <v/>
      </c>
      <c r="Z371" s="158">
        <f>ABS(minus(J371,X371))</f>
        <v/>
      </c>
      <c r="AA371" s="270" t="n"/>
      <c r="AB371" s="242" t="n"/>
      <c r="AC371" s="242" t="n"/>
      <c r="AD371" s="256" t="n"/>
      <c r="AE371" s="161">
        <f>Y371-AC371</f>
        <v/>
      </c>
      <c r="AF371" s="256">
        <f>abs(Z371-AD371)</f>
        <v/>
      </c>
      <c r="AG371" s="243" t="n"/>
      <c r="AH371" s="146" t="n"/>
      <c r="AI371" s="52" t="n"/>
      <c r="AJ371" s="148" t="n"/>
      <c r="AK371" s="52" t="n"/>
    </row>
    <row r="372">
      <c r="A372" s="163">
        <f>A371</f>
        <v/>
      </c>
      <c r="B372" s="300" t="n"/>
      <c r="C372" s="171" t="inlineStr">
        <is>
          <t xml:space="preserve">SP GIP </t>
        </is>
      </c>
      <c r="D372" s="171" t="inlineStr">
        <is>
          <t>GIP</t>
        </is>
      </c>
      <c r="E372" s="172" t="n">
        <v>0</v>
      </c>
      <c r="F372" s="173" t="n">
        <v>0</v>
      </c>
      <c r="G372" s="172" t="n">
        <v>0</v>
      </c>
      <c r="H372" s="173" t="n">
        <v>0</v>
      </c>
      <c r="I372" s="174" t="n">
        <v>0</v>
      </c>
      <c r="J372" s="175" t="n">
        <v>0</v>
      </c>
      <c r="K372" s="176" t="n"/>
      <c r="L372" s="176" t="n"/>
      <c r="M372" s="176" t="n">
        <v>0</v>
      </c>
      <c r="N372" s="176" t="n">
        <v>0</v>
      </c>
      <c r="O372" s="176" t="n"/>
      <c r="P372" s="176" t="n"/>
      <c r="Q372" s="176" t="n"/>
      <c r="R372" s="176" t="n"/>
      <c r="S372" s="176" t="n"/>
      <c r="T372" s="176" t="n"/>
      <c r="U372" s="176" t="n"/>
      <c r="V372" s="176" t="n"/>
      <c r="W372" s="294">
        <f>SUM(K372,M372,O372,Q372,S372,U372)</f>
        <v/>
      </c>
      <c r="X372" s="294">
        <f>SUM(L372,N372,P372,R372,T372,V372)</f>
        <v/>
      </c>
      <c r="Y372" s="179">
        <f>minus(I372,W372)</f>
        <v/>
      </c>
      <c r="Z372" s="180">
        <f>ABS(minus(J372,X372))</f>
        <v/>
      </c>
      <c r="AA372" s="253" t="n"/>
      <c r="AB372" s="254" t="n"/>
      <c r="AC372" s="254" t="n"/>
      <c r="AD372" s="190" t="n"/>
      <c r="AE372" s="184">
        <f>Y372-AC372</f>
        <v/>
      </c>
      <c r="AF372" s="192">
        <f>abs(Z372-AD372)</f>
        <v/>
      </c>
      <c r="AG372" s="243" t="n"/>
      <c r="AH372" s="146" t="n"/>
      <c r="AI372" s="52" t="n"/>
      <c r="AJ372" s="148" t="n"/>
      <c r="AK372" s="52" t="n"/>
    </row>
    <row r="373">
      <c r="A373" s="163">
        <f>A372</f>
        <v/>
      </c>
      <c r="B373" s="300" t="n"/>
      <c r="C373" s="151" t="inlineStr">
        <is>
          <t>Card Payments</t>
        </is>
      </c>
      <c r="D373" s="151" t="inlineStr">
        <is>
          <t>BB MIGs (S03)</t>
        </is>
      </c>
      <c r="E373" s="170" t="n"/>
      <c r="F373" s="245" t="n"/>
      <c r="G373" s="170" t="n"/>
      <c r="H373" s="245" t="n"/>
      <c r="I373" s="154">
        <f>minus(E373,G373)</f>
        <v/>
      </c>
      <c r="J373" s="155">
        <f>ABS(minus(F373,H373))</f>
        <v/>
      </c>
      <c r="K373" s="248" t="n"/>
      <c r="L373" s="248" t="n"/>
      <c r="M373" s="248" t="n"/>
      <c r="N373" s="248" t="n"/>
      <c r="O373" s="248" t="n"/>
      <c r="P373" s="248" t="n"/>
      <c r="Q373" s="248" t="n"/>
      <c r="R373" s="248" t="n"/>
      <c r="S373" s="248" t="n"/>
      <c r="T373" s="248" t="n"/>
      <c r="U373" s="248" t="n"/>
      <c r="V373" s="248" t="n"/>
      <c r="W373" s="218" t="n"/>
      <c r="X373" s="218" t="n"/>
      <c r="Y373" s="157">
        <f>minus(I373,W373)</f>
        <v/>
      </c>
      <c r="Z373" s="158">
        <f>ABS(minus(J373,X373))</f>
        <v/>
      </c>
      <c r="AA373" s="263" t="n"/>
      <c r="AB373" s="242" t="n"/>
      <c r="AC373" s="242" t="n"/>
      <c r="AD373" s="256" t="n"/>
      <c r="AE373" s="161">
        <f>Y373-AC373</f>
        <v/>
      </c>
      <c r="AF373" s="256">
        <f>abs(Z373-AD373)</f>
        <v/>
      </c>
      <c r="AG373" s="243" t="n"/>
      <c r="AH373" s="146" t="n"/>
      <c r="AI373" s="52" t="n"/>
      <c r="AJ373" s="148" t="n"/>
      <c r="AK373" s="52" t="n"/>
    </row>
    <row r="374">
      <c r="A374" s="163">
        <f>A373</f>
        <v/>
      </c>
      <c r="B374" s="300" t="n"/>
      <c r="C374" s="151" t="inlineStr">
        <is>
          <t>Card Payments</t>
        </is>
      </c>
      <c r="D374" s="151" t="inlineStr">
        <is>
          <t>BB MIGs (S04)</t>
        </is>
      </c>
      <c r="E374" s="170" t="n"/>
      <c r="F374" s="245" t="n"/>
      <c r="G374" s="170" t="n"/>
      <c r="H374" s="245" t="n"/>
      <c r="I374" s="154">
        <f>minus(E374,G374)</f>
        <v/>
      </c>
      <c r="J374" s="155">
        <f>ABS(minus(F374,H374))</f>
        <v/>
      </c>
      <c r="K374" s="248" t="n"/>
      <c r="L374" s="248" t="n"/>
      <c r="M374" s="248" t="n"/>
      <c r="N374" s="248" t="n"/>
      <c r="O374" s="248" t="n"/>
      <c r="P374" s="248" t="n"/>
      <c r="Q374" s="248" t="n"/>
      <c r="R374" s="248" t="n"/>
      <c r="S374" s="248" t="n"/>
      <c r="T374" s="248" t="n"/>
      <c r="U374" s="248" t="n"/>
      <c r="V374" s="248" t="n"/>
      <c r="W374" s="218" t="n"/>
      <c r="X374" s="218" t="n"/>
      <c r="Y374" s="157">
        <f>minus(I374,W374)</f>
        <v/>
      </c>
      <c r="Z374" s="158">
        <f>ABS(minus(J374,X374))</f>
        <v/>
      </c>
      <c r="AA374" s="270" t="n"/>
      <c r="AB374" s="242" t="n"/>
      <c r="AC374" s="242" t="n"/>
      <c r="AD374" s="256" t="n"/>
      <c r="AE374" s="167">
        <f>Y374-AC374</f>
        <v/>
      </c>
      <c r="AF374" s="256">
        <f>abs(Z374-AD374)</f>
        <v/>
      </c>
      <c r="AG374" s="243" t="n"/>
      <c r="AH374" s="146" t="n"/>
      <c r="AI374" s="52" t="n"/>
      <c r="AJ374" s="148" t="n"/>
      <c r="AK374" s="52" t="n"/>
    </row>
    <row r="375">
      <c r="A375" s="163">
        <f>A374</f>
        <v/>
      </c>
      <c r="B375" s="300" t="n"/>
      <c r="C375" s="151" t="inlineStr">
        <is>
          <t>Card Payments</t>
        </is>
      </c>
      <c r="D375" s="151" t="inlineStr">
        <is>
          <t>BB MIGs (S05)</t>
        </is>
      </c>
      <c r="E375" s="170" t="n"/>
      <c r="F375" s="245" t="n"/>
      <c r="G375" s="170" t="n"/>
      <c r="H375" s="245" t="n"/>
      <c r="I375" s="154">
        <f>minus(E375,G375)</f>
        <v/>
      </c>
      <c r="J375" s="155">
        <f>ABS(minus(F375,H375))</f>
        <v/>
      </c>
      <c r="K375" s="248" t="n"/>
      <c r="L375" s="248" t="n"/>
      <c r="M375" s="248" t="n"/>
      <c r="N375" s="248" t="n"/>
      <c r="O375" s="248" t="n"/>
      <c r="P375" s="248" t="n"/>
      <c r="Q375" s="248" t="n"/>
      <c r="R375" s="248" t="n"/>
      <c r="S375" s="248" t="n"/>
      <c r="T375" s="248" t="n"/>
      <c r="U375" s="248" t="n"/>
      <c r="V375" s="248" t="n"/>
      <c r="W375" s="218" t="n"/>
      <c r="X375" s="218" t="n"/>
      <c r="Y375" s="157">
        <f>minus(I375,W375)</f>
        <v/>
      </c>
      <c r="Z375" s="158">
        <f>ABS(minus(J375,X375))</f>
        <v/>
      </c>
      <c r="AA375" s="270" t="n"/>
      <c r="AB375" s="242" t="n"/>
      <c r="AC375" s="242" t="n"/>
      <c r="AD375" s="256" t="n"/>
      <c r="AE375" s="167">
        <f>Y375-AC375</f>
        <v/>
      </c>
      <c r="AF375" s="256">
        <f>abs(Z375-AD375)</f>
        <v/>
      </c>
      <c r="AG375" s="243" t="n"/>
      <c r="AH375" s="146" t="n"/>
      <c r="AI375" s="52" t="n"/>
      <c r="AJ375" s="148" t="n"/>
      <c r="AK375" s="52" t="n"/>
    </row>
    <row r="376">
      <c r="A376" s="163">
        <f>A375</f>
        <v/>
      </c>
      <c r="B376" s="300" t="n"/>
      <c r="C376" s="151" t="inlineStr">
        <is>
          <t>Card Payments</t>
        </is>
      </c>
      <c r="D376" s="151" t="inlineStr">
        <is>
          <t>BB MIGs (S06)</t>
        </is>
      </c>
      <c r="E376" s="170" t="n"/>
      <c r="F376" s="245" t="n"/>
      <c r="G376" s="170" t="n"/>
      <c r="H376" s="245" t="n"/>
      <c r="I376" s="154">
        <f>minus(E376,G376)</f>
        <v/>
      </c>
      <c r="J376" s="155">
        <f>ABS(minus(F376,H376))</f>
        <v/>
      </c>
      <c r="K376" s="248" t="n"/>
      <c r="L376" s="248" t="n"/>
      <c r="M376" s="248" t="n"/>
      <c r="N376" s="248" t="n"/>
      <c r="O376" s="248" t="n"/>
      <c r="P376" s="248" t="n"/>
      <c r="Q376" s="248" t="n"/>
      <c r="R376" s="248" t="n"/>
      <c r="S376" s="248" t="n"/>
      <c r="T376" s="248" t="n"/>
      <c r="U376" s="248" t="n"/>
      <c r="V376" s="248" t="n"/>
      <c r="W376" s="218" t="n"/>
      <c r="X376" s="218" t="n"/>
      <c r="Y376" s="157">
        <f>minus(I376,W376)</f>
        <v/>
      </c>
      <c r="Z376" s="158">
        <f>ABS(minus(J376,X376))</f>
        <v/>
      </c>
      <c r="AA376" s="270" t="n"/>
      <c r="AB376" s="242" t="n"/>
      <c r="AC376" s="242" t="n"/>
      <c r="AD376" s="256" t="n"/>
      <c r="AE376" s="167">
        <f>Y376-AC376</f>
        <v/>
      </c>
      <c r="AF376" s="256">
        <f>abs(Z376-AD376)</f>
        <v/>
      </c>
      <c r="AG376" s="243" t="n"/>
      <c r="AH376" s="146" t="n"/>
      <c r="AI376" s="52" t="n"/>
      <c r="AJ376" s="148" t="n"/>
      <c r="AK376" s="52" t="n"/>
    </row>
    <row r="377">
      <c r="A377" s="163">
        <f>A376</f>
        <v/>
      </c>
      <c r="B377" s="300" t="n"/>
      <c r="C377" s="151" t="inlineStr">
        <is>
          <t>Card Payments</t>
        </is>
      </c>
      <c r="D377" s="151" t="inlineStr">
        <is>
          <t>BB MIGs (S07)</t>
        </is>
      </c>
      <c r="E377" s="170" t="n"/>
      <c r="F377" s="245" t="n"/>
      <c r="G377" s="170" t="n"/>
      <c r="H377" s="245" t="n"/>
      <c r="I377" s="154">
        <f>minus(E377,G377)</f>
        <v/>
      </c>
      <c r="J377" s="155">
        <f>ABS(minus(F377,H377))</f>
        <v/>
      </c>
      <c r="K377" s="248" t="n"/>
      <c r="L377" s="248" t="n"/>
      <c r="M377" s="248" t="n"/>
      <c r="N377" s="248" t="n"/>
      <c r="O377" s="248" t="n"/>
      <c r="P377" s="248" t="n"/>
      <c r="Q377" s="248" t="n"/>
      <c r="R377" s="248" t="n"/>
      <c r="S377" s="248" t="n"/>
      <c r="T377" s="248" t="n"/>
      <c r="U377" s="248" t="n"/>
      <c r="V377" s="248" t="n"/>
      <c r="W377" s="218" t="n"/>
      <c r="X377" s="218" t="n"/>
      <c r="Y377" s="157">
        <f>minus(I377,W377)</f>
        <v/>
      </c>
      <c r="Z377" s="158">
        <f>ABS(minus(J377,X377))</f>
        <v/>
      </c>
      <c r="AA377" s="270" t="n"/>
      <c r="AB377" s="242" t="n"/>
      <c r="AC377" s="242" t="n"/>
      <c r="AD377" s="256" t="n"/>
      <c r="AE377" s="167">
        <f>Y377-AC377</f>
        <v/>
      </c>
      <c r="AF377" s="256">
        <f>abs(Z377-AD377)</f>
        <v/>
      </c>
      <c r="AG377" s="243" t="n"/>
      <c r="AH377" s="146" t="n"/>
      <c r="AI377" s="52" t="n"/>
      <c r="AJ377" s="148" t="n"/>
      <c r="AK377" s="52" t="n"/>
    </row>
    <row r="378">
      <c r="A378" s="163">
        <f>A377</f>
        <v/>
      </c>
      <c r="B378" s="300" t="n"/>
      <c r="C378" s="151" t="inlineStr">
        <is>
          <t>Card Payments</t>
        </is>
      </c>
      <c r="D378" s="151" t="inlineStr">
        <is>
          <t>BB MIGs (S08)</t>
        </is>
      </c>
      <c r="E378" s="170" t="n"/>
      <c r="F378" s="245" t="n"/>
      <c r="G378" s="170" t="n"/>
      <c r="H378" s="245" t="n"/>
      <c r="I378" s="154">
        <f>minus(E378,G378)</f>
        <v/>
      </c>
      <c r="J378" s="155">
        <f>ABS(minus(F378,H378))</f>
        <v/>
      </c>
      <c r="K378" s="248" t="n"/>
      <c r="L378" s="248" t="n"/>
      <c r="M378" s="248" t="n"/>
      <c r="N378" s="248" t="n"/>
      <c r="O378" s="248" t="n"/>
      <c r="P378" s="248" t="n"/>
      <c r="Q378" s="248" t="n"/>
      <c r="R378" s="248" t="n"/>
      <c r="S378" s="248" t="n"/>
      <c r="T378" s="248" t="n"/>
      <c r="U378" s="248" t="n"/>
      <c r="V378" s="248" t="n"/>
      <c r="W378" s="218" t="n"/>
      <c r="X378" s="218" t="n"/>
      <c r="Y378" s="157">
        <f>minus(I378,W378)</f>
        <v/>
      </c>
      <c r="Z378" s="158">
        <f>ABS(minus(J378,X378))</f>
        <v/>
      </c>
      <c r="AA378" s="270" t="n"/>
      <c r="AB378" s="242" t="n"/>
      <c r="AC378" s="242" t="n"/>
      <c r="AD378" s="256" t="n"/>
      <c r="AE378" s="167">
        <f>Y378-AC378</f>
        <v/>
      </c>
      <c r="AF378" s="256">
        <f>abs(Z378-AD378)</f>
        <v/>
      </c>
      <c r="AG378" s="243" t="n"/>
      <c r="AH378" s="146" t="n"/>
      <c r="AI378" s="52" t="n"/>
      <c r="AJ378" s="148" t="n"/>
      <c r="AK378" s="52" t="n"/>
    </row>
    <row r="379">
      <c r="A379" s="163">
        <f>A378</f>
        <v/>
      </c>
      <c r="B379" s="300" t="n"/>
      <c r="C379" s="151" t="inlineStr">
        <is>
          <t>Card Payments</t>
        </is>
      </c>
      <c r="D379" s="151" t="inlineStr">
        <is>
          <t>BB MIGs (S09)</t>
        </is>
      </c>
      <c r="E379" s="170" t="n"/>
      <c r="F379" s="245" t="n"/>
      <c r="G379" s="170" t="n"/>
      <c r="H379" s="245" t="n"/>
      <c r="I379" s="154">
        <f>minus(E379,G379)</f>
        <v/>
      </c>
      <c r="J379" s="155">
        <f>ABS(minus(F379,H379))</f>
        <v/>
      </c>
      <c r="K379" s="248" t="n"/>
      <c r="L379" s="248" t="n"/>
      <c r="M379" s="248" t="n"/>
      <c r="N379" s="248" t="n"/>
      <c r="O379" s="248" t="n"/>
      <c r="P379" s="248" t="n"/>
      <c r="Q379" s="248" t="n"/>
      <c r="R379" s="248" t="n"/>
      <c r="S379" s="248" t="n"/>
      <c r="T379" s="248" t="n"/>
      <c r="U379" s="248" t="n"/>
      <c r="V379" s="248" t="n"/>
      <c r="W379" s="218" t="n"/>
      <c r="X379" s="218" t="n"/>
      <c r="Y379" s="157">
        <f>minus(I379,W379)</f>
        <v/>
      </c>
      <c r="Z379" s="158">
        <f>ABS(minus(J379,X379))</f>
        <v/>
      </c>
      <c r="AA379" s="270" t="n"/>
      <c r="AB379" s="242" t="n"/>
      <c r="AC379" s="242" t="n"/>
      <c r="AD379" s="256" t="n"/>
      <c r="AE379" s="167">
        <f>Y379-AC379</f>
        <v/>
      </c>
      <c r="AF379" s="256">
        <f>abs(Z379-AD379)</f>
        <v/>
      </c>
      <c r="AG379" s="243" t="n"/>
      <c r="AH379" s="146" t="n"/>
      <c r="AI379" s="52" t="n"/>
      <c r="AJ379" s="148" t="n"/>
      <c r="AK379" s="52" t="n"/>
    </row>
    <row r="380">
      <c r="A380" s="163">
        <f>A379</f>
        <v/>
      </c>
      <c r="B380" s="300" t="n"/>
      <c r="C380" s="151" t="inlineStr">
        <is>
          <t>Card Payments</t>
        </is>
      </c>
      <c r="D380" s="151" t="inlineStr">
        <is>
          <t>BB MIGs (S10)</t>
        </is>
      </c>
      <c r="E380" s="170" t="n"/>
      <c r="F380" s="245" t="n"/>
      <c r="G380" s="170" t="n"/>
      <c r="H380" s="245" t="n"/>
      <c r="I380" s="154">
        <f>minus(E380,G380)</f>
        <v/>
      </c>
      <c r="J380" s="155">
        <f>ABS(minus(F380,H380))</f>
        <v/>
      </c>
      <c r="K380" s="248" t="n"/>
      <c r="L380" s="248" t="n"/>
      <c r="M380" s="248" t="n"/>
      <c r="N380" s="248" t="n"/>
      <c r="O380" s="248" t="n"/>
      <c r="P380" s="248" t="n"/>
      <c r="Q380" s="248" t="n"/>
      <c r="R380" s="248" t="n"/>
      <c r="S380" s="248" t="n"/>
      <c r="T380" s="248" t="n"/>
      <c r="U380" s="248" t="n"/>
      <c r="V380" s="248" t="n"/>
      <c r="W380" s="218" t="n"/>
      <c r="X380" s="218" t="n"/>
      <c r="Y380" s="157">
        <f>minus(I380,W380)</f>
        <v/>
      </c>
      <c r="Z380" s="158">
        <f>ABS(minus(J380,X380))</f>
        <v/>
      </c>
      <c r="AA380" s="270" t="n"/>
      <c r="AB380" s="242" t="n"/>
      <c r="AC380" s="242" t="n"/>
      <c r="AD380" s="256" t="n"/>
      <c r="AE380" s="167">
        <f>Y380-AC380</f>
        <v/>
      </c>
      <c r="AF380" s="256">
        <f>abs(Z380-AD380)</f>
        <v/>
      </c>
      <c r="AG380" s="243" t="n"/>
      <c r="AH380" s="146" t="n"/>
      <c r="AI380" s="52" t="n"/>
      <c r="AJ380" s="148" t="n"/>
      <c r="AK380" s="52" t="n"/>
    </row>
    <row r="381">
      <c r="A381" s="163">
        <f>A380</f>
        <v/>
      </c>
      <c r="B381" s="300" t="n"/>
      <c r="C381" s="151" t="inlineStr">
        <is>
          <t>Card Payments</t>
        </is>
      </c>
      <c r="D381" s="151" t="inlineStr">
        <is>
          <t>BB MIGs (S11)</t>
        </is>
      </c>
      <c r="E381" s="170" t="n"/>
      <c r="F381" s="245" t="n"/>
      <c r="G381" s="170" t="n"/>
      <c r="H381" s="245" t="n"/>
      <c r="I381" s="154">
        <f>minus(E381,G381)</f>
        <v/>
      </c>
      <c r="J381" s="155">
        <f>ABS(minus(F381,H381))</f>
        <v/>
      </c>
      <c r="K381" s="248" t="n"/>
      <c r="L381" s="248" t="n"/>
      <c r="M381" s="248" t="n"/>
      <c r="N381" s="248" t="n"/>
      <c r="O381" s="248" t="n"/>
      <c r="P381" s="248" t="n"/>
      <c r="Q381" s="248" t="n"/>
      <c r="R381" s="248" t="n"/>
      <c r="S381" s="248" t="n"/>
      <c r="T381" s="248" t="n"/>
      <c r="U381" s="248" t="n"/>
      <c r="V381" s="248" t="n"/>
      <c r="W381" s="218" t="n"/>
      <c r="X381" s="218" t="n"/>
      <c r="Y381" s="157">
        <f>minus(I381,W381)</f>
        <v/>
      </c>
      <c r="Z381" s="158">
        <f>ABS(minus(J381,X381))</f>
        <v/>
      </c>
      <c r="AA381" s="270" t="n"/>
      <c r="AB381" s="242" t="n"/>
      <c r="AC381" s="242" t="n"/>
      <c r="AD381" s="256" t="n"/>
      <c r="AE381" s="167">
        <f>Y381-AC381</f>
        <v/>
      </c>
      <c r="AF381" s="256">
        <f>abs(Z381-AD381)</f>
        <v/>
      </c>
      <c r="AG381" s="243" t="n"/>
      <c r="AH381" s="146" t="n"/>
      <c r="AI381" s="52" t="n"/>
      <c r="AJ381" s="148" t="n"/>
      <c r="AK381" s="52" t="n"/>
    </row>
    <row r="382">
      <c r="A382" s="163">
        <f>A381</f>
        <v/>
      </c>
      <c r="B382" s="300" t="n"/>
      <c r="C382" s="171" t="inlineStr">
        <is>
          <t>Card Payments</t>
        </is>
      </c>
      <c r="D382" s="171" t="inlineStr">
        <is>
          <t>BB MIGs (S12)</t>
        </is>
      </c>
      <c r="E382" s="176" t="n"/>
      <c r="F382" s="85" t="n"/>
      <c r="G382" s="176" t="n"/>
      <c r="H382" s="85" t="n"/>
      <c r="I382" s="174">
        <f>minus(E382,G382)</f>
        <v/>
      </c>
      <c r="J382" s="175">
        <f>ABS(minus(F382,H382))</f>
        <v/>
      </c>
      <c r="K382" s="293" t="n"/>
      <c r="L382" s="293" t="n"/>
      <c r="M382" s="293" t="n"/>
      <c r="N382" s="293" t="n"/>
      <c r="O382" s="293" t="n"/>
      <c r="P382" s="293" t="n"/>
      <c r="Q382" s="293" t="n"/>
      <c r="R382" s="293" t="n"/>
      <c r="S382" s="293" t="n"/>
      <c r="T382" s="293" t="n"/>
      <c r="U382" s="293" t="n"/>
      <c r="V382" s="293" t="n"/>
      <c r="W382" s="294" t="n"/>
      <c r="X382" s="294" t="n"/>
      <c r="Y382" s="179">
        <f>minus(I382,W382)</f>
        <v/>
      </c>
      <c r="Z382" s="180">
        <f>ABS(minus(J382,X382))</f>
        <v/>
      </c>
      <c r="AA382" s="253" t="n"/>
      <c r="AB382" s="254" t="n"/>
      <c r="AC382" s="254" t="n"/>
      <c r="AD382" s="183" t="n"/>
      <c r="AE382" s="191">
        <f>Y382-AC382</f>
        <v/>
      </c>
      <c r="AF382" s="183">
        <f>abs(Z382-AD382)</f>
        <v/>
      </c>
      <c r="AG382" s="193" t="n"/>
      <c r="AH382" s="194" t="n"/>
      <c r="AI382" s="52" t="n"/>
      <c r="AJ382" s="195" t="n"/>
      <c r="AK382" s="82" t="n"/>
    </row>
    <row r="383">
      <c r="A383" s="246">
        <f>A382</f>
        <v/>
      </c>
      <c r="B383" s="303" t="n"/>
      <c r="C383" s="220" t="inlineStr">
        <is>
          <t>Card Payments Sum</t>
        </is>
      </c>
      <c r="D383" s="220" t="inlineStr">
        <is>
          <t>BB MIGs</t>
        </is>
      </c>
      <c r="E383" s="265" t="n">
        <v>3</v>
      </c>
      <c r="F383" s="265" t="n">
        <v>12571.65</v>
      </c>
      <c r="G383" s="265" t="n">
        <v>3</v>
      </c>
      <c r="H383" s="265" t="n">
        <v>12571.65</v>
      </c>
      <c r="I383" s="225" t="n">
        <v>0</v>
      </c>
      <c r="J383" s="226" t="n">
        <v>0</v>
      </c>
      <c r="K383" s="265" t="n"/>
      <c r="L383" s="265" t="n"/>
      <c r="M383" s="265" t="n">
        <v>0</v>
      </c>
      <c r="N383" s="265" t="n">
        <v>0</v>
      </c>
      <c r="O383" s="265" t="n"/>
      <c r="P383" s="265" t="n"/>
      <c r="Q383" s="265" t="n"/>
      <c r="R383" s="265" t="n"/>
      <c r="S383" s="265" t="n"/>
      <c r="T383" s="265" t="n"/>
      <c r="U383" s="265" t="n"/>
      <c r="V383" s="229" t="n"/>
      <c r="W383" s="229">
        <f>SUM(K383,M383,O383,Q383,S383,U383)</f>
        <v/>
      </c>
      <c r="X383" s="229">
        <f>SUM(L383,N383,P383,R383,T383,V383)</f>
        <v/>
      </c>
      <c r="Y383" s="231">
        <f>minus(I383,W383)</f>
        <v/>
      </c>
      <c r="Z383" s="232">
        <f>ABS(minus(J383,X383))</f>
        <v/>
      </c>
      <c r="AA383" s="233" t="n"/>
      <c r="AB383" s="234" t="n"/>
      <c r="AC383" s="247" t="n"/>
      <c r="AD383" s="235" t="n"/>
      <c r="AE383" s="236">
        <f>Y383-AC383</f>
        <v/>
      </c>
      <c r="AF383" s="237">
        <f>abs(Z383-AD383)</f>
        <v/>
      </c>
      <c r="AG383" s="238" t="n"/>
      <c r="AH383" s="194" t="n"/>
      <c r="AI383" s="52" t="n"/>
      <c r="AJ383" s="195" t="n"/>
      <c r="AK383" s="201" t="n"/>
    </row>
    <row r="384">
      <c r="A384" s="246" t="n"/>
      <c r="B384" s="310" t="inlineStr">
        <is>
          <t>KOWRI</t>
        </is>
      </c>
      <c r="C384" s="151" t="inlineStr">
        <is>
          <t>MPGS</t>
        </is>
      </c>
      <c r="D384" s="151" t="inlineStr">
        <is>
          <t>MPGS</t>
        </is>
      </c>
      <c r="E384" s="187" t="n">
        <v>16</v>
      </c>
      <c r="F384" s="187" t="n">
        <v>3234.88</v>
      </c>
      <c r="G384" s="187" t="n">
        <v>15</v>
      </c>
      <c r="H384" s="187" t="n">
        <v>3007</v>
      </c>
      <c r="I384" s="154" t="n">
        <v>1</v>
      </c>
      <c r="J384" s="155" t="n">
        <v>227.8800000000001</v>
      </c>
      <c r="K384" s="218" t="n"/>
      <c r="L384" s="218" t="n"/>
      <c r="M384" s="218" t="n">
        <v>0</v>
      </c>
      <c r="N384" s="218" t="n">
        <v>0</v>
      </c>
      <c r="O384" s="218" t="n"/>
      <c r="P384" s="218" t="n"/>
      <c r="Q384" s="218" t="n"/>
      <c r="R384" s="218" t="n"/>
      <c r="S384" s="218" t="n"/>
      <c r="T384" s="218" t="n"/>
      <c r="U384" s="218" t="n"/>
      <c r="V384" s="218" t="n"/>
      <c r="W384" s="218">
        <f>SUM(K384,M384,O384,Q384,S384,U384)</f>
        <v/>
      </c>
      <c r="X384" s="218">
        <f>SUM(L384,N384,P384,R384,T384,V384)</f>
        <v/>
      </c>
      <c r="Y384" s="157">
        <f>minus(I384,W384)</f>
        <v/>
      </c>
      <c r="Z384" s="158">
        <f>ABS(minus(J384,X384))</f>
        <v/>
      </c>
      <c r="AA384" s="270" t="n"/>
      <c r="AB384" s="242" t="n"/>
      <c r="AC384" s="242" t="n"/>
      <c r="AD384" s="256" t="n"/>
      <c r="AE384" s="167">
        <f>Y384-AC384</f>
        <v/>
      </c>
      <c r="AF384" s="256">
        <f>abs(Z384-AD384)</f>
        <v/>
      </c>
      <c r="AG384" s="243" t="n"/>
      <c r="AH384" s="146" t="n"/>
      <c r="AI384" s="52" t="n"/>
      <c r="AJ384" s="148" t="n"/>
      <c r="AK384" s="52" t="n"/>
    </row>
    <row r="385">
      <c r="A385" s="163">
        <f>A383</f>
        <v/>
      </c>
      <c r="B385" s="300" t="n"/>
      <c r="C385" s="151" t="inlineStr">
        <is>
          <t>KR MTN Send Money</t>
        </is>
      </c>
      <c r="D385" s="151" t="inlineStr">
        <is>
          <t>KR MTN Credit</t>
        </is>
      </c>
      <c r="E385" s="187" t="n">
        <v>0</v>
      </c>
      <c r="F385" s="187" t="n">
        <v>0</v>
      </c>
      <c r="G385" s="187" t="n">
        <v>0</v>
      </c>
      <c r="H385" s="187" t="n">
        <v>0</v>
      </c>
      <c r="I385" s="154" t="n">
        <v>0</v>
      </c>
      <c r="J385" s="155" t="n">
        <v>0</v>
      </c>
      <c r="K385" s="218" t="n"/>
      <c r="L385" s="218" t="n"/>
      <c r="M385" s="218" t="n">
        <v>0</v>
      </c>
      <c r="N385" s="218" t="n">
        <v>0</v>
      </c>
      <c r="O385" s="218" t="n"/>
      <c r="P385" s="218" t="n"/>
      <c r="Q385" s="218" t="n"/>
      <c r="R385" s="218" t="n"/>
      <c r="S385" s="218" t="n"/>
      <c r="T385" s="218" t="n"/>
      <c r="U385" s="218" t="n"/>
      <c r="V385" s="218" t="n"/>
      <c r="W385" s="218">
        <f>SUM(K385,M385,O385,Q385,S385,U385)</f>
        <v/>
      </c>
      <c r="X385" s="218">
        <f>SUM(L385,N385,P385,R385,T385,V385)</f>
        <v/>
      </c>
      <c r="Y385" s="157">
        <f>minus(I385,W385)</f>
        <v/>
      </c>
      <c r="Z385" s="158">
        <f>ABS(minus(J385,X385))</f>
        <v/>
      </c>
      <c r="AA385" s="270" t="n"/>
      <c r="AB385" s="242" t="n"/>
      <c r="AC385" s="242" t="n"/>
      <c r="AD385" s="252" t="n"/>
      <c r="AE385" s="167">
        <f>Y385-AC385</f>
        <v/>
      </c>
      <c r="AF385" s="256">
        <f>abs(Z385-AD385)</f>
        <v/>
      </c>
      <c r="AG385" s="243" t="n"/>
      <c r="AH385" s="146" t="n"/>
      <c r="AI385" s="52" t="n"/>
      <c r="AJ385" s="148" t="n"/>
      <c r="AK385" s="52" t="n"/>
    </row>
    <row r="386">
      <c r="A386" s="163">
        <f>A385</f>
        <v/>
      </c>
      <c r="B386" s="300" t="n"/>
      <c r="C386" s="151" t="inlineStr">
        <is>
          <t>KR MTN Add funds/Payments</t>
        </is>
      </c>
      <c r="D386" s="151" t="inlineStr">
        <is>
          <t>KR MTN Debit</t>
        </is>
      </c>
      <c r="E386" s="187" t="n">
        <v>0</v>
      </c>
      <c r="F386" s="187" t="n">
        <v>0</v>
      </c>
      <c r="G386" s="187" t="n">
        <v>0</v>
      </c>
      <c r="H386" s="187" t="n">
        <v>0</v>
      </c>
      <c r="I386" s="154" t="n">
        <v>0</v>
      </c>
      <c r="J386" s="155" t="n">
        <v>0</v>
      </c>
      <c r="K386" s="218" t="n"/>
      <c r="L386" s="218" t="n"/>
      <c r="M386" s="218" t="n">
        <v>0</v>
      </c>
      <c r="N386" s="218" t="n">
        <v>0</v>
      </c>
      <c r="O386" s="218" t="n"/>
      <c r="P386" s="218" t="n"/>
      <c r="Q386" s="218" t="n"/>
      <c r="R386" s="218" t="n"/>
      <c r="S386" s="218" t="n"/>
      <c r="T386" s="218" t="n"/>
      <c r="U386" s="218" t="n"/>
      <c r="V386" s="218" t="n"/>
      <c r="W386" s="218">
        <f>SUM(K386,M386,O386,Q386,S386,U386)</f>
        <v/>
      </c>
      <c r="X386" s="218">
        <f>SUM(L386,N386,P386,R386,T386,V386)</f>
        <v/>
      </c>
      <c r="Y386" s="157">
        <f>minus(I386,W386)</f>
        <v/>
      </c>
      <c r="Z386" s="158">
        <f>ABS(minus(J386,X386))</f>
        <v/>
      </c>
      <c r="AA386" s="270" t="n"/>
      <c r="AB386" s="242" t="n"/>
      <c r="AC386" s="242" t="n"/>
      <c r="AD386" s="252" t="n"/>
      <c r="AE386" s="167">
        <f>Y386-AC386</f>
        <v/>
      </c>
      <c r="AF386" s="256">
        <f>abs(Z386-AD386)</f>
        <v/>
      </c>
      <c r="AG386" s="243" t="n"/>
      <c r="AH386" s="146" t="n"/>
      <c r="AI386" s="52" t="n"/>
      <c r="AJ386" s="148" t="n"/>
      <c r="AK386" s="52" t="n"/>
    </row>
    <row r="387">
      <c r="A387" s="163">
        <f>A386</f>
        <v/>
      </c>
      <c r="B387" s="300" t="n"/>
      <c r="C387" s="151" t="inlineStr">
        <is>
          <t>KR Airtel Add funds/Payments</t>
        </is>
      </c>
      <c r="D387" s="151" t="inlineStr">
        <is>
          <t>KR Airtel Cash In</t>
        </is>
      </c>
      <c r="E387" s="187" t="n">
        <v>3</v>
      </c>
      <c r="F387" s="187" t="n">
        <v>827.14</v>
      </c>
      <c r="G387" s="187" t="n">
        <v>7</v>
      </c>
      <c r="H387" s="187" t="n">
        <v>2001.9</v>
      </c>
      <c r="I387" s="154" t="n">
        <v>4</v>
      </c>
      <c r="J387" s="155" t="n">
        <v>1174.76</v>
      </c>
      <c r="K387" s="218" t="n"/>
      <c r="L387" s="218" t="n"/>
      <c r="M387" s="218" t="n">
        <v>2</v>
      </c>
      <c r="N387" s="218" t="n">
        <v>0</v>
      </c>
      <c r="O387" s="218" t="n"/>
      <c r="P387" s="218" t="n"/>
      <c r="Q387" s="218" t="n"/>
      <c r="R387" s="218" t="n"/>
      <c r="S387" s="218" t="n"/>
      <c r="T387" s="218" t="n"/>
      <c r="U387" s="218" t="n"/>
      <c r="V387" s="218" t="n"/>
      <c r="W387" s="218">
        <f>SUM(K387,M387,O387,Q387,S387,U387)</f>
        <v/>
      </c>
      <c r="X387" s="218">
        <f>SUM(L387,N387,P387,R387,T387,V387)</f>
        <v/>
      </c>
      <c r="Y387" s="157">
        <f>minus(I387,W387)</f>
        <v/>
      </c>
      <c r="Z387" s="158">
        <f>ABS(minus(J387,X387))</f>
        <v/>
      </c>
      <c r="AA387" s="270" t="n"/>
      <c r="AB387" s="242" t="n"/>
      <c r="AC387" s="242" t="n"/>
      <c r="AD387" s="256" t="n"/>
      <c r="AE387" s="167">
        <f>Y387-AC387</f>
        <v/>
      </c>
      <c r="AF387" s="256">
        <f>abs(Z387-AD387)</f>
        <v/>
      </c>
      <c r="AG387" s="243" t="n"/>
      <c r="AH387" s="146" t="n"/>
      <c r="AI387" s="52" t="n"/>
      <c r="AJ387" s="148" t="n"/>
      <c r="AK387" s="52" t="n"/>
    </row>
    <row r="388">
      <c r="A388" s="163">
        <f>A387</f>
        <v/>
      </c>
      <c r="B388" s="300" t="n"/>
      <c r="C388" s="151" t="inlineStr">
        <is>
          <t>KR Airtel Send Money</t>
        </is>
      </c>
      <c r="D388" s="151" t="inlineStr">
        <is>
          <t>KR Airtel Cash Out</t>
        </is>
      </c>
      <c r="E388" s="187" t="n">
        <v>1</v>
      </c>
      <c r="F388" s="187" t="n">
        <v>600</v>
      </c>
      <c r="G388" s="187" t="n">
        <v>1</v>
      </c>
      <c r="H388" s="187" t="n">
        <v>600</v>
      </c>
      <c r="I388" s="154" t="n">
        <v>0</v>
      </c>
      <c r="J388" s="155" t="n">
        <v>0</v>
      </c>
      <c r="K388" s="218" t="n"/>
      <c r="L388" s="218" t="n"/>
      <c r="M388" s="218" t="n">
        <v>0</v>
      </c>
      <c r="N388" s="218" t="n">
        <v>0</v>
      </c>
      <c r="O388" s="218" t="n"/>
      <c r="P388" s="218" t="n"/>
      <c r="Q388" s="218" t="n"/>
      <c r="R388" s="218" t="n"/>
      <c r="S388" s="218" t="n"/>
      <c r="T388" s="218" t="n"/>
      <c r="U388" s="218" t="n"/>
      <c r="V388" s="218" t="n"/>
      <c r="W388" s="218">
        <f>SUM(K388,M388,O388,Q388,S388,U388)</f>
        <v/>
      </c>
      <c r="X388" s="218">
        <f>SUM(L388,N388,P388,R388,T388,V388)</f>
        <v/>
      </c>
      <c r="Y388" s="157">
        <f>minus(I388,W388)</f>
        <v/>
      </c>
      <c r="Z388" s="158">
        <f>ABS(minus(J388,X388))</f>
        <v/>
      </c>
      <c r="AA388" s="270" t="n"/>
      <c r="AB388" s="242" t="n"/>
      <c r="AC388" s="242" t="n"/>
      <c r="AD388" s="256" t="n"/>
      <c r="AE388" s="167">
        <f>Y388-AC388</f>
        <v/>
      </c>
      <c r="AF388" s="256">
        <f>abs(Z388-AD388)</f>
        <v/>
      </c>
      <c r="AG388" s="243" t="n"/>
      <c r="AH388" s="146" t="n"/>
      <c r="AI388" s="52" t="n"/>
      <c r="AJ388" s="148" t="n"/>
      <c r="AK388" s="52" t="n"/>
    </row>
    <row r="389">
      <c r="A389" s="163">
        <f>A388</f>
        <v/>
      </c>
      <c r="B389" s="300" t="n"/>
      <c r="C389" s="151" t="inlineStr">
        <is>
          <t>KR Vodafone Add funds/Payments</t>
        </is>
      </c>
      <c r="D389" s="151" t="inlineStr">
        <is>
          <t xml:space="preserve">KR Vodafone Cash In </t>
        </is>
      </c>
      <c r="E389" s="187" t="n">
        <v>81</v>
      </c>
      <c r="F389" s="188" t="n">
        <v>29168.53999999999</v>
      </c>
      <c r="G389" s="187" t="n">
        <v>86</v>
      </c>
      <c r="H389" s="188" t="n">
        <v>29536.90999999999</v>
      </c>
      <c r="I389" s="154" t="n">
        <v>5</v>
      </c>
      <c r="J389" s="155" t="n">
        <v>368.3699999999953</v>
      </c>
      <c r="K389" s="218" t="n"/>
      <c r="L389" s="218" t="n"/>
      <c r="M389" s="218" t="n">
        <v>5</v>
      </c>
      <c r="N389" s="218" t="n">
        <v>773.36</v>
      </c>
      <c r="O389" s="218" t="n"/>
      <c r="P389" s="218" t="n"/>
      <c r="Q389" s="218" t="n"/>
      <c r="R389" s="218" t="n"/>
      <c r="S389" s="218" t="n"/>
      <c r="T389" s="218" t="n"/>
      <c r="U389" s="218" t="n"/>
      <c r="V389" s="218" t="n"/>
      <c r="W389" s="218">
        <f>SUM(K389,M389,O389,Q389,S389,U389)</f>
        <v/>
      </c>
      <c r="X389" s="218">
        <f>SUM(L389,N389,P389,R389,T389,V389)</f>
        <v/>
      </c>
      <c r="Y389" s="157">
        <f>minus(I389,W389)</f>
        <v/>
      </c>
      <c r="Z389" s="158">
        <f>ABS(minus(J389,X389))</f>
        <v/>
      </c>
      <c r="AA389" s="270" t="n"/>
      <c r="AB389" s="242" t="n"/>
      <c r="AC389" s="242" t="n"/>
      <c r="AD389" s="256" t="n"/>
      <c r="AE389" s="167">
        <f>Y389-AC389</f>
        <v/>
      </c>
      <c r="AF389" s="256">
        <f>abs(Z389-AD389)</f>
        <v/>
      </c>
      <c r="AG389" s="243" t="n"/>
      <c r="AH389" s="146" t="n"/>
      <c r="AI389" s="52" t="n"/>
      <c r="AJ389" s="148" t="n"/>
      <c r="AK389" s="52" t="n"/>
    </row>
    <row r="390">
      <c r="A390" s="163">
        <f>A389</f>
        <v/>
      </c>
      <c r="B390" s="303" t="n"/>
      <c r="C390" s="151" t="inlineStr">
        <is>
          <t>KR Vodafone Send Money</t>
        </is>
      </c>
      <c r="D390" s="151" t="inlineStr">
        <is>
          <t>KR Vodafone Cash Out</t>
        </is>
      </c>
      <c r="E390" s="187" t="n">
        <v>5</v>
      </c>
      <c r="F390" s="188" t="n">
        <v>697.1800000000001</v>
      </c>
      <c r="G390" s="187" t="n">
        <v>10</v>
      </c>
      <c r="H390" s="188" t="n">
        <v>1470.54</v>
      </c>
      <c r="I390" s="154" t="n">
        <v>5</v>
      </c>
      <c r="J390" s="155" t="n">
        <v>773.3600000000001</v>
      </c>
      <c r="K390" s="218" t="n"/>
      <c r="L390" s="218" t="n"/>
      <c r="M390" s="218" t="n"/>
      <c r="N390" s="218" t="n"/>
      <c r="O390" s="218" t="n"/>
      <c r="P390" s="218" t="n"/>
      <c r="Q390" s="218" t="n"/>
      <c r="R390" s="218" t="n"/>
      <c r="S390" s="218" t="n"/>
      <c r="T390" s="218" t="n"/>
      <c r="U390" s="218" t="n"/>
      <c r="V390" s="218" t="n"/>
      <c r="W390" s="218">
        <f>SUM(K390,M390,O390,Q390,S390,U390)</f>
        <v/>
      </c>
      <c r="X390" s="218">
        <f>SUM(L390,N390,P390,R390,T390,V390)</f>
        <v/>
      </c>
      <c r="Y390" s="157">
        <f>minus(I390,W390)</f>
        <v/>
      </c>
      <c r="Z390" s="158">
        <f>ABS(minus(J390,X390))</f>
        <v/>
      </c>
      <c r="AA390" s="270" t="n"/>
      <c r="AB390" s="242" t="n"/>
      <c r="AC390" s="242" t="n"/>
      <c r="AD390" s="256" t="n"/>
      <c r="AE390" s="167">
        <f>Y390-AC390</f>
        <v/>
      </c>
      <c r="AF390" s="256">
        <f>abs(Z390-AD390)</f>
        <v/>
      </c>
      <c r="AG390" s="243" t="n"/>
      <c r="AH390" s="146" t="n"/>
      <c r="AI390" s="52" t="n"/>
      <c r="AJ390" s="148" t="n"/>
      <c r="AK390" s="52" t="n"/>
    </row>
    <row r="391">
      <c r="A391" s="206" t="n"/>
      <c r="B391" s="207" t="n"/>
      <c r="C391" s="206" t="n"/>
      <c r="D391" s="206" t="n"/>
      <c r="E391" s="271" t="n"/>
      <c r="F391" s="208" t="n"/>
      <c r="G391" s="271" t="n"/>
      <c r="H391" s="208" t="n"/>
      <c r="I391" s="206" t="n"/>
      <c r="J391" s="208" t="n"/>
      <c r="K391" s="271" t="n"/>
      <c r="L391" s="271" t="n"/>
      <c r="M391" s="271" t="n"/>
      <c r="N391" s="271" t="n"/>
      <c r="O391" s="271" t="n"/>
      <c r="P391" s="271" t="n"/>
      <c r="Q391" s="271" t="n"/>
      <c r="R391" s="271" t="n"/>
      <c r="S391" s="271" t="n"/>
      <c r="T391" s="271" t="n"/>
      <c r="U391" s="271" t="n"/>
      <c r="V391" s="271" t="n"/>
      <c r="W391" s="210" t="n"/>
      <c r="X391" s="210" t="n"/>
      <c r="Y391" s="271" t="n"/>
      <c r="Z391" s="271" t="n"/>
      <c r="AA391" s="211" t="n"/>
      <c r="AB391" s="212" t="n"/>
      <c r="AC391" s="212" t="n"/>
      <c r="AD391" s="213" t="n"/>
      <c r="AE391" s="214" t="n"/>
      <c r="AF391" s="215" t="n"/>
      <c r="AG391" s="243" t="n"/>
      <c r="AH391" s="146" t="n"/>
      <c r="AI391" s="52" t="n"/>
      <c r="AJ391" s="148" t="n"/>
      <c r="AK391" s="52" t="n"/>
    </row>
    <row r="392">
      <c r="A392" s="239" t="n">
        <v>44971</v>
      </c>
      <c r="B392" s="309" t="inlineStr">
        <is>
          <t>SlydePay</t>
        </is>
      </c>
      <c r="C392" s="151" t="inlineStr">
        <is>
          <t>SP MIGs (MCC 1)</t>
        </is>
      </c>
      <c r="D392" s="151" t="inlineStr">
        <is>
          <t>MIGS (Slydepay01)</t>
        </is>
      </c>
      <c r="E392" s="187" t="n"/>
      <c r="F392" s="188" t="n"/>
      <c r="G392" s="187" t="n"/>
      <c r="H392" s="188" t="n"/>
      <c r="I392" s="154">
        <f>minus(E392,G392)</f>
        <v/>
      </c>
      <c r="J392" s="155">
        <f>ABS(minus(F392,H392))</f>
        <v/>
      </c>
      <c r="K392" s="170" t="n"/>
      <c r="L392" s="170" t="n"/>
      <c r="M392" s="170" t="n"/>
      <c r="N392" s="218" t="n"/>
      <c r="O392" s="218" t="n"/>
      <c r="P392" s="218" t="n"/>
      <c r="Q392" s="218" t="n"/>
      <c r="R392" s="218" t="n"/>
      <c r="S392" s="218" t="n"/>
      <c r="T392" s="218" t="n"/>
      <c r="U392" s="218" t="n"/>
      <c r="V392" s="218" t="n"/>
      <c r="W392" s="218">
        <f>SUM(K392,M392,O392,Q392,S392,U392)</f>
        <v/>
      </c>
      <c r="X392" s="218">
        <f>SUM(L392,N392,P392,R392,T392,V392)</f>
        <v/>
      </c>
      <c r="Y392" s="157">
        <f>minus(I392,W392)</f>
        <v/>
      </c>
      <c r="Z392" s="158">
        <f>ABS(minus(J392,X392))</f>
        <v/>
      </c>
      <c r="AA392" s="263" t="n"/>
      <c r="AB392" s="242" t="n"/>
      <c r="AC392" s="242" t="n"/>
      <c r="AD392" s="252" t="n"/>
      <c r="AE392" s="161">
        <f>Y392-AC392</f>
        <v/>
      </c>
      <c r="AF392" s="256">
        <f>abs(Z392-AD392)</f>
        <v/>
      </c>
      <c r="AG392" s="243" t="n"/>
      <c r="AH392" s="146" t="n"/>
      <c r="AI392" s="266">
        <f>Z392-AD392</f>
        <v/>
      </c>
      <c r="AJ392" s="148" t="n"/>
      <c r="AK392" s="52" t="n"/>
    </row>
    <row r="393">
      <c r="A393" s="163">
        <f>A392</f>
        <v/>
      </c>
      <c r="B393" s="300" t="n"/>
      <c r="C393" s="151" t="inlineStr">
        <is>
          <t>SP MTN Cash In (Prompt)</t>
        </is>
      </c>
      <c r="D393" s="151" t="inlineStr">
        <is>
          <t>MTN - Slydepull (Prompts)</t>
        </is>
      </c>
      <c r="E393" s="187" t="n"/>
      <c r="F393" s="188" t="n"/>
      <c r="G393" s="187" t="n"/>
      <c r="H393" s="188" t="n"/>
      <c r="I393" s="154">
        <f>minus(E393,G393)</f>
        <v/>
      </c>
      <c r="J393" s="155">
        <f>ABS(minus(F393,H393))</f>
        <v/>
      </c>
      <c r="K393" s="170" t="n"/>
      <c r="L393" s="170" t="n"/>
      <c r="M393" s="170" t="n"/>
      <c r="N393" s="218" t="n"/>
      <c r="O393" s="218" t="n"/>
      <c r="P393" s="218" t="n"/>
      <c r="Q393" s="218" t="n"/>
      <c r="R393" s="218" t="n"/>
      <c r="S393" s="218" t="n"/>
      <c r="T393" s="218" t="n"/>
      <c r="U393" s="218" t="n"/>
      <c r="V393" s="218" t="n"/>
      <c r="W393" s="218">
        <f>SUM(K393,M393,O393,Q393,S393,U393)</f>
        <v/>
      </c>
      <c r="X393" s="218">
        <f>SUM(L393,N393,P393,R393,T393,V393)</f>
        <v/>
      </c>
      <c r="Y393" s="157">
        <f>minus(I393,W393)</f>
        <v/>
      </c>
      <c r="Z393" s="158">
        <f>ABS(minus(J393,X393))</f>
        <v/>
      </c>
      <c r="AA393" s="270" t="n"/>
      <c r="AB393" s="242" t="n"/>
      <c r="AC393" s="242" t="n"/>
      <c r="AD393" s="256" t="n"/>
      <c r="AE393" s="167">
        <f>Y393-AC393</f>
        <v/>
      </c>
      <c r="AF393" s="256">
        <f>abs(Z393-AD393)</f>
        <v/>
      </c>
      <c r="AG393" s="243" t="n"/>
      <c r="AH393" s="146" t="n"/>
      <c r="AI393" s="52" t="n"/>
      <c r="AJ393" s="148" t="n"/>
      <c r="AK393" s="52" t="n"/>
    </row>
    <row r="394">
      <c r="A394" s="163">
        <f>A393</f>
        <v/>
      </c>
      <c r="B394" s="300" t="n"/>
      <c r="C394" s="151" t="inlineStr">
        <is>
          <t>SP MTN Cash In (Approval)</t>
        </is>
      </c>
      <c r="D394" s="151" t="inlineStr">
        <is>
          <t>MTN - Sydepush( Approvals)</t>
        </is>
      </c>
      <c r="E394" s="187" t="n"/>
      <c r="F394" s="188" t="n"/>
      <c r="G394" s="187" t="n"/>
      <c r="H394" s="188" t="n"/>
      <c r="I394" s="154">
        <f>minus(E394,G394)</f>
        <v/>
      </c>
      <c r="J394" s="155">
        <f>ABS(minus(F394,H394))</f>
        <v/>
      </c>
      <c r="K394" s="170" t="n"/>
      <c r="L394" s="170" t="n"/>
      <c r="M394" s="170" t="n"/>
      <c r="N394" s="218" t="n"/>
      <c r="O394" s="218" t="n"/>
      <c r="P394" s="218" t="n"/>
      <c r="Q394" s="218" t="n"/>
      <c r="R394" s="218" t="n"/>
      <c r="S394" s="218" t="n"/>
      <c r="T394" s="218" t="n"/>
      <c r="U394" s="218" t="n"/>
      <c r="V394" s="218" t="n"/>
      <c r="W394" s="218">
        <f>SUM(K394,M394,O394,Q394,S394,U394)</f>
        <v/>
      </c>
      <c r="X394" s="218">
        <f>SUM(L394,N394,P394,R394,T394,V394)</f>
        <v/>
      </c>
      <c r="Y394" s="157">
        <f>minus(I394,W394)</f>
        <v/>
      </c>
      <c r="Z394" s="158">
        <f>ABS(minus(J394,X394))</f>
        <v/>
      </c>
      <c r="AA394" s="270" t="n"/>
      <c r="AB394" s="242" t="n"/>
      <c r="AC394" s="242" t="n"/>
      <c r="AD394" s="256" t="n"/>
      <c r="AE394" s="161">
        <f>Y394-AC394</f>
        <v/>
      </c>
      <c r="AF394" s="256">
        <f>abs(Z394-AD394)</f>
        <v/>
      </c>
      <c r="AG394" s="264" t="n"/>
      <c r="AH394" s="146" t="n"/>
      <c r="AI394" s="52" t="n"/>
      <c r="AJ394" s="148" t="n"/>
      <c r="AK394" s="52" t="n"/>
    </row>
    <row r="395">
      <c r="A395" s="163">
        <f>A394</f>
        <v/>
      </c>
      <c r="B395" s="300" t="n"/>
      <c r="C395" s="151" t="inlineStr">
        <is>
          <t>SP MTN Send Money</t>
        </is>
      </c>
      <c r="D395" s="151" t="inlineStr">
        <is>
          <t>MTN - Portal</t>
        </is>
      </c>
      <c r="E395" s="187" t="n"/>
      <c r="F395" s="188" t="n"/>
      <c r="G395" s="187" t="n"/>
      <c r="H395" s="188" t="n"/>
      <c r="I395" s="154">
        <f>minus(E395,G395)</f>
        <v/>
      </c>
      <c r="J395" s="155">
        <f>ABS(minus(F395,H395))</f>
        <v/>
      </c>
      <c r="K395" s="248" t="n"/>
      <c r="L395" s="248" t="n"/>
      <c r="M395" s="170" t="n"/>
      <c r="N395" s="218" t="n"/>
      <c r="O395" s="218" t="n"/>
      <c r="P395" s="218" t="n"/>
      <c r="Q395" s="218" t="n"/>
      <c r="R395" s="218" t="n"/>
      <c r="S395" s="218" t="n"/>
      <c r="T395" s="218" t="n"/>
      <c r="U395" s="218" t="n"/>
      <c r="V395" s="218" t="n"/>
      <c r="W395" s="218">
        <f>SUM(K395,M395,O395,Q395,S395,U395)</f>
        <v/>
      </c>
      <c r="X395" s="218">
        <f>SUM(L395,N395,P395,R395,T395,V395)</f>
        <v/>
      </c>
      <c r="Y395" s="157">
        <f>minus(I395,W395)</f>
        <v/>
      </c>
      <c r="Z395" s="158">
        <f>ABS(minus(J395,X395))</f>
        <v/>
      </c>
      <c r="AA395" s="270" t="n"/>
      <c r="AB395" s="242" t="n"/>
      <c r="AC395" s="242" t="n"/>
      <c r="AD395" s="256" t="n"/>
      <c r="AE395" s="161">
        <f>Y395-AC395</f>
        <v/>
      </c>
      <c r="AF395" s="256">
        <f>abs(Z395-AD395)</f>
        <v/>
      </c>
      <c r="AG395" s="264" t="n"/>
      <c r="AH395" s="146" t="n"/>
      <c r="AI395" s="52" t="n"/>
      <c r="AJ395" s="148" t="n"/>
      <c r="AK395" s="52" t="n"/>
    </row>
    <row r="396">
      <c r="A396" s="163">
        <f>A395</f>
        <v/>
      </c>
      <c r="B396" s="300" t="n"/>
      <c r="C396" s="151" t="inlineStr">
        <is>
          <t>SP AirtelTigo Cash In</t>
        </is>
      </c>
      <c r="D396" s="151" t="inlineStr">
        <is>
          <t>Airtel Top Up (Cash In)</t>
        </is>
      </c>
      <c r="E396" s="187" t="n"/>
      <c r="F396" s="188" t="n"/>
      <c r="G396" s="187" t="n"/>
      <c r="H396" s="188" t="n"/>
      <c r="I396" s="154">
        <f>minus(E396,G396)</f>
        <v/>
      </c>
      <c r="J396" s="155">
        <f>ABS(minus(F396,H396))</f>
        <v/>
      </c>
      <c r="K396" s="170" t="n"/>
      <c r="L396" s="170" t="n"/>
      <c r="M396" s="248" t="n"/>
      <c r="N396" s="218" t="n"/>
      <c r="O396" s="218" t="n"/>
      <c r="P396" s="218" t="n"/>
      <c r="Q396" s="218" t="n"/>
      <c r="R396" s="218" t="n"/>
      <c r="S396" s="218" t="n"/>
      <c r="T396" s="218" t="n"/>
      <c r="U396" s="218" t="n"/>
      <c r="V396" s="218" t="n"/>
      <c r="W396" s="218">
        <f>SUM(K396,M396,O396,Q396,S396,U396)</f>
        <v/>
      </c>
      <c r="X396" s="218">
        <f>SUM(L396,N396,P396,R396,T396,V396)</f>
        <v/>
      </c>
      <c r="Y396" s="157">
        <f>minus(I396,W396)</f>
        <v/>
      </c>
      <c r="Z396" s="158">
        <f>ABS(minus(J396,X396))</f>
        <v/>
      </c>
      <c r="AA396" s="270" t="n"/>
      <c r="AB396" s="242" t="n"/>
      <c r="AC396" s="242" t="n"/>
      <c r="AD396" s="256" t="n"/>
      <c r="AE396" s="161">
        <f>Y396-AC396</f>
        <v/>
      </c>
      <c r="AF396" s="256">
        <f>abs(Z396-AD396)</f>
        <v/>
      </c>
      <c r="AG396" s="264" t="n"/>
      <c r="AH396" s="146" t="n"/>
      <c r="AI396" s="52" t="n"/>
      <c r="AJ396" s="148" t="n"/>
      <c r="AK396" s="52" t="n"/>
    </row>
    <row r="397">
      <c r="A397" s="163">
        <f>A396</f>
        <v/>
      </c>
      <c r="B397" s="300" t="n"/>
      <c r="C397" s="151" t="inlineStr">
        <is>
          <t>SP AirtelTigo Send Money</t>
        </is>
      </c>
      <c r="D397" s="151" t="inlineStr">
        <is>
          <t>Airtel Online Send Money</t>
        </is>
      </c>
      <c r="E397" s="187" t="n"/>
      <c r="F397" s="188" t="n"/>
      <c r="G397" s="187" t="n"/>
      <c r="H397" s="188" t="n"/>
      <c r="I397" s="154">
        <f>minus(E397,G397)</f>
        <v/>
      </c>
      <c r="J397" s="155">
        <f>ABS(minus(F397,H397))</f>
        <v/>
      </c>
      <c r="K397" s="248" t="n"/>
      <c r="L397" s="248" t="n"/>
      <c r="M397" s="248" t="n"/>
      <c r="N397" s="218" t="n"/>
      <c r="O397" s="218" t="n"/>
      <c r="P397" s="218" t="n"/>
      <c r="Q397" s="218" t="n"/>
      <c r="R397" s="218" t="n"/>
      <c r="S397" s="218" t="n"/>
      <c r="T397" s="218" t="n"/>
      <c r="U397" s="218" t="n"/>
      <c r="V397" s="218" t="n"/>
      <c r="W397" s="218">
        <f>SUM(K397,M397,O397,Q397,S397,U397)</f>
        <v/>
      </c>
      <c r="X397" s="249">
        <f>SUM(L397,N397,P397,R397,T397,V397)</f>
        <v/>
      </c>
      <c r="Y397" s="157">
        <f>minus(I397,W397)</f>
        <v/>
      </c>
      <c r="Z397" s="158">
        <f>ABS(minus(J397,X397))</f>
        <v/>
      </c>
      <c r="AA397" s="270" t="n"/>
      <c r="AB397" s="242" t="n"/>
      <c r="AC397" s="242" t="n"/>
      <c r="AD397" s="256" t="n"/>
      <c r="AE397" s="161">
        <f>Y397-AC397</f>
        <v/>
      </c>
      <c r="AF397" s="256">
        <f>abs(Z397-AD397)</f>
        <v/>
      </c>
      <c r="AG397" s="264" t="n"/>
      <c r="AH397" s="146" t="n"/>
      <c r="AI397" s="52" t="n"/>
      <c r="AJ397" s="148" t="n"/>
      <c r="AK397" s="52" t="n"/>
    </row>
    <row r="398">
      <c r="A398" s="163">
        <f>A397</f>
        <v/>
      </c>
      <c r="B398" s="300" t="n"/>
      <c r="C398" s="151" t="inlineStr">
        <is>
          <t>SP Vodafone Cash In</t>
        </is>
      </c>
      <c r="D398" s="151" t="inlineStr">
        <is>
          <t>Vodafone Cashin</t>
        </is>
      </c>
      <c r="E398" s="187" t="n"/>
      <c r="F398" s="188" t="n"/>
      <c r="G398" s="187" t="n"/>
      <c r="H398" s="188" t="n"/>
      <c r="I398" s="154">
        <f>minus(E398,G398)</f>
        <v/>
      </c>
      <c r="J398" s="155">
        <f>ABS(minus(F398,H398))</f>
        <v/>
      </c>
      <c r="K398" s="170" t="n"/>
      <c r="L398" s="170" t="n"/>
      <c r="M398" s="170" t="n"/>
      <c r="N398" s="218" t="n"/>
      <c r="O398" s="218" t="n"/>
      <c r="P398" s="218" t="n"/>
      <c r="Q398" s="218" t="n"/>
      <c r="R398" s="218" t="n"/>
      <c r="S398" s="218" t="n"/>
      <c r="T398" s="218" t="n"/>
      <c r="U398" s="218" t="n"/>
      <c r="V398" s="218" t="n"/>
      <c r="W398" s="218">
        <f>SUM(K398,M398,O398,Q398,S398,U398)</f>
        <v/>
      </c>
      <c r="X398" s="218">
        <f>SUM(L398,N398,P398,R398,T398,V398)</f>
        <v/>
      </c>
      <c r="Y398" s="157">
        <f>minus(I398,W398)</f>
        <v/>
      </c>
      <c r="Z398" s="158">
        <f>ABS(minus(J398,X398))</f>
        <v/>
      </c>
      <c r="AA398" s="270" t="n"/>
      <c r="AB398" s="242" t="n"/>
      <c r="AC398" s="242" t="n"/>
      <c r="AD398" s="256" t="n"/>
      <c r="AE398" s="161">
        <f>Y398-AC398</f>
        <v/>
      </c>
      <c r="AF398" s="256">
        <f>abs(Z398-AD398)</f>
        <v/>
      </c>
      <c r="AG398" s="264" t="n"/>
      <c r="AH398" s="146" t="n"/>
      <c r="AI398" s="52" t="n"/>
      <c r="AJ398" s="148" t="n"/>
      <c r="AK398" s="52" t="n"/>
    </row>
    <row r="399">
      <c r="A399" s="163">
        <f>A398</f>
        <v/>
      </c>
      <c r="B399" s="300" t="n"/>
      <c r="C399" s="151" t="inlineStr">
        <is>
          <t>SP Vodafone Send Money</t>
        </is>
      </c>
      <c r="D399" s="151" t="inlineStr">
        <is>
          <t>Vodafone Cashout</t>
        </is>
      </c>
      <c r="E399" s="187" t="n"/>
      <c r="F399" s="188" t="n"/>
      <c r="G399" s="187" t="n"/>
      <c r="H399" s="188" t="n"/>
      <c r="I399" s="154">
        <f>minus(E399,G399)</f>
        <v/>
      </c>
      <c r="J399" s="155">
        <f>ABS(minus(F399,H399))</f>
        <v/>
      </c>
      <c r="K399" s="248" t="n"/>
      <c r="L399" s="248" t="n"/>
      <c r="M399" s="248" t="n"/>
      <c r="N399" s="218" t="n"/>
      <c r="O399" s="218" t="n"/>
      <c r="P399" s="218" t="n"/>
      <c r="Q399" s="218" t="n"/>
      <c r="R399" s="218" t="n"/>
      <c r="S399" s="218" t="n"/>
      <c r="T399" s="218" t="n"/>
      <c r="U399" s="218" t="n"/>
      <c r="V399" s="218" t="n"/>
      <c r="W399" s="218">
        <f>SUM(K399,M399,O399,Q399,S399,U399)</f>
        <v/>
      </c>
      <c r="X399" s="218">
        <f>SUM(L399,N399,P399,R399,T399,V399)</f>
        <v/>
      </c>
      <c r="Y399" s="157">
        <f>minus(I399,W399)</f>
        <v/>
      </c>
      <c r="Z399" s="158">
        <f>ABS(minus(J399,X399))</f>
        <v/>
      </c>
      <c r="AA399" s="270" t="n"/>
      <c r="AB399" s="242" t="n"/>
      <c r="AC399" s="242" t="n"/>
      <c r="AD399" s="256" t="n"/>
      <c r="AE399" s="161">
        <f>Y399-AC399</f>
        <v/>
      </c>
      <c r="AF399" s="256">
        <f>abs(Z399-AD399)</f>
        <v/>
      </c>
      <c r="AG399" s="243" t="n"/>
      <c r="AH399" s="146" t="n"/>
      <c r="AI399" s="52" t="n"/>
      <c r="AJ399" s="148" t="n"/>
      <c r="AK399" s="52" t="n"/>
    </row>
    <row r="400">
      <c r="A400" s="163">
        <f>A399</f>
        <v/>
      </c>
      <c r="B400" s="300" t="n"/>
      <c r="C400" s="151" t="inlineStr">
        <is>
          <t>SP Stanbic</t>
        </is>
      </c>
      <c r="D400" s="151" t="inlineStr">
        <is>
          <t>Stanbic FI CR</t>
        </is>
      </c>
      <c r="E400" s="187" t="n"/>
      <c r="F400" s="188" t="n"/>
      <c r="G400" s="187" t="n"/>
      <c r="H400" s="188" t="n"/>
      <c r="I400" s="154">
        <f>minus(E400,G400)</f>
        <v/>
      </c>
      <c r="J400" s="155">
        <f>ABS(minus(F400,H400))</f>
        <v/>
      </c>
      <c r="K400" s="170" t="n"/>
      <c r="L400" s="170" t="n"/>
      <c r="M400" s="170" t="n"/>
      <c r="N400" s="218" t="n"/>
      <c r="O400" s="218" t="n"/>
      <c r="P400" s="218" t="n"/>
      <c r="Q400" s="218" t="n"/>
      <c r="R400" s="218" t="n"/>
      <c r="S400" s="218" t="n"/>
      <c r="T400" s="218" t="n"/>
      <c r="U400" s="218" t="n"/>
      <c r="V400" s="218" t="n"/>
      <c r="W400" s="218">
        <f>SUM(K400,M400,O400,Q400,S400,U400)</f>
        <v/>
      </c>
      <c r="X400" s="218">
        <f>SUM(L400,N400,P400,R400,T400,V400)</f>
        <v/>
      </c>
      <c r="Y400" s="157">
        <f>minus(I400,W400)</f>
        <v/>
      </c>
      <c r="Z400" s="158">
        <f>ABS(minus(J400,X400))</f>
        <v/>
      </c>
      <c r="AA400" s="263" t="n"/>
      <c r="AB400" s="242" t="n"/>
      <c r="AC400" s="242" t="n"/>
      <c r="AD400" s="256" t="n"/>
      <c r="AE400" s="161">
        <f>Y400-AC400</f>
        <v/>
      </c>
      <c r="AF400" s="256">
        <f>abs(Z400-AD400)</f>
        <v/>
      </c>
      <c r="AG400" s="243" t="n"/>
      <c r="AH400" s="146" t="n"/>
      <c r="AI400" s="52" t="n"/>
      <c r="AJ400" s="148" t="n"/>
      <c r="AK400" s="52" t="n"/>
    </row>
    <row r="401">
      <c r="A401" s="163">
        <f>A400</f>
        <v/>
      </c>
      <c r="B401" s="300" t="n"/>
      <c r="C401" s="151" t="inlineStr">
        <is>
          <t xml:space="preserve">SP Stanbic </t>
        </is>
      </c>
      <c r="D401" s="151" t="inlineStr">
        <is>
          <t>Stanbic FI DR</t>
        </is>
      </c>
      <c r="E401" s="187" t="n"/>
      <c r="F401" s="187" t="n"/>
      <c r="G401" s="187" t="n"/>
      <c r="H401" s="187" t="n"/>
      <c r="I401" s="154">
        <f>minus(E401,G401)</f>
        <v/>
      </c>
      <c r="J401" s="155">
        <f>ABS(minus(F401,H401))</f>
        <v/>
      </c>
      <c r="K401" s="248" t="n"/>
      <c r="L401" s="248" t="n"/>
      <c r="M401" s="248" t="n"/>
      <c r="N401" s="218" t="n"/>
      <c r="O401" s="218" t="n"/>
      <c r="P401" s="218" t="n"/>
      <c r="Q401" s="218" t="n"/>
      <c r="R401" s="218" t="n"/>
      <c r="S401" s="218" t="n"/>
      <c r="T401" s="218" t="n"/>
      <c r="U401" s="218" t="n"/>
      <c r="V401" s="218" t="n"/>
      <c r="W401" s="218">
        <f>SUM(K401,M401,O401,Q401,S401,U401)</f>
        <v/>
      </c>
      <c r="X401" s="218">
        <f>SUM(L401,N401,P401,R401,T401,V401)</f>
        <v/>
      </c>
      <c r="Y401" s="157">
        <f>minus(I401,W401)</f>
        <v/>
      </c>
      <c r="Z401" s="158">
        <f>ABS(minus(J401,X401))</f>
        <v/>
      </c>
      <c r="AA401" s="270" t="n"/>
      <c r="AB401" s="242" t="n"/>
      <c r="AC401" s="242" t="n"/>
      <c r="AD401" s="256" t="n"/>
      <c r="AE401" s="161">
        <f>Y401-AC401</f>
        <v/>
      </c>
      <c r="AF401" s="256">
        <f>abs(Z401-AD401)</f>
        <v/>
      </c>
      <c r="AG401" s="264" t="n"/>
      <c r="AH401" s="146" t="n"/>
      <c r="AI401" s="52" t="n"/>
      <c r="AJ401" s="148" t="n"/>
      <c r="AK401" s="52" t="n"/>
    </row>
    <row r="402">
      <c r="A402" s="163">
        <f>A401</f>
        <v/>
      </c>
      <c r="B402" s="300" t="n"/>
      <c r="C402" s="171" t="inlineStr">
        <is>
          <t xml:space="preserve">SP GIP </t>
        </is>
      </c>
      <c r="D402" s="171" t="inlineStr">
        <is>
          <t>GIP</t>
        </is>
      </c>
      <c r="E402" s="172" t="n"/>
      <c r="F402" s="173" t="n"/>
      <c r="G402" s="172" t="n"/>
      <c r="H402" s="173" t="n"/>
      <c r="I402" s="174">
        <f>minus(E402,G402)</f>
        <v/>
      </c>
      <c r="J402" s="175">
        <f>ABS(minus(F402,H402))</f>
        <v/>
      </c>
      <c r="K402" s="176" t="n"/>
      <c r="L402" s="176" t="n"/>
      <c r="M402" s="176" t="n"/>
      <c r="N402" s="176" t="n"/>
      <c r="O402" s="176" t="n"/>
      <c r="P402" s="176" t="n"/>
      <c r="Q402" s="176" t="n"/>
      <c r="R402" s="176" t="n"/>
      <c r="S402" s="176" t="n"/>
      <c r="T402" s="176" t="n"/>
      <c r="U402" s="176" t="n"/>
      <c r="V402" s="294" t="n"/>
      <c r="W402" s="294">
        <f>SUM(K402,M402,O402,Q402,S402,U402)</f>
        <v/>
      </c>
      <c r="X402" s="294">
        <f>SUM(L402,N402,P402,R402,T402,V402)</f>
        <v/>
      </c>
      <c r="Y402" s="179">
        <f>minus(I402,W402)</f>
        <v/>
      </c>
      <c r="Z402" s="180">
        <f>ABS(minus(J402,X402))</f>
        <v/>
      </c>
      <c r="AA402" s="253" t="n"/>
      <c r="AB402" s="254" t="n"/>
      <c r="AC402" s="254" t="n"/>
      <c r="AD402" s="190" t="n"/>
      <c r="AE402" s="184">
        <f>Y402-AC402</f>
        <v/>
      </c>
      <c r="AF402" s="192">
        <f>abs(Z402-AD402)</f>
        <v/>
      </c>
      <c r="AG402" s="243" t="n"/>
      <c r="AH402" s="146" t="n"/>
      <c r="AI402" s="52" t="n"/>
      <c r="AJ402" s="148" t="n"/>
      <c r="AK402" s="52" t="n"/>
    </row>
    <row r="403">
      <c r="A403" s="163">
        <f>A402</f>
        <v/>
      </c>
      <c r="B403" s="300" t="n"/>
      <c r="C403" s="151" t="inlineStr">
        <is>
          <t>Card Payments</t>
        </is>
      </c>
      <c r="D403" s="151" t="inlineStr">
        <is>
          <t>BB MIGs (S03)</t>
        </is>
      </c>
      <c r="E403" s="170" t="n"/>
      <c r="F403" s="245" t="n"/>
      <c r="G403" s="170" t="n"/>
      <c r="H403" s="245" t="n"/>
      <c r="I403" s="154">
        <f>minus(E403,G403)</f>
        <v/>
      </c>
      <c r="J403" s="155">
        <f>ABS(minus(F403,H403))</f>
        <v/>
      </c>
      <c r="K403" s="248" t="n"/>
      <c r="L403" s="248" t="n"/>
      <c r="M403" s="248" t="n"/>
      <c r="N403" s="248" t="n"/>
      <c r="O403" s="248" t="n"/>
      <c r="P403" s="248" t="n"/>
      <c r="Q403" s="248" t="n"/>
      <c r="R403" s="248" t="n"/>
      <c r="S403" s="248" t="n"/>
      <c r="T403" s="248" t="n"/>
      <c r="U403" s="248" t="n"/>
      <c r="V403" s="248" t="n"/>
      <c r="W403" s="218" t="n"/>
      <c r="X403" s="218" t="n"/>
      <c r="Y403" s="157">
        <f>minus(I403,W403)</f>
        <v/>
      </c>
      <c r="Z403" s="158">
        <f>ABS(minus(J403,X403))</f>
        <v/>
      </c>
      <c r="AA403" s="263" t="n"/>
      <c r="AB403" s="242" t="n"/>
      <c r="AC403" s="242" t="n"/>
      <c r="AD403" s="256" t="n"/>
      <c r="AE403" s="161">
        <f>Y403-AC403</f>
        <v/>
      </c>
      <c r="AF403" s="256">
        <f>abs(Z403-AD403)</f>
        <v/>
      </c>
      <c r="AG403" s="243" t="n"/>
      <c r="AH403" s="146" t="n"/>
      <c r="AI403" s="52" t="n"/>
      <c r="AJ403" s="148" t="n"/>
      <c r="AK403" s="52" t="n"/>
    </row>
    <row r="404">
      <c r="A404" s="163">
        <f>A403</f>
        <v/>
      </c>
      <c r="B404" s="300" t="n"/>
      <c r="C404" s="151" t="inlineStr">
        <is>
          <t>Card Payments</t>
        </is>
      </c>
      <c r="D404" s="151" t="inlineStr">
        <is>
          <t>BB MIGs (S04)</t>
        </is>
      </c>
      <c r="E404" s="170" t="n"/>
      <c r="F404" s="245" t="n"/>
      <c r="G404" s="170" t="n"/>
      <c r="H404" s="245" t="n"/>
      <c r="I404" s="154">
        <f>minus(E404,G404)</f>
        <v/>
      </c>
      <c r="J404" s="155">
        <f>ABS(minus(F404,H404))</f>
        <v/>
      </c>
      <c r="K404" s="170" t="n"/>
      <c r="L404" s="170" t="n"/>
      <c r="M404" s="170" t="n"/>
      <c r="N404" s="170" t="n"/>
      <c r="O404" s="170" t="n"/>
      <c r="P404" s="170" t="n"/>
      <c r="Q404" s="170" t="n"/>
      <c r="R404" s="170" t="n"/>
      <c r="S404" s="170" t="n"/>
      <c r="T404" s="170" t="n"/>
      <c r="U404" s="170" t="n"/>
      <c r="V404" s="170" t="n"/>
      <c r="W404" s="218" t="n"/>
      <c r="X404" s="218" t="n"/>
      <c r="Y404" s="157">
        <f>minus(I404,W404)</f>
        <v/>
      </c>
      <c r="Z404" s="158">
        <f>ABS(minus(J404,X404))</f>
        <v/>
      </c>
      <c r="AA404" s="270" t="n"/>
      <c r="AB404" s="242" t="n"/>
      <c r="AC404" s="242" t="n"/>
      <c r="AD404" s="256" t="n"/>
      <c r="AE404" s="167">
        <f>Y404-AC404</f>
        <v/>
      </c>
      <c r="AF404" s="256">
        <f>abs(Z404-AD404)</f>
        <v/>
      </c>
      <c r="AG404" s="243" t="n"/>
      <c r="AH404" s="146" t="n"/>
      <c r="AI404" s="52" t="n"/>
      <c r="AJ404" s="148" t="n"/>
      <c r="AK404" s="52" t="n"/>
    </row>
    <row r="405">
      <c r="A405" s="163">
        <f>A404</f>
        <v/>
      </c>
      <c r="B405" s="300" t="n"/>
      <c r="C405" s="151" t="inlineStr">
        <is>
          <t>Card Payments</t>
        </is>
      </c>
      <c r="D405" s="151" t="inlineStr">
        <is>
          <t>BB MIGs (S05)</t>
        </is>
      </c>
      <c r="E405" s="170" t="n"/>
      <c r="F405" s="245" t="n"/>
      <c r="G405" s="170" t="n"/>
      <c r="H405" s="245" t="n"/>
      <c r="I405" s="154">
        <f>minus(E405,G405)</f>
        <v/>
      </c>
      <c r="J405" s="155">
        <f>ABS(minus(F405,H405))</f>
        <v/>
      </c>
      <c r="K405" s="170" t="n"/>
      <c r="L405" s="170" t="n"/>
      <c r="M405" s="170" t="n"/>
      <c r="N405" s="170" t="n"/>
      <c r="O405" s="170" t="n"/>
      <c r="P405" s="170" t="n"/>
      <c r="Q405" s="170" t="n"/>
      <c r="R405" s="170" t="n"/>
      <c r="S405" s="170" t="n"/>
      <c r="T405" s="170" t="n"/>
      <c r="U405" s="170" t="n"/>
      <c r="V405" s="170" t="n"/>
      <c r="W405" s="218" t="n"/>
      <c r="X405" s="218" t="n"/>
      <c r="Y405" s="157">
        <f>minus(I405,W405)</f>
        <v/>
      </c>
      <c r="Z405" s="158">
        <f>ABS(minus(J405,X405))</f>
        <v/>
      </c>
      <c r="AA405" s="270" t="n"/>
      <c r="AB405" s="242" t="n"/>
      <c r="AC405" s="242" t="n"/>
      <c r="AD405" s="256" t="n"/>
      <c r="AE405" s="167">
        <f>Y405-AC405</f>
        <v/>
      </c>
      <c r="AF405" s="256">
        <f>abs(Z405-AD405)</f>
        <v/>
      </c>
      <c r="AG405" s="243" t="n"/>
      <c r="AH405" s="146" t="n"/>
      <c r="AI405" s="52" t="n"/>
      <c r="AJ405" s="148" t="n"/>
      <c r="AK405" s="52" t="n"/>
    </row>
    <row r="406">
      <c r="A406" s="163">
        <f>A405</f>
        <v/>
      </c>
      <c r="B406" s="300" t="n"/>
      <c r="C406" s="151" t="inlineStr">
        <is>
          <t>Card Payments</t>
        </is>
      </c>
      <c r="D406" s="151" t="inlineStr">
        <is>
          <t>BB MIGs (S06)</t>
        </is>
      </c>
      <c r="E406" s="170" t="n"/>
      <c r="F406" s="245" t="n"/>
      <c r="G406" s="170" t="n"/>
      <c r="H406" s="245" t="n"/>
      <c r="I406" s="154">
        <f>minus(E406,G406)</f>
        <v/>
      </c>
      <c r="J406" s="155">
        <f>ABS(minus(F406,H406))</f>
        <v/>
      </c>
      <c r="K406" s="170" t="n"/>
      <c r="L406" s="170" t="n"/>
      <c r="M406" s="170" t="n"/>
      <c r="N406" s="170" t="n"/>
      <c r="O406" s="170" t="n"/>
      <c r="P406" s="170" t="n"/>
      <c r="Q406" s="170" t="n"/>
      <c r="R406" s="170" t="n"/>
      <c r="S406" s="170" t="n"/>
      <c r="T406" s="170" t="n"/>
      <c r="U406" s="170" t="n"/>
      <c r="V406" s="170" t="n"/>
      <c r="W406" s="218" t="n"/>
      <c r="X406" s="218" t="n"/>
      <c r="Y406" s="157">
        <f>minus(I406,W406)</f>
        <v/>
      </c>
      <c r="Z406" s="158">
        <f>ABS(minus(J406,X406))</f>
        <v/>
      </c>
      <c r="AA406" s="270" t="n"/>
      <c r="AB406" s="242" t="n"/>
      <c r="AC406" s="242" t="n"/>
      <c r="AD406" s="256" t="n"/>
      <c r="AE406" s="167">
        <f>Y406-AC406</f>
        <v/>
      </c>
      <c r="AF406" s="256">
        <f>abs(Z406-AD406)</f>
        <v/>
      </c>
      <c r="AG406" s="243" t="n"/>
      <c r="AH406" s="146" t="n"/>
      <c r="AI406" s="52" t="n"/>
      <c r="AJ406" s="148" t="n"/>
      <c r="AK406" s="52" t="n"/>
    </row>
    <row r="407">
      <c r="A407" s="163">
        <f>A406</f>
        <v/>
      </c>
      <c r="B407" s="300" t="n"/>
      <c r="C407" s="151" t="inlineStr">
        <is>
          <t>Card Payments</t>
        </is>
      </c>
      <c r="D407" s="151" t="inlineStr">
        <is>
          <t>BB MIGs (S07)</t>
        </is>
      </c>
      <c r="E407" s="170" t="n"/>
      <c r="F407" s="245" t="n"/>
      <c r="G407" s="170" t="n"/>
      <c r="H407" s="245" t="n"/>
      <c r="I407" s="154">
        <f>minus(E407,G407)</f>
        <v/>
      </c>
      <c r="J407" s="155">
        <f>ABS(minus(F407,H407))</f>
        <v/>
      </c>
      <c r="K407" s="170" t="n"/>
      <c r="L407" s="170" t="n"/>
      <c r="M407" s="170" t="n"/>
      <c r="N407" s="170" t="n"/>
      <c r="O407" s="170" t="n"/>
      <c r="P407" s="170" t="n"/>
      <c r="Q407" s="170" t="n"/>
      <c r="R407" s="170" t="n"/>
      <c r="S407" s="170" t="n"/>
      <c r="T407" s="170" t="n"/>
      <c r="U407" s="170" t="n"/>
      <c r="V407" s="170" t="n"/>
      <c r="W407" s="218" t="n"/>
      <c r="X407" s="218" t="n"/>
      <c r="Y407" s="157">
        <f>minus(I407,W407)</f>
        <v/>
      </c>
      <c r="Z407" s="158">
        <f>ABS(minus(J407,X407))</f>
        <v/>
      </c>
      <c r="AA407" s="270" t="n"/>
      <c r="AB407" s="242" t="n"/>
      <c r="AC407" s="242" t="n"/>
      <c r="AD407" s="256" t="n"/>
      <c r="AE407" s="167">
        <f>Y407-AC407</f>
        <v/>
      </c>
      <c r="AF407" s="256">
        <f>abs(Z407-AD407)</f>
        <v/>
      </c>
      <c r="AG407" s="243" t="n"/>
      <c r="AH407" s="146" t="n"/>
      <c r="AI407" s="52" t="n"/>
      <c r="AJ407" s="148" t="n"/>
      <c r="AK407" s="52" t="n"/>
    </row>
    <row r="408">
      <c r="A408" s="163">
        <f>A407</f>
        <v/>
      </c>
      <c r="B408" s="300" t="n"/>
      <c r="C408" s="151" t="inlineStr">
        <is>
          <t>Card Payments</t>
        </is>
      </c>
      <c r="D408" s="151" t="inlineStr">
        <is>
          <t>BB MIGs (S08)</t>
        </is>
      </c>
      <c r="E408" s="170" t="n"/>
      <c r="F408" s="245" t="n"/>
      <c r="G408" s="170" t="n"/>
      <c r="H408" s="245" t="n"/>
      <c r="I408" s="154">
        <f>minus(E408,G408)</f>
        <v/>
      </c>
      <c r="J408" s="155">
        <f>ABS(minus(F408,H408))</f>
        <v/>
      </c>
      <c r="K408" s="248" t="n"/>
      <c r="L408" s="248" t="n"/>
      <c r="M408" s="248" t="n"/>
      <c r="N408" s="248" t="n"/>
      <c r="O408" s="248" t="n"/>
      <c r="P408" s="248" t="n"/>
      <c r="Q408" s="248" t="n"/>
      <c r="R408" s="248" t="n"/>
      <c r="S408" s="248" t="n"/>
      <c r="T408" s="248" t="n"/>
      <c r="U408" s="248" t="n"/>
      <c r="V408" s="248" t="n"/>
      <c r="W408" s="218" t="n"/>
      <c r="X408" s="218" t="n"/>
      <c r="Y408" s="157">
        <f>minus(I408,W408)</f>
        <v/>
      </c>
      <c r="Z408" s="158">
        <f>ABS(minus(J408,X408))</f>
        <v/>
      </c>
      <c r="AA408" s="270" t="n"/>
      <c r="AB408" s="242" t="n"/>
      <c r="AC408" s="242" t="n"/>
      <c r="AD408" s="256" t="n"/>
      <c r="AE408" s="167">
        <f>Y408-AC408</f>
        <v/>
      </c>
      <c r="AF408" s="256">
        <f>abs(Z408-AD408)</f>
        <v/>
      </c>
      <c r="AG408" s="243" t="n"/>
      <c r="AH408" s="146" t="n"/>
      <c r="AI408" s="52" t="n"/>
      <c r="AJ408" s="148" t="n"/>
      <c r="AK408" s="52" t="n"/>
    </row>
    <row r="409">
      <c r="A409" s="163">
        <f>A408</f>
        <v/>
      </c>
      <c r="B409" s="300" t="n"/>
      <c r="C409" s="151" t="inlineStr">
        <is>
          <t>Card Payments</t>
        </is>
      </c>
      <c r="D409" s="151" t="inlineStr">
        <is>
          <t>BB MIGs (S09)</t>
        </is>
      </c>
      <c r="E409" s="170" t="n"/>
      <c r="F409" s="245" t="n"/>
      <c r="G409" s="187" t="n"/>
      <c r="H409" s="245" t="n"/>
      <c r="I409" s="154">
        <f>minus(E409,G409)</f>
        <v/>
      </c>
      <c r="J409" s="155">
        <f>ABS(minus(F409,H409))</f>
        <v/>
      </c>
      <c r="K409" s="248" t="n"/>
      <c r="L409" s="248" t="n"/>
      <c r="M409" s="248" t="n"/>
      <c r="N409" s="248" t="n"/>
      <c r="O409" s="248" t="n"/>
      <c r="P409" s="248" t="n"/>
      <c r="Q409" s="248" t="n"/>
      <c r="R409" s="248" t="n"/>
      <c r="S409" s="248" t="n"/>
      <c r="T409" s="248" t="n"/>
      <c r="U409" s="248" t="n"/>
      <c r="V409" s="248" t="n"/>
      <c r="W409" s="218" t="n"/>
      <c r="X409" s="218" t="n"/>
      <c r="Y409" s="157">
        <f>minus(I409,W409)</f>
        <v/>
      </c>
      <c r="Z409" s="158">
        <f>ABS(minus(J409,X409))</f>
        <v/>
      </c>
      <c r="AA409" s="270" t="n"/>
      <c r="AB409" s="242" t="n"/>
      <c r="AC409" s="242" t="n"/>
      <c r="AD409" s="256" t="n"/>
      <c r="AE409" s="167">
        <f>Y409-AC409</f>
        <v/>
      </c>
      <c r="AF409" s="256">
        <f>abs(Z409-AD409)</f>
        <v/>
      </c>
      <c r="AG409" s="243" t="n"/>
      <c r="AH409" s="146" t="n"/>
      <c r="AI409" s="52" t="n"/>
      <c r="AJ409" s="148" t="n"/>
      <c r="AK409" s="52" t="n"/>
    </row>
    <row r="410">
      <c r="A410" s="163">
        <f>A409</f>
        <v/>
      </c>
      <c r="B410" s="300" t="n"/>
      <c r="C410" s="151" t="inlineStr">
        <is>
          <t>Card Payments</t>
        </is>
      </c>
      <c r="D410" s="151" t="inlineStr">
        <is>
          <t>BB MIGs (S10)</t>
        </is>
      </c>
      <c r="E410" s="170" t="n"/>
      <c r="F410" s="245" t="n"/>
      <c r="G410" s="170" t="n"/>
      <c r="H410" s="245" t="n"/>
      <c r="I410" s="154">
        <f>minus(E410,G410)</f>
        <v/>
      </c>
      <c r="J410" s="155">
        <f>ABS(minus(F410,H410))</f>
        <v/>
      </c>
      <c r="K410" s="170" t="n"/>
      <c r="L410" s="170" t="n"/>
      <c r="M410" s="170" t="n"/>
      <c r="N410" s="170" t="n"/>
      <c r="O410" s="170" t="n"/>
      <c r="P410" s="170" t="n"/>
      <c r="Q410" s="170" t="n"/>
      <c r="R410" s="170" t="n"/>
      <c r="S410" s="170" t="n"/>
      <c r="T410" s="170" t="n"/>
      <c r="U410" s="170" t="n"/>
      <c r="V410" s="170" t="n"/>
      <c r="W410" s="218" t="n"/>
      <c r="X410" s="218" t="n"/>
      <c r="Y410" s="157">
        <f>minus(I410,W410)</f>
        <v/>
      </c>
      <c r="Z410" s="158">
        <f>ABS(minus(J410,X410))</f>
        <v/>
      </c>
      <c r="AA410" s="270" t="n"/>
      <c r="AB410" s="242" t="n"/>
      <c r="AC410" s="242" t="n"/>
      <c r="AD410" s="256" t="n"/>
      <c r="AE410" s="167">
        <f>Y410-AC410</f>
        <v/>
      </c>
      <c r="AF410" s="256">
        <f>abs(Z410-AD410)</f>
        <v/>
      </c>
      <c r="AG410" s="243" t="n"/>
      <c r="AH410" s="146" t="n"/>
      <c r="AI410" s="52" t="n"/>
      <c r="AJ410" s="148" t="n"/>
      <c r="AK410" s="52" t="n"/>
    </row>
    <row r="411">
      <c r="A411" s="163">
        <f>A410</f>
        <v/>
      </c>
      <c r="B411" s="300" t="n"/>
      <c r="C411" s="151" t="inlineStr">
        <is>
          <t>Card Payments</t>
        </is>
      </c>
      <c r="D411" s="151" t="inlineStr">
        <is>
          <t>BB MIGs (S11)</t>
        </is>
      </c>
      <c r="E411" s="170" t="n"/>
      <c r="F411" s="245" t="n"/>
      <c r="G411" s="170" t="n"/>
      <c r="H411" s="245" t="n"/>
      <c r="I411" s="154">
        <f>minus(E411,G411)</f>
        <v/>
      </c>
      <c r="J411" s="155">
        <f>ABS(minus(F411,H411))</f>
        <v/>
      </c>
      <c r="K411" s="170" t="n"/>
      <c r="L411" s="170" t="n"/>
      <c r="M411" s="170" t="n"/>
      <c r="N411" s="170" t="n"/>
      <c r="O411" s="170" t="n"/>
      <c r="P411" s="170" t="n"/>
      <c r="Q411" s="170" t="n"/>
      <c r="R411" s="170" t="n"/>
      <c r="S411" s="170" t="n"/>
      <c r="T411" s="170" t="n"/>
      <c r="U411" s="170" t="n"/>
      <c r="V411" s="170" t="n"/>
      <c r="W411" s="218" t="n"/>
      <c r="X411" s="218" t="n"/>
      <c r="Y411" s="157">
        <f>minus(I411,W411)</f>
        <v/>
      </c>
      <c r="Z411" s="158">
        <f>ABS(minus(J411,X411))</f>
        <v/>
      </c>
      <c r="AA411" s="270" t="n"/>
      <c r="AB411" s="242" t="n"/>
      <c r="AC411" s="242" t="n"/>
      <c r="AD411" s="256" t="n"/>
      <c r="AE411" s="167">
        <f>Y411-AC411</f>
        <v/>
      </c>
      <c r="AF411" s="256">
        <f>abs(Z411-AD411)</f>
        <v/>
      </c>
      <c r="AG411" s="243" t="n"/>
      <c r="AH411" s="146" t="n"/>
      <c r="AI411" s="52" t="n"/>
      <c r="AJ411" s="148" t="n"/>
      <c r="AK411" s="52" t="n"/>
    </row>
    <row r="412">
      <c r="A412" s="163">
        <f>A411</f>
        <v/>
      </c>
      <c r="B412" s="300" t="n"/>
      <c r="C412" s="171" t="inlineStr">
        <is>
          <t>Card Payments</t>
        </is>
      </c>
      <c r="D412" s="171" t="inlineStr">
        <is>
          <t>BB MIGs (S12)</t>
        </is>
      </c>
      <c r="E412" s="176" t="n"/>
      <c r="F412" s="85" t="n"/>
      <c r="G412" s="176" t="n"/>
      <c r="H412" s="85" t="n"/>
      <c r="I412" s="174">
        <f>minus(E412,G412)</f>
        <v/>
      </c>
      <c r="J412" s="175">
        <f>ABS(minus(F412,H412))</f>
        <v/>
      </c>
      <c r="K412" s="176" t="n"/>
      <c r="L412" s="176" t="n"/>
      <c r="M412" s="176" t="n"/>
      <c r="N412" s="176" t="n"/>
      <c r="O412" s="176" t="n"/>
      <c r="P412" s="176" t="n"/>
      <c r="Q412" s="176" t="n"/>
      <c r="R412" s="176" t="n"/>
      <c r="S412" s="176" t="n"/>
      <c r="T412" s="176" t="n"/>
      <c r="U412" s="176" t="n"/>
      <c r="V412" s="176" t="n"/>
      <c r="W412" s="294" t="n"/>
      <c r="X412" s="294" t="n"/>
      <c r="Y412" s="179">
        <f>minus(I412,W412)</f>
        <v/>
      </c>
      <c r="Z412" s="180">
        <f>ABS(minus(J412,X412))</f>
        <v/>
      </c>
      <c r="AA412" s="253" t="n"/>
      <c r="AB412" s="254" t="n"/>
      <c r="AC412" s="254" t="n"/>
      <c r="AD412" s="183" t="n"/>
      <c r="AE412" s="191">
        <f>Y412-AC412</f>
        <v/>
      </c>
      <c r="AF412" s="183">
        <f>abs(Z412-AD412)</f>
        <v/>
      </c>
      <c r="AG412" s="243" t="n"/>
      <c r="AH412" s="146" t="n"/>
      <c r="AI412" s="52" t="n"/>
      <c r="AJ412" s="148" t="n"/>
      <c r="AK412" s="52" t="n"/>
    </row>
    <row r="413">
      <c r="A413" s="163">
        <f>A412</f>
        <v/>
      </c>
      <c r="B413" s="303" t="n"/>
      <c r="C413" s="220" t="inlineStr">
        <is>
          <t>Card Payments Sum</t>
        </is>
      </c>
      <c r="D413" s="220" t="inlineStr">
        <is>
          <t>BB MIGs</t>
        </is>
      </c>
      <c r="E413" s="265" t="n"/>
      <c r="F413" s="222" t="n"/>
      <c r="G413" s="265" t="n"/>
      <c r="H413" s="222" t="n"/>
      <c r="I413" s="225">
        <f>minus(E413,G413)</f>
        <v/>
      </c>
      <c r="J413" s="226">
        <f>ABS(minus(F413,H413))</f>
        <v/>
      </c>
      <c r="K413" s="227" t="n"/>
      <c r="L413" s="227" t="n"/>
      <c r="M413" s="227" t="n"/>
      <c r="N413" s="227" t="n"/>
      <c r="O413" s="227" t="n"/>
      <c r="P413" s="227" t="n"/>
      <c r="Q413" s="227" t="n"/>
      <c r="R413" s="227" t="n"/>
      <c r="S413" s="227" t="n"/>
      <c r="T413" s="227" t="n"/>
      <c r="U413" s="227" t="n"/>
      <c r="V413" s="227" t="n"/>
      <c r="W413" s="229">
        <f>SUM(K413,M413,O413,Q413,S413,U413)</f>
        <v/>
      </c>
      <c r="X413" s="229">
        <f>SUM(L413,N413,P413,R413,T413,V413)</f>
        <v/>
      </c>
      <c r="Y413" s="231">
        <f>minus(I413,W413)</f>
        <v/>
      </c>
      <c r="Z413" s="232">
        <f>ABS(minus(J413,X413))</f>
        <v/>
      </c>
      <c r="AA413" s="233" t="n"/>
      <c r="AB413" s="234" t="n"/>
      <c r="AC413" s="247" t="n"/>
      <c r="AD413" s="235" t="n"/>
      <c r="AE413" s="236">
        <f>Y413-AC413</f>
        <v/>
      </c>
      <c r="AF413" s="237">
        <f>abs(Z413-AD413)</f>
        <v/>
      </c>
      <c r="AG413" s="238" t="n"/>
      <c r="AH413" s="146" t="n"/>
      <c r="AI413" s="52" t="n"/>
      <c r="AJ413" s="148" t="n"/>
      <c r="AK413" s="52" t="n"/>
    </row>
    <row r="414">
      <c r="A414" s="163" t="n"/>
      <c r="B414" s="310" t="inlineStr">
        <is>
          <t>KOWRI</t>
        </is>
      </c>
      <c r="C414" s="151" t="inlineStr">
        <is>
          <t>MPGS</t>
        </is>
      </c>
      <c r="D414" s="151" t="inlineStr">
        <is>
          <t>MPGS</t>
        </is>
      </c>
      <c r="E414" s="187" t="n"/>
      <c r="F414" s="188" t="n"/>
      <c r="G414" s="187" t="n"/>
      <c r="H414" s="188" t="n"/>
      <c r="I414" s="154">
        <f>minus(E414,G414)</f>
        <v/>
      </c>
      <c r="J414" s="155">
        <f>ABS(minus(F414,H414))</f>
        <v/>
      </c>
      <c r="K414" s="218" t="n"/>
      <c r="L414" s="218" t="n"/>
      <c r="M414" s="218" t="n"/>
      <c r="N414" s="218" t="n"/>
      <c r="O414" s="218" t="n"/>
      <c r="P414" s="218" t="n"/>
      <c r="Q414" s="218" t="n"/>
      <c r="R414" s="218" t="n"/>
      <c r="S414" s="218" t="n"/>
      <c r="T414" s="218" t="n"/>
      <c r="U414" s="218" t="n"/>
      <c r="V414" s="218" t="n"/>
      <c r="W414" s="218">
        <f>SUM(K414,M414,O414,Q414,S414,U414)</f>
        <v/>
      </c>
      <c r="X414" s="218">
        <f>SUM(L414,N414,P414,R414,T414,V414)</f>
        <v/>
      </c>
      <c r="Y414" s="157">
        <f>minus(I414,W414)</f>
        <v/>
      </c>
      <c r="Z414" s="158">
        <f>ABS(minus(J414,X414))</f>
        <v/>
      </c>
      <c r="AA414" s="270" t="n"/>
      <c r="AB414" s="242" t="n"/>
      <c r="AC414" s="242" t="n"/>
      <c r="AD414" s="256" t="n"/>
      <c r="AE414" s="167">
        <f>Y414-AC414</f>
        <v/>
      </c>
      <c r="AF414" s="256">
        <f>abs(Z414-AD414)</f>
        <v/>
      </c>
      <c r="AG414" s="243" t="n"/>
      <c r="AH414" s="146" t="n"/>
      <c r="AI414" s="52" t="n"/>
      <c r="AJ414" s="148" t="n"/>
      <c r="AK414" s="52" t="n"/>
    </row>
    <row r="415">
      <c r="A415" s="163">
        <f>A413</f>
        <v/>
      </c>
      <c r="B415" s="300" t="n"/>
      <c r="C415" s="151" t="inlineStr">
        <is>
          <t>KR MTN Send Money</t>
        </is>
      </c>
      <c r="D415" s="151" t="inlineStr">
        <is>
          <t>KR MTN Credit</t>
        </is>
      </c>
      <c r="E415" s="187" t="n"/>
      <c r="F415" s="188" t="n"/>
      <c r="G415" s="187" t="n"/>
      <c r="H415" s="188" t="n"/>
      <c r="I415" s="154">
        <f>minus(E415,G415)</f>
        <v/>
      </c>
      <c r="J415" s="155">
        <f>ABS(minus(F415,H415))</f>
        <v/>
      </c>
      <c r="K415" s="218" t="n"/>
      <c r="L415" s="218" t="n"/>
      <c r="M415" s="218" t="n"/>
      <c r="N415" s="218" t="n"/>
      <c r="O415" s="218" t="n"/>
      <c r="P415" s="218" t="n"/>
      <c r="Q415" s="218" t="n"/>
      <c r="R415" s="218" t="n"/>
      <c r="S415" s="218" t="n"/>
      <c r="T415" s="218" t="n"/>
      <c r="U415" s="218" t="n"/>
      <c r="V415" s="218" t="n"/>
      <c r="W415" s="218">
        <f>SUM(K415,M415,O415,Q415,S415,U415)</f>
        <v/>
      </c>
      <c r="X415" s="218">
        <f>SUM(L415,N415,P415,R415,T415,V415)</f>
        <v/>
      </c>
      <c r="Y415" s="157">
        <f>minus(I415,W415)</f>
        <v/>
      </c>
      <c r="Z415" s="158">
        <f>ABS(minus(J415,X415))</f>
        <v/>
      </c>
      <c r="AA415" s="270" t="n"/>
      <c r="AB415" s="242" t="n"/>
      <c r="AC415" s="242" t="n"/>
      <c r="AD415" s="256" t="n"/>
      <c r="AE415" s="167">
        <f>Y415-AC415</f>
        <v/>
      </c>
      <c r="AF415" s="256">
        <f>abs(Z415-AD415)</f>
        <v/>
      </c>
      <c r="AG415" s="243" t="n"/>
      <c r="AH415" s="146" t="n"/>
      <c r="AI415" s="52" t="n"/>
      <c r="AJ415" s="148" t="n"/>
      <c r="AK415" s="52" t="n"/>
    </row>
    <row r="416">
      <c r="A416" s="163">
        <f>A415</f>
        <v/>
      </c>
      <c r="B416" s="300" t="n"/>
      <c r="C416" s="151" t="inlineStr">
        <is>
          <t>KR MTN Add funds/Payments</t>
        </is>
      </c>
      <c r="D416" s="151" t="inlineStr">
        <is>
          <t>KR MTN Debit</t>
        </is>
      </c>
      <c r="E416" s="187" t="n"/>
      <c r="F416" s="188" t="n"/>
      <c r="G416" s="187" t="n"/>
      <c r="H416" s="188" t="n"/>
      <c r="I416" s="154">
        <f>minus(E416,G416)</f>
        <v/>
      </c>
      <c r="J416" s="155">
        <f>ABS(minus(F416,H416))</f>
        <v/>
      </c>
      <c r="K416" s="218" t="n"/>
      <c r="L416" s="218" t="n"/>
      <c r="M416" s="218" t="n"/>
      <c r="N416" s="218" t="n"/>
      <c r="O416" s="218" t="n"/>
      <c r="P416" s="218" t="n"/>
      <c r="Q416" s="218" t="n"/>
      <c r="R416" s="218" t="n"/>
      <c r="S416" s="218" t="n"/>
      <c r="T416" s="218" t="n"/>
      <c r="U416" s="218" t="n"/>
      <c r="V416" s="218" t="n"/>
      <c r="W416" s="218">
        <f>SUM(K416,M416,O416,Q416,S416,U416)</f>
        <v/>
      </c>
      <c r="X416" s="218">
        <f>SUM(L416,N416,P416,R416,T416,V416)</f>
        <v/>
      </c>
      <c r="Y416" s="157">
        <f>minus(I416,W416)</f>
        <v/>
      </c>
      <c r="Z416" s="158">
        <f>ABS(minus(J416,X416))</f>
        <v/>
      </c>
      <c r="AA416" s="270" t="n"/>
      <c r="AB416" s="242" t="n"/>
      <c r="AC416" s="242" t="n"/>
      <c r="AD416" s="256" t="n"/>
      <c r="AE416" s="167">
        <f>Y416-AC416</f>
        <v/>
      </c>
      <c r="AF416" s="256">
        <f>abs(Z416-AD416)</f>
        <v/>
      </c>
      <c r="AG416" s="243" t="n"/>
      <c r="AH416" s="146" t="n"/>
      <c r="AI416" s="52" t="n"/>
      <c r="AJ416" s="148" t="n"/>
      <c r="AK416" s="52" t="n"/>
    </row>
    <row r="417">
      <c r="A417" s="163">
        <f>A416</f>
        <v/>
      </c>
      <c r="B417" s="300" t="n"/>
      <c r="C417" s="151" t="inlineStr">
        <is>
          <t>KR Airtel Add funds/Payments</t>
        </is>
      </c>
      <c r="D417" s="151" t="inlineStr">
        <is>
          <t>KR Airtel Cash In</t>
        </is>
      </c>
      <c r="E417" s="187" t="n"/>
      <c r="F417" s="188" t="n"/>
      <c r="G417" s="187" t="n"/>
      <c r="H417" s="188" t="n"/>
      <c r="I417" s="154">
        <f>minus(E417,G417)</f>
        <v/>
      </c>
      <c r="J417" s="155">
        <f>ABS(minus(F417,H417))</f>
        <v/>
      </c>
      <c r="K417" s="218" t="n"/>
      <c r="L417" s="218" t="n"/>
      <c r="M417" s="218" t="n"/>
      <c r="N417" s="218" t="n"/>
      <c r="O417" s="218" t="n"/>
      <c r="P417" s="218" t="n"/>
      <c r="Q417" s="218" t="n"/>
      <c r="R417" s="218" t="n"/>
      <c r="S417" s="218" t="n"/>
      <c r="T417" s="218" t="n"/>
      <c r="U417" s="218" t="n"/>
      <c r="V417" s="218" t="n"/>
      <c r="W417" s="218">
        <f>SUM(K417,M417,O417,Q417,S417,U417)</f>
        <v/>
      </c>
      <c r="X417" s="218">
        <f>SUM(L417,N417,P417,R417,T417,V417)</f>
        <v/>
      </c>
      <c r="Y417" s="157">
        <f>minus(I417,W417)</f>
        <v/>
      </c>
      <c r="Z417" s="158">
        <f>ABS(minus(J417,X417))</f>
        <v/>
      </c>
      <c r="AA417" s="270" t="n"/>
      <c r="AB417" s="242" t="n"/>
      <c r="AC417" s="242" t="n"/>
      <c r="AD417" s="256" t="n"/>
      <c r="AE417" s="167">
        <f>Y417-AC417</f>
        <v/>
      </c>
      <c r="AF417" s="256">
        <f>abs(Z417-AD417)</f>
        <v/>
      </c>
      <c r="AG417" s="243" t="n"/>
      <c r="AH417" s="146" t="n"/>
      <c r="AI417" s="52" t="n"/>
      <c r="AJ417" s="148" t="n"/>
      <c r="AK417" s="52" t="n"/>
    </row>
    <row r="418">
      <c r="A418" s="163">
        <f>A417</f>
        <v/>
      </c>
      <c r="B418" s="300" t="n"/>
      <c r="C418" s="151" t="inlineStr">
        <is>
          <t>KR Airtel Send Money</t>
        </is>
      </c>
      <c r="D418" s="151" t="inlineStr">
        <is>
          <t>KR Airtel Cash Out</t>
        </is>
      </c>
      <c r="E418" s="187" t="n"/>
      <c r="F418" s="188" t="n"/>
      <c r="G418" s="187" t="n"/>
      <c r="H418" s="188" t="n"/>
      <c r="I418" s="154">
        <f>minus(E418,G418)</f>
        <v/>
      </c>
      <c r="J418" s="155">
        <f>ABS(minus(F418,H418))</f>
        <v/>
      </c>
      <c r="K418" s="218" t="n"/>
      <c r="L418" s="218" t="n"/>
      <c r="M418" s="218" t="n"/>
      <c r="N418" s="218" t="n"/>
      <c r="O418" s="218" t="n"/>
      <c r="P418" s="218" t="n"/>
      <c r="Q418" s="218" t="n"/>
      <c r="R418" s="218" t="n"/>
      <c r="S418" s="218" t="n"/>
      <c r="T418" s="218" t="n"/>
      <c r="U418" s="218" t="n"/>
      <c r="V418" s="218" t="n"/>
      <c r="W418" s="218">
        <f>SUM(K418,M418,O418,Q418,S418,U418)</f>
        <v/>
      </c>
      <c r="X418" s="218">
        <f>SUM(L418,N418,P418,R418,T418,V418)</f>
        <v/>
      </c>
      <c r="Y418" s="157">
        <f>minus(I418,W418)</f>
        <v/>
      </c>
      <c r="Z418" s="158">
        <f>ABS(minus(J418,X418))</f>
        <v/>
      </c>
      <c r="AA418" s="270" t="n"/>
      <c r="AB418" s="242" t="n"/>
      <c r="AC418" s="242" t="n"/>
      <c r="AD418" s="256" t="n"/>
      <c r="AE418" s="167">
        <f>Y418-AC418</f>
        <v/>
      </c>
      <c r="AF418" s="256">
        <f>abs(Z418-AD418)</f>
        <v/>
      </c>
      <c r="AG418" s="243" t="n"/>
      <c r="AH418" s="146" t="n"/>
      <c r="AI418" s="52" t="n"/>
      <c r="AJ418" s="148" t="n"/>
      <c r="AK418" s="52" t="n"/>
    </row>
    <row r="419">
      <c r="A419" s="163">
        <f>A418</f>
        <v/>
      </c>
      <c r="B419" s="300" t="n"/>
      <c r="C419" s="151" t="inlineStr">
        <is>
          <t>KR Vodafone Add funds/Payments</t>
        </is>
      </c>
      <c r="D419" s="151" t="inlineStr">
        <is>
          <t xml:space="preserve">KR Vodafone Cash In </t>
        </is>
      </c>
      <c r="E419" s="187" t="n"/>
      <c r="F419" s="188" t="n"/>
      <c r="G419" s="187" t="n"/>
      <c r="H419" s="188" t="n"/>
      <c r="I419" s="154">
        <f>minus(E419,G419)</f>
        <v/>
      </c>
      <c r="J419" s="155">
        <f>ABS(minus(F419,H419))</f>
        <v/>
      </c>
      <c r="K419" s="218" t="n"/>
      <c r="L419" s="218" t="n"/>
      <c r="M419" s="218" t="n"/>
      <c r="N419" s="218" t="n"/>
      <c r="O419" s="218" t="n"/>
      <c r="P419" s="218" t="n"/>
      <c r="Q419" s="218" t="n"/>
      <c r="R419" s="218" t="n"/>
      <c r="S419" s="218" t="n"/>
      <c r="T419" s="218" t="n"/>
      <c r="U419" s="218" t="n"/>
      <c r="V419" s="218" t="n"/>
      <c r="W419" s="218">
        <f>SUM(K419,M419,O419,Q419,S419,U419)</f>
        <v/>
      </c>
      <c r="X419" s="218">
        <f>SUM(L419,N419,P419,R419,T419,V419)</f>
        <v/>
      </c>
      <c r="Y419" s="157">
        <f>minus(I419,W419)</f>
        <v/>
      </c>
      <c r="Z419" s="158">
        <f>ABS(minus(J419,X419))</f>
        <v/>
      </c>
      <c r="AA419" s="270" t="n"/>
      <c r="AB419" s="242" t="n"/>
      <c r="AC419" s="242" t="n"/>
      <c r="AD419" s="256" t="n"/>
      <c r="AE419" s="167">
        <f>Y419-AC419</f>
        <v/>
      </c>
      <c r="AF419" s="256">
        <f>abs(Z419-AD419)</f>
        <v/>
      </c>
      <c r="AG419" s="243" t="n"/>
      <c r="AH419" s="146" t="n"/>
      <c r="AI419" s="52" t="n"/>
      <c r="AJ419" s="148" t="n"/>
      <c r="AK419" s="52" t="n"/>
    </row>
    <row r="420">
      <c r="A420" s="163">
        <f>A419</f>
        <v/>
      </c>
      <c r="B420" s="303" t="n"/>
      <c r="C420" s="151" t="inlineStr">
        <is>
          <t>KR Vodafone Send Money</t>
        </is>
      </c>
      <c r="D420" s="151" t="inlineStr">
        <is>
          <t>KR Vodafone Cash Out</t>
        </is>
      </c>
      <c r="E420" s="187" t="n"/>
      <c r="F420" s="188" t="n"/>
      <c r="G420" s="187" t="n"/>
      <c r="H420" s="188" t="n"/>
      <c r="I420" s="154">
        <f>minus(E420,G420)</f>
        <v/>
      </c>
      <c r="J420" s="155">
        <f>ABS(minus(F420,H420))</f>
        <v/>
      </c>
      <c r="K420" s="218" t="n"/>
      <c r="L420" s="218" t="n"/>
      <c r="M420" s="218" t="n"/>
      <c r="N420" s="218" t="n"/>
      <c r="O420" s="218" t="n"/>
      <c r="P420" s="218" t="n"/>
      <c r="Q420" s="218" t="n"/>
      <c r="R420" s="218" t="n"/>
      <c r="S420" s="218" t="n"/>
      <c r="T420" s="218" t="n"/>
      <c r="U420" s="218" t="n"/>
      <c r="V420" s="218" t="n"/>
      <c r="W420" s="218">
        <f>SUM(K420,M420,O420,Q420,S420,U420)</f>
        <v/>
      </c>
      <c r="X420" s="218">
        <f>SUM(L420,N420,P420,R420,T420,V420)</f>
        <v/>
      </c>
      <c r="Y420" s="157">
        <f>minus(I420,W420)</f>
        <v/>
      </c>
      <c r="Z420" s="158">
        <f>ABS(minus(J420,X420))</f>
        <v/>
      </c>
      <c r="AA420" s="270" t="n"/>
      <c r="AB420" s="242" t="n"/>
      <c r="AC420" s="242" t="n"/>
      <c r="AD420" s="256" t="n"/>
      <c r="AE420" s="167">
        <f>Y420-AC420</f>
        <v/>
      </c>
      <c r="AF420" s="256">
        <f>abs(Z420-AD420)</f>
        <v/>
      </c>
      <c r="AG420" s="243" t="n"/>
      <c r="AH420" s="146" t="n"/>
      <c r="AI420" s="52" t="n"/>
      <c r="AJ420" s="148" t="n"/>
      <c r="AK420" s="52" t="n"/>
    </row>
    <row r="421">
      <c r="A421" s="206" t="n"/>
      <c r="B421" s="207" t="n"/>
      <c r="C421" s="206" t="n"/>
      <c r="D421" s="206" t="n"/>
      <c r="E421" s="271" t="n"/>
      <c r="F421" s="208" t="n"/>
      <c r="G421" s="271" t="n"/>
      <c r="H421" s="208" t="n"/>
      <c r="I421" s="206" t="n"/>
      <c r="J421" s="208" t="n"/>
      <c r="K421" s="271" t="n"/>
      <c r="L421" s="271" t="n"/>
      <c r="M421" s="271" t="n"/>
      <c r="N421" s="271" t="n"/>
      <c r="O421" s="271" t="n"/>
      <c r="P421" s="271" t="n"/>
      <c r="Q421" s="271" t="n"/>
      <c r="R421" s="271" t="n"/>
      <c r="S421" s="271" t="n"/>
      <c r="T421" s="271" t="n"/>
      <c r="U421" s="271" t="n"/>
      <c r="V421" s="271" t="n"/>
      <c r="W421" s="210" t="n"/>
      <c r="X421" s="210" t="n"/>
      <c r="Y421" s="271" t="n"/>
      <c r="Z421" s="271" t="n"/>
      <c r="AA421" s="211" t="n"/>
      <c r="AB421" s="212" t="n"/>
      <c r="AC421" s="212" t="n"/>
      <c r="AD421" s="213" t="n"/>
      <c r="AE421" s="214" t="n"/>
      <c r="AF421" s="215" t="n"/>
      <c r="AG421" s="243" t="n"/>
      <c r="AH421" s="146" t="n"/>
      <c r="AI421" s="52" t="n"/>
      <c r="AJ421" s="148" t="n"/>
      <c r="AK421" s="52" t="n"/>
    </row>
    <row r="422">
      <c r="A422" s="239" t="n">
        <v>44972</v>
      </c>
      <c r="B422" s="309" t="inlineStr">
        <is>
          <t>SlydePay</t>
        </is>
      </c>
      <c r="C422" s="151" t="inlineStr">
        <is>
          <t>SP MIGs (MCC 1)</t>
        </is>
      </c>
      <c r="D422" s="151" t="inlineStr">
        <is>
          <t>MIGS (Slydepay01)</t>
        </is>
      </c>
      <c r="E422" s="187" t="n"/>
      <c r="F422" s="188" t="n"/>
      <c r="G422" s="187" t="n"/>
      <c r="H422" s="188" t="n"/>
      <c r="I422" s="154">
        <f>minus(E422,G422)</f>
        <v/>
      </c>
      <c r="J422" s="155">
        <f>ABS(minus(F422,H422))</f>
        <v/>
      </c>
      <c r="K422" s="218" t="n"/>
      <c r="L422" s="218" t="n"/>
      <c r="M422" s="218" t="n"/>
      <c r="N422" s="218" t="n"/>
      <c r="O422" s="218" t="n"/>
      <c r="P422" s="218" t="n"/>
      <c r="Q422" s="218" t="n"/>
      <c r="R422" s="218" t="n"/>
      <c r="S422" s="218" t="n"/>
      <c r="T422" s="218" t="n"/>
      <c r="U422" s="218" t="n"/>
      <c r="V422" s="218" t="n"/>
      <c r="W422" s="218">
        <f>SUM(K422,M422,O422,Q422,S422,U422)</f>
        <v/>
      </c>
      <c r="X422" s="218">
        <f>SUM(L422,N422,P422,R422,T422,V422)</f>
        <v/>
      </c>
      <c r="Y422" s="157">
        <f>minus(I422,W422)</f>
        <v/>
      </c>
      <c r="Z422" s="158">
        <f>ABS(minus(J422,X422))</f>
        <v/>
      </c>
      <c r="AA422" s="263" t="n"/>
      <c r="AB422" s="242" t="n"/>
      <c r="AC422" s="242" t="n"/>
      <c r="AD422" s="252" t="n"/>
      <c r="AE422" s="161">
        <f>Y422-AC422</f>
        <v/>
      </c>
      <c r="AF422" s="256">
        <f>abs(Z422-AD422)</f>
        <v/>
      </c>
      <c r="AG422" s="243" t="n"/>
      <c r="AH422" s="146" t="n"/>
      <c r="AI422" s="266">
        <f>Z422+AD422</f>
        <v/>
      </c>
      <c r="AJ422" s="148" t="n"/>
      <c r="AK422" s="52" t="n"/>
    </row>
    <row r="423">
      <c r="A423" s="163">
        <f>A422</f>
        <v/>
      </c>
      <c r="B423" s="300" t="n"/>
      <c r="C423" s="151" t="inlineStr">
        <is>
          <t>SP MTN Cash In (Prompt)</t>
        </is>
      </c>
      <c r="D423" s="151" t="inlineStr">
        <is>
          <t>MTN - Slydepull (Prompts)</t>
        </is>
      </c>
      <c r="E423" s="187" t="n"/>
      <c r="F423" s="188" t="n"/>
      <c r="G423" s="187" t="n"/>
      <c r="H423" s="188" t="n"/>
      <c r="I423" s="154">
        <f>minus(E423,G423)</f>
        <v/>
      </c>
      <c r="J423" s="155">
        <f>ABS(minus(F423,H423))</f>
        <v/>
      </c>
      <c r="K423" s="218" t="n"/>
      <c r="L423" s="218" t="n"/>
      <c r="M423" s="218" t="n"/>
      <c r="N423" s="218" t="n"/>
      <c r="O423" s="218" t="n"/>
      <c r="P423" s="218" t="n"/>
      <c r="Q423" s="218" t="n"/>
      <c r="R423" s="218" t="n"/>
      <c r="S423" s="218" t="n"/>
      <c r="T423" s="218" t="n"/>
      <c r="U423" s="218" t="n"/>
      <c r="V423" s="218" t="n"/>
      <c r="W423" s="218">
        <f>SUM(K423,M423,O423,Q423,S423,U423)</f>
        <v/>
      </c>
      <c r="X423" s="218">
        <f>SUM(L423,N423,P423,R423,T423,V423)</f>
        <v/>
      </c>
      <c r="Y423" s="157">
        <f>minus(I423,W423)</f>
        <v/>
      </c>
      <c r="Z423" s="158">
        <f>ABS(minus(J423,X423))</f>
        <v/>
      </c>
      <c r="AA423" s="270" t="n"/>
      <c r="AB423" s="242" t="n"/>
      <c r="AC423" s="242" t="n"/>
      <c r="AD423" s="256" t="n"/>
      <c r="AE423" s="167">
        <f>Y423-AC423</f>
        <v/>
      </c>
      <c r="AF423" s="256">
        <f>abs(Z423-AD423)</f>
        <v/>
      </c>
      <c r="AG423" s="264" t="n"/>
      <c r="AH423" s="146" t="n"/>
      <c r="AI423" s="52" t="n"/>
      <c r="AJ423" s="148" t="n"/>
      <c r="AK423" s="52" t="n"/>
    </row>
    <row r="424">
      <c r="A424" s="163">
        <f>A423</f>
        <v/>
      </c>
      <c r="B424" s="300" t="n"/>
      <c r="C424" s="151" t="inlineStr">
        <is>
          <t>SP MTN Cash In (Approval)</t>
        </is>
      </c>
      <c r="D424" s="151" t="inlineStr">
        <is>
          <t>MTN - Sydepush( Approvals)</t>
        </is>
      </c>
      <c r="E424" s="187" t="n"/>
      <c r="F424" s="188" t="n"/>
      <c r="G424" s="187" t="n"/>
      <c r="H424" s="188" t="n"/>
      <c r="I424" s="154">
        <f>minus(E424,G424)</f>
        <v/>
      </c>
      <c r="J424" s="155">
        <f>ABS(minus(F424,H424))</f>
        <v/>
      </c>
      <c r="K424" s="218" t="n"/>
      <c r="L424" s="218" t="n"/>
      <c r="M424" s="218" t="n"/>
      <c r="N424" s="218" t="n"/>
      <c r="O424" s="218" t="n"/>
      <c r="P424" s="218" t="n"/>
      <c r="Q424" s="218" t="n"/>
      <c r="R424" s="218" t="n"/>
      <c r="S424" s="218" t="n"/>
      <c r="T424" s="218" t="n"/>
      <c r="U424" s="218" t="n"/>
      <c r="V424" s="218" t="n"/>
      <c r="W424" s="218">
        <f>SUM(K424,M424,O424,Q424,S424,U424)</f>
        <v/>
      </c>
      <c r="X424" s="218">
        <f>SUM(L424,N424,P424,R424,T424,V424)</f>
        <v/>
      </c>
      <c r="Y424" s="157">
        <f>minus(I424,W424)</f>
        <v/>
      </c>
      <c r="Z424" s="158">
        <f>ABS(minus(J424,X424))</f>
        <v/>
      </c>
      <c r="AA424" s="270" t="n"/>
      <c r="AB424" s="242" t="n"/>
      <c r="AC424" s="242" t="n"/>
      <c r="AD424" s="256" t="n"/>
      <c r="AE424" s="161">
        <f>Y424-AC424</f>
        <v/>
      </c>
      <c r="AF424" s="256">
        <f>abs(Z424-AD424)</f>
        <v/>
      </c>
      <c r="AG424" s="264" t="n"/>
      <c r="AH424" s="146" t="n"/>
      <c r="AI424" s="52" t="n"/>
      <c r="AJ424" s="148" t="n"/>
      <c r="AK424" s="52" t="n"/>
    </row>
    <row r="425">
      <c r="A425" s="163">
        <f>A424</f>
        <v/>
      </c>
      <c r="B425" s="300" t="n"/>
      <c r="C425" s="151" t="inlineStr">
        <is>
          <t>SP MTN Send Money</t>
        </is>
      </c>
      <c r="D425" s="151" t="inlineStr">
        <is>
          <t>MTN - Portal</t>
        </is>
      </c>
      <c r="E425" s="187" t="n"/>
      <c r="F425" s="188" t="n"/>
      <c r="G425" s="187" t="n"/>
      <c r="H425" s="188" t="n"/>
      <c r="I425" s="154">
        <f>minus(E425,G425)</f>
        <v/>
      </c>
      <c r="J425" s="155">
        <f>ABS(minus(F425,H425))</f>
        <v/>
      </c>
      <c r="K425" s="218" t="n"/>
      <c r="L425" s="218" t="n"/>
      <c r="M425" s="218" t="n"/>
      <c r="N425" s="218" t="n"/>
      <c r="O425" s="218" t="n"/>
      <c r="P425" s="218" t="n"/>
      <c r="Q425" s="218" t="n"/>
      <c r="R425" s="218" t="n"/>
      <c r="S425" s="218" t="n"/>
      <c r="T425" s="218" t="n"/>
      <c r="U425" s="218" t="n"/>
      <c r="V425" s="218" t="n"/>
      <c r="W425" s="218">
        <f>SUM(K425,M425,O425,Q425,S425,U425)</f>
        <v/>
      </c>
      <c r="X425" s="218">
        <f>SUM(L425,N425,P425,R425,T425,V425)</f>
        <v/>
      </c>
      <c r="Y425" s="157">
        <f>minus(I425,W425)</f>
        <v/>
      </c>
      <c r="Z425" s="158">
        <f>ABS(minus(J425,X425))</f>
        <v/>
      </c>
      <c r="AA425" s="270" t="n"/>
      <c r="AB425" s="242" t="n"/>
      <c r="AC425" s="242" t="n"/>
      <c r="AD425" s="256" t="n"/>
      <c r="AE425" s="161">
        <f>Y425-AC425</f>
        <v/>
      </c>
      <c r="AF425" s="256">
        <f>abs(Z425-AD425)</f>
        <v/>
      </c>
      <c r="AG425" s="264" t="n"/>
      <c r="AH425" s="146" t="n"/>
      <c r="AI425" s="52" t="n"/>
      <c r="AJ425" s="148" t="n"/>
      <c r="AK425" s="52" t="n"/>
    </row>
    <row r="426">
      <c r="A426" s="163">
        <f>A425</f>
        <v/>
      </c>
      <c r="B426" s="300" t="n"/>
      <c r="C426" s="151" t="inlineStr">
        <is>
          <t>SP AirtelTigo Cash In</t>
        </is>
      </c>
      <c r="D426" s="151" t="inlineStr">
        <is>
          <t>Airtel Top Up (Cash In)</t>
        </is>
      </c>
      <c r="E426" s="187" t="n"/>
      <c r="F426" s="188" t="n"/>
      <c r="G426" s="187" t="n"/>
      <c r="H426" s="188" t="n"/>
      <c r="I426" s="154">
        <f>minus(E426,G426)</f>
        <v/>
      </c>
      <c r="J426" s="155">
        <f>ABS(minus(F426,H426))</f>
        <v/>
      </c>
      <c r="K426" s="218" t="n"/>
      <c r="L426" s="218" t="n"/>
      <c r="M426" s="218" t="n"/>
      <c r="N426" s="218" t="n"/>
      <c r="O426" s="218" t="n"/>
      <c r="P426" s="218" t="n"/>
      <c r="Q426" s="218" t="n"/>
      <c r="R426" s="218" t="n"/>
      <c r="S426" s="218" t="n"/>
      <c r="T426" s="218" t="n"/>
      <c r="U426" s="218" t="n"/>
      <c r="V426" s="218" t="n"/>
      <c r="W426" s="218">
        <f>SUM(K426,M426,O426,Q426,S426,U426)</f>
        <v/>
      </c>
      <c r="X426" s="218">
        <f>SUM(L426,N426,P426,R426,T426,V426)</f>
        <v/>
      </c>
      <c r="Y426" s="157">
        <f>minus(I426,W426)</f>
        <v/>
      </c>
      <c r="Z426" s="158">
        <f>ABS(minus(J426,X426))</f>
        <v/>
      </c>
      <c r="AA426" s="270" t="n"/>
      <c r="AB426" s="242" t="n"/>
      <c r="AC426" s="242" t="n"/>
      <c r="AD426" s="256" t="n"/>
      <c r="AE426" s="161">
        <f>Y426-AC426</f>
        <v/>
      </c>
      <c r="AF426" s="256">
        <f>abs(Z426-AD426)</f>
        <v/>
      </c>
      <c r="AG426" s="264" t="n"/>
      <c r="AH426" s="146" t="n"/>
      <c r="AI426" s="52" t="n"/>
      <c r="AJ426" s="148" t="n"/>
      <c r="AK426" s="52" t="n"/>
    </row>
    <row r="427">
      <c r="A427" s="163">
        <f>A426</f>
        <v/>
      </c>
      <c r="B427" s="300" t="n"/>
      <c r="C427" s="151" t="inlineStr">
        <is>
          <t>SP AirtelTigo Send Money</t>
        </is>
      </c>
      <c r="D427" s="151" t="inlineStr">
        <is>
          <t>Airtel Online Send Money</t>
        </is>
      </c>
      <c r="E427" s="187" t="n"/>
      <c r="F427" s="188" t="n"/>
      <c r="G427" s="187" t="n"/>
      <c r="H427" s="188" t="n"/>
      <c r="I427" s="154">
        <f>minus(E427,G427)</f>
        <v/>
      </c>
      <c r="J427" s="155">
        <f>ABS(minus(F427,H427))</f>
        <v/>
      </c>
      <c r="K427" s="218" t="n"/>
      <c r="L427" s="218" t="n"/>
      <c r="M427" s="218" t="n"/>
      <c r="N427" s="218" t="n"/>
      <c r="O427" s="218" t="n"/>
      <c r="P427" s="218" t="n"/>
      <c r="Q427" s="218" t="n"/>
      <c r="R427" s="218" t="n"/>
      <c r="S427" s="218" t="n"/>
      <c r="T427" s="218" t="n"/>
      <c r="U427" s="218" t="n"/>
      <c r="V427" s="218" t="n"/>
      <c r="W427" s="218">
        <f>SUM(K427,M427,O427,Q427,S427,U427)</f>
        <v/>
      </c>
      <c r="X427" s="249">
        <f>SUM(L427,N427,P427,R427,T427,V427)</f>
        <v/>
      </c>
      <c r="Y427" s="157">
        <f>minus(I427,W427)</f>
        <v/>
      </c>
      <c r="Z427" s="158">
        <f>ABS(minus(J427,X427))</f>
        <v/>
      </c>
      <c r="AA427" s="270" t="n"/>
      <c r="AB427" s="242" t="n"/>
      <c r="AC427" s="242" t="n"/>
      <c r="AD427" s="256" t="n"/>
      <c r="AE427" s="161">
        <f>Y427-AC427</f>
        <v/>
      </c>
      <c r="AF427" s="256">
        <f>abs(Z427-AD427)</f>
        <v/>
      </c>
      <c r="AG427" s="264" t="n"/>
      <c r="AH427" s="146" t="n"/>
      <c r="AI427" s="52" t="n"/>
      <c r="AJ427" s="148" t="n"/>
      <c r="AK427" s="52" t="n"/>
    </row>
    <row r="428">
      <c r="A428" s="163">
        <f>A427</f>
        <v/>
      </c>
      <c r="B428" s="300" t="n"/>
      <c r="C428" s="151" t="inlineStr">
        <is>
          <t>SP Vodafone Cash In</t>
        </is>
      </c>
      <c r="D428" s="151" t="inlineStr">
        <is>
          <t>Vodafone Cashin</t>
        </is>
      </c>
      <c r="E428" s="187" t="n"/>
      <c r="F428" s="188" t="n"/>
      <c r="G428" s="187" t="n"/>
      <c r="H428" s="188" t="n"/>
      <c r="I428" s="154">
        <f>minus(E428,G428)</f>
        <v/>
      </c>
      <c r="J428" s="155">
        <f>ABS(minus(F428,H428))</f>
        <v/>
      </c>
      <c r="K428" s="218" t="n"/>
      <c r="L428" s="218" t="n"/>
      <c r="M428" s="218" t="n"/>
      <c r="N428" s="218" t="n"/>
      <c r="O428" s="218" t="n"/>
      <c r="P428" s="218" t="n"/>
      <c r="Q428" s="218" t="n"/>
      <c r="R428" s="218" t="n"/>
      <c r="S428" s="218" t="n"/>
      <c r="T428" s="218" t="n"/>
      <c r="U428" s="218" t="n"/>
      <c r="V428" s="218" t="n"/>
      <c r="W428" s="218">
        <f>SUM(K428,M428,O428,Q428,S428,U428)</f>
        <v/>
      </c>
      <c r="X428" s="218">
        <f>SUM(L428,N428,P428,R428,T428,V428)</f>
        <v/>
      </c>
      <c r="Y428" s="157">
        <f>minus(I428,W428)</f>
        <v/>
      </c>
      <c r="Z428" s="158">
        <f>ABS(minus(J428,X428))</f>
        <v/>
      </c>
      <c r="AA428" s="270" t="n"/>
      <c r="AB428" s="242" t="n"/>
      <c r="AC428" s="242" t="n"/>
      <c r="AD428" s="256" t="n"/>
      <c r="AE428" s="161">
        <f>Y428-AC428</f>
        <v/>
      </c>
      <c r="AF428" s="256">
        <f>abs(Z428-AD428)</f>
        <v/>
      </c>
      <c r="AG428" s="264" t="n"/>
      <c r="AH428" s="146" t="n"/>
      <c r="AI428" s="52" t="n"/>
      <c r="AJ428" s="148" t="n"/>
      <c r="AK428" s="52" t="n"/>
    </row>
    <row r="429">
      <c r="A429" s="163">
        <f>A428</f>
        <v/>
      </c>
      <c r="B429" s="300" t="n"/>
      <c r="C429" s="151" t="inlineStr">
        <is>
          <t>SP Vodafone Send Money</t>
        </is>
      </c>
      <c r="D429" s="151" t="inlineStr">
        <is>
          <t>Vodafone Cashout</t>
        </is>
      </c>
      <c r="E429" s="187" t="n"/>
      <c r="F429" s="188" t="n"/>
      <c r="G429" s="187" t="n"/>
      <c r="H429" s="188" t="n"/>
      <c r="I429" s="154">
        <f>minus(E429,G429)</f>
        <v/>
      </c>
      <c r="J429" s="155">
        <f>ABS(minus(F429,H429))</f>
        <v/>
      </c>
      <c r="K429" s="218" t="n"/>
      <c r="L429" s="218" t="n"/>
      <c r="M429" s="218" t="n"/>
      <c r="N429" s="218" t="n"/>
      <c r="O429" s="218" t="n"/>
      <c r="P429" s="218" t="n"/>
      <c r="Q429" s="218" t="n"/>
      <c r="R429" s="218" t="n"/>
      <c r="S429" s="218" t="n"/>
      <c r="T429" s="218" t="n"/>
      <c r="U429" s="218" t="n"/>
      <c r="V429" s="218" t="n"/>
      <c r="W429" s="218">
        <f>SUM(K429,M429,O429,Q429,S429,U429)</f>
        <v/>
      </c>
      <c r="X429" s="218">
        <f>SUM(L429,N429,P429,R429,T429,V429)</f>
        <v/>
      </c>
      <c r="Y429" s="157">
        <f>minus(I429,W429)</f>
        <v/>
      </c>
      <c r="Z429" s="158">
        <f>ABS(minus(J429,X429))</f>
        <v/>
      </c>
      <c r="AA429" s="270" t="n"/>
      <c r="AB429" s="242" t="n"/>
      <c r="AC429" s="242" t="n"/>
      <c r="AD429" s="256" t="n"/>
      <c r="AE429" s="161">
        <f>Y429-AC429</f>
        <v/>
      </c>
      <c r="AF429" s="256">
        <f>abs(Z429-AD429)</f>
        <v/>
      </c>
      <c r="AG429" s="243" t="n"/>
      <c r="AH429" s="146" t="n"/>
      <c r="AI429" s="52" t="n"/>
      <c r="AJ429" s="148" t="n"/>
      <c r="AK429" s="52" t="n"/>
    </row>
    <row r="430">
      <c r="A430" s="163">
        <f>A429</f>
        <v/>
      </c>
      <c r="B430" s="300" t="n"/>
      <c r="C430" s="151" t="inlineStr">
        <is>
          <t>SP Stanbic</t>
        </is>
      </c>
      <c r="D430" s="151" t="inlineStr">
        <is>
          <t>Stanbic FI CR</t>
        </is>
      </c>
      <c r="E430" s="187" t="n"/>
      <c r="F430" s="188" t="n"/>
      <c r="G430" s="187" t="n"/>
      <c r="H430" s="188" t="n"/>
      <c r="I430" s="154">
        <f>minus(E430,G430)</f>
        <v/>
      </c>
      <c r="J430" s="155">
        <f>ABS(minus(F430,H430))</f>
        <v/>
      </c>
      <c r="K430" s="218" t="n"/>
      <c r="L430" s="218" t="n"/>
      <c r="M430" s="218" t="n"/>
      <c r="N430" s="218" t="n"/>
      <c r="O430" s="218" t="n"/>
      <c r="P430" s="218" t="n"/>
      <c r="Q430" s="218" t="n"/>
      <c r="R430" s="218" t="n"/>
      <c r="S430" s="218" t="n"/>
      <c r="T430" s="218" t="n"/>
      <c r="U430" s="218" t="n"/>
      <c r="V430" s="218" t="n"/>
      <c r="W430" s="218">
        <f>SUM(K430,M430,O430,Q430,S430,U430)</f>
        <v/>
      </c>
      <c r="X430" s="218">
        <f>SUM(L430,N430,P430,R430,T430,V430)</f>
        <v/>
      </c>
      <c r="Y430" s="157">
        <f>minus(I430,W430)</f>
        <v/>
      </c>
      <c r="Z430" s="158">
        <f>ABS(minus(J430,X430))</f>
        <v/>
      </c>
      <c r="AA430" s="263" t="n"/>
      <c r="AB430" s="242" t="n"/>
      <c r="AC430" s="242" t="n"/>
      <c r="AD430" s="256" t="n"/>
      <c r="AE430" s="161">
        <f>Y430-AC430</f>
        <v/>
      </c>
      <c r="AF430" s="256">
        <f>abs(Z430-AD430)</f>
        <v/>
      </c>
      <c r="AG430" s="243" t="n"/>
      <c r="AH430" s="146" t="n"/>
      <c r="AI430" s="52" t="n"/>
      <c r="AJ430" s="148" t="n"/>
      <c r="AK430" s="52" t="n"/>
    </row>
    <row r="431">
      <c r="A431" s="163">
        <f>A430</f>
        <v/>
      </c>
      <c r="B431" s="300" t="n"/>
      <c r="C431" s="151" t="inlineStr">
        <is>
          <t xml:space="preserve">SP Stanbic </t>
        </is>
      </c>
      <c r="D431" s="151" t="inlineStr">
        <is>
          <t>Stanbic FI DR</t>
        </is>
      </c>
      <c r="E431" s="187" t="n"/>
      <c r="F431" s="188" t="n"/>
      <c r="G431" s="187" t="n"/>
      <c r="H431" s="188" t="n"/>
      <c r="I431" s="154">
        <f>minus(E431,G431)</f>
        <v/>
      </c>
      <c r="J431" s="155">
        <f>ABS(minus(F431,H431))</f>
        <v/>
      </c>
      <c r="K431" s="218" t="n"/>
      <c r="L431" s="218" t="n"/>
      <c r="M431" s="218" t="n"/>
      <c r="N431" s="218" t="n"/>
      <c r="O431" s="218" t="n"/>
      <c r="P431" s="218" t="n"/>
      <c r="Q431" s="218" t="n"/>
      <c r="R431" s="218" t="n"/>
      <c r="S431" s="218" t="n"/>
      <c r="T431" s="218" t="n"/>
      <c r="U431" s="218" t="n"/>
      <c r="V431" s="218" t="n"/>
      <c r="W431" s="218">
        <f>SUM(K431,M431,O431,Q431,S431,U431)</f>
        <v/>
      </c>
      <c r="X431" s="218">
        <f>SUM(L431,N431,P431,R431,T431,V431)</f>
        <v/>
      </c>
      <c r="Y431" s="157">
        <f>minus(I431,W431)</f>
        <v/>
      </c>
      <c r="Z431" s="158">
        <f>ABS(minus(J431,X431))</f>
        <v/>
      </c>
      <c r="AA431" s="270" t="n"/>
      <c r="AB431" s="242" t="n"/>
      <c r="AC431" s="242" t="n"/>
      <c r="AD431" s="256" t="n"/>
      <c r="AE431" s="161">
        <f>Y431-AC431</f>
        <v/>
      </c>
      <c r="AF431" s="256">
        <f>abs(Z431-AD431)</f>
        <v/>
      </c>
      <c r="AG431" s="264" t="n"/>
      <c r="AH431" s="146" t="n"/>
      <c r="AI431" s="52" t="n"/>
      <c r="AJ431" s="148" t="n"/>
      <c r="AK431" s="52" t="n"/>
    </row>
    <row r="432">
      <c r="A432" s="163">
        <f>A431</f>
        <v/>
      </c>
      <c r="B432" s="300" t="n"/>
      <c r="C432" s="171" t="inlineStr">
        <is>
          <t xml:space="preserve">SP GIP </t>
        </is>
      </c>
      <c r="D432" s="171" t="inlineStr">
        <is>
          <t>GIP</t>
        </is>
      </c>
      <c r="E432" s="172" t="n"/>
      <c r="F432" s="173" t="n"/>
      <c r="G432" s="172" t="n"/>
      <c r="H432" s="173" t="n"/>
      <c r="I432" s="174">
        <f>minus(E432,G432)</f>
        <v/>
      </c>
      <c r="J432" s="175">
        <f>ABS(minus(F432,H432))</f>
        <v/>
      </c>
      <c r="K432" s="176" t="n"/>
      <c r="L432" s="176" t="n"/>
      <c r="M432" s="176" t="n"/>
      <c r="N432" s="176" t="n"/>
      <c r="O432" s="176" t="n"/>
      <c r="P432" s="176" t="n"/>
      <c r="Q432" s="176" t="n"/>
      <c r="R432" s="176" t="n"/>
      <c r="S432" s="176" t="n"/>
      <c r="T432" s="176" t="n"/>
      <c r="U432" s="176" t="n"/>
      <c r="V432" s="176" t="n"/>
      <c r="W432" s="294">
        <f>SUM(K432,M432,O432,Q432,S432,U432)</f>
        <v/>
      </c>
      <c r="X432" s="294">
        <f>SUM(L432,N432,P432,R432,T432,V432)</f>
        <v/>
      </c>
      <c r="Y432" s="179">
        <f>minus(I432,W432)</f>
        <v/>
      </c>
      <c r="Z432" s="180">
        <f>ABS(minus(J432,X432))</f>
        <v/>
      </c>
      <c r="AA432" s="253" t="n"/>
      <c r="AB432" s="254" t="n"/>
      <c r="AC432" s="254" t="n"/>
      <c r="AD432" s="190" t="n"/>
      <c r="AE432" s="184">
        <f>Y432-AC432</f>
        <v/>
      </c>
      <c r="AF432" s="192">
        <f>abs(Z432-AD432)</f>
        <v/>
      </c>
      <c r="AG432" s="267" t="n"/>
      <c r="AH432" s="146" t="n"/>
      <c r="AI432" s="52" t="n"/>
      <c r="AJ432" s="148" t="n"/>
      <c r="AK432" s="52" t="n"/>
    </row>
    <row r="433">
      <c r="A433" s="163">
        <f>A432</f>
        <v/>
      </c>
      <c r="B433" s="300" t="n"/>
      <c r="C433" s="151" t="inlineStr">
        <is>
          <t>Card Payments</t>
        </is>
      </c>
      <c r="D433" s="151" t="inlineStr">
        <is>
          <t>BB MIGs (S03)</t>
        </is>
      </c>
      <c r="E433" s="170" t="n"/>
      <c r="F433" s="245" t="n"/>
      <c r="G433" s="170" t="n"/>
      <c r="H433" s="245" t="n"/>
      <c r="I433" s="154">
        <f>minus(E433,G433)</f>
        <v/>
      </c>
      <c r="J433" s="155">
        <f>ABS(minus(F433,H433))</f>
        <v/>
      </c>
      <c r="K433" s="248" t="n"/>
      <c r="L433" s="248" t="n"/>
      <c r="M433" s="248" t="n"/>
      <c r="N433" s="248" t="n"/>
      <c r="O433" s="248" t="n"/>
      <c r="P433" s="248" t="n"/>
      <c r="Q433" s="248" t="n"/>
      <c r="R433" s="248" t="n"/>
      <c r="S433" s="248" t="n"/>
      <c r="T433" s="248" t="n"/>
      <c r="U433" s="248" t="n"/>
      <c r="V433" s="248" t="n"/>
      <c r="W433" s="218" t="n"/>
      <c r="X433" s="218" t="n"/>
      <c r="Y433" s="157">
        <f>minus(I433,W433)</f>
        <v/>
      </c>
      <c r="Z433" s="158">
        <f>ABS(minus(J433,X433))</f>
        <v/>
      </c>
      <c r="AA433" s="263" t="n"/>
      <c r="AB433" s="242" t="n"/>
      <c r="AC433" s="242" t="n"/>
      <c r="AD433" s="256" t="n"/>
      <c r="AE433" s="161">
        <f>Y433-AC433</f>
        <v/>
      </c>
      <c r="AF433" s="256">
        <f>abs(Z433-AD433)</f>
        <v/>
      </c>
      <c r="AG433" s="243" t="n"/>
      <c r="AH433" s="146" t="n"/>
      <c r="AI433" s="52" t="n"/>
      <c r="AJ433" s="148" t="n"/>
      <c r="AK433" s="52" t="n"/>
    </row>
    <row r="434">
      <c r="A434" s="163">
        <f>A433</f>
        <v/>
      </c>
      <c r="B434" s="300" t="n"/>
      <c r="C434" s="151" t="inlineStr">
        <is>
          <t>Card Payments</t>
        </is>
      </c>
      <c r="D434" s="151" t="inlineStr">
        <is>
          <t>BB MIGs (S04)</t>
        </is>
      </c>
      <c r="E434" s="170" t="n"/>
      <c r="F434" s="245" t="n"/>
      <c r="G434" s="170" t="n"/>
      <c r="H434" s="245" t="n"/>
      <c r="I434" s="154">
        <f>minus(E434,G434)</f>
        <v/>
      </c>
      <c r="J434" s="155">
        <f>ABS(minus(F434,H434))</f>
        <v/>
      </c>
      <c r="K434" s="170" t="n"/>
      <c r="L434" s="170" t="n"/>
      <c r="M434" s="170" t="n"/>
      <c r="N434" s="170" t="n"/>
      <c r="O434" s="170" t="n"/>
      <c r="P434" s="170" t="n"/>
      <c r="Q434" s="170" t="n"/>
      <c r="R434" s="170" t="n"/>
      <c r="S434" s="170" t="n"/>
      <c r="T434" s="170" t="n"/>
      <c r="U434" s="170" t="n"/>
      <c r="V434" s="170" t="n"/>
      <c r="W434" s="218" t="n"/>
      <c r="X434" s="218" t="n"/>
      <c r="Y434" s="157">
        <f>minus(I434,W434)</f>
        <v/>
      </c>
      <c r="Z434" s="158">
        <f>ABS(minus(J434,X434))</f>
        <v/>
      </c>
      <c r="AA434" s="270" t="n"/>
      <c r="AB434" s="242" t="n"/>
      <c r="AC434" s="242" t="n"/>
      <c r="AD434" s="256" t="n"/>
      <c r="AE434" s="167">
        <f>Y434-AC434</f>
        <v/>
      </c>
      <c r="AF434" s="256">
        <f>abs(Z434-AD434)</f>
        <v/>
      </c>
      <c r="AG434" s="243" t="n"/>
      <c r="AH434" s="146" t="n"/>
      <c r="AI434" s="52" t="n"/>
      <c r="AJ434" s="148" t="n"/>
      <c r="AK434" s="52" t="n"/>
    </row>
    <row r="435">
      <c r="A435" s="163">
        <f>A434</f>
        <v/>
      </c>
      <c r="B435" s="300" t="n"/>
      <c r="C435" s="151" t="inlineStr">
        <is>
          <t>Card Payments</t>
        </is>
      </c>
      <c r="D435" s="151" t="inlineStr">
        <is>
          <t>BB MIGs (S05)</t>
        </is>
      </c>
      <c r="E435" s="170" t="n"/>
      <c r="F435" s="245" t="n"/>
      <c r="G435" s="170" t="n"/>
      <c r="H435" s="245" t="n"/>
      <c r="I435" s="154">
        <f>minus(E435,G435)</f>
        <v/>
      </c>
      <c r="J435" s="155">
        <f>ABS(minus(F435,H435))</f>
        <v/>
      </c>
      <c r="K435" s="170" t="n"/>
      <c r="L435" s="170" t="n"/>
      <c r="M435" s="170" t="n"/>
      <c r="N435" s="170" t="n"/>
      <c r="O435" s="170" t="n"/>
      <c r="P435" s="170" t="n"/>
      <c r="Q435" s="170" t="n"/>
      <c r="R435" s="170" t="n"/>
      <c r="S435" s="170" t="n"/>
      <c r="T435" s="170" t="n"/>
      <c r="U435" s="170" t="n"/>
      <c r="V435" s="170" t="n"/>
      <c r="W435" s="218" t="n"/>
      <c r="X435" s="218" t="n"/>
      <c r="Y435" s="157">
        <f>minus(I435,W435)</f>
        <v/>
      </c>
      <c r="Z435" s="158">
        <f>ABS(minus(J435,X435))</f>
        <v/>
      </c>
      <c r="AA435" s="270" t="n"/>
      <c r="AB435" s="242" t="n"/>
      <c r="AC435" s="242" t="n"/>
      <c r="AD435" s="256" t="n"/>
      <c r="AE435" s="167">
        <f>Y435-AC435</f>
        <v/>
      </c>
      <c r="AF435" s="256">
        <f>abs(Z435-AD435)</f>
        <v/>
      </c>
      <c r="AG435" s="243" t="n"/>
      <c r="AH435" s="146" t="n"/>
      <c r="AI435" s="52" t="n"/>
      <c r="AJ435" s="148" t="n"/>
      <c r="AK435" s="52" t="n"/>
    </row>
    <row r="436">
      <c r="A436" s="163">
        <f>A435</f>
        <v/>
      </c>
      <c r="B436" s="300" t="n"/>
      <c r="C436" s="151" t="inlineStr">
        <is>
          <t>Card Payments</t>
        </is>
      </c>
      <c r="D436" s="151" t="inlineStr">
        <is>
          <t>BB MIGs (S06)</t>
        </is>
      </c>
      <c r="E436" s="170" t="n"/>
      <c r="F436" s="245" t="n"/>
      <c r="G436" s="170" t="n"/>
      <c r="H436" s="245" t="n"/>
      <c r="I436" s="154">
        <f>minus(E436,G436)</f>
        <v/>
      </c>
      <c r="J436" s="155">
        <f>ABS(minus(F436,H436))</f>
        <v/>
      </c>
      <c r="K436" s="170" t="n"/>
      <c r="L436" s="170" t="n"/>
      <c r="M436" s="170" t="n"/>
      <c r="N436" s="170" t="n"/>
      <c r="O436" s="170" t="n"/>
      <c r="P436" s="170" t="n"/>
      <c r="Q436" s="170" t="n"/>
      <c r="R436" s="170" t="n"/>
      <c r="S436" s="170" t="n"/>
      <c r="T436" s="170" t="n"/>
      <c r="U436" s="170" t="n"/>
      <c r="V436" s="170" t="n"/>
      <c r="W436" s="218" t="n"/>
      <c r="X436" s="218" t="n"/>
      <c r="Y436" s="157">
        <f>minus(I436,W436)</f>
        <v/>
      </c>
      <c r="Z436" s="158">
        <f>ABS(minus(J436,X436))</f>
        <v/>
      </c>
      <c r="AA436" s="270" t="n"/>
      <c r="AB436" s="242" t="n"/>
      <c r="AC436" s="242" t="n"/>
      <c r="AD436" s="256" t="n"/>
      <c r="AE436" s="167">
        <f>Y436-AC436</f>
        <v/>
      </c>
      <c r="AF436" s="256">
        <f>abs(Z436-AD436)</f>
        <v/>
      </c>
      <c r="AG436" s="243" t="n"/>
      <c r="AH436" s="146" t="n"/>
      <c r="AI436" s="52" t="n"/>
      <c r="AJ436" s="148" t="n"/>
      <c r="AK436" s="52" t="n"/>
    </row>
    <row r="437">
      <c r="A437" s="163">
        <f>A436</f>
        <v/>
      </c>
      <c r="B437" s="300" t="n"/>
      <c r="C437" s="151" t="inlineStr">
        <is>
          <t>Card Payments</t>
        </is>
      </c>
      <c r="D437" s="151" t="inlineStr">
        <is>
          <t>BB MIGs (S07)</t>
        </is>
      </c>
      <c r="E437" s="170" t="n"/>
      <c r="F437" s="245" t="n"/>
      <c r="G437" s="170" t="n"/>
      <c r="H437" s="245" t="n"/>
      <c r="I437" s="154">
        <f>minus(E437,G437)</f>
        <v/>
      </c>
      <c r="J437" s="155">
        <f>ABS(minus(F437,H437))</f>
        <v/>
      </c>
      <c r="K437" s="170" t="n"/>
      <c r="L437" s="170" t="n"/>
      <c r="M437" s="170" t="n"/>
      <c r="N437" s="170" t="n"/>
      <c r="O437" s="170" t="n"/>
      <c r="P437" s="170" t="n"/>
      <c r="Q437" s="170" t="n"/>
      <c r="R437" s="170" t="n"/>
      <c r="S437" s="170" t="n"/>
      <c r="T437" s="170" t="n"/>
      <c r="U437" s="170" t="n"/>
      <c r="V437" s="170" t="n"/>
      <c r="W437" s="218" t="n"/>
      <c r="X437" s="218" t="n"/>
      <c r="Y437" s="157">
        <f>minus(I437,W437)</f>
        <v/>
      </c>
      <c r="Z437" s="158">
        <f>ABS(minus(J437,X437))</f>
        <v/>
      </c>
      <c r="AA437" s="270" t="n"/>
      <c r="AB437" s="242" t="n"/>
      <c r="AC437" s="242" t="n"/>
      <c r="AD437" s="256" t="n"/>
      <c r="AE437" s="167">
        <f>Y437-AC437</f>
        <v/>
      </c>
      <c r="AF437" s="256">
        <f>abs(Z437-AD437)</f>
        <v/>
      </c>
      <c r="AG437" s="243" t="n"/>
      <c r="AH437" s="146" t="n"/>
      <c r="AI437" s="52" t="n"/>
      <c r="AJ437" s="148" t="n"/>
      <c r="AK437" s="52" t="n"/>
    </row>
    <row r="438">
      <c r="A438" s="163">
        <f>A437</f>
        <v/>
      </c>
      <c r="B438" s="300" t="n"/>
      <c r="C438" s="151" t="inlineStr">
        <is>
          <t>Card Payments</t>
        </is>
      </c>
      <c r="D438" s="151" t="inlineStr">
        <is>
          <t>BB MIGs (S08)</t>
        </is>
      </c>
      <c r="E438" s="170" t="n"/>
      <c r="F438" s="245" t="n"/>
      <c r="G438" s="170" t="n"/>
      <c r="H438" s="245" t="n"/>
      <c r="I438" s="154">
        <f>minus(E438,G438)</f>
        <v/>
      </c>
      <c r="J438" s="155">
        <f>ABS(minus(F438,H438))</f>
        <v/>
      </c>
      <c r="K438" s="170" t="n"/>
      <c r="L438" s="170" t="n"/>
      <c r="M438" s="170" t="n"/>
      <c r="N438" s="170" t="n"/>
      <c r="O438" s="170" t="n"/>
      <c r="P438" s="170" t="n"/>
      <c r="Q438" s="170" t="n"/>
      <c r="R438" s="170" t="n"/>
      <c r="S438" s="170" t="n"/>
      <c r="T438" s="170" t="n"/>
      <c r="U438" s="170" t="n"/>
      <c r="V438" s="170" t="n"/>
      <c r="W438" s="218" t="n"/>
      <c r="X438" s="218" t="n"/>
      <c r="Y438" s="157">
        <f>minus(I438,W438)</f>
        <v/>
      </c>
      <c r="Z438" s="158">
        <f>ABS(minus(J438,X438))</f>
        <v/>
      </c>
      <c r="AA438" s="270" t="n"/>
      <c r="AB438" s="242" t="n"/>
      <c r="AC438" s="242" t="n"/>
      <c r="AD438" s="256" t="n"/>
      <c r="AE438" s="167">
        <f>Y438-AC438</f>
        <v/>
      </c>
      <c r="AF438" s="256">
        <f>abs(Z438-AD438)</f>
        <v/>
      </c>
      <c r="AG438" s="243" t="n"/>
      <c r="AH438" s="146" t="n"/>
      <c r="AI438" s="52" t="n"/>
      <c r="AJ438" s="148" t="n"/>
      <c r="AK438" s="52" t="n"/>
    </row>
    <row r="439">
      <c r="A439" s="163">
        <f>A438</f>
        <v/>
      </c>
      <c r="B439" s="300" t="n"/>
      <c r="C439" s="151" t="inlineStr">
        <is>
          <t>Card Payments</t>
        </is>
      </c>
      <c r="D439" s="151" t="inlineStr">
        <is>
          <t>BB MIGs (S09)</t>
        </is>
      </c>
      <c r="E439" s="170" t="n"/>
      <c r="F439" s="245" t="n"/>
      <c r="G439" s="170" t="n"/>
      <c r="H439" s="245" t="n"/>
      <c r="I439" s="154">
        <f>minus(E439,G439)</f>
        <v/>
      </c>
      <c r="J439" s="155">
        <f>ABS(minus(F439,H439))</f>
        <v/>
      </c>
      <c r="K439" s="170" t="n"/>
      <c r="L439" s="170" t="n"/>
      <c r="M439" s="170" t="n"/>
      <c r="N439" s="170" t="n"/>
      <c r="O439" s="170" t="n"/>
      <c r="P439" s="170" t="n"/>
      <c r="Q439" s="170" t="n"/>
      <c r="R439" s="170" t="n"/>
      <c r="S439" s="170" t="n"/>
      <c r="T439" s="170" t="n"/>
      <c r="U439" s="170" t="n"/>
      <c r="V439" s="170" t="n"/>
      <c r="W439" s="218" t="n"/>
      <c r="X439" s="218" t="n"/>
      <c r="Y439" s="157">
        <f>minus(I439,W439)</f>
        <v/>
      </c>
      <c r="Z439" s="158">
        <f>ABS(minus(J439,X439))</f>
        <v/>
      </c>
      <c r="AA439" s="270" t="n"/>
      <c r="AB439" s="242" t="n"/>
      <c r="AC439" s="242" t="n"/>
      <c r="AD439" s="256" t="n"/>
      <c r="AE439" s="167">
        <f>Y439-AC439</f>
        <v/>
      </c>
      <c r="AF439" s="256">
        <f>abs(Z439-AD439)</f>
        <v/>
      </c>
      <c r="AG439" s="243" t="n"/>
      <c r="AH439" s="146" t="n"/>
      <c r="AI439" s="52" t="n"/>
      <c r="AJ439" s="148" t="n"/>
      <c r="AK439" s="52" t="n"/>
    </row>
    <row r="440">
      <c r="A440" s="163">
        <f>A439</f>
        <v/>
      </c>
      <c r="B440" s="300" t="n"/>
      <c r="C440" s="151" t="inlineStr">
        <is>
          <t>Card Payments</t>
        </is>
      </c>
      <c r="D440" s="151" t="inlineStr">
        <is>
          <t>BB MIGs (S10)</t>
        </is>
      </c>
      <c r="E440" s="170" t="n"/>
      <c r="F440" s="245" t="n"/>
      <c r="G440" s="170" t="n"/>
      <c r="H440" s="245" t="n"/>
      <c r="I440" s="154">
        <f>minus(E440,G440)</f>
        <v/>
      </c>
      <c r="J440" s="155">
        <f>ABS(minus(F440,H440))</f>
        <v/>
      </c>
      <c r="K440" s="170" t="n"/>
      <c r="L440" s="170" t="n"/>
      <c r="M440" s="170" t="n"/>
      <c r="N440" s="170" t="n"/>
      <c r="O440" s="170" t="n"/>
      <c r="P440" s="170" t="n"/>
      <c r="Q440" s="170" t="n"/>
      <c r="R440" s="170" t="n"/>
      <c r="S440" s="170" t="n"/>
      <c r="T440" s="170" t="n"/>
      <c r="U440" s="170" t="n"/>
      <c r="V440" s="170" t="n"/>
      <c r="W440" s="218" t="n"/>
      <c r="X440" s="218" t="n"/>
      <c r="Y440" s="157">
        <f>minus(I440,W440)</f>
        <v/>
      </c>
      <c r="Z440" s="158">
        <f>ABS(minus(J440,X440))</f>
        <v/>
      </c>
      <c r="AA440" s="270" t="n"/>
      <c r="AB440" s="242" t="n"/>
      <c r="AC440" s="242" t="n"/>
      <c r="AD440" s="256" t="n"/>
      <c r="AE440" s="167">
        <f>Y440-AC440</f>
        <v/>
      </c>
      <c r="AF440" s="256">
        <f>abs(Z440-AD440)</f>
        <v/>
      </c>
      <c r="AG440" s="243" t="n"/>
      <c r="AH440" s="146" t="n"/>
      <c r="AI440" s="52" t="n"/>
      <c r="AJ440" s="148" t="n"/>
      <c r="AK440" s="52" t="n"/>
    </row>
    <row r="441">
      <c r="A441" s="163">
        <f>A440</f>
        <v/>
      </c>
      <c r="B441" s="300" t="n"/>
      <c r="C441" s="151" t="inlineStr">
        <is>
          <t>Card Payments</t>
        </is>
      </c>
      <c r="D441" s="151" t="inlineStr">
        <is>
          <t>BB MIGs (S11)</t>
        </is>
      </c>
      <c r="E441" s="170" t="n"/>
      <c r="F441" s="245" t="n"/>
      <c r="G441" s="170" t="n"/>
      <c r="H441" s="245" t="n"/>
      <c r="I441" s="154">
        <f>minus(E441,G441)</f>
        <v/>
      </c>
      <c r="J441" s="155">
        <f>ABS(minus(F441,H441))</f>
        <v/>
      </c>
      <c r="K441" s="170" t="n"/>
      <c r="L441" s="170" t="n"/>
      <c r="M441" s="170" t="n"/>
      <c r="N441" s="170" t="n"/>
      <c r="O441" s="170" t="n"/>
      <c r="P441" s="170" t="n"/>
      <c r="Q441" s="170" t="n"/>
      <c r="R441" s="170" t="n"/>
      <c r="S441" s="170" t="n"/>
      <c r="T441" s="170" t="n"/>
      <c r="U441" s="170" t="n"/>
      <c r="V441" s="170" t="n"/>
      <c r="W441" s="218" t="n"/>
      <c r="X441" s="218" t="n"/>
      <c r="Y441" s="157">
        <f>minus(I441,W441)</f>
        <v/>
      </c>
      <c r="Z441" s="158">
        <f>ABS(minus(J441,X441))</f>
        <v/>
      </c>
      <c r="AA441" s="270" t="n"/>
      <c r="AB441" s="242" t="n"/>
      <c r="AC441" s="242" t="n"/>
      <c r="AD441" s="256" t="n"/>
      <c r="AE441" s="167">
        <f>Y441-AC441</f>
        <v/>
      </c>
      <c r="AF441" s="256">
        <f>abs(Z441-AD441)</f>
        <v/>
      </c>
      <c r="AG441" s="243" t="n"/>
      <c r="AH441" s="146" t="n"/>
      <c r="AI441" s="52" t="n"/>
      <c r="AJ441" s="148" t="n"/>
      <c r="AK441" s="52" t="n"/>
    </row>
    <row r="442">
      <c r="A442" s="163">
        <f>A441</f>
        <v/>
      </c>
      <c r="B442" s="300" t="n"/>
      <c r="C442" s="171" t="inlineStr">
        <is>
          <t>Card Payments</t>
        </is>
      </c>
      <c r="D442" s="171" t="inlineStr">
        <is>
          <t>BB MIGs (S12)</t>
        </is>
      </c>
      <c r="E442" s="176" t="n"/>
      <c r="F442" s="85" t="n"/>
      <c r="G442" s="176" t="n"/>
      <c r="H442" s="85" t="n"/>
      <c r="I442" s="174">
        <f>minus(E442,G442)</f>
        <v/>
      </c>
      <c r="J442" s="175">
        <f>ABS(minus(F442,H442))</f>
        <v/>
      </c>
      <c r="K442" s="176" t="n"/>
      <c r="L442" s="176" t="n"/>
      <c r="M442" s="176" t="n"/>
      <c r="N442" s="176" t="n"/>
      <c r="O442" s="176" t="n"/>
      <c r="P442" s="176" t="n"/>
      <c r="Q442" s="176" t="n"/>
      <c r="R442" s="176" t="n"/>
      <c r="S442" s="176" t="n"/>
      <c r="T442" s="176" t="n"/>
      <c r="U442" s="176" t="n"/>
      <c r="V442" s="176" t="n"/>
      <c r="W442" s="294" t="n"/>
      <c r="X442" s="294" t="n"/>
      <c r="Y442" s="179">
        <f>minus(I442,W442)</f>
        <v/>
      </c>
      <c r="Z442" s="180">
        <f>ABS(minus(J442,X442))</f>
        <v/>
      </c>
      <c r="AA442" s="253" t="n"/>
      <c r="AB442" s="254" t="n"/>
      <c r="AC442" s="254" t="n"/>
      <c r="AD442" s="183" t="n"/>
      <c r="AE442" s="191">
        <f>Y442-AC442</f>
        <v/>
      </c>
      <c r="AF442" s="183">
        <f>abs(Z442-AD442)</f>
        <v/>
      </c>
      <c r="AG442" s="243" t="n"/>
      <c r="AH442" s="146" t="n"/>
      <c r="AI442" s="52" t="n"/>
      <c r="AJ442" s="148" t="n"/>
      <c r="AK442" s="52" t="n"/>
    </row>
    <row r="443">
      <c r="A443" s="163">
        <f>A442</f>
        <v/>
      </c>
      <c r="B443" s="303" t="n"/>
      <c r="C443" s="258" t="inlineStr">
        <is>
          <t>Card Payments Sum</t>
        </is>
      </c>
      <c r="D443" s="258" t="inlineStr">
        <is>
          <t>BB MIGs</t>
        </is>
      </c>
      <c r="E443" s="172" t="n"/>
      <c r="F443" s="173" t="n"/>
      <c r="G443" s="172" t="n"/>
      <c r="H443" s="173" t="n"/>
      <c r="I443" s="174">
        <f>minus(E443,G443)</f>
        <v/>
      </c>
      <c r="J443" s="175">
        <f>ABS(minus(F443,H443))</f>
        <v/>
      </c>
      <c r="K443" s="176" t="n"/>
      <c r="L443" s="176" t="n"/>
      <c r="M443" s="176" t="n"/>
      <c r="N443" s="176" t="n"/>
      <c r="O443" s="176" t="n"/>
      <c r="P443" s="176" t="n"/>
      <c r="Q443" s="176" t="n"/>
      <c r="R443" s="176" t="n"/>
      <c r="S443" s="176" t="n"/>
      <c r="T443" s="176" t="n"/>
      <c r="U443" s="176" t="n"/>
      <c r="V443" s="176" t="n"/>
      <c r="W443" s="294">
        <f>SUM(K443,M443,O443,Q443,S443,U443)</f>
        <v/>
      </c>
      <c r="X443" s="294">
        <f>SUM(L443,N443,P443,R443,T443,V443)</f>
        <v/>
      </c>
      <c r="Y443" s="179">
        <f>minus(I443,W443)</f>
        <v/>
      </c>
      <c r="Z443" s="180">
        <f>ABS(minus(J443,X443))</f>
        <v/>
      </c>
      <c r="AA443" s="253" t="n"/>
      <c r="AB443" s="254" t="n"/>
      <c r="AC443" s="254" t="n"/>
      <c r="AD443" s="190" t="n"/>
      <c r="AE443" s="191">
        <f>Y443-AC443</f>
        <v/>
      </c>
      <c r="AF443" s="192">
        <f>abs(Z443-AD443)</f>
        <v/>
      </c>
      <c r="AG443" s="243" t="n"/>
      <c r="AH443" s="146" t="n"/>
      <c r="AI443" s="52" t="n"/>
      <c r="AJ443" s="148" t="n"/>
      <c r="AK443" s="52" t="n"/>
    </row>
    <row r="444">
      <c r="A444" s="163" t="n"/>
      <c r="B444" s="268" t="n"/>
      <c r="C444" s="151" t="inlineStr">
        <is>
          <t>MPGS</t>
        </is>
      </c>
      <c r="D444" s="151" t="inlineStr">
        <is>
          <t>MPGS</t>
        </is>
      </c>
      <c r="E444" s="187" t="n"/>
      <c r="F444" s="188" t="n"/>
      <c r="G444" s="187" t="n"/>
      <c r="H444" s="188" t="n"/>
      <c r="I444" s="154">
        <f>minus(E444,G444)</f>
        <v/>
      </c>
      <c r="J444" s="155">
        <f>ABS(minus(F444,H444))</f>
        <v/>
      </c>
      <c r="K444" s="218" t="n"/>
      <c r="L444" s="218" t="n"/>
      <c r="M444" s="218" t="n"/>
      <c r="N444" s="218" t="n"/>
      <c r="O444" s="218" t="n"/>
      <c r="P444" s="218" t="n"/>
      <c r="Q444" s="218" t="n"/>
      <c r="R444" s="218" t="n"/>
      <c r="S444" s="218" t="n"/>
      <c r="T444" s="218" t="n"/>
      <c r="U444" s="218" t="n"/>
      <c r="V444" s="218" t="n"/>
      <c r="W444" s="218">
        <f>SUM(K444,M444,O444,Q444,S444,U444)</f>
        <v/>
      </c>
      <c r="X444" s="218">
        <f>SUM(L444,N444,P444,R444,T444,V444)</f>
        <v/>
      </c>
      <c r="Y444" s="157">
        <f>minus(I444,W444)</f>
        <v/>
      </c>
      <c r="Z444" s="158">
        <f>ABS(minus(J444,X444))</f>
        <v/>
      </c>
      <c r="AA444" s="270" t="n"/>
      <c r="AB444" s="242" t="n"/>
      <c r="AC444" s="242" t="n"/>
      <c r="AD444" s="256" t="n"/>
      <c r="AE444" s="167">
        <f>Y444-AC444</f>
        <v/>
      </c>
      <c r="AF444" s="256">
        <f>abs(Z444-AD444)</f>
        <v/>
      </c>
      <c r="AG444" s="243" t="n"/>
      <c r="AH444" s="146" t="n"/>
      <c r="AI444" s="52" t="n"/>
      <c r="AJ444" s="148" t="n"/>
      <c r="AK444" s="52" t="n"/>
    </row>
    <row r="445">
      <c r="A445" s="163">
        <f>A443</f>
        <v/>
      </c>
      <c r="B445" s="310" t="inlineStr">
        <is>
          <t>KOWRI</t>
        </is>
      </c>
      <c r="C445" s="151" t="inlineStr">
        <is>
          <t>KR MTN Send Money</t>
        </is>
      </c>
      <c r="D445" s="151" t="inlineStr">
        <is>
          <t>KR MTN Credit</t>
        </is>
      </c>
      <c r="E445" s="187" t="n"/>
      <c r="F445" s="188" t="n"/>
      <c r="G445" s="187" t="n"/>
      <c r="H445" s="188" t="n"/>
      <c r="I445" s="154">
        <f>minus(E445,G445)</f>
        <v/>
      </c>
      <c r="J445" s="155">
        <f>ABS(minus(F445,H445))</f>
        <v/>
      </c>
      <c r="K445" s="218" t="n"/>
      <c r="L445" s="218" t="n"/>
      <c r="M445" s="218" t="n"/>
      <c r="N445" s="218" t="n"/>
      <c r="O445" s="218" t="n"/>
      <c r="P445" s="218" t="n"/>
      <c r="Q445" s="218" t="n"/>
      <c r="R445" s="218" t="n"/>
      <c r="S445" s="218" t="n"/>
      <c r="T445" s="218" t="n"/>
      <c r="U445" s="218" t="n"/>
      <c r="V445" s="218" t="n"/>
      <c r="W445" s="218">
        <f>SUM(K445,M445,O445,Q445,S445,U445)</f>
        <v/>
      </c>
      <c r="X445" s="218">
        <f>SUM(L445,N445,P445,R445,T445,V445)</f>
        <v/>
      </c>
      <c r="Y445" s="157">
        <f>minus(I445,W445)</f>
        <v/>
      </c>
      <c r="Z445" s="158">
        <f>ABS(minus(J445,X445))</f>
        <v/>
      </c>
      <c r="AA445" s="270" t="n"/>
      <c r="AB445" s="242" t="n"/>
      <c r="AC445" s="242" t="n"/>
      <c r="AD445" s="256" t="n"/>
      <c r="AE445" s="167">
        <f>Y445-AC445</f>
        <v/>
      </c>
      <c r="AF445" s="256">
        <f>abs(Z445-AD445)</f>
        <v/>
      </c>
      <c r="AG445" s="243" t="n"/>
      <c r="AH445" s="146" t="n"/>
      <c r="AI445" s="52" t="n"/>
      <c r="AJ445" s="148" t="n"/>
      <c r="AK445" s="52" t="n"/>
    </row>
    <row r="446">
      <c r="A446" s="163">
        <f>A445</f>
        <v/>
      </c>
      <c r="B446" s="300" t="n"/>
      <c r="C446" s="151" t="inlineStr">
        <is>
          <t>KR MTN Add funds/Payments</t>
        </is>
      </c>
      <c r="D446" s="151" t="inlineStr">
        <is>
          <t>KR MTN Debit</t>
        </is>
      </c>
      <c r="E446" s="187" t="n"/>
      <c r="F446" s="188" t="n"/>
      <c r="G446" s="187" t="n"/>
      <c r="H446" s="188" t="n"/>
      <c r="I446" s="154">
        <f>minus(E446,G446)</f>
        <v/>
      </c>
      <c r="J446" s="155">
        <f>ABS(minus(F446,H446))</f>
        <v/>
      </c>
      <c r="K446" s="218" t="n"/>
      <c r="L446" s="218" t="n"/>
      <c r="M446" s="218" t="n"/>
      <c r="N446" s="218" t="n"/>
      <c r="O446" s="218" t="n"/>
      <c r="P446" s="218" t="n"/>
      <c r="Q446" s="218" t="n"/>
      <c r="R446" s="218" t="n"/>
      <c r="S446" s="218" t="n"/>
      <c r="T446" s="218" t="n"/>
      <c r="U446" s="218" t="n"/>
      <c r="V446" s="218" t="n"/>
      <c r="W446" s="218">
        <f>SUM(K446,M446,O446,Q446,S446,U446)</f>
        <v/>
      </c>
      <c r="X446" s="218">
        <f>SUM(L446,N446,P446,R446,T446,V446)</f>
        <v/>
      </c>
      <c r="Y446" s="157">
        <f>minus(I446,W446)</f>
        <v/>
      </c>
      <c r="Z446" s="158">
        <f>ABS(minus(J446,X446))</f>
        <v/>
      </c>
      <c r="AA446" s="270" t="n"/>
      <c r="AB446" s="242" t="n"/>
      <c r="AC446" s="242" t="n"/>
      <c r="AD446" s="256" t="n"/>
      <c r="AE446" s="167">
        <f>Y446-AC446</f>
        <v/>
      </c>
      <c r="AF446" s="256">
        <f>abs(Z446-AD446)</f>
        <v/>
      </c>
      <c r="AG446" s="243" t="n"/>
      <c r="AH446" s="146" t="n"/>
      <c r="AI446" s="52" t="n"/>
      <c r="AJ446" s="148" t="n"/>
      <c r="AK446" s="52" t="n"/>
    </row>
    <row r="447">
      <c r="A447" s="163">
        <f>A446</f>
        <v/>
      </c>
      <c r="B447" s="300" t="n"/>
      <c r="C447" s="151" t="inlineStr">
        <is>
          <t>KR Airtel Add funds/Payments</t>
        </is>
      </c>
      <c r="D447" s="151" t="inlineStr">
        <is>
          <t>KR Airtel Cash In</t>
        </is>
      </c>
      <c r="E447" s="187" t="n"/>
      <c r="F447" s="188" t="n"/>
      <c r="G447" s="187" t="n"/>
      <c r="H447" s="188" t="n"/>
      <c r="I447" s="154">
        <f>minus(E447,G447)</f>
        <v/>
      </c>
      <c r="J447" s="155">
        <f>ABS(minus(F447,H447))</f>
        <v/>
      </c>
      <c r="K447" s="218" t="n"/>
      <c r="L447" s="218" t="n"/>
      <c r="M447" s="218" t="n"/>
      <c r="N447" s="218" t="n"/>
      <c r="O447" s="218" t="n"/>
      <c r="P447" s="218" t="n"/>
      <c r="Q447" s="218" t="n"/>
      <c r="R447" s="218" t="n"/>
      <c r="S447" s="218" t="n"/>
      <c r="T447" s="218" t="n"/>
      <c r="U447" s="218" t="n"/>
      <c r="V447" s="218" t="n"/>
      <c r="W447" s="218">
        <f>SUM(K447,M447,O447,Q447,S447,U447)</f>
        <v/>
      </c>
      <c r="X447" s="218">
        <f>SUM(L447,N447,P447,R447,T447,V447)</f>
        <v/>
      </c>
      <c r="Y447" s="157">
        <f>minus(I447,W447)</f>
        <v/>
      </c>
      <c r="Z447" s="158">
        <f>ABS(minus(J447,X447))</f>
        <v/>
      </c>
      <c r="AA447" s="270" t="n"/>
      <c r="AB447" s="242" t="n"/>
      <c r="AC447" s="242" t="n"/>
      <c r="AD447" s="256" t="n"/>
      <c r="AE447" s="167">
        <f>Y447-AC447</f>
        <v/>
      </c>
      <c r="AF447" s="256">
        <f>abs(Z447-AD447)</f>
        <v/>
      </c>
      <c r="AG447" s="243" t="n"/>
      <c r="AH447" s="146" t="n"/>
      <c r="AI447" s="52" t="n"/>
      <c r="AJ447" s="148" t="n"/>
      <c r="AK447" s="52" t="n"/>
    </row>
    <row r="448">
      <c r="A448" s="163">
        <f>A447</f>
        <v/>
      </c>
      <c r="B448" s="300" t="n"/>
      <c r="C448" s="151" t="inlineStr">
        <is>
          <t>KR Airtel Send Money</t>
        </is>
      </c>
      <c r="D448" s="151" t="inlineStr">
        <is>
          <t>KR Airtel Cash Out</t>
        </is>
      </c>
      <c r="E448" s="187" t="n"/>
      <c r="F448" s="188" t="n"/>
      <c r="G448" s="187" t="n"/>
      <c r="H448" s="188" t="n"/>
      <c r="I448" s="154">
        <f>minus(E448,G448)</f>
        <v/>
      </c>
      <c r="J448" s="155">
        <f>ABS(minus(F448,H448))</f>
        <v/>
      </c>
      <c r="K448" s="218" t="n"/>
      <c r="L448" s="218" t="n"/>
      <c r="M448" s="218" t="n"/>
      <c r="N448" s="218" t="n"/>
      <c r="O448" s="218" t="n"/>
      <c r="P448" s="218" t="n"/>
      <c r="Q448" s="218" t="n"/>
      <c r="R448" s="218" t="n"/>
      <c r="S448" s="218" t="n"/>
      <c r="T448" s="218" t="n"/>
      <c r="U448" s="218" t="n"/>
      <c r="V448" s="218" t="n"/>
      <c r="W448" s="218">
        <f>SUM(K448,M448,O448,Q448,S448,U448)</f>
        <v/>
      </c>
      <c r="X448" s="218">
        <f>SUM(L448,N448,P448,R448,T448,V448)</f>
        <v/>
      </c>
      <c r="Y448" s="157">
        <f>minus(I448,W448)</f>
        <v/>
      </c>
      <c r="Z448" s="158">
        <f>ABS(minus(J448,X448))</f>
        <v/>
      </c>
      <c r="AA448" s="270" t="n"/>
      <c r="AB448" s="242" t="n"/>
      <c r="AC448" s="242" t="n"/>
      <c r="AD448" s="256" t="n"/>
      <c r="AE448" s="167">
        <f>Y448-AC448</f>
        <v/>
      </c>
      <c r="AF448" s="256">
        <f>abs(Z448-AD448)</f>
        <v/>
      </c>
      <c r="AG448" s="243" t="n"/>
      <c r="AH448" s="146" t="n"/>
      <c r="AI448" s="52" t="n"/>
      <c r="AJ448" s="148" t="n"/>
      <c r="AK448" s="52" t="n"/>
    </row>
    <row r="449">
      <c r="A449" s="163">
        <f>A448</f>
        <v/>
      </c>
      <c r="B449" s="300" t="n"/>
      <c r="C449" s="151" t="inlineStr">
        <is>
          <t>KR Vodafone Add funds/Payments</t>
        </is>
      </c>
      <c r="D449" s="151" t="inlineStr">
        <is>
          <t xml:space="preserve">KR Vodafone Cash In </t>
        </is>
      </c>
      <c r="E449" s="187" t="n"/>
      <c r="F449" s="188" t="n"/>
      <c r="G449" s="187" t="n"/>
      <c r="H449" s="188" t="n"/>
      <c r="I449" s="154">
        <f>minus(E449,G449)</f>
        <v/>
      </c>
      <c r="J449" s="155">
        <f>ABS(minus(F449,H449))</f>
        <v/>
      </c>
      <c r="K449" s="218" t="n"/>
      <c r="L449" s="218" t="n"/>
      <c r="M449" s="218" t="n"/>
      <c r="N449" s="218" t="n"/>
      <c r="O449" s="218" t="n"/>
      <c r="P449" s="218" t="n"/>
      <c r="Q449" s="218" t="n"/>
      <c r="R449" s="218" t="n"/>
      <c r="S449" s="218" t="n"/>
      <c r="T449" s="218" t="n"/>
      <c r="U449" s="218" t="n"/>
      <c r="V449" s="218" t="n"/>
      <c r="W449" s="218">
        <f>SUM(K449,M449,O449,Q449,S449,U449)</f>
        <v/>
      </c>
      <c r="X449" s="218">
        <f>SUM(L449,N449,P449,R449,T449,V449)</f>
        <v/>
      </c>
      <c r="Y449" s="157">
        <f>minus(I449,W449)</f>
        <v/>
      </c>
      <c r="Z449" s="158">
        <f>ABS(minus(J449,X449))</f>
        <v/>
      </c>
      <c r="AA449" s="270" t="n"/>
      <c r="AB449" s="242" t="n"/>
      <c r="AC449" s="242" t="n"/>
      <c r="AD449" s="256" t="n"/>
      <c r="AE449" s="167">
        <f>Y449-AC449</f>
        <v/>
      </c>
      <c r="AF449" s="256">
        <f>abs(Z449-AD449)</f>
        <v/>
      </c>
      <c r="AG449" s="243" t="n"/>
      <c r="AH449" s="146" t="n"/>
      <c r="AI449" s="52" t="n"/>
      <c r="AJ449" s="148" t="n"/>
      <c r="AK449" s="52" t="n"/>
    </row>
    <row r="450">
      <c r="A450" s="163">
        <f>A449</f>
        <v/>
      </c>
      <c r="B450" s="303" t="n"/>
      <c r="C450" s="151" t="inlineStr">
        <is>
          <t>KR Vodafone Send Money</t>
        </is>
      </c>
      <c r="D450" s="151" t="inlineStr">
        <is>
          <t>KR Vodafone Cash Out</t>
        </is>
      </c>
      <c r="E450" s="187" t="n"/>
      <c r="F450" s="188" t="n"/>
      <c r="G450" s="187" t="n"/>
      <c r="H450" s="188" t="n"/>
      <c r="I450" s="154">
        <f>minus(E450,G450)</f>
        <v/>
      </c>
      <c r="J450" s="155">
        <f>ABS(minus(F450,H450))</f>
        <v/>
      </c>
      <c r="K450" s="218" t="n"/>
      <c r="L450" s="218" t="n"/>
      <c r="M450" s="218" t="n"/>
      <c r="N450" s="218" t="n"/>
      <c r="O450" s="218" t="n"/>
      <c r="P450" s="218" t="n"/>
      <c r="Q450" s="218" t="n"/>
      <c r="R450" s="218" t="n"/>
      <c r="S450" s="218" t="n"/>
      <c r="T450" s="218" t="n"/>
      <c r="U450" s="218" t="n"/>
      <c r="V450" s="218" t="n"/>
      <c r="W450" s="218">
        <f>SUM(K450,M450,O450,Q450,S450,U450)</f>
        <v/>
      </c>
      <c r="X450" s="218">
        <f>SUM(L450,N450,P450,R450,T450,V450)</f>
        <v/>
      </c>
      <c r="Y450" s="157">
        <f>minus(I450,W450)</f>
        <v/>
      </c>
      <c r="Z450" s="158">
        <f>ABS(minus(J450,X450))</f>
        <v/>
      </c>
      <c r="AA450" s="270" t="n"/>
      <c r="AB450" s="242" t="n"/>
      <c r="AC450" s="242" t="n"/>
      <c r="AD450" s="256" t="n"/>
      <c r="AE450" s="167">
        <f>Y450-AC450</f>
        <v/>
      </c>
      <c r="AF450" s="256">
        <f>abs(Z450-AD450)</f>
        <v/>
      </c>
      <c r="AG450" s="243" t="n"/>
      <c r="AH450" s="146" t="n"/>
      <c r="AI450" s="52" t="n"/>
      <c r="AJ450" s="148" t="n"/>
      <c r="AK450" s="52" t="n"/>
    </row>
    <row r="451">
      <c r="A451" s="206" t="n"/>
      <c r="B451" s="207" t="n"/>
      <c r="C451" s="206" t="n"/>
      <c r="D451" s="206" t="n"/>
      <c r="E451" s="271" t="n"/>
      <c r="F451" s="208" t="n"/>
      <c r="G451" s="271" t="n"/>
      <c r="H451" s="208" t="n"/>
      <c r="I451" s="206" t="n"/>
      <c r="J451" s="208" t="n"/>
      <c r="K451" s="271" t="n"/>
      <c r="L451" s="271" t="n"/>
      <c r="M451" s="271" t="n"/>
      <c r="N451" s="271" t="n"/>
      <c r="O451" s="271" t="n"/>
      <c r="P451" s="271" t="n"/>
      <c r="Q451" s="271" t="n"/>
      <c r="R451" s="271" t="n"/>
      <c r="S451" s="271" t="n"/>
      <c r="T451" s="271" t="n"/>
      <c r="U451" s="271" t="n"/>
      <c r="V451" s="271" t="n"/>
      <c r="W451" s="210" t="n"/>
      <c r="X451" s="210" t="n"/>
      <c r="Y451" s="271" t="n"/>
      <c r="Z451" s="271" t="n"/>
      <c r="AA451" s="211" t="n"/>
      <c r="AB451" s="212" t="n"/>
      <c r="AC451" s="212" t="n"/>
      <c r="AD451" s="213" t="n"/>
      <c r="AE451" s="214" t="n"/>
      <c r="AF451" s="215" t="n"/>
      <c r="AG451" s="243" t="n"/>
      <c r="AH451" s="146" t="n"/>
      <c r="AI451" s="52" t="n"/>
      <c r="AJ451" s="148" t="n"/>
      <c r="AK451" s="52" t="n"/>
    </row>
    <row r="452">
      <c r="A452" s="239" t="n">
        <v>44973</v>
      </c>
      <c r="B452" s="309" t="inlineStr">
        <is>
          <t>SlydePay</t>
        </is>
      </c>
      <c r="C452" s="151" t="inlineStr">
        <is>
          <t>SP MIGs (MCC 1)</t>
        </is>
      </c>
      <c r="D452" s="151" t="inlineStr">
        <is>
          <t>MIGS (Slydepay01)</t>
        </is>
      </c>
      <c r="E452" s="187" t="n"/>
      <c r="F452" s="188" t="n"/>
      <c r="G452" s="187" t="n"/>
      <c r="H452" s="188" t="n"/>
      <c r="I452" s="154">
        <f>minus(E452,G452)</f>
        <v/>
      </c>
      <c r="J452" s="155">
        <f>ABS(minus(F452,H452))</f>
        <v/>
      </c>
      <c r="K452" s="218" t="n"/>
      <c r="L452" s="218" t="n"/>
      <c r="M452" s="218" t="n"/>
      <c r="N452" s="218" t="n"/>
      <c r="O452" s="218" t="n"/>
      <c r="P452" s="218" t="n"/>
      <c r="Q452" s="218" t="n"/>
      <c r="R452" s="218" t="n"/>
      <c r="S452" s="218" t="n"/>
      <c r="T452" s="218" t="n"/>
      <c r="U452" s="218" t="n"/>
      <c r="V452" s="218" t="n"/>
      <c r="W452" s="218">
        <f>SUM(K452,M452,O452,Q452,S452,U452)</f>
        <v/>
      </c>
      <c r="X452" s="218">
        <f>SUM(L452,N452,P452,R452,T452,V452)</f>
        <v/>
      </c>
      <c r="Y452" s="157">
        <f>minus(I452,W452)</f>
        <v/>
      </c>
      <c r="Z452" s="158">
        <f>ABS(minus(J452,X452))</f>
        <v/>
      </c>
      <c r="AA452" s="263" t="n"/>
      <c r="AB452" s="242" t="n"/>
      <c r="AC452" s="242" t="n"/>
      <c r="AD452" s="252" t="n"/>
      <c r="AE452" s="161">
        <f>Y452-AC452</f>
        <v/>
      </c>
      <c r="AF452" s="256">
        <f>abs(Z452-AD452)</f>
        <v/>
      </c>
      <c r="AG452" s="243" t="n"/>
      <c r="AH452" s="146" t="n"/>
      <c r="AI452" s="52" t="n"/>
      <c r="AJ452" s="148" t="n"/>
      <c r="AK452" s="52" t="n"/>
    </row>
    <row r="453">
      <c r="A453" s="163">
        <f>A452</f>
        <v/>
      </c>
      <c r="B453" s="300" t="n"/>
      <c r="C453" s="151" t="inlineStr">
        <is>
          <t>SP MTN Cash In (Prompt)</t>
        </is>
      </c>
      <c r="D453" s="151" t="inlineStr">
        <is>
          <t>MTN - Slydepull (Prompts)</t>
        </is>
      </c>
      <c r="E453" s="187" t="n"/>
      <c r="F453" s="188" t="n"/>
      <c r="G453" s="187" t="n"/>
      <c r="H453" s="188" t="n"/>
      <c r="I453" s="154">
        <f>minus(E453,G453)</f>
        <v/>
      </c>
      <c r="J453" s="155">
        <f>ABS(minus(F453,H453))</f>
        <v/>
      </c>
      <c r="K453" s="218" t="n"/>
      <c r="L453" s="218" t="n"/>
      <c r="M453" s="218" t="n"/>
      <c r="N453" s="218" t="n"/>
      <c r="O453" s="218" t="n"/>
      <c r="P453" s="218" t="n"/>
      <c r="Q453" s="218" t="n"/>
      <c r="R453" s="218" t="n"/>
      <c r="S453" s="218" t="n"/>
      <c r="T453" s="218" t="n"/>
      <c r="U453" s="218" t="n"/>
      <c r="V453" s="218" t="n"/>
      <c r="W453" s="218">
        <f>SUM(K453,M453,O453,Q453,S453,U453)</f>
        <v/>
      </c>
      <c r="X453" s="218">
        <f>SUM(L453,N453,P453,R453,T453,V453)</f>
        <v/>
      </c>
      <c r="Y453" s="157">
        <f>minus(I453,W453)</f>
        <v/>
      </c>
      <c r="Z453" s="158">
        <f>ABS(minus(J453,X453))</f>
        <v/>
      </c>
      <c r="AA453" s="270" t="n"/>
      <c r="AB453" s="242" t="n"/>
      <c r="AC453" s="242" t="n"/>
      <c r="AD453" s="256" t="n"/>
      <c r="AE453" s="167">
        <f>Y453-AC453</f>
        <v/>
      </c>
      <c r="AF453" s="256">
        <f>abs(Z453-AD453)</f>
        <v/>
      </c>
      <c r="AG453" s="243" t="n"/>
      <c r="AH453" s="146" t="n"/>
      <c r="AI453" s="52" t="n"/>
      <c r="AJ453" s="148" t="n"/>
      <c r="AK453" s="52" t="n"/>
    </row>
    <row r="454">
      <c r="A454" s="163">
        <f>A453</f>
        <v/>
      </c>
      <c r="B454" s="300" t="n"/>
      <c r="C454" s="151" t="inlineStr">
        <is>
          <t>SP MTN Cash In (Approval)</t>
        </is>
      </c>
      <c r="D454" s="151" t="inlineStr">
        <is>
          <t>MTN - Sydepush( Approvals)</t>
        </is>
      </c>
      <c r="E454" s="187" t="n"/>
      <c r="F454" s="188" t="n"/>
      <c r="G454" s="187" t="n"/>
      <c r="H454" s="188" t="n"/>
      <c r="I454" s="154">
        <f>minus(E454,G454)</f>
        <v/>
      </c>
      <c r="J454" s="155">
        <f>ABS(minus(F454,H454))</f>
        <v/>
      </c>
      <c r="K454" s="218" t="n"/>
      <c r="L454" s="218" t="n"/>
      <c r="M454" s="218" t="n"/>
      <c r="N454" s="218" t="n"/>
      <c r="O454" s="218" t="n"/>
      <c r="P454" s="218" t="n"/>
      <c r="Q454" s="218" t="n"/>
      <c r="R454" s="218" t="n"/>
      <c r="S454" s="218" t="n"/>
      <c r="T454" s="218" t="n"/>
      <c r="U454" s="218" t="n"/>
      <c r="V454" s="218" t="n"/>
      <c r="W454" s="218">
        <f>SUM(K454,M454,O454,Q454,S454,U454)</f>
        <v/>
      </c>
      <c r="X454" s="218">
        <f>SUM(L454,N454,P454,R454,T454,V454)</f>
        <v/>
      </c>
      <c r="Y454" s="157">
        <f>minus(I454,W454)</f>
        <v/>
      </c>
      <c r="Z454" s="158">
        <f>ABS(minus(J454,X454))</f>
        <v/>
      </c>
      <c r="AA454" s="270" t="n"/>
      <c r="AB454" s="242" t="n"/>
      <c r="AC454" s="242" t="n"/>
      <c r="AD454" s="252" t="n"/>
      <c r="AE454" s="161">
        <f>Y454-AC454</f>
        <v/>
      </c>
      <c r="AF454" s="256">
        <f>abs(Z454-AD454)</f>
        <v/>
      </c>
      <c r="AG454" s="243" t="n"/>
      <c r="AH454" s="146" t="n"/>
      <c r="AI454" s="52" t="n"/>
      <c r="AJ454" s="148" t="n"/>
      <c r="AK454" s="52" t="n"/>
    </row>
    <row r="455">
      <c r="A455" s="163">
        <f>A454</f>
        <v/>
      </c>
      <c r="B455" s="300" t="n"/>
      <c r="C455" s="151" t="inlineStr">
        <is>
          <t>SP MTN Send Money</t>
        </is>
      </c>
      <c r="D455" s="151" t="inlineStr">
        <is>
          <t>MTN - Portal</t>
        </is>
      </c>
      <c r="E455" s="187" t="n"/>
      <c r="F455" s="188" t="n"/>
      <c r="G455" s="187" t="n"/>
      <c r="H455" s="188" t="n"/>
      <c r="I455" s="154">
        <f>minus(E455,G455)</f>
        <v/>
      </c>
      <c r="J455" s="155">
        <f>ABS(minus(F455,H455))</f>
        <v/>
      </c>
      <c r="K455" s="218" t="n"/>
      <c r="L455" s="218" t="n"/>
      <c r="M455" s="218" t="n"/>
      <c r="N455" s="218" t="n"/>
      <c r="O455" s="218" t="n"/>
      <c r="P455" s="218" t="n"/>
      <c r="Q455" s="218" t="n"/>
      <c r="R455" s="218" t="n"/>
      <c r="S455" s="218" t="n"/>
      <c r="T455" s="218" t="n"/>
      <c r="U455" s="218" t="n"/>
      <c r="V455" s="218" t="n"/>
      <c r="W455" s="218">
        <f>SUM(K455,M455,O455,Q455,S455,U455)</f>
        <v/>
      </c>
      <c r="X455" s="218">
        <f>SUM(L455,N455,P455,R455,T455,V455)</f>
        <v/>
      </c>
      <c r="Y455" s="157">
        <f>minus(I455,W455)</f>
        <v/>
      </c>
      <c r="Z455" s="158">
        <f>ABS(minus(J455,X455))</f>
        <v/>
      </c>
      <c r="AA455" s="270" t="n"/>
      <c r="AB455" s="242" t="n"/>
      <c r="AC455" s="242" t="n"/>
      <c r="AD455" s="256" t="n"/>
      <c r="AE455" s="161">
        <f>Y455-AC455</f>
        <v/>
      </c>
      <c r="AF455" s="256">
        <f>abs(Z455-AD455)</f>
        <v/>
      </c>
      <c r="AG455" s="243" t="n"/>
      <c r="AH455" s="146" t="n"/>
      <c r="AI455" s="52" t="n"/>
      <c r="AJ455" s="148" t="n"/>
      <c r="AK455" s="52" t="n"/>
    </row>
    <row r="456">
      <c r="A456" s="163">
        <f>A455</f>
        <v/>
      </c>
      <c r="B456" s="300" t="n"/>
      <c r="C456" s="151" t="inlineStr">
        <is>
          <t>SP AirtelTigo Cash In</t>
        </is>
      </c>
      <c r="D456" s="151" t="inlineStr">
        <is>
          <t>Airtel Top Up (Cash In)</t>
        </is>
      </c>
      <c r="E456" s="187" t="n"/>
      <c r="F456" s="188" t="n"/>
      <c r="G456" s="187" t="n"/>
      <c r="H456" s="188" t="n"/>
      <c r="I456" s="154">
        <f>minus(E456,G456)</f>
        <v/>
      </c>
      <c r="J456" s="155">
        <f>ABS(minus(F456,H456))</f>
        <v/>
      </c>
      <c r="K456" s="218" t="n"/>
      <c r="L456" s="218" t="n"/>
      <c r="M456" s="218" t="n"/>
      <c r="N456" s="218" t="n"/>
      <c r="O456" s="218" t="n"/>
      <c r="P456" s="218" t="n"/>
      <c r="Q456" s="218" t="n"/>
      <c r="R456" s="218" t="n"/>
      <c r="S456" s="218" t="n"/>
      <c r="T456" s="218" t="n"/>
      <c r="U456" s="218" t="n"/>
      <c r="V456" s="218" t="n"/>
      <c r="W456" s="218">
        <f>SUM(K456,M456,O456,Q456,S456,U456)</f>
        <v/>
      </c>
      <c r="X456" s="218">
        <f>SUM(L456,N456,P456,R456,T456,V456)</f>
        <v/>
      </c>
      <c r="Y456" s="157">
        <f>minus(I456,W456)</f>
        <v/>
      </c>
      <c r="Z456" s="158">
        <f>ABS(minus(J456,X456))</f>
        <v/>
      </c>
      <c r="AA456" s="270" t="n"/>
      <c r="AB456" s="242" t="n"/>
      <c r="AC456" s="242" t="n"/>
      <c r="AD456" s="256" t="n"/>
      <c r="AE456" s="161">
        <f>Y456-AC456</f>
        <v/>
      </c>
      <c r="AF456" s="256">
        <f>abs(Z456-AD456)</f>
        <v/>
      </c>
      <c r="AG456" s="243" t="n"/>
      <c r="AH456" s="146" t="n"/>
      <c r="AI456" s="52" t="n"/>
      <c r="AJ456" s="148" t="n"/>
      <c r="AK456" s="52" t="n"/>
    </row>
    <row r="457">
      <c r="A457" s="163">
        <f>A456</f>
        <v/>
      </c>
      <c r="B457" s="300" t="n"/>
      <c r="C457" s="151" t="inlineStr">
        <is>
          <t>SP AirtelTigo Send Money</t>
        </is>
      </c>
      <c r="D457" s="151" t="inlineStr">
        <is>
          <t>Airtel Online Send Money</t>
        </is>
      </c>
      <c r="E457" s="187" t="n"/>
      <c r="F457" s="188" t="n"/>
      <c r="G457" s="187" t="n"/>
      <c r="H457" s="188" t="n"/>
      <c r="I457" s="154">
        <f>minus(E457,G457)</f>
        <v/>
      </c>
      <c r="J457" s="155">
        <f>ABS(minus(F457,H457))</f>
        <v/>
      </c>
      <c r="K457" s="218" t="n"/>
      <c r="L457" s="218" t="n"/>
      <c r="M457" s="218" t="n"/>
      <c r="N457" s="218" t="n"/>
      <c r="O457" s="218" t="n"/>
      <c r="P457" s="218" t="n"/>
      <c r="Q457" s="218" t="n"/>
      <c r="R457" s="218" t="n"/>
      <c r="S457" s="218" t="n"/>
      <c r="T457" s="218" t="n"/>
      <c r="U457" s="218" t="n"/>
      <c r="V457" s="218" t="n"/>
      <c r="W457" s="218">
        <f>SUM(K457,M457,O457,Q457,S457,U457)</f>
        <v/>
      </c>
      <c r="X457" s="249">
        <f>SUM(L457,N457,P457,R457,T457,V457)</f>
        <v/>
      </c>
      <c r="Y457" s="157">
        <f>minus(I457,W457)</f>
        <v/>
      </c>
      <c r="Z457" s="158">
        <f>ABS(minus(J457,X457))</f>
        <v/>
      </c>
      <c r="AA457" s="270" t="n"/>
      <c r="AB457" s="242" t="n"/>
      <c r="AC457" s="242" t="n"/>
      <c r="AD457" s="256" t="n"/>
      <c r="AE457" s="161">
        <f>Y457-AC457</f>
        <v/>
      </c>
      <c r="AF457" s="256">
        <f>abs(Z457-AD457)</f>
        <v/>
      </c>
      <c r="AG457" s="243" t="n"/>
      <c r="AH457" s="146" t="n"/>
      <c r="AI457" s="52" t="n"/>
      <c r="AJ457" s="148" t="n"/>
      <c r="AK457" s="52" t="n"/>
    </row>
    <row r="458">
      <c r="A458" s="163">
        <f>A457</f>
        <v/>
      </c>
      <c r="B458" s="300" t="n"/>
      <c r="C458" s="151" t="inlineStr">
        <is>
          <t>SP Vodafone Cash In</t>
        </is>
      </c>
      <c r="D458" s="151" t="inlineStr">
        <is>
          <t>Vodafone Cashin</t>
        </is>
      </c>
      <c r="E458" s="187" t="n"/>
      <c r="F458" s="188" t="n"/>
      <c r="G458" s="187" t="n"/>
      <c r="H458" s="188" t="n"/>
      <c r="I458" s="154">
        <f>minus(E458,G458)</f>
        <v/>
      </c>
      <c r="J458" s="155">
        <f>ABS(minus(F458,H458))</f>
        <v/>
      </c>
      <c r="K458" s="218" t="n"/>
      <c r="L458" s="218" t="n"/>
      <c r="M458" s="218" t="n"/>
      <c r="N458" s="218" t="n"/>
      <c r="O458" s="218" t="n"/>
      <c r="P458" s="218" t="n"/>
      <c r="Q458" s="218" t="n"/>
      <c r="R458" s="218" t="n"/>
      <c r="S458" s="218" t="n"/>
      <c r="T458" s="218" t="n"/>
      <c r="U458" s="218" t="n"/>
      <c r="V458" s="218" t="n"/>
      <c r="W458" s="218">
        <f>SUM(K458,M458,O458,Q458,S458,U458)</f>
        <v/>
      </c>
      <c r="X458" s="218">
        <f>SUM(L458,N458,P458,R458,T458,V458)</f>
        <v/>
      </c>
      <c r="Y458" s="157">
        <f>minus(I458,W458)</f>
        <v/>
      </c>
      <c r="Z458" s="158">
        <f>ABS(minus(J458,X458))</f>
        <v/>
      </c>
      <c r="AA458" s="270" t="n"/>
      <c r="AB458" s="242" t="n"/>
      <c r="AC458" s="242" t="n"/>
      <c r="AD458" s="256" t="n"/>
      <c r="AE458" s="161">
        <f>Y458-AC458</f>
        <v/>
      </c>
      <c r="AF458" s="256">
        <f>abs(Z458-AD458)</f>
        <v/>
      </c>
      <c r="AG458" s="243" t="n"/>
      <c r="AH458" s="146" t="n"/>
      <c r="AI458" s="52" t="n"/>
      <c r="AJ458" s="148" t="n"/>
      <c r="AK458" s="52" t="n"/>
    </row>
    <row r="459">
      <c r="A459" s="163">
        <f>A458</f>
        <v/>
      </c>
      <c r="B459" s="300" t="n"/>
      <c r="C459" s="151" t="inlineStr">
        <is>
          <t>SP Vodafone Send Money</t>
        </is>
      </c>
      <c r="D459" s="151" t="inlineStr">
        <is>
          <t>Vodafone Cashout</t>
        </is>
      </c>
      <c r="E459" s="187" t="n"/>
      <c r="F459" s="188" t="n"/>
      <c r="G459" s="187" t="n"/>
      <c r="H459" s="188" t="n"/>
      <c r="I459" s="154">
        <f>minus(E459,G459)</f>
        <v/>
      </c>
      <c r="J459" s="155">
        <f>ABS(minus(F459,H459))</f>
        <v/>
      </c>
      <c r="K459" s="218" t="n"/>
      <c r="L459" s="218" t="n"/>
      <c r="M459" s="218" t="n"/>
      <c r="N459" s="218" t="n"/>
      <c r="O459" s="218" t="n"/>
      <c r="P459" s="218" t="n"/>
      <c r="Q459" s="218" t="n"/>
      <c r="R459" s="218" t="n"/>
      <c r="S459" s="218" t="n"/>
      <c r="T459" s="218" t="n"/>
      <c r="U459" s="218" t="n"/>
      <c r="V459" s="218" t="n"/>
      <c r="W459" s="218">
        <f>SUM(K459,M459,O459,Q459,S459,U459)</f>
        <v/>
      </c>
      <c r="X459" s="218">
        <f>SUM(L459,N459,P459,R459,T459,V459)</f>
        <v/>
      </c>
      <c r="Y459" s="157">
        <f>minus(I459,W459)</f>
        <v/>
      </c>
      <c r="Z459" s="158">
        <f>ABS(minus(J459,X459))</f>
        <v/>
      </c>
      <c r="AA459" s="270" t="n"/>
      <c r="AB459" s="242" t="n"/>
      <c r="AC459" s="242" t="n"/>
      <c r="AD459" s="256" t="n"/>
      <c r="AE459" s="161">
        <f>Y459-AC459</f>
        <v/>
      </c>
      <c r="AF459" s="256">
        <f>abs(Z459-AD459)</f>
        <v/>
      </c>
      <c r="AG459" s="243" t="n"/>
      <c r="AH459" s="146" t="n"/>
      <c r="AI459" s="52" t="n"/>
      <c r="AJ459" s="148" t="n"/>
      <c r="AK459" s="52" t="n"/>
    </row>
    <row r="460">
      <c r="A460" s="163">
        <f>A459</f>
        <v/>
      </c>
      <c r="B460" s="300" t="n"/>
      <c r="C460" s="151" t="inlineStr">
        <is>
          <t>SP Stanbic</t>
        </is>
      </c>
      <c r="D460" s="151" t="inlineStr">
        <is>
          <t>Stanbic FI CR</t>
        </is>
      </c>
      <c r="E460" s="187" t="n"/>
      <c r="F460" s="188" t="n"/>
      <c r="G460" s="187" t="n"/>
      <c r="H460" s="188" t="n"/>
      <c r="I460" s="154">
        <f>minus(E460,G460)</f>
        <v/>
      </c>
      <c r="J460" s="155">
        <f>ABS(minus(F460,H460))</f>
        <v/>
      </c>
      <c r="K460" s="218" t="n"/>
      <c r="L460" s="218" t="n"/>
      <c r="M460" s="218" t="n"/>
      <c r="N460" s="218" t="n"/>
      <c r="O460" s="218" t="n"/>
      <c r="P460" s="218" t="n"/>
      <c r="Q460" s="218" t="n"/>
      <c r="R460" s="218" t="n"/>
      <c r="S460" s="218" t="n"/>
      <c r="T460" s="218" t="n"/>
      <c r="U460" s="218" t="n"/>
      <c r="V460" s="218" t="n"/>
      <c r="W460" s="218">
        <f>SUM(K460,M460,O460,Q460,S460,U460)</f>
        <v/>
      </c>
      <c r="X460" s="218">
        <f>SUM(L460,N460,P460,R460,T460,V460)</f>
        <v/>
      </c>
      <c r="Y460" s="157">
        <f>minus(I460,W460)</f>
        <v/>
      </c>
      <c r="Z460" s="158">
        <f>ABS(minus(J460,X460))</f>
        <v/>
      </c>
      <c r="AA460" s="263" t="n"/>
      <c r="AB460" s="242" t="n"/>
      <c r="AC460" s="242" t="n"/>
      <c r="AD460" s="256" t="n"/>
      <c r="AE460" s="161">
        <f>Y460-AC460</f>
        <v/>
      </c>
      <c r="AF460" s="256">
        <f>abs(Z460-AD460)</f>
        <v/>
      </c>
      <c r="AG460" s="243" t="n"/>
      <c r="AH460" s="146" t="n"/>
      <c r="AI460" s="52" t="n"/>
      <c r="AJ460" s="148" t="n"/>
      <c r="AK460" s="52" t="n"/>
    </row>
    <row r="461">
      <c r="A461" s="163">
        <f>A460</f>
        <v/>
      </c>
      <c r="B461" s="300" t="n"/>
      <c r="C461" s="151" t="inlineStr">
        <is>
          <t xml:space="preserve">SP Stanbic </t>
        </is>
      </c>
      <c r="D461" s="151" t="inlineStr">
        <is>
          <t>Stanbic FI DR</t>
        </is>
      </c>
      <c r="E461" s="172" t="n"/>
      <c r="F461" s="172" t="n"/>
      <c r="G461" s="172" t="n"/>
      <c r="H461" s="172" t="n"/>
      <c r="I461" s="154">
        <f>minus(E461,G461)</f>
        <v/>
      </c>
      <c r="J461" s="155">
        <f>ABS(minus(F461,H461))</f>
        <v/>
      </c>
      <c r="K461" s="218" t="n"/>
      <c r="L461" s="218" t="n"/>
      <c r="M461" s="218" t="n"/>
      <c r="N461" s="218" t="n"/>
      <c r="O461" s="218" t="n"/>
      <c r="P461" s="218" t="n"/>
      <c r="Q461" s="218" t="n"/>
      <c r="R461" s="218" t="n"/>
      <c r="S461" s="218" t="n"/>
      <c r="T461" s="218" t="n"/>
      <c r="U461" s="218" t="n"/>
      <c r="V461" s="218" t="n"/>
      <c r="W461" s="218">
        <f>SUM(K461,M461,O461,Q461,S461,U461)</f>
        <v/>
      </c>
      <c r="X461" s="218">
        <f>SUM(L461,N461,P461,R461,T461,V461)</f>
        <v/>
      </c>
      <c r="Y461" s="157">
        <f>minus(I461,W461)</f>
        <v/>
      </c>
      <c r="Z461" s="158">
        <f>ABS(minus(J461,X461))</f>
        <v/>
      </c>
      <c r="AA461" s="270" t="n"/>
      <c r="AB461" s="242" t="n"/>
      <c r="AC461" s="242" t="n"/>
      <c r="AD461" s="256" t="n"/>
      <c r="AE461" s="161">
        <f>Y461-AC461</f>
        <v/>
      </c>
      <c r="AF461" s="256">
        <f>abs(Z461-AD461)</f>
        <v/>
      </c>
      <c r="AG461" s="243" t="n"/>
      <c r="AH461" s="146" t="n"/>
      <c r="AI461" s="52" t="n"/>
      <c r="AJ461" s="148" t="n"/>
      <c r="AK461" s="52" t="n"/>
    </row>
    <row r="462">
      <c r="A462" s="163">
        <f>A461</f>
        <v/>
      </c>
      <c r="B462" s="300" t="n"/>
      <c r="C462" s="171" t="inlineStr">
        <is>
          <t xml:space="preserve">SP GIP </t>
        </is>
      </c>
      <c r="D462" s="171" t="inlineStr">
        <is>
          <t>GIP</t>
        </is>
      </c>
      <c r="E462" s="172" t="n"/>
      <c r="F462" s="173" t="n"/>
      <c r="G462" s="172" t="n"/>
      <c r="H462" s="173" t="n"/>
      <c r="I462" s="174">
        <f>minus(E462,G462)</f>
        <v/>
      </c>
      <c r="J462" s="175">
        <f>ABS(minus(F462,H462))</f>
        <v/>
      </c>
      <c r="K462" s="294" t="n"/>
      <c r="L462" s="294" t="n"/>
      <c r="M462" s="294" t="n"/>
      <c r="N462" s="294" t="n"/>
      <c r="O462" s="294" t="n"/>
      <c r="P462" s="294" t="n"/>
      <c r="Q462" s="294" t="n"/>
      <c r="R462" s="294" t="n"/>
      <c r="S462" s="294" t="n"/>
      <c r="T462" s="294" t="n"/>
      <c r="U462" s="294" t="n"/>
      <c r="V462" s="294" t="n"/>
      <c r="W462" s="294">
        <f>SUM(K462,M462,O462,Q462,S462,U462)</f>
        <v/>
      </c>
      <c r="X462" s="294">
        <f>SUM(L462,N462,P462,R462,T462,V462)</f>
        <v/>
      </c>
      <c r="Y462" s="179">
        <f>minus(I462,W462)</f>
        <v/>
      </c>
      <c r="Z462" s="180">
        <f>ABS(minus(J462,X462))</f>
        <v/>
      </c>
      <c r="AA462" s="253" t="n"/>
      <c r="AB462" s="254" t="n"/>
      <c r="AC462" s="254" t="n"/>
      <c r="AD462" s="190" t="n"/>
      <c r="AE462" s="184">
        <f>Y462-AC462</f>
        <v/>
      </c>
      <c r="AF462" s="192">
        <f>abs(Z462-AD462)</f>
        <v/>
      </c>
      <c r="AG462" s="243" t="n"/>
      <c r="AH462" s="146" t="n"/>
      <c r="AI462" s="52" t="n"/>
      <c r="AJ462" s="148" t="n"/>
      <c r="AK462" s="52" t="n"/>
    </row>
    <row r="463">
      <c r="A463" s="163">
        <f>A462</f>
        <v/>
      </c>
      <c r="B463" s="300" t="n"/>
      <c r="C463" s="151" t="inlineStr">
        <is>
          <t>Card Payments</t>
        </is>
      </c>
      <c r="D463" s="151" t="inlineStr">
        <is>
          <t>BB MIGs (S03)</t>
        </is>
      </c>
      <c r="E463" s="170" t="n"/>
      <c r="F463" s="245" t="n"/>
      <c r="G463" s="170" t="n"/>
      <c r="H463" s="245" t="n"/>
      <c r="I463" s="154">
        <f>minus(E463,G463)</f>
        <v/>
      </c>
      <c r="J463" s="155">
        <f>ABS(minus(F463,H463))</f>
        <v/>
      </c>
      <c r="K463" s="248" t="n"/>
      <c r="L463" s="248" t="n"/>
      <c r="M463" s="248" t="n"/>
      <c r="N463" s="248" t="n"/>
      <c r="O463" s="248" t="n"/>
      <c r="P463" s="248" t="n"/>
      <c r="Q463" s="248" t="n"/>
      <c r="R463" s="248" t="n"/>
      <c r="S463" s="248" t="n"/>
      <c r="T463" s="248" t="n"/>
      <c r="U463" s="248" t="n"/>
      <c r="V463" s="248" t="n"/>
      <c r="W463" s="218" t="n"/>
      <c r="X463" s="218" t="n"/>
      <c r="Y463" s="157">
        <f>minus(I463,W463)</f>
        <v/>
      </c>
      <c r="Z463" s="158">
        <f>ABS(minus(J463,X463))</f>
        <v/>
      </c>
      <c r="AA463" s="263" t="n"/>
      <c r="AB463" s="242" t="n"/>
      <c r="AC463" s="242" t="n"/>
      <c r="AD463" s="256" t="n"/>
      <c r="AE463" s="161">
        <f>Y463-AC463</f>
        <v/>
      </c>
      <c r="AF463" s="256">
        <f>abs(Z463-AD463)</f>
        <v/>
      </c>
      <c r="AG463" s="243" t="n"/>
      <c r="AH463" s="146" t="n"/>
      <c r="AI463" s="52" t="n"/>
      <c r="AJ463" s="148" t="n"/>
      <c r="AK463" s="52" t="n"/>
    </row>
    <row r="464">
      <c r="A464" s="163">
        <f>A463</f>
        <v/>
      </c>
      <c r="B464" s="300" t="n"/>
      <c r="C464" s="151" t="inlineStr">
        <is>
          <t>Card Payments</t>
        </is>
      </c>
      <c r="D464" s="151" t="inlineStr">
        <is>
          <t>BB MIGs (S04)</t>
        </is>
      </c>
      <c r="E464" s="170" t="n"/>
      <c r="F464" s="245" t="n"/>
      <c r="G464" s="170" t="n"/>
      <c r="H464" s="245" t="n"/>
      <c r="I464" s="154">
        <f>minus(E464,G464)</f>
        <v/>
      </c>
      <c r="J464" s="155">
        <f>ABS(minus(F464,H464))</f>
        <v/>
      </c>
      <c r="K464" s="170" t="n"/>
      <c r="L464" s="170" t="n"/>
      <c r="M464" s="170" t="n"/>
      <c r="N464" s="170" t="n"/>
      <c r="O464" s="170" t="n"/>
      <c r="P464" s="170" t="n"/>
      <c r="Q464" s="170" t="n"/>
      <c r="R464" s="170" t="n"/>
      <c r="S464" s="170" t="n"/>
      <c r="T464" s="170" t="n"/>
      <c r="U464" s="170" t="n"/>
      <c r="V464" s="170" t="n"/>
      <c r="W464" s="218" t="n"/>
      <c r="X464" s="218" t="n"/>
      <c r="Y464" s="157">
        <f>minus(I464,W464)</f>
        <v/>
      </c>
      <c r="Z464" s="158">
        <f>ABS(minus(J464,X464))</f>
        <v/>
      </c>
      <c r="AA464" s="270" t="n"/>
      <c r="AB464" s="242" t="n"/>
      <c r="AC464" s="242" t="n"/>
      <c r="AD464" s="256" t="n"/>
      <c r="AE464" s="167">
        <f>Y464-AC464</f>
        <v/>
      </c>
      <c r="AF464" s="256">
        <f>abs(Z464-AD464)</f>
        <v/>
      </c>
      <c r="AG464" s="243" t="n"/>
      <c r="AH464" s="146" t="n"/>
      <c r="AI464" s="52" t="n"/>
      <c r="AJ464" s="148" t="n"/>
      <c r="AK464" s="52" t="n"/>
    </row>
    <row r="465">
      <c r="A465" s="163">
        <f>A464</f>
        <v/>
      </c>
      <c r="B465" s="300" t="n"/>
      <c r="C465" s="151" t="inlineStr">
        <is>
          <t>Card Payments</t>
        </is>
      </c>
      <c r="D465" s="151" t="inlineStr">
        <is>
          <t>BB MIGs (S05)</t>
        </is>
      </c>
      <c r="E465" s="170" t="n"/>
      <c r="F465" s="245" t="n"/>
      <c r="G465" s="170" t="n"/>
      <c r="H465" s="245" t="n"/>
      <c r="I465" s="154">
        <f>minus(E465,G465)</f>
        <v/>
      </c>
      <c r="J465" s="155">
        <f>ABS(minus(F465,H465))</f>
        <v/>
      </c>
      <c r="K465" s="170" t="n"/>
      <c r="L465" s="170" t="n"/>
      <c r="M465" s="170" t="n"/>
      <c r="N465" s="170" t="n"/>
      <c r="O465" s="170" t="n"/>
      <c r="P465" s="170" t="n"/>
      <c r="Q465" s="170" t="n"/>
      <c r="R465" s="170" t="n"/>
      <c r="S465" s="170" t="n"/>
      <c r="T465" s="170" t="n"/>
      <c r="U465" s="170" t="n"/>
      <c r="V465" s="170" t="n"/>
      <c r="W465" s="218" t="n"/>
      <c r="X465" s="218" t="n"/>
      <c r="Y465" s="157">
        <f>minus(I465,W465)</f>
        <v/>
      </c>
      <c r="Z465" s="158">
        <f>ABS(minus(J465,X465))</f>
        <v/>
      </c>
      <c r="AA465" s="270" t="n"/>
      <c r="AB465" s="242" t="n"/>
      <c r="AC465" s="242" t="n"/>
      <c r="AD465" s="256" t="n"/>
      <c r="AE465" s="167">
        <f>Y465-AC465</f>
        <v/>
      </c>
      <c r="AF465" s="256">
        <f>abs(Z465-AD465)</f>
        <v/>
      </c>
      <c r="AG465" s="243" t="n"/>
      <c r="AH465" s="146" t="n"/>
      <c r="AI465" s="52" t="n"/>
      <c r="AJ465" s="148" t="n"/>
      <c r="AK465" s="52" t="n"/>
    </row>
    <row r="466">
      <c r="A466" s="163">
        <f>A465</f>
        <v/>
      </c>
      <c r="B466" s="300" t="n"/>
      <c r="C466" s="151" t="inlineStr">
        <is>
          <t>Card Payments</t>
        </is>
      </c>
      <c r="D466" s="151" t="inlineStr">
        <is>
          <t>BB MIGs (S06)</t>
        </is>
      </c>
      <c r="E466" s="170" t="n"/>
      <c r="F466" s="245" t="n"/>
      <c r="G466" s="170" t="n"/>
      <c r="H466" s="245" t="n"/>
      <c r="I466" s="154">
        <f>minus(E466,G466)</f>
        <v/>
      </c>
      <c r="J466" s="155">
        <f>ABS(minus(F466,H466))</f>
        <v/>
      </c>
      <c r="K466" s="170" t="n"/>
      <c r="L466" s="170" t="n"/>
      <c r="M466" s="170" t="n"/>
      <c r="N466" s="170" t="n"/>
      <c r="O466" s="170" t="n"/>
      <c r="P466" s="170" t="n"/>
      <c r="Q466" s="170" t="n"/>
      <c r="R466" s="170" t="n"/>
      <c r="S466" s="170" t="n"/>
      <c r="T466" s="170" t="n"/>
      <c r="U466" s="170" t="n"/>
      <c r="V466" s="170" t="n"/>
      <c r="W466" s="218" t="n"/>
      <c r="X466" s="218" t="n"/>
      <c r="Y466" s="157">
        <f>minus(I466,W466)</f>
        <v/>
      </c>
      <c r="Z466" s="158">
        <f>ABS(minus(J466,X466))</f>
        <v/>
      </c>
      <c r="AA466" s="270" t="n"/>
      <c r="AB466" s="242" t="n"/>
      <c r="AC466" s="242" t="n"/>
      <c r="AD466" s="256" t="n"/>
      <c r="AE466" s="167">
        <f>Y466-AC466</f>
        <v/>
      </c>
      <c r="AF466" s="256">
        <f>abs(Z466-AD466)</f>
        <v/>
      </c>
      <c r="AG466" s="243" t="n"/>
      <c r="AH466" s="146" t="n"/>
      <c r="AI466" s="52" t="n"/>
      <c r="AJ466" s="148" t="n"/>
      <c r="AK466" s="52" t="n"/>
    </row>
    <row r="467">
      <c r="A467" s="163">
        <f>A466</f>
        <v/>
      </c>
      <c r="B467" s="300" t="n"/>
      <c r="C467" s="151" t="inlineStr">
        <is>
          <t>Card Payments</t>
        </is>
      </c>
      <c r="D467" s="151" t="inlineStr">
        <is>
          <t>BB MIGs (S07)</t>
        </is>
      </c>
      <c r="E467" s="170" t="n"/>
      <c r="F467" s="245" t="n"/>
      <c r="G467" s="170" t="n"/>
      <c r="H467" s="245" t="n"/>
      <c r="I467" s="154">
        <f>minus(E467,G467)</f>
        <v/>
      </c>
      <c r="J467" s="155">
        <f>ABS(minus(F467,H467))</f>
        <v/>
      </c>
      <c r="K467" s="170" t="n"/>
      <c r="L467" s="170" t="n"/>
      <c r="M467" s="170" t="n"/>
      <c r="N467" s="170" t="n"/>
      <c r="O467" s="170" t="n"/>
      <c r="P467" s="170" t="n"/>
      <c r="Q467" s="170" t="n"/>
      <c r="R467" s="170" t="n"/>
      <c r="S467" s="170" t="n"/>
      <c r="T467" s="170" t="n"/>
      <c r="U467" s="170" t="n"/>
      <c r="V467" s="170" t="n"/>
      <c r="W467" s="218" t="n"/>
      <c r="X467" s="218" t="n"/>
      <c r="Y467" s="157">
        <f>minus(I467,W467)</f>
        <v/>
      </c>
      <c r="Z467" s="158">
        <f>ABS(minus(J467,X467))</f>
        <v/>
      </c>
      <c r="AA467" s="270" t="n"/>
      <c r="AB467" s="242" t="n"/>
      <c r="AC467" s="242" t="n"/>
      <c r="AD467" s="256" t="n"/>
      <c r="AE467" s="167">
        <f>Y467-AC467</f>
        <v/>
      </c>
      <c r="AF467" s="256">
        <f>abs(Z467-AD467)</f>
        <v/>
      </c>
      <c r="AG467" s="243" t="n"/>
      <c r="AH467" s="146" t="n"/>
      <c r="AI467" s="52" t="n"/>
      <c r="AJ467" s="148" t="n"/>
      <c r="AK467" s="52" t="n"/>
    </row>
    <row r="468">
      <c r="A468" s="163">
        <f>A467</f>
        <v/>
      </c>
      <c r="B468" s="300" t="n"/>
      <c r="C468" s="151" t="inlineStr">
        <is>
          <t>Card Payments</t>
        </is>
      </c>
      <c r="D468" s="151" t="inlineStr">
        <is>
          <t>BB MIGs (S08)</t>
        </is>
      </c>
      <c r="E468" s="170" t="n"/>
      <c r="F468" s="245" t="n"/>
      <c r="G468" s="170" t="n"/>
      <c r="H468" s="245" t="n"/>
      <c r="I468" s="154">
        <f>minus(E468,G468)</f>
        <v/>
      </c>
      <c r="J468" s="155">
        <f>ABS(minus(F468,H468))</f>
        <v/>
      </c>
      <c r="K468" s="170" t="n"/>
      <c r="L468" s="170" t="n"/>
      <c r="M468" s="170" t="n"/>
      <c r="N468" s="170" t="n"/>
      <c r="O468" s="170" t="n"/>
      <c r="P468" s="170" t="n"/>
      <c r="Q468" s="170" t="n"/>
      <c r="R468" s="170" t="n"/>
      <c r="S468" s="170" t="n"/>
      <c r="T468" s="170" t="n"/>
      <c r="U468" s="170" t="n"/>
      <c r="V468" s="170" t="n"/>
      <c r="W468" s="218" t="n"/>
      <c r="X468" s="218" t="n"/>
      <c r="Y468" s="157">
        <f>minus(I468,W468)</f>
        <v/>
      </c>
      <c r="Z468" s="158">
        <f>ABS(minus(J468,X468))</f>
        <v/>
      </c>
      <c r="AA468" s="270" t="n"/>
      <c r="AB468" s="242" t="n"/>
      <c r="AC468" s="242" t="n"/>
      <c r="AD468" s="256" t="n"/>
      <c r="AE468" s="167">
        <f>Y468-AC468</f>
        <v/>
      </c>
      <c r="AF468" s="256">
        <f>abs(Z468-AD468)</f>
        <v/>
      </c>
      <c r="AG468" s="243" t="n"/>
      <c r="AH468" s="146" t="n"/>
      <c r="AI468" s="52" t="n"/>
      <c r="AJ468" s="148" t="n"/>
      <c r="AK468" s="52" t="n"/>
    </row>
    <row r="469">
      <c r="A469" s="163">
        <f>A468</f>
        <v/>
      </c>
      <c r="B469" s="300" t="n"/>
      <c r="C469" s="151" t="inlineStr">
        <is>
          <t>Card Payments</t>
        </is>
      </c>
      <c r="D469" s="151" t="inlineStr">
        <is>
          <t>BB MIGs (S09)</t>
        </is>
      </c>
      <c r="E469" s="170" t="n"/>
      <c r="F469" s="245" t="n"/>
      <c r="G469" s="170" t="n"/>
      <c r="H469" s="245" t="n"/>
      <c r="I469" s="154">
        <f>minus(E469,G469)</f>
        <v/>
      </c>
      <c r="J469" s="155">
        <f>ABS(minus(F469,H469))</f>
        <v/>
      </c>
      <c r="K469" s="170" t="n"/>
      <c r="L469" s="170" t="n"/>
      <c r="M469" s="170" t="n"/>
      <c r="N469" s="170" t="n"/>
      <c r="O469" s="170" t="n"/>
      <c r="P469" s="170" t="n"/>
      <c r="Q469" s="170" t="n"/>
      <c r="R469" s="170" t="n"/>
      <c r="S469" s="170" t="n"/>
      <c r="T469" s="170" t="n"/>
      <c r="U469" s="170" t="n"/>
      <c r="V469" s="170" t="n"/>
      <c r="W469" s="218" t="n"/>
      <c r="X469" s="218" t="n"/>
      <c r="Y469" s="157">
        <f>minus(I469,W469)</f>
        <v/>
      </c>
      <c r="Z469" s="158">
        <f>ABS(minus(J469,X469))</f>
        <v/>
      </c>
      <c r="AA469" s="270" t="n"/>
      <c r="AB469" s="242" t="n"/>
      <c r="AC469" s="242" t="n"/>
      <c r="AD469" s="256" t="n"/>
      <c r="AE469" s="167">
        <f>Y469-AC469</f>
        <v/>
      </c>
      <c r="AF469" s="256">
        <f>abs(Z469-AD469)</f>
        <v/>
      </c>
      <c r="AG469" s="243" t="n"/>
      <c r="AH469" s="146" t="n"/>
      <c r="AI469" s="52" t="n"/>
      <c r="AJ469" s="148" t="n"/>
      <c r="AK469" s="52" t="n"/>
    </row>
    <row r="470">
      <c r="A470" s="163">
        <f>A469</f>
        <v/>
      </c>
      <c r="B470" s="300" t="n"/>
      <c r="C470" s="151" t="inlineStr">
        <is>
          <t>Card Payments</t>
        </is>
      </c>
      <c r="D470" s="151" t="inlineStr">
        <is>
          <t>BB MIGs (S10)</t>
        </is>
      </c>
      <c r="E470" s="170" t="n"/>
      <c r="F470" s="245" t="n"/>
      <c r="G470" s="170" t="n"/>
      <c r="H470" s="245" t="n"/>
      <c r="I470" s="154">
        <f>minus(E470,G470)</f>
        <v/>
      </c>
      <c r="J470" s="155">
        <f>ABS(minus(F470,H470))</f>
        <v/>
      </c>
      <c r="K470" s="170" t="n"/>
      <c r="L470" s="170" t="n"/>
      <c r="M470" s="170" t="n"/>
      <c r="N470" s="170" t="n"/>
      <c r="O470" s="170" t="n"/>
      <c r="P470" s="170" t="n"/>
      <c r="Q470" s="170" t="n"/>
      <c r="R470" s="170" t="n"/>
      <c r="S470" s="170" t="n"/>
      <c r="T470" s="170" t="n"/>
      <c r="U470" s="170" t="n"/>
      <c r="V470" s="170" t="n"/>
      <c r="W470" s="218" t="n"/>
      <c r="X470" s="218" t="n"/>
      <c r="Y470" s="157">
        <f>minus(I470,W470)</f>
        <v/>
      </c>
      <c r="Z470" s="158">
        <f>ABS(minus(J470,X470))</f>
        <v/>
      </c>
      <c r="AA470" s="270" t="n"/>
      <c r="AB470" s="242" t="n"/>
      <c r="AC470" s="242" t="n"/>
      <c r="AD470" s="256" t="n"/>
      <c r="AE470" s="167">
        <f>Y470-AC470</f>
        <v/>
      </c>
      <c r="AF470" s="256">
        <f>abs(Z470-AD470)</f>
        <v/>
      </c>
      <c r="AG470" s="243" t="n"/>
      <c r="AH470" s="146" t="n"/>
      <c r="AI470" s="52" t="n"/>
      <c r="AJ470" s="148" t="n"/>
      <c r="AK470" s="52" t="n"/>
    </row>
    <row r="471">
      <c r="A471" s="163">
        <f>A470</f>
        <v/>
      </c>
      <c r="B471" s="300" t="n"/>
      <c r="C471" s="151" t="inlineStr">
        <is>
          <t>Card Payments</t>
        </is>
      </c>
      <c r="D471" s="151" t="inlineStr">
        <is>
          <t>BB MIGs (S11)</t>
        </is>
      </c>
      <c r="E471" s="170" t="n"/>
      <c r="F471" s="245" t="n"/>
      <c r="G471" s="170" t="n"/>
      <c r="H471" s="245" t="n"/>
      <c r="I471" s="154">
        <f>minus(E471,G471)</f>
        <v/>
      </c>
      <c r="J471" s="155">
        <f>ABS(minus(F471,H471))</f>
        <v/>
      </c>
      <c r="K471" s="170" t="n"/>
      <c r="L471" s="170" t="n"/>
      <c r="M471" s="170" t="n"/>
      <c r="N471" s="170" t="n"/>
      <c r="O471" s="170" t="n"/>
      <c r="P471" s="170" t="n"/>
      <c r="Q471" s="170" t="n"/>
      <c r="R471" s="170" t="n"/>
      <c r="S471" s="170" t="n"/>
      <c r="T471" s="170" t="n"/>
      <c r="U471" s="170" t="n"/>
      <c r="V471" s="170" t="n"/>
      <c r="W471" s="218" t="n"/>
      <c r="X471" s="218" t="n"/>
      <c r="Y471" s="157">
        <f>minus(I471,W471)</f>
        <v/>
      </c>
      <c r="Z471" s="158">
        <f>ABS(minus(J471,X471))</f>
        <v/>
      </c>
      <c r="AA471" s="270" t="n"/>
      <c r="AB471" s="242" t="n"/>
      <c r="AC471" s="242" t="n"/>
      <c r="AD471" s="256" t="n"/>
      <c r="AE471" s="167">
        <f>Y471-AC471</f>
        <v/>
      </c>
      <c r="AF471" s="256">
        <f>abs(Z471-AD471)</f>
        <v/>
      </c>
      <c r="AG471" s="243" t="n"/>
      <c r="AH471" s="146" t="n"/>
      <c r="AI471" s="52" t="n"/>
      <c r="AJ471" s="148" t="n"/>
      <c r="AK471" s="52" t="n"/>
    </row>
    <row r="472">
      <c r="A472" s="163">
        <f>A471</f>
        <v/>
      </c>
      <c r="B472" s="300" t="n"/>
      <c r="C472" s="171" t="inlineStr">
        <is>
          <t>Card Payments</t>
        </is>
      </c>
      <c r="D472" s="171" t="inlineStr">
        <is>
          <t>BB MIGs (S12)</t>
        </is>
      </c>
      <c r="E472" s="176" t="n"/>
      <c r="F472" s="85" t="n"/>
      <c r="G472" s="176" t="n"/>
      <c r="H472" s="85" t="n"/>
      <c r="I472" s="174">
        <f>minus(E472,G472)</f>
        <v/>
      </c>
      <c r="J472" s="175">
        <f>ABS(minus(F472,H472))</f>
        <v/>
      </c>
      <c r="K472" s="176" t="n"/>
      <c r="L472" s="176" t="n"/>
      <c r="M472" s="176" t="n"/>
      <c r="N472" s="176" t="n"/>
      <c r="O472" s="176" t="n"/>
      <c r="P472" s="176" t="n"/>
      <c r="Q472" s="176" t="n"/>
      <c r="R472" s="176" t="n"/>
      <c r="S472" s="176" t="n"/>
      <c r="T472" s="176" t="n"/>
      <c r="U472" s="176" t="n"/>
      <c r="V472" s="176" t="n"/>
      <c r="W472" s="294" t="n"/>
      <c r="X472" s="294" t="n"/>
      <c r="Y472" s="179">
        <f>minus(I472,W472)</f>
        <v/>
      </c>
      <c r="Z472" s="180">
        <f>ABS(minus(J472,X472))</f>
        <v/>
      </c>
      <c r="AA472" s="253" t="n"/>
      <c r="AB472" s="254" t="n"/>
      <c r="AC472" s="254" t="n"/>
      <c r="AD472" s="183" t="n"/>
      <c r="AE472" s="191">
        <f>Y472-AC472</f>
        <v/>
      </c>
      <c r="AF472" s="183">
        <f>abs(Z472-AD472)</f>
        <v/>
      </c>
      <c r="AG472" s="243" t="n"/>
      <c r="AH472" s="146" t="n"/>
      <c r="AI472" s="52" t="n"/>
      <c r="AJ472" s="148" t="n"/>
      <c r="AK472" s="52" t="n"/>
    </row>
    <row r="473">
      <c r="A473" s="163">
        <f>A472</f>
        <v/>
      </c>
      <c r="B473" s="303" t="n"/>
      <c r="C473" s="258" t="inlineStr">
        <is>
          <t>Card Payments Sum</t>
        </is>
      </c>
      <c r="D473" s="258" t="inlineStr">
        <is>
          <t>BB MIGs</t>
        </is>
      </c>
      <c r="E473" s="172" t="n"/>
      <c r="F473" s="173" t="n"/>
      <c r="G473" s="172" t="n"/>
      <c r="H473" s="173" t="n"/>
      <c r="I473" s="174">
        <f>minus(E473,G473)</f>
        <v/>
      </c>
      <c r="J473" s="175">
        <f>ABS(minus(F473,H473))</f>
        <v/>
      </c>
      <c r="K473" s="176" t="n"/>
      <c r="L473" s="176" t="n"/>
      <c r="M473" s="176" t="n"/>
      <c r="N473" s="176" t="n"/>
      <c r="O473" s="176" t="n"/>
      <c r="P473" s="176" t="n"/>
      <c r="Q473" s="176" t="n"/>
      <c r="R473" s="176" t="n"/>
      <c r="S473" s="176" t="n"/>
      <c r="T473" s="176" t="n"/>
      <c r="U473" s="176" t="n"/>
      <c r="V473" s="176" t="n"/>
      <c r="W473" s="294">
        <f>SUM(K473,M473,O473,Q473,S473,U473)</f>
        <v/>
      </c>
      <c r="X473" s="294">
        <f>SUM(L473,N473,P473,R473,T473,V473)</f>
        <v/>
      </c>
      <c r="Y473" s="179">
        <f>minus(I473,W473)</f>
        <v/>
      </c>
      <c r="Z473" s="180">
        <f>ABS(minus(J473,X473))</f>
        <v/>
      </c>
      <c r="AA473" s="253" t="n"/>
      <c r="AB473" s="254" t="n"/>
      <c r="AC473" s="254" t="n"/>
      <c r="AD473" s="190" t="n"/>
      <c r="AE473" s="191">
        <f>Y473-AC473</f>
        <v/>
      </c>
      <c r="AF473" s="192">
        <f>abs(Z473-AD473)</f>
        <v/>
      </c>
      <c r="AG473" s="243" t="n"/>
      <c r="AH473" s="146" t="n"/>
      <c r="AI473" s="52" t="n"/>
      <c r="AJ473" s="148" t="n"/>
      <c r="AK473" s="52" t="n"/>
    </row>
    <row r="474">
      <c r="A474" s="163" t="n"/>
      <c r="B474" s="268" t="inlineStr">
        <is>
          <t>KOWRI</t>
        </is>
      </c>
      <c r="C474" s="151" t="inlineStr">
        <is>
          <t>MPGS</t>
        </is>
      </c>
      <c r="D474" s="151" t="inlineStr">
        <is>
          <t>MPGS</t>
        </is>
      </c>
      <c r="E474" s="187" t="n"/>
      <c r="F474" s="188" t="n"/>
      <c r="G474" s="187" t="n"/>
      <c r="H474" s="188" t="n"/>
      <c r="I474" s="154">
        <f>minus(E474,G474)</f>
        <v/>
      </c>
      <c r="J474" s="155">
        <f>ABS(minus(F474,H474))</f>
        <v/>
      </c>
      <c r="K474" s="218" t="n"/>
      <c r="L474" s="218" t="n"/>
      <c r="M474" s="218" t="n"/>
      <c r="N474" s="218" t="n"/>
      <c r="O474" s="218" t="n"/>
      <c r="P474" s="218" t="n"/>
      <c r="Q474" s="218" t="n"/>
      <c r="R474" s="218" t="n"/>
      <c r="S474" s="218" t="n"/>
      <c r="T474" s="218" t="n"/>
      <c r="U474" s="218" t="n"/>
      <c r="V474" s="218" t="n"/>
      <c r="W474" s="218">
        <f>SUM(K474,M474,O474,Q474,S474,U474)</f>
        <v/>
      </c>
      <c r="X474" s="218">
        <f>SUM(L474,N474,P474,R474,T474,V474)</f>
        <v/>
      </c>
      <c r="Y474" s="157">
        <f>minus(I474,W474)</f>
        <v/>
      </c>
      <c r="Z474" s="158">
        <f>ABS(minus(J474,X474))</f>
        <v/>
      </c>
      <c r="AA474" s="270" t="n"/>
      <c r="AB474" s="242" t="n"/>
      <c r="AC474" s="242" t="n"/>
      <c r="AD474" s="256" t="n"/>
      <c r="AE474" s="167">
        <f>Y474-AC474</f>
        <v/>
      </c>
      <c r="AF474" s="256">
        <f>abs(Z474-AD474)</f>
        <v/>
      </c>
      <c r="AG474" s="243" t="n"/>
      <c r="AH474" s="146" t="n"/>
      <c r="AI474" s="52" t="n"/>
      <c r="AJ474" s="148" t="n"/>
      <c r="AK474" s="52" t="n"/>
    </row>
    <row r="475">
      <c r="A475" s="163">
        <f>A473</f>
        <v/>
      </c>
      <c r="B475" s="300" t="n"/>
      <c r="C475" s="151" t="inlineStr">
        <is>
          <t>KR MTN Send Money</t>
        </is>
      </c>
      <c r="D475" s="151" t="inlineStr">
        <is>
          <t>KR MTN Credit</t>
        </is>
      </c>
      <c r="E475" s="187" t="n"/>
      <c r="F475" s="188" t="n"/>
      <c r="G475" s="187" t="n"/>
      <c r="H475" s="188" t="n"/>
      <c r="I475" s="154">
        <f>minus(E475,G475)</f>
        <v/>
      </c>
      <c r="J475" s="155">
        <f>ABS(minus(F475,H475))</f>
        <v/>
      </c>
      <c r="K475" s="218" t="n"/>
      <c r="L475" s="218" t="n"/>
      <c r="M475" s="218" t="n"/>
      <c r="N475" s="218" t="n"/>
      <c r="O475" s="218" t="n"/>
      <c r="P475" s="218" t="n"/>
      <c r="Q475" s="218" t="n"/>
      <c r="R475" s="218" t="n"/>
      <c r="S475" s="218" t="n"/>
      <c r="T475" s="218" t="n"/>
      <c r="U475" s="218" t="n"/>
      <c r="V475" s="218" t="n"/>
      <c r="W475" s="218">
        <f>SUM(K475,M475,O475,Q475,S475,U475)</f>
        <v/>
      </c>
      <c r="X475" s="218">
        <f>SUM(L475,N475,P475,R475,T475,V475)</f>
        <v/>
      </c>
      <c r="Y475" s="157">
        <f>minus(I475,W475)</f>
        <v/>
      </c>
      <c r="Z475" s="158">
        <f>ABS(minus(J475,X475))</f>
        <v/>
      </c>
      <c r="AA475" s="270" t="n"/>
      <c r="AB475" s="242" t="n"/>
      <c r="AC475" s="242" t="n"/>
      <c r="AD475" s="256" t="n"/>
      <c r="AE475" s="167">
        <f>Y475-AC475</f>
        <v/>
      </c>
      <c r="AF475" s="256">
        <f>abs(Z475-AD475)</f>
        <v/>
      </c>
      <c r="AG475" s="243" t="n"/>
      <c r="AH475" s="146" t="n"/>
      <c r="AI475" s="52" t="n"/>
      <c r="AJ475" s="148" t="n"/>
      <c r="AK475" s="52" t="n"/>
    </row>
    <row r="476">
      <c r="A476" s="163">
        <f>A475</f>
        <v/>
      </c>
      <c r="B476" s="300" t="n"/>
      <c r="C476" s="151" t="inlineStr">
        <is>
          <t>KR MTN Add funds/Payments</t>
        </is>
      </c>
      <c r="D476" s="151" t="inlineStr">
        <is>
          <t>KR MTN Debit</t>
        </is>
      </c>
      <c r="E476" s="187" t="n"/>
      <c r="F476" s="188" t="n"/>
      <c r="G476" s="187" t="n"/>
      <c r="H476" s="188" t="n"/>
      <c r="I476" s="154">
        <f>minus(E476,G476)</f>
        <v/>
      </c>
      <c r="J476" s="155">
        <f>ABS(minus(F476,H476))</f>
        <v/>
      </c>
      <c r="K476" s="218" t="n"/>
      <c r="L476" s="218" t="n"/>
      <c r="M476" s="218" t="n"/>
      <c r="N476" s="218" t="n"/>
      <c r="O476" s="218" t="n"/>
      <c r="P476" s="218" t="n"/>
      <c r="Q476" s="218" t="n"/>
      <c r="R476" s="218" t="n"/>
      <c r="S476" s="218" t="n"/>
      <c r="T476" s="218" t="n"/>
      <c r="U476" s="218" t="n"/>
      <c r="V476" s="218" t="n"/>
      <c r="W476" s="218">
        <f>SUM(K476,M476,O476,Q476,S476,U476)</f>
        <v/>
      </c>
      <c r="X476" s="218">
        <f>SUM(L476,N476,P476,R476,T476,V476)</f>
        <v/>
      </c>
      <c r="Y476" s="157">
        <f>minus(I476,W476)</f>
        <v/>
      </c>
      <c r="Z476" s="158">
        <f>ABS(minus(J476,X476))</f>
        <v/>
      </c>
      <c r="AA476" s="270" t="n"/>
      <c r="AB476" s="242" t="n"/>
      <c r="AC476" s="242" t="n"/>
      <c r="AD476" s="256" t="n"/>
      <c r="AE476" s="167">
        <f>Y476-AC476</f>
        <v/>
      </c>
      <c r="AF476" s="256">
        <f>abs(Z476-AD476)</f>
        <v/>
      </c>
      <c r="AG476" s="243" t="n"/>
      <c r="AH476" s="146" t="n"/>
      <c r="AI476" s="52" t="n"/>
      <c r="AJ476" s="148" t="n"/>
      <c r="AK476" s="52" t="n"/>
    </row>
    <row r="477">
      <c r="A477" s="163">
        <f>A476</f>
        <v/>
      </c>
      <c r="B477" s="300" t="n"/>
      <c r="C477" s="151" t="inlineStr">
        <is>
          <t>KR Airtel Add funds/Payments</t>
        </is>
      </c>
      <c r="D477" s="151" t="inlineStr">
        <is>
          <t>KR Airtel Cash In</t>
        </is>
      </c>
      <c r="E477" s="187" t="n"/>
      <c r="F477" s="188" t="n"/>
      <c r="G477" s="187" t="n"/>
      <c r="H477" s="188" t="n"/>
      <c r="I477" s="154">
        <f>minus(E477,G477)</f>
        <v/>
      </c>
      <c r="J477" s="155">
        <f>ABS(minus(F477,H477))</f>
        <v/>
      </c>
      <c r="K477" s="218" t="n"/>
      <c r="L477" s="218" t="n"/>
      <c r="M477" s="218" t="n"/>
      <c r="N477" s="218" t="n"/>
      <c r="O477" s="218" t="n"/>
      <c r="P477" s="218" t="n"/>
      <c r="Q477" s="218" t="n"/>
      <c r="R477" s="218" t="n"/>
      <c r="S477" s="218" t="n"/>
      <c r="T477" s="218" t="n"/>
      <c r="U477" s="218" t="n"/>
      <c r="V477" s="218" t="n"/>
      <c r="W477" s="218">
        <f>SUM(K477,M477,O477,Q477,S477,U477)</f>
        <v/>
      </c>
      <c r="X477" s="218">
        <f>SUM(L477,N477,P477,R477,T477,V477)</f>
        <v/>
      </c>
      <c r="Y477" s="157">
        <f>minus(I477,W477)</f>
        <v/>
      </c>
      <c r="Z477" s="158">
        <f>ABS(minus(J477,X477))</f>
        <v/>
      </c>
      <c r="AA477" s="270" t="n"/>
      <c r="AB477" s="242" t="n"/>
      <c r="AC477" s="242" t="n"/>
      <c r="AD477" s="256" t="n"/>
      <c r="AE477" s="167">
        <f>Y477-AC477</f>
        <v/>
      </c>
      <c r="AF477" s="256">
        <f>abs(Z477-AD477)</f>
        <v/>
      </c>
      <c r="AG477" s="243" t="n"/>
      <c r="AH477" s="146" t="n"/>
      <c r="AI477" s="52" t="n"/>
      <c r="AJ477" s="148" t="n"/>
      <c r="AK477" s="52" t="n"/>
    </row>
    <row r="478">
      <c r="A478" s="163">
        <f>A477</f>
        <v/>
      </c>
      <c r="B478" s="300" t="n"/>
      <c r="C478" s="151" t="inlineStr">
        <is>
          <t>KR Airtel Send Money</t>
        </is>
      </c>
      <c r="D478" s="151" t="inlineStr">
        <is>
          <t>KR Airtel Cash Out</t>
        </is>
      </c>
      <c r="E478" s="187" t="n"/>
      <c r="F478" s="188" t="n"/>
      <c r="G478" s="187" t="n"/>
      <c r="H478" s="188" t="n"/>
      <c r="I478" s="154">
        <f>minus(E478,G478)</f>
        <v/>
      </c>
      <c r="J478" s="155">
        <f>ABS(minus(F478,H478))</f>
        <v/>
      </c>
      <c r="K478" s="218" t="n"/>
      <c r="L478" s="218" t="n"/>
      <c r="M478" s="218" t="n"/>
      <c r="N478" s="218" t="n"/>
      <c r="O478" s="218" t="n"/>
      <c r="P478" s="218" t="n"/>
      <c r="Q478" s="218" t="n"/>
      <c r="R478" s="218" t="n"/>
      <c r="S478" s="218" t="n"/>
      <c r="T478" s="218" t="n"/>
      <c r="U478" s="218" t="n"/>
      <c r="V478" s="218" t="n"/>
      <c r="W478" s="218">
        <f>SUM(K478,M478,O478,Q478,S478,U478)</f>
        <v/>
      </c>
      <c r="X478" s="218">
        <f>SUM(L478,N478,P478,R478,T478,V478)</f>
        <v/>
      </c>
      <c r="Y478" s="157">
        <f>minus(I478,W478)</f>
        <v/>
      </c>
      <c r="Z478" s="158">
        <f>ABS(minus(J478,X478))</f>
        <v/>
      </c>
      <c r="AA478" s="270" t="n"/>
      <c r="AB478" s="242" t="n"/>
      <c r="AC478" s="242" t="n"/>
      <c r="AD478" s="256" t="n"/>
      <c r="AE478" s="167">
        <f>Y478-AC478</f>
        <v/>
      </c>
      <c r="AF478" s="256">
        <f>abs(Z478-AD478)</f>
        <v/>
      </c>
      <c r="AG478" s="243" t="n"/>
      <c r="AH478" s="146" t="n"/>
      <c r="AI478" s="52" t="n"/>
      <c r="AJ478" s="148" t="n"/>
      <c r="AK478" s="52" t="n"/>
    </row>
    <row r="479">
      <c r="A479" s="163">
        <f>A478</f>
        <v/>
      </c>
      <c r="B479" s="300" t="n"/>
      <c r="C479" s="151" t="inlineStr">
        <is>
          <t>KR Vodafone Add funds/Payments</t>
        </is>
      </c>
      <c r="D479" s="151" t="inlineStr">
        <is>
          <t xml:space="preserve">KR Vodafone Cash In </t>
        </is>
      </c>
      <c r="E479" s="187" t="n"/>
      <c r="F479" s="188" t="n"/>
      <c r="G479" s="187" t="n"/>
      <c r="H479" s="188" t="n"/>
      <c r="I479" s="154">
        <f>minus(E479,G479)</f>
        <v/>
      </c>
      <c r="J479" s="155">
        <f>ABS(minus(F479,H479))</f>
        <v/>
      </c>
      <c r="K479" s="218" t="n"/>
      <c r="L479" s="218" t="n"/>
      <c r="M479" s="218" t="n"/>
      <c r="N479" s="218" t="n"/>
      <c r="O479" s="218" t="n"/>
      <c r="P479" s="218" t="n"/>
      <c r="Q479" s="218" t="n"/>
      <c r="R479" s="218" t="n"/>
      <c r="S479" s="218" t="n"/>
      <c r="T479" s="218" t="n"/>
      <c r="U479" s="218" t="n"/>
      <c r="V479" s="218" t="n"/>
      <c r="W479" s="218">
        <f>SUM(K479,M479,O479,Q479,S479,U479)</f>
        <v/>
      </c>
      <c r="X479" s="218">
        <f>SUM(L479,N479,P479,R479,T479,V479)</f>
        <v/>
      </c>
      <c r="Y479" s="157">
        <f>minus(I479,W479)</f>
        <v/>
      </c>
      <c r="Z479" s="158">
        <f>ABS(minus(J479,X479))</f>
        <v/>
      </c>
      <c r="AA479" s="270" t="n"/>
      <c r="AB479" s="242" t="n"/>
      <c r="AC479" s="242" t="n"/>
      <c r="AD479" s="256" t="n"/>
      <c r="AE479" s="167">
        <f>Y479-AC479</f>
        <v/>
      </c>
      <c r="AF479" s="256">
        <f>abs(Z479-AD479)</f>
        <v/>
      </c>
      <c r="AG479" s="243" t="n"/>
      <c r="AH479" s="146" t="n"/>
      <c r="AI479" s="52" t="n"/>
      <c r="AJ479" s="148" t="n"/>
      <c r="AK479" s="52" t="n"/>
    </row>
    <row r="480">
      <c r="A480" s="163">
        <f>A479</f>
        <v/>
      </c>
      <c r="B480" s="300" t="n"/>
      <c r="C480" s="151" t="inlineStr">
        <is>
          <t>KR Vodafone Send Money</t>
        </is>
      </c>
      <c r="D480" s="151" t="inlineStr">
        <is>
          <t>KR Vodafone Cash Out</t>
        </is>
      </c>
      <c r="E480" s="187" t="n"/>
      <c r="F480" s="188" t="n"/>
      <c r="G480" s="187" t="n"/>
      <c r="H480" s="188" t="n"/>
      <c r="I480" s="154">
        <f>minus(E480,G480)</f>
        <v/>
      </c>
      <c r="J480" s="155">
        <f>ABS(minus(F480,H480))</f>
        <v/>
      </c>
      <c r="K480" s="218" t="n"/>
      <c r="L480" s="218" t="n"/>
      <c r="M480" s="218" t="n"/>
      <c r="N480" s="218" t="n"/>
      <c r="O480" s="218" t="n"/>
      <c r="P480" s="218" t="n"/>
      <c r="Q480" s="218" t="n"/>
      <c r="R480" s="218" t="n"/>
      <c r="S480" s="218" t="n"/>
      <c r="T480" s="218" t="n"/>
      <c r="U480" s="218" t="n"/>
      <c r="V480" s="218" t="n"/>
      <c r="W480" s="218">
        <f>SUM(K480,M480,O480,Q480,S480,U480)</f>
        <v/>
      </c>
      <c r="X480" s="218">
        <f>SUM(L480,N480,P480,R480,T480,V480)</f>
        <v/>
      </c>
      <c r="Y480" s="157">
        <f>minus(I480,W480)</f>
        <v/>
      </c>
      <c r="Z480" s="158">
        <f>ABS(minus(J480,X480))</f>
        <v/>
      </c>
      <c r="AA480" s="270" t="n"/>
      <c r="AB480" s="242" t="n"/>
      <c r="AC480" s="242" t="n"/>
      <c r="AD480" s="256" t="n"/>
      <c r="AE480" s="167">
        <f>Y480-AC480</f>
        <v/>
      </c>
      <c r="AF480" s="256">
        <f>abs(Z480-AD480)</f>
        <v/>
      </c>
      <c r="AG480" s="243" t="n"/>
      <c r="AH480" s="146" t="n"/>
      <c r="AI480" s="52" t="n"/>
      <c r="AJ480" s="148" t="n"/>
      <c r="AK480" s="52" t="n"/>
    </row>
    <row r="481">
      <c r="A481" s="206" t="n"/>
      <c r="B481" s="207" t="n"/>
      <c r="C481" s="206" t="n"/>
      <c r="D481" s="206" t="n"/>
      <c r="E481" s="271" t="n"/>
      <c r="F481" s="208" t="n"/>
      <c r="G481" s="271" t="n"/>
      <c r="H481" s="208" t="n"/>
      <c r="I481" s="206" t="n"/>
      <c r="J481" s="208" t="n"/>
      <c r="K481" s="271" t="n"/>
      <c r="L481" s="271" t="n"/>
      <c r="M481" s="271" t="n"/>
      <c r="N481" s="271" t="n"/>
      <c r="O481" s="271" t="n"/>
      <c r="P481" s="271" t="n"/>
      <c r="Q481" s="271" t="n"/>
      <c r="R481" s="271" t="n"/>
      <c r="S481" s="271" t="n"/>
      <c r="T481" s="271" t="n"/>
      <c r="U481" s="271" t="n"/>
      <c r="V481" s="271" t="n"/>
      <c r="W481" s="210" t="n"/>
      <c r="X481" s="210" t="n"/>
      <c r="Y481" s="271" t="n"/>
      <c r="Z481" s="271" t="n"/>
      <c r="AA481" s="211" t="n"/>
      <c r="AB481" s="212" t="n"/>
      <c r="AC481" s="212" t="n"/>
      <c r="AD481" s="213" t="n"/>
      <c r="AE481" s="214" t="n"/>
      <c r="AF481" s="215" t="n"/>
      <c r="AG481" s="243" t="n"/>
      <c r="AH481" s="146" t="n"/>
      <c r="AI481" s="52" t="n"/>
      <c r="AJ481" s="148" t="n"/>
      <c r="AK481" s="52" t="n"/>
    </row>
    <row r="482">
      <c r="A482" s="239" t="n">
        <v>44974</v>
      </c>
      <c r="B482" s="309" t="inlineStr">
        <is>
          <t>SlydePay</t>
        </is>
      </c>
      <c r="C482" s="151" t="inlineStr">
        <is>
          <t>SP MIGs (MCC 1)</t>
        </is>
      </c>
      <c r="D482" s="151" t="inlineStr">
        <is>
          <t>MIGS (Slydepay01)</t>
        </is>
      </c>
      <c r="E482" s="187" t="n"/>
      <c r="F482" s="188" t="n"/>
      <c r="G482" s="187" t="n"/>
      <c r="H482" s="188" t="n"/>
      <c r="I482" s="154">
        <f>minus(E482,G482)</f>
        <v/>
      </c>
      <c r="J482" s="155">
        <f>ABS(minus(F482,H482))</f>
        <v/>
      </c>
      <c r="K482" s="218" t="n"/>
      <c r="L482" s="218" t="n"/>
      <c r="M482" s="218" t="n"/>
      <c r="N482" s="218" t="n"/>
      <c r="O482" s="218" t="n"/>
      <c r="P482" s="218" t="n"/>
      <c r="Q482" s="218" t="n"/>
      <c r="R482" s="218" t="n"/>
      <c r="S482" s="218" t="n"/>
      <c r="T482" s="218" t="n"/>
      <c r="U482" s="218" t="n"/>
      <c r="V482" s="170" t="n"/>
      <c r="W482" s="218">
        <f>SUM(K482,M482,O482,Q482,S482,U482)</f>
        <v/>
      </c>
      <c r="X482" s="218">
        <f>SUM(L482,N482,P482,R482,T482,V482)</f>
        <v/>
      </c>
      <c r="Y482" s="157">
        <f>minus(I482,W482)</f>
        <v/>
      </c>
      <c r="Z482" s="251">
        <f>ABS(minus(J482,X482))</f>
        <v/>
      </c>
      <c r="AA482" s="263" t="n"/>
      <c r="AB482" s="242" t="n"/>
      <c r="AC482" s="242" t="n"/>
      <c r="AD482" s="252" t="n"/>
      <c r="AE482" s="161">
        <f>Y482-AC482</f>
        <v/>
      </c>
      <c r="AF482" s="256">
        <f>abs(Z482-AD482)</f>
        <v/>
      </c>
      <c r="AG482" s="243" t="n"/>
      <c r="AH482" s="146" t="n"/>
      <c r="AI482" s="52" t="n"/>
      <c r="AJ482" s="148" t="n"/>
      <c r="AK482" s="52" t="n"/>
    </row>
    <row r="483">
      <c r="A483" s="163">
        <f>A482</f>
        <v/>
      </c>
      <c r="B483" s="300" t="n"/>
      <c r="C483" s="151" t="inlineStr">
        <is>
          <t>SP MTN Cash In (Prompt)</t>
        </is>
      </c>
      <c r="D483" s="151" t="inlineStr">
        <is>
          <t>MTN - Slydepull (Prompts)</t>
        </is>
      </c>
      <c r="E483" s="187" t="n"/>
      <c r="F483" s="188" t="n"/>
      <c r="G483" s="187" t="n"/>
      <c r="H483" s="188" t="n"/>
      <c r="I483" s="154">
        <f>minus(E483,G483)</f>
        <v/>
      </c>
      <c r="J483" s="155">
        <f>ABS(minus(F483,H483))</f>
        <v/>
      </c>
      <c r="K483" s="218" t="n"/>
      <c r="L483" s="218" t="n"/>
      <c r="M483" s="218" t="n"/>
      <c r="N483" s="218" t="n"/>
      <c r="O483" s="218" t="n"/>
      <c r="P483" s="218" t="n"/>
      <c r="Q483" s="218" t="n"/>
      <c r="R483" s="218" t="n"/>
      <c r="S483" s="218" t="n"/>
      <c r="T483" s="218" t="n"/>
      <c r="U483" s="218" t="n"/>
      <c r="V483" s="248" t="n"/>
      <c r="W483" s="218">
        <f>SUM(K483,M483,O483,Q483,S483,U483)</f>
        <v/>
      </c>
      <c r="X483" s="218">
        <f>SUM(L483,N483,P483,R483,T483,V483)</f>
        <v/>
      </c>
      <c r="Y483" s="157">
        <f>minus(I483,W483)</f>
        <v/>
      </c>
      <c r="Z483" s="158">
        <f>ABS(minus(J483,X483))</f>
        <v/>
      </c>
      <c r="AA483" s="270" t="n"/>
      <c r="AB483" s="242" t="n"/>
      <c r="AC483" s="242" t="n"/>
      <c r="AD483" s="256" t="n"/>
      <c r="AE483" s="167">
        <f>Y483-AC483</f>
        <v/>
      </c>
      <c r="AF483" s="256">
        <f>abs(Z483-AD483)</f>
        <v/>
      </c>
      <c r="AG483" s="243" t="n"/>
      <c r="AH483" s="146" t="n"/>
      <c r="AI483" s="52" t="n"/>
      <c r="AJ483" s="148" t="n"/>
      <c r="AK483" s="52" t="n"/>
    </row>
    <row r="484">
      <c r="A484" s="163">
        <f>A483</f>
        <v/>
      </c>
      <c r="B484" s="300" t="n"/>
      <c r="C484" s="151" t="inlineStr">
        <is>
          <t>SP MTN Cash In (Approval)</t>
        </is>
      </c>
      <c r="D484" s="151" t="inlineStr">
        <is>
          <t>MTN - Sydepush( Approvals)</t>
        </is>
      </c>
      <c r="E484" s="187" t="n"/>
      <c r="F484" s="188" t="n"/>
      <c r="G484" s="187" t="n"/>
      <c r="H484" s="188" t="n"/>
      <c r="I484" s="154" t="n">
        <v>0</v>
      </c>
      <c r="J484" s="155">
        <f>ABS(minus(F484,H484))</f>
        <v/>
      </c>
      <c r="K484" s="218" t="n"/>
      <c r="L484" s="218" t="n"/>
      <c r="M484" s="218" t="n"/>
      <c r="N484" s="218" t="n"/>
      <c r="O484" s="218" t="n"/>
      <c r="P484" s="218" t="n"/>
      <c r="Q484" s="218" t="n"/>
      <c r="R484" s="218" t="n"/>
      <c r="S484" s="218" t="n"/>
      <c r="T484" s="218" t="n"/>
      <c r="U484" s="218" t="n"/>
      <c r="V484" s="170" t="n"/>
      <c r="W484" s="218">
        <f>SUM(K484,M484,O484,Q484,S484,U484)</f>
        <v/>
      </c>
      <c r="X484" s="218">
        <f>SUM(L484,N484,P484,R484,T484,V484)</f>
        <v/>
      </c>
      <c r="Y484" s="157">
        <f>minus(I484,W484)</f>
        <v/>
      </c>
      <c r="Z484" s="158">
        <f>ABS(minus(J484,X484))</f>
        <v/>
      </c>
      <c r="AA484" s="270" t="n"/>
      <c r="AB484" s="242" t="n"/>
      <c r="AC484" s="242" t="n"/>
      <c r="AD484" s="252" t="n"/>
      <c r="AE484" s="161">
        <f>Y484-AC484</f>
        <v/>
      </c>
      <c r="AF484" s="256">
        <f>abs(Z484-AD484)</f>
        <v/>
      </c>
      <c r="AG484" s="243" t="n"/>
      <c r="AH484" s="146" t="n"/>
      <c r="AI484" s="52" t="n"/>
      <c r="AJ484" s="148" t="n"/>
      <c r="AK484" s="52" t="n"/>
    </row>
    <row r="485">
      <c r="A485" s="163">
        <f>A484</f>
        <v/>
      </c>
      <c r="B485" s="300" t="n"/>
      <c r="C485" s="151" t="inlineStr">
        <is>
          <t>SP MTN Send Money</t>
        </is>
      </c>
      <c r="D485" s="151" t="inlineStr">
        <is>
          <t>MTN - Portal</t>
        </is>
      </c>
      <c r="E485" s="187" t="n"/>
      <c r="F485" s="188" t="n"/>
      <c r="G485" s="187" t="n"/>
      <c r="H485" s="188" t="n"/>
      <c r="I485" s="154">
        <f>minus(E485,G485)</f>
        <v/>
      </c>
      <c r="J485" s="155">
        <f>ABS(minus(F485,H485))</f>
        <v/>
      </c>
      <c r="K485" s="218" t="n"/>
      <c r="L485" s="218" t="n"/>
      <c r="M485" s="218" t="n"/>
      <c r="N485" s="218" t="n"/>
      <c r="O485" s="218" t="n"/>
      <c r="P485" s="218" t="n"/>
      <c r="Q485" s="218" t="n"/>
      <c r="R485" s="218" t="n"/>
      <c r="S485" s="218" t="n"/>
      <c r="T485" s="218" t="n"/>
      <c r="U485" s="218" t="n"/>
      <c r="V485" s="248" t="n"/>
      <c r="W485" s="218">
        <f>SUM(K485,M485,O485,Q485,S485,U485)</f>
        <v/>
      </c>
      <c r="X485" s="218">
        <f>SUM(L485,N485,P485,R485,T485,V485)</f>
        <v/>
      </c>
      <c r="Y485" s="157">
        <f>minus(I485,W485)</f>
        <v/>
      </c>
      <c r="Z485" s="158">
        <f>ABS(minus(J485,X485))</f>
        <v/>
      </c>
      <c r="AA485" s="270" t="n"/>
      <c r="AB485" s="242" t="n"/>
      <c r="AC485" s="242" t="n"/>
      <c r="AD485" s="256" t="n"/>
      <c r="AE485" s="161">
        <f>Y485-AC485</f>
        <v/>
      </c>
      <c r="AF485" s="256">
        <f>abs(Z485-AD485)</f>
        <v/>
      </c>
      <c r="AG485" s="243" t="n"/>
      <c r="AH485" s="146" t="n"/>
      <c r="AI485" s="52" t="n"/>
      <c r="AJ485" s="148" t="n"/>
      <c r="AK485" s="52" t="n"/>
    </row>
    <row r="486">
      <c r="A486" s="163">
        <f>A485</f>
        <v/>
      </c>
      <c r="B486" s="300" t="n"/>
      <c r="C486" s="151" t="inlineStr">
        <is>
          <t>SP AirtelTigo Cash In</t>
        </is>
      </c>
      <c r="D486" s="151" t="inlineStr">
        <is>
          <t>Airtel Top Up (Cash In)</t>
        </is>
      </c>
      <c r="E486" s="187" t="n"/>
      <c r="F486" s="188" t="n"/>
      <c r="G486" s="187" t="n"/>
      <c r="H486" s="188" t="n"/>
      <c r="I486" s="154">
        <f>minus(E486,G486)</f>
        <v/>
      </c>
      <c r="J486" s="155">
        <f>ABS(minus(F486,H486))</f>
        <v/>
      </c>
      <c r="K486" s="218" t="n"/>
      <c r="L486" s="218" t="n"/>
      <c r="M486" s="218" t="n"/>
      <c r="N486" s="218" t="n"/>
      <c r="O486" s="218" t="n"/>
      <c r="P486" s="218" t="n"/>
      <c r="Q486" s="218" t="n"/>
      <c r="R486" s="218" t="n"/>
      <c r="S486" s="218" t="n"/>
      <c r="T486" s="218" t="n"/>
      <c r="U486" s="218" t="n"/>
      <c r="V486" s="170" t="n"/>
      <c r="W486" s="218">
        <f>SUM(K486,M486,O486,Q486,S486,U486)</f>
        <v/>
      </c>
      <c r="X486" s="218">
        <f>SUM(L486,N486,P486,R486,T486,V486)</f>
        <v/>
      </c>
      <c r="Y486" s="157">
        <f>minus(I486,W486)</f>
        <v/>
      </c>
      <c r="Z486" s="158">
        <f>ABS(minus(J486,X486))</f>
        <v/>
      </c>
      <c r="AA486" s="270" t="n"/>
      <c r="AB486" s="242" t="n"/>
      <c r="AC486" s="242" t="n"/>
      <c r="AD486" s="256" t="n"/>
      <c r="AE486" s="161">
        <f>Y486-AC486</f>
        <v/>
      </c>
      <c r="AF486" s="256">
        <f>abs(Z486-AD486)</f>
        <v/>
      </c>
      <c r="AG486" s="243" t="n"/>
      <c r="AH486" s="146" t="n"/>
      <c r="AI486" s="52" t="n"/>
      <c r="AJ486" s="148" t="n"/>
      <c r="AK486" s="52" t="n"/>
    </row>
    <row r="487">
      <c r="A487" s="163">
        <f>A486</f>
        <v/>
      </c>
      <c r="B487" s="300" t="n"/>
      <c r="C487" s="151" t="inlineStr">
        <is>
          <t>SP AirtelTigo Send Money</t>
        </is>
      </c>
      <c r="D487" s="151" t="inlineStr">
        <is>
          <t>Airtel Online Send Money</t>
        </is>
      </c>
      <c r="E487" s="187" t="n"/>
      <c r="F487" s="188" t="n"/>
      <c r="G487" s="187" t="n"/>
      <c r="H487" s="188" t="n"/>
      <c r="I487" s="154">
        <f>minus(E487,G487)</f>
        <v/>
      </c>
      <c r="J487" s="155">
        <f>ABS(minus(F487,H487))</f>
        <v/>
      </c>
      <c r="K487" s="218" t="n"/>
      <c r="L487" s="218" t="n"/>
      <c r="M487" s="218" t="n"/>
      <c r="N487" s="218" t="n"/>
      <c r="O487" s="218" t="n"/>
      <c r="P487" s="218" t="n"/>
      <c r="Q487" s="218" t="n"/>
      <c r="R487" s="218" t="n"/>
      <c r="S487" s="218" t="n"/>
      <c r="T487" s="218" t="n"/>
      <c r="U487" s="218" t="n"/>
      <c r="V487" s="170" t="n"/>
      <c r="W487" s="218">
        <f>SUM(K487,M487,O487,Q487,S487,U487)</f>
        <v/>
      </c>
      <c r="X487" s="249">
        <f>SUM(L487,N487,P487,R487,T487,V487)</f>
        <v/>
      </c>
      <c r="Y487" s="157">
        <f>minus(I487,W487)</f>
        <v/>
      </c>
      <c r="Z487" s="158">
        <f>ABS(minus(J487,X487))</f>
        <v/>
      </c>
      <c r="AA487" s="270" t="n"/>
      <c r="AB487" s="242" t="n"/>
      <c r="AC487" s="242" t="n"/>
      <c r="AD487" s="256" t="n"/>
      <c r="AE487" s="161">
        <f>Y487-AC487</f>
        <v/>
      </c>
      <c r="AF487" s="256">
        <f>abs(Z487-AD487)</f>
        <v/>
      </c>
      <c r="AG487" s="243" t="n"/>
      <c r="AH487" s="146" t="n"/>
      <c r="AI487" s="52" t="n"/>
      <c r="AJ487" s="148" t="n"/>
      <c r="AK487" s="52" t="n"/>
    </row>
    <row r="488">
      <c r="A488" s="163">
        <f>A487</f>
        <v/>
      </c>
      <c r="B488" s="300" t="n"/>
      <c r="C488" s="151" t="inlineStr">
        <is>
          <t>SP Vodafone Cash In</t>
        </is>
      </c>
      <c r="D488" s="151" t="inlineStr">
        <is>
          <t>Vodafone Cashin</t>
        </is>
      </c>
      <c r="E488" s="187" t="n"/>
      <c r="F488" s="188" t="n"/>
      <c r="G488" s="187" t="n"/>
      <c r="H488" s="188" t="n"/>
      <c r="I488" s="154">
        <f>minus(E488,G488)</f>
        <v/>
      </c>
      <c r="J488" s="155">
        <f>ABS(minus(F488,H488))</f>
        <v/>
      </c>
      <c r="K488" s="218" t="n"/>
      <c r="L488" s="218" t="n"/>
      <c r="M488" s="218" t="n"/>
      <c r="N488" s="218" t="n"/>
      <c r="O488" s="218" t="n"/>
      <c r="P488" s="218" t="n"/>
      <c r="Q488" s="218" t="n"/>
      <c r="R488" s="218" t="n"/>
      <c r="S488" s="218" t="n"/>
      <c r="T488" s="218" t="n"/>
      <c r="U488" s="218" t="n"/>
      <c r="V488" s="248" t="n"/>
      <c r="W488" s="218">
        <f>SUM(K488,M488,O488,Q488,S488,U488)</f>
        <v/>
      </c>
      <c r="X488" s="218">
        <f>SUM(L488,N488,P488,R488,T488,V488)</f>
        <v/>
      </c>
      <c r="Y488" s="157">
        <f>minus(I488,W488)</f>
        <v/>
      </c>
      <c r="Z488" s="158">
        <f>ABS(minus(J488,X488))</f>
        <v/>
      </c>
      <c r="AA488" s="270" t="n"/>
      <c r="AB488" s="242" t="n"/>
      <c r="AC488" s="242" t="n"/>
      <c r="AD488" s="256" t="n"/>
      <c r="AE488" s="161">
        <f>Y488-AC488</f>
        <v/>
      </c>
      <c r="AF488" s="256">
        <f>abs(Z488-AD488)</f>
        <v/>
      </c>
      <c r="AG488" s="243" t="n"/>
      <c r="AH488" s="146" t="n"/>
      <c r="AI488" s="52" t="n"/>
      <c r="AJ488" s="148" t="n"/>
      <c r="AK488" s="52" t="n"/>
    </row>
    <row r="489">
      <c r="A489" s="163">
        <f>A488</f>
        <v/>
      </c>
      <c r="B489" s="300" t="n"/>
      <c r="C489" s="151" t="inlineStr">
        <is>
          <t>SP Vodafone Send Money</t>
        </is>
      </c>
      <c r="D489" s="151" t="inlineStr">
        <is>
          <t>Vodafone Cashout</t>
        </is>
      </c>
      <c r="E489" s="187" t="n"/>
      <c r="F489" s="188" t="n"/>
      <c r="G489" s="187" t="n"/>
      <c r="H489" s="188" t="n"/>
      <c r="I489" s="154">
        <f>minus(E489,G489)</f>
        <v/>
      </c>
      <c r="J489" s="155">
        <f>ABS(minus(F489,H489))</f>
        <v/>
      </c>
      <c r="K489" s="218" t="n"/>
      <c r="L489" s="218" t="n"/>
      <c r="M489" s="218" t="n"/>
      <c r="N489" s="218" t="n"/>
      <c r="O489" s="218" t="n"/>
      <c r="P489" s="218" t="n"/>
      <c r="Q489" s="218" t="n"/>
      <c r="R489" s="218" t="n"/>
      <c r="S489" s="218" t="n"/>
      <c r="T489" s="218" t="n"/>
      <c r="U489" s="218" t="n"/>
      <c r="V489" s="170" t="n"/>
      <c r="W489" s="218">
        <f>SUM(K489,M489,O489,Q489,S489,U489)</f>
        <v/>
      </c>
      <c r="X489" s="218">
        <f>SUM(L489,N489,P489,R489,T489,V489)</f>
        <v/>
      </c>
      <c r="Y489" s="157">
        <f>minus(I489,W489)</f>
        <v/>
      </c>
      <c r="Z489" s="158">
        <f>ABS(minus(J489,X489))</f>
        <v/>
      </c>
      <c r="AA489" s="270" t="n"/>
      <c r="AB489" s="242" t="n"/>
      <c r="AC489" s="242" t="n"/>
      <c r="AD489" s="256" t="n"/>
      <c r="AE489" s="161">
        <f>Y489-AC489</f>
        <v/>
      </c>
      <c r="AF489" s="256">
        <f>abs(Z489-AD489)</f>
        <v/>
      </c>
      <c r="AG489" s="243" t="n"/>
      <c r="AH489" s="146" t="n"/>
      <c r="AI489" s="52" t="n"/>
      <c r="AJ489" s="148" t="n"/>
      <c r="AK489" s="52" t="n"/>
    </row>
    <row r="490">
      <c r="A490" s="163">
        <f>A489</f>
        <v/>
      </c>
      <c r="B490" s="300" t="n"/>
      <c r="C490" s="151" t="inlineStr">
        <is>
          <t>SP Stanbic</t>
        </is>
      </c>
      <c r="D490" s="151" t="inlineStr">
        <is>
          <t>Stanbic FI CR</t>
        </is>
      </c>
      <c r="E490" s="187" t="n"/>
      <c r="F490" s="188" t="n"/>
      <c r="G490" s="187" t="n"/>
      <c r="H490" s="188" t="n"/>
      <c r="I490" s="154">
        <f>minus(E490,G490)</f>
        <v/>
      </c>
      <c r="J490" s="155">
        <f>ABS(minus(F490,H490))</f>
        <v/>
      </c>
      <c r="K490" s="218" t="n"/>
      <c r="L490" s="218" t="n"/>
      <c r="M490" s="218" t="n"/>
      <c r="N490" s="218" t="n"/>
      <c r="O490" s="218" t="n"/>
      <c r="P490" s="218" t="n"/>
      <c r="Q490" s="218" t="n"/>
      <c r="R490" s="218" t="n"/>
      <c r="S490" s="218" t="n"/>
      <c r="T490" s="218" t="n"/>
      <c r="U490" s="218" t="n"/>
      <c r="V490" s="248" t="n"/>
      <c r="W490" s="218">
        <f>SUM(K490,M490,O490,Q490,S490,U490)</f>
        <v/>
      </c>
      <c r="X490" s="218">
        <f>SUM(L490,N490,P490,R490,T490,V490)</f>
        <v/>
      </c>
      <c r="Y490" s="157">
        <f>minus(I490,W490)</f>
        <v/>
      </c>
      <c r="Z490" s="158">
        <f>ABS(minus(J490,X490))</f>
        <v/>
      </c>
      <c r="AA490" s="270" t="n"/>
      <c r="AB490" s="242" t="n"/>
      <c r="AC490" s="242" t="n"/>
      <c r="AD490" s="256" t="n"/>
      <c r="AE490" s="161">
        <f>Y490-AC490</f>
        <v/>
      </c>
      <c r="AF490" s="256">
        <f>abs(Z490-AD490)</f>
        <v/>
      </c>
      <c r="AG490" s="243" t="n"/>
      <c r="AH490" s="146" t="n"/>
      <c r="AI490" s="52" t="n"/>
      <c r="AJ490" s="148" t="n"/>
      <c r="AK490" s="52" t="n"/>
    </row>
    <row r="491">
      <c r="A491" s="163">
        <f>A490</f>
        <v/>
      </c>
      <c r="B491" s="300" t="n"/>
      <c r="C491" s="151" t="inlineStr">
        <is>
          <t xml:space="preserve">SP Stanbic </t>
        </is>
      </c>
      <c r="D491" s="151" t="inlineStr">
        <is>
          <t>Stanbic FI DR</t>
        </is>
      </c>
      <c r="E491" s="187" t="n"/>
      <c r="F491" s="187" t="n"/>
      <c r="G491" s="187" t="n"/>
      <c r="H491" s="187" t="n"/>
      <c r="I491" s="154">
        <f>minus(E491,G491)</f>
        <v/>
      </c>
      <c r="J491" s="155">
        <f>ABS(minus(F491,H491))</f>
        <v/>
      </c>
      <c r="K491" s="218" t="n"/>
      <c r="L491" s="218" t="n"/>
      <c r="M491" s="218" t="n"/>
      <c r="N491" s="218" t="n"/>
      <c r="O491" s="218" t="n"/>
      <c r="P491" s="218" t="n"/>
      <c r="Q491" s="218" t="n"/>
      <c r="R491" s="218" t="n"/>
      <c r="S491" s="218" t="n"/>
      <c r="T491" s="218" t="n"/>
      <c r="U491" s="218" t="n"/>
      <c r="V491" s="248" t="n"/>
      <c r="W491" s="218">
        <f>SUM(K491,M491,O491,Q491,S491,U491)</f>
        <v/>
      </c>
      <c r="X491" s="218">
        <f>SUM(L491,N491,P491,R491,T491,V491)</f>
        <v/>
      </c>
      <c r="Y491" s="157">
        <f>minus(I491,W491)</f>
        <v/>
      </c>
      <c r="Z491" s="158">
        <f>ABS(minus(J491,X491))</f>
        <v/>
      </c>
      <c r="AA491" s="270" t="n"/>
      <c r="AB491" s="242" t="n"/>
      <c r="AC491" s="242" t="n"/>
      <c r="AD491" s="256" t="n"/>
      <c r="AE491" s="161">
        <f>Y491-AC491</f>
        <v/>
      </c>
      <c r="AF491" s="256">
        <f>abs(Z491-AD491)</f>
        <v/>
      </c>
      <c r="AG491" s="243" t="n"/>
      <c r="AH491" s="146" t="n"/>
      <c r="AI491" s="52" t="n"/>
      <c r="AJ491" s="148" t="n"/>
      <c r="AK491" s="52" t="n"/>
    </row>
    <row r="492">
      <c r="A492" s="163">
        <f>A491</f>
        <v/>
      </c>
      <c r="B492" s="300" t="n"/>
      <c r="C492" s="171" t="inlineStr">
        <is>
          <t xml:space="preserve">SP GIP </t>
        </is>
      </c>
      <c r="D492" s="171" t="inlineStr">
        <is>
          <t>GIP</t>
        </is>
      </c>
      <c r="E492" s="172" t="n"/>
      <c r="F492" s="173" t="n"/>
      <c r="G492" s="172" t="n"/>
      <c r="H492" s="173" t="n"/>
      <c r="I492" s="174">
        <f>minus(E492,G492)</f>
        <v/>
      </c>
      <c r="J492" s="175">
        <f>ABS(minus(F492,H492))</f>
        <v/>
      </c>
      <c r="K492" s="176" t="n"/>
      <c r="L492" s="176" t="n"/>
      <c r="M492" s="176" t="n"/>
      <c r="N492" s="176" t="n"/>
      <c r="O492" s="176" t="n"/>
      <c r="P492" s="176" t="n"/>
      <c r="Q492" s="176" t="n"/>
      <c r="R492" s="176" t="n"/>
      <c r="S492" s="176" t="n"/>
      <c r="T492" s="176" t="n"/>
      <c r="U492" s="294" t="n"/>
      <c r="V492" s="294" t="n"/>
      <c r="W492" s="294">
        <f>SUM(K492,M492,O492,Q492,S492,U492)</f>
        <v/>
      </c>
      <c r="X492" s="294">
        <f>SUM(L492,N492,P492,R492,T492,V492)</f>
        <v/>
      </c>
      <c r="Y492" s="179">
        <f>minus(I492,W492)</f>
        <v/>
      </c>
      <c r="Z492" s="180">
        <f>ABS(minus(J492,X492))</f>
        <v/>
      </c>
      <c r="AA492" s="253" t="n"/>
      <c r="AB492" s="254" t="n"/>
      <c r="AC492" s="254" t="n"/>
      <c r="AD492" s="190" t="n"/>
      <c r="AE492" s="184">
        <f>Y492-AC492</f>
        <v/>
      </c>
      <c r="AF492" s="192">
        <f>abs(Z492-AD492)</f>
        <v/>
      </c>
      <c r="AG492" s="243" t="n"/>
      <c r="AH492" s="146" t="n"/>
      <c r="AI492" s="52" t="n"/>
      <c r="AJ492" s="148" t="n"/>
      <c r="AK492" s="52" t="n"/>
    </row>
    <row r="493">
      <c r="A493" s="163">
        <f>A492</f>
        <v/>
      </c>
      <c r="B493" s="300" t="n"/>
      <c r="C493" s="151" t="inlineStr">
        <is>
          <t>Card Payments</t>
        </is>
      </c>
      <c r="D493" s="151" t="inlineStr">
        <is>
          <t>BB MIGs (S03)</t>
        </is>
      </c>
      <c r="E493" s="170" t="n"/>
      <c r="F493" s="245" t="n"/>
      <c r="G493" s="170" t="n"/>
      <c r="H493" s="245" t="n"/>
      <c r="I493" s="154">
        <f>minus(E493,G493)</f>
        <v/>
      </c>
      <c r="J493" s="155">
        <f>ABS(minus(F493,H493))</f>
        <v/>
      </c>
      <c r="K493" s="248" t="n"/>
      <c r="L493" s="248" t="n"/>
      <c r="M493" s="248" t="n"/>
      <c r="N493" s="248" t="n"/>
      <c r="O493" s="248" t="n"/>
      <c r="P493" s="248" t="n"/>
      <c r="Q493" s="248" t="n"/>
      <c r="R493" s="248" t="n"/>
      <c r="S493" s="248" t="n"/>
      <c r="T493" s="248" t="n"/>
      <c r="U493" s="248" t="n"/>
      <c r="V493" s="248" t="n"/>
      <c r="W493" s="218" t="n"/>
      <c r="X493" s="218" t="n"/>
      <c r="Y493" s="157">
        <f>minus(I493,W493)</f>
        <v/>
      </c>
      <c r="Z493" s="158">
        <f>ABS(minus(J493,X493))</f>
        <v/>
      </c>
      <c r="AA493" s="263" t="n"/>
      <c r="AB493" s="242" t="n"/>
      <c r="AC493" s="242" t="n"/>
      <c r="AD493" s="256" t="n"/>
      <c r="AE493" s="161">
        <f>Y493-AC493</f>
        <v/>
      </c>
      <c r="AF493" s="256">
        <f>abs(Z493-AD493)</f>
        <v/>
      </c>
      <c r="AG493" s="243" t="n"/>
      <c r="AH493" s="146" t="n"/>
      <c r="AI493" s="52" t="n"/>
      <c r="AJ493" s="148" t="n"/>
      <c r="AK493" s="52" t="n"/>
    </row>
    <row r="494">
      <c r="A494" s="163" t="n"/>
      <c r="B494" s="300" t="n"/>
      <c r="C494" s="151" t="inlineStr">
        <is>
          <t>Card Payments</t>
        </is>
      </c>
      <c r="D494" s="151" t="inlineStr">
        <is>
          <t>BB MIGs (S04)</t>
        </is>
      </c>
      <c r="E494" s="170" t="n"/>
      <c r="F494" s="245" t="n"/>
      <c r="G494" s="170" t="n"/>
      <c r="H494" s="245" t="n"/>
      <c r="I494" s="154">
        <f>minus(E494,G494)</f>
        <v/>
      </c>
      <c r="J494" s="155">
        <f>ABS(minus(F494,H494))</f>
        <v/>
      </c>
      <c r="K494" s="170" t="n"/>
      <c r="L494" s="170" t="n"/>
      <c r="M494" s="170" t="n"/>
      <c r="N494" s="170" t="n"/>
      <c r="O494" s="170" t="n"/>
      <c r="P494" s="170" t="n"/>
      <c r="Q494" s="170" t="n"/>
      <c r="R494" s="170" t="n"/>
      <c r="S494" s="170" t="n"/>
      <c r="T494" s="170" t="n"/>
      <c r="U494" s="170" t="n"/>
      <c r="V494" s="170" t="n"/>
      <c r="W494" s="218" t="n"/>
      <c r="X494" s="218" t="n"/>
      <c r="Y494" s="157">
        <f>minus(I494,W494)</f>
        <v/>
      </c>
      <c r="Z494" s="158">
        <f>ABS(minus(J494,X494))</f>
        <v/>
      </c>
      <c r="AA494" s="270" t="n"/>
      <c r="AB494" s="242" t="n"/>
      <c r="AC494" s="242" t="n"/>
      <c r="AD494" s="256" t="n"/>
      <c r="AE494" s="167">
        <f>Y494-AC494</f>
        <v/>
      </c>
      <c r="AF494" s="256">
        <f>abs(Z494-AD494)</f>
        <v/>
      </c>
      <c r="AG494" s="243" t="n"/>
      <c r="AH494" s="146" t="n"/>
      <c r="AI494" s="52" t="n"/>
      <c r="AJ494" s="148" t="n"/>
      <c r="AK494" s="52" t="n"/>
    </row>
    <row r="495">
      <c r="A495" s="163" t="n"/>
      <c r="B495" s="300" t="n"/>
      <c r="C495" s="151" t="inlineStr">
        <is>
          <t>Card Payments</t>
        </is>
      </c>
      <c r="D495" s="151" t="inlineStr">
        <is>
          <t>BB MIGs (S05)</t>
        </is>
      </c>
      <c r="E495" s="170" t="n"/>
      <c r="F495" s="245" t="n"/>
      <c r="G495" s="170" t="n"/>
      <c r="H495" s="245" t="n"/>
      <c r="I495" s="154">
        <f>minus(E495,G495)</f>
        <v/>
      </c>
      <c r="J495" s="155">
        <f>ABS(minus(F495,H495))</f>
        <v/>
      </c>
      <c r="K495" s="170" t="n"/>
      <c r="L495" s="170" t="n"/>
      <c r="M495" s="170" t="n"/>
      <c r="N495" s="170" t="n"/>
      <c r="O495" s="170" t="n"/>
      <c r="P495" s="170" t="n"/>
      <c r="Q495" s="170" t="n"/>
      <c r="R495" s="170" t="n"/>
      <c r="S495" s="170" t="n"/>
      <c r="T495" s="170" t="n"/>
      <c r="U495" s="170" t="n"/>
      <c r="V495" s="170" t="n"/>
      <c r="W495" s="218" t="n"/>
      <c r="X495" s="218" t="n"/>
      <c r="Y495" s="157">
        <f>minus(I495,W495)</f>
        <v/>
      </c>
      <c r="Z495" s="158">
        <f>ABS(minus(J495,X495))</f>
        <v/>
      </c>
      <c r="AA495" s="270" t="n"/>
      <c r="AB495" s="242" t="n"/>
      <c r="AC495" s="242" t="n"/>
      <c r="AD495" s="256" t="n"/>
      <c r="AE495" s="167">
        <f>Y495-AC495</f>
        <v/>
      </c>
      <c r="AF495" s="256">
        <f>abs(Z495-AD495)</f>
        <v/>
      </c>
      <c r="AG495" s="243" t="n"/>
      <c r="AH495" s="146" t="n"/>
      <c r="AI495" s="52" t="n"/>
      <c r="AJ495" s="148" t="n"/>
      <c r="AK495" s="52" t="n"/>
    </row>
    <row r="496">
      <c r="A496" s="163" t="n"/>
      <c r="B496" s="300" t="n"/>
      <c r="C496" s="151" t="inlineStr">
        <is>
          <t>Card Payments</t>
        </is>
      </c>
      <c r="D496" s="151" t="inlineStr">
        <is>
          <t>BB MIGs (S06)</t>
        </is>
      </c>
      <c r="E496" s="170" t="n"/>
      <c r="F496" s="245" t="n"/>
      <c r="G496" s="170" t="n"/>
      <c r="H496" s="245" t="n"/>
      <c r="I496" s="154">
        <f>minus(E496,G496)</f>
        <v/>
      </c>
      <c r="J496" s="155">
        <f>ABS(minus(F496,H496))</f>
        <v/>
      </c>
      <c r="K496" s="170" t="n"/>
      <c r="L496" s="170" t="n"/>
      <c r="M496" s="170" t="n"/>
      <c r="N496" s="170" t="n"/>
      <c r="O496" s="170" t="n"/>
      <c r="P496" s="170" t="n"/>
      <c r="Q496" s="170" t="n"/>
      <c r="R496" s="170" t="n"/>
      <c r="S496" s="170" t="n"/>
      <c r="T496" s="170" t="n"/>
      <c r="U496" s="170" t="n"/>
      <c r="V496" s="170" t="n"/>
      <c r="W496" s="218" t="n"/>
      <c r="X496" s="218" t="n"/>
      <c r="Y496" s="157">
        <f>minus(I496,W496)</f>
        <v/>
      </c>
      <c r="Z496" s="158">
        <f>ABS(minus(J496,X496))</f>
        <v/>
      </c>
      <c r="AA496" s="270" t="n"/>
      <c r="AB496" s="242" t="n"/>
      <c r="AC496" s="242" t="n"/>
      <c r="AD496" s="256" t="n"/>
      <c r="AE496" s="167">
        <f>Y496-AC496</f>
        <v/>
      </c>
      <c r="AF496" s="256">
        <f>abs(Z496-AD496)</f>
        <v/>
      </c>
      <c r="AG496" s="243" t="n"/>
      <c r="AH496" s="146" t="n"/>
      <c r="AI496" s="52" t="n"/>
      <c r="AJ496" s="148" t="n"/>
      <c r="AK496" s="52" t="n"/>
    </row>
    <row r="497">
      <c r="A497" s="163" t="n"/>
      <c r="B497" s="300" t="n"/>
      <c r="C497" s="151" t="inlineStr">
        <is>
          <t>Card Payments</t>
        </is>
      </c>
      <c r="D497" s="151" t="inlineStr">
        <is>
          <t>BB MIGs (S07)</t>
        </is>
      </c>
      <c r="E497" s="170" t="n"/>
      <c r="F497" s="245" t="n"/>
      <c r="G497" s="170" t="n"/>
      <c r="H497" s="245" t="n"/>
      <c r="I497" s="154">
        <f>minus(E497,G497)</f>
        <v/>
      </c>
      <c r="J497" s="155">
        <f>ABS(minus(F497,H497))</f>
        <v/>
      </c>
      <c r="K497" s="170" t="n"/>
      <c r="L497" s="170" t="n"/>
      <c r="M497" s="170" t="n"/>
      <c r="N497" s="170" t="n"/>
      <c r="O497" s="170" t="n"/>
      <c r="P497" s="170" t="n"/>
      <c r="Q497" s="170" t="n"/>
      <c r="R497" s="170" t="n"/>
      <c r="S497" s="170" t="n"/>
      <c r="T497" s="170" t="n"/>
      <c r="U497" s="170" t="n"/>
      <c r="V497" s="170" t="n"/>
      <c r="W497" s="218" t="n"/>
      <c r="X497" s="218" t="n"/>
      <c r="Y497" s="157">
        <f>minus(I497,W497)</f>
        <v/>
      </c>
      <c r="Z497" s="158">
        <f>ABS(minus(J497,X497))</f>
        <v/>
      </c>
      <c r="AA497" s="270" t="n"/>
      <c r="AB497" s="242" t="n"/>
      <c r="AC497" s="242" t="n"/>
      <c r="AD497" s="256" t="n"/>
      <c r="AE497" s="167">
        <f>Y497-AC497</f>
        <v/>
      </c>
      <c r="AF497" s="256">
        <f>abs(Z497-AD497)</f>
        <v/>
      </c>
      <c r="AG497" s="243" t="n"/>
      <c r="AH497" s="146" t="n"/>
      <c r="AI497" s="52" t="n"/>
      <c r="AJ497" s="148" t="n"/>
      <c r="AK497" s="52" t="n"/>
    </row>
    <row r="498">
      <c r="A498" s="163" t="n"/>
      <c r="B498" s="300" t="n"/>
      <c r="C498" s="151" t="inlineStr">
        <is>
          <t>Card Payments</t>
        </is>
      </c>
      <c r="D498" s="151" t="inlineStr">
        <is>
          <t>BB MIGs (S08)</t>
        </is>
      </c>
      <c r="E498" s="170" t="n"/>
      <c r="F498" s="245" t="n"/>
      <c r="G498" s="170" t="n"/>
      <c r="H498" s="245" t="n"/>
      <c r="I498" s="154">
        <f>minus(E498,G498)</f>
        <v/>
      </c>
      <c r="J498" s="155">
        <f>ABS(minus(F498,H498))</f>
        <v/>
      </c>
      <c r="K498" s="170" t="n"/>
      <c r="L498" s="170" t="n"/>
      <c r="M498" s="170" t="n"/>
      <c r="N498" s="170" t="n"/>
      <c r="O498" s="170" t="n"/>
      <c r="P498" s="170" t="n"/>
      <c r="Q498" s="170" t="n"/>
      <c r="R498" s="170" t="n"/>
      <c r="S498" s="170" t="n"/>
      <c r="T498" s="170" t="n"/>
      <c r="U498" s="170" t="n"/>
      <c r="V498" s="170" t="n"/>
      <c r="W498" s="218" t="n"/>
      <c r="X498" s="218" t="n"/>
      <c r="Y498" s="157">
        <f>minus(I498,W498)</f>
        <v/>
      </c>
      <c r="Z498" s="158">
        <f>ABS(minus(J498,X498))</f>
        <v/>
      </c>
      <c r="AA498" s="270" t="n"/>
      <c r="AB498" s="242" t="n"/>
      <c r="AC498" s="242" t="n"/>
      <c r="AD498" s="256" t="n"/>
      <c r="AE498" s="167">
        <f>Y498-AC498</f>
        <v/>
      </c>
      <c r="AF498" s="256">
        <f>abs(Z498-AD498)</f>
        <v/>
      </c>
      <c r="AG498" s="243" t="n"/>
      <c r="AH498" s="146" t="n"/>
      <c r="AI498" s="52" t="n"/>
      <c r="AJ498" s="148" t="n"/>
      <c r="AK498" s="52" t="n"/>
    </row>
    <row r="499">
      <c r="A499" s="163" t="n"/>
      <c r="B499" s="300" t="n"/>
      <c r="C499" s="151" t="inlineStr">
        <is>
          <t>Card Payments</t>
        </is>
      </c>
      <c r="D499" s="151" t="inlineStr">
        <is>
          <t>BB MIGs (S09)</t>
        </is>
      </c>
      <c r="E499" s="170" t="n"/>
      <c r="F499" s="245" t="n"/>
      <c r="G499" s="170" t="n"/>
      <c r="H499" s="245" t="n"/>
      <c r="I499" s="154">
        <f>minus(E499,G499)</f>
        <v/>
      </c>
      <c r="J499" s="155">
        <f>ABS(minus(F499,H499))</f>
        <v/>
      </c>
      <c r="K499" s="170" t="n"/>
      <c r="L499" s="170" t="n"/>
      <c r="M499" s="170" t="n"/>
      <c r="N499" s="170" t="n"/>
      <c r="O499" s="170" t="n"/>
      <c r="P499" s="170" t="n"/>
      <c r="Q499" s="170" t="n"/>
      <c r="R499" s="170" t="n"/>
      <c r="S499" s="170" t="n"/>
      <c r="T499" s="170" t="n"/>
      <c r="U499" s="170" t="n"/>
      <c r="V499" s="170" t="n"/>
      <c r="W499" s="218" t="n"/>
      <c r="X499" s="218" t="n"/>
      <c r="Y499" s="157">
        <f>minus(I499,W499)</f>
        <v/>
      </c>
      <c r="Z499" s="158">
        <f>ABS(minus(J499,X499))</f>
        <v/>
      </c>
      <c r="AA499" s="270" t="n"/>
      <c r="AB499" s="242" t="n"/>
      <c r="AC499" s="242" t="n"/>
      <c r="AD499" s="256" t="n"/>
      <c r="AE499" s="167">
        <f>Y499-AC499</f>
        <v/>
      </c>
      <c r="AF499" s="256">
        <f>abs(Z499-AD499)</f>
        <v/>
      </c>
      <c r="AG499" s="243" t="n"/>
      <c r="AH499" s="146" t="n"/>
      <c r="AI499" s="52" t="n"/>
      <c r="AJ499" s="148" t="n"/>
      <c r="AK499" s="52" t="n"/>
    </row>
    <row r="500">
      <c r="A500" s="163" t="n"/>
      <c r="B500" s="300" t="n"/>
      <c r="C500" s="151" t="inlineStr">
        <is>
          <t>Card Payments</t>
        </is>
      </c>
      <c r="D500" s="151" t="inlineStr">
        <is>
          <t>BB MIGs (S10)</t>
        </is>
      </c>
      <c r="E500" s="170" t="n"/>
      <c r="F500" s="245" t="n"/>
      <c r="G500" s="170" t="n"/>
      <c r="H500" s="245" t="n"/>
      <c r="I500" s="154">
        <f>minus(E500,G500)</f>
        <v/>
      </c>
      <c r="J500" s="155">
        <f>ABS(minus(F500,H500))</f>
        <v/>
      </c>
      <c r="K500" s="170" t="n"/>
      <c r="L500" s="170" t="n"/>
      <c r="M500" s="170" t="n"/>
      <c r="N500" s="170" t="n"/>
      <c r="O500" s="170" t="n"/>
      <c r="P500" s="170" t="n"/>
      <c r="Q500" s="170" t="n"/>
      <c r="R500" s="170" t="n"/>
      <c r="S500" s="170" t="n"/>
      <c r="T500" s="170" t="n"/>
      <c r="U500" s="170" t="n"/>
      <c r="V500" s="170" t="n"/>
      <c r="W500" s="218" t="n"/>
      <c r="X500" s="218" t="n"/>
      <c r="Y500" s="157">
        <f>minus(I500,W500)</f>
        <v/>
      </c>
      <c r="Z500" s="158">
        <f>ABS(minus(J500,X500))</f>
        <v/>
      </c>
      <c r="AA500" s="270" t="n"/>
      <c r="AB500" s="242" t="n"/>
      <c r="AC500" s="242" t="n"/>
      <c r="AD500" s="256" t="n"/>
      <c r="AE500" s="167">
        <f>Y500-AC500</f>
        <v/>
      </c>
      <c r="AF500" s="256">
        <f>abs(Z500-AD500)</f>
        <v/>
      </c>
      <c r="AG500" s="243" t="n"/>
      <c r="AH500" s="146" t="n"/>
      <c r="AI500" s="52" t="n"/>
      <c r="AJ500" s="148" t="n"/>
      <c r="AK500" s="52" t="n"/>
    </row>
    <row r="501">
      <c r="A501" s="163" t="n"/>
      <c r="B501" s="300" t="n"/>
      <c r="C501" s="151" t="inlineStr">
        <is>
          <t>Card Payments</t>
        </is>
      </c>
      <c r="D501" s="151" t="inlineStr">
        <is>
          <t>BB MIGs (S11)</t>
        </is>
      </c>
      <c r="E501" s="170" t="n"/>
      <c r="F501" s="245" t="n"/>
      <c r="G501" s="170" t="n"/>
      <c r="H501" s="245" t="n"/>
      <c r="I501" s="154">
        <f>minus(E501,G501)</f>
        <v/>
      </c>
      <c r="J501" s="155">
        <f>ABS(minus(F501,H501))</f>
        <v/>
      </c>
      <c r="K501" s="170" t="n"/>
      <c r="L501" s="170" t="n"/>
      <c r="M501" s="170" t="n"/>
      <c r="N501" s="170" t="n"/>
      <c r="O501" s="170" t="n"/>
      <c r="P501" s="170" t="n"/>
      <c r="Q501" s="170" t="n"/>
      <c r="R501" s="170" t="n"/>
      <c r="S501" s="170" t="n"/>
      <c r="T501" s="170" t="n"/>
      <c r="U501" s="170" t="n"/>
      <c r="V501" s="170" t="n"/>
      <c r="W501" s="218" t="n"/>
      <c r="X501" s="218" t="n"/>
      <c r="Y501" s="157">
        <f>minus(I501,W501)</f>
        <v/>
      </c>
      <c r="Z501" s="158">
        <f>ABS(minus(J501,X501))</f>
        <v/>
      </c>
      <c r="AA501" s="270" t="n"/>
      <c r="AB501" s="242" t="n"/>
      <c r="AC501" s="242" t="n"/>
      <c r="AD501" s="256" t="n"/>
      <c r="AE501" s="167">
        <f>Y501-AC501</f>
        <v/>
      </c>
      <c r="AF501" s="256">
        <f>abs(Z501-AD501)</f>
        <v/>
      </c>
      <c r="AG501" s="243" t="n"/>
      <c r="AH501" s="146" t="n"/>
      <c r="AI501" s="52" t="n"/>
      <c r="AJ501" s="148" t="n"/>
      <c r="AK501" s="52" t="n"/>
    </row>
    <row r="502">
      <c r="A502" s="163" t="n"/>
      <c r="B502" s="300" t="n"/>
      <c r="C502" s="171" t="inlineStr">
        <is>
          <t>Card Payments</t>
        </is>
      </c>
      <c r="D502" s="171" t="inlineStr">
        <is>
          <t>BB MIGs (S12)</t>
        </is>
      </c>
      <c r="E502" s="176" t="n"/>
      <c r="F502" s="85" t="n"/>
      <c r="G502" s="176" t="n"/>
      <c r="H502" s="85" t="n"/>
      <c r="I502" s="174">
        <f>minus(E502,G502)</f>
        <v/>
      </c>
      <c r="J502" s="175">
        <f>ABS(minus(F502,H502))</f>
        <v/>
      </c>
      <c r="K502" s="176" t="n"/>
      <c r="L502" s="176" t="n"/>
      <c r="M502" s="176" t="n"/>
      <c r="N502" s="176" t="n"/>
      <c r="O502" s="176" t="n"/>
      <c r="P502" s="176" t="n"/>
      <c r="Q502" s="176" t="n"/>
      <c r="R502" s="176" t="n"/>
      <c r="S502" s="176" t="n"/>
      <c r="T502" s="176" t="n"/>
      <c r="U502" s="176" t="n"/>
      <c r="V502" s="176" t="n"/>
      <c r="W502" s="294" t="n"/>
      <c r="X502" s="294" t="n"/>
      <c r="Y502" s="179">
        <f>minus(I502,W502)</f>
        <v/>
      </c>
      <c r="Z502" s="180">
        <f>ABS(minus(J502,X502))</f>
        <v/>
      </c>
      <c r="AA502" s="253" t="n"/>
      <c r="AB502" s="254" t="n"/>
      <c r="AC502" s="254" t="n"/>
      <c r="AD502" s="183" t="n"/>
      <c r="AE502" s="191">
        <f>Y502-AC502</f>
        <v/>
      </c>
      <c r="AF502" s="183">
        <f>abs(Z502-AD502)</f>
        <v/>
      </c>
      <c r="AG502" s="243" t="n"/>
      <c r="AH502" s="146" t="n"/>
      <c r="AI502" s="52" t="n"/>
      <c r="AJ502" s="148" t="n"/>
      <c r="AK502" s="52" t="n"/>
    </row>
    <row r="503">
      <c r="A503" s="163">
        <f>A502</f>
        <v/>
      </c>
      <c r="B503" s="303" t="n"/>
      <c r="C503" s="258" t="inlineStr">
        <is>
          <t>Card Payments Sum</t>
        </is>
      </c>
      <c r="D503" s="258" t="inlineStr">
        <is>
          <t>BB MIGs</t>
        </is>
      </c>
      <c r="E503" s="172" t="n"/>
      <c r="F503" s="173" t="n"/>
      <c r="G503" s="172" t="n"/>
      <c r="H503" s="173" t="n"/>
      <c r="I503" s="174">
        <f>minus(E503,G503)</f>
        <v/>
      </c>
      <c r="J503" s="175">
        <f>ABS(minus(F503,H503))</f>
        <v/>
      </c>
      <c r="K503" s="176" t="n"/>
      <c r="L503" s="176" t="n"/>
      <c r="M503" s="176" t="n"/>
      <c r="N503" s="176" t="n"/>
      <c r="O503" s="176" t="n"/>
      <c r="P503" s="176" t="n"/>
      <c r="Q503" s="176" t="n"/>
      <c r="R503" s="176" t="n"/>
      <c r="S503" s="176" t="n"/>
      <c r="T503" s="176" t="n"/>
      <c r="U503" s="176" t="n"/>
      <c r="V503" s="176" t="n"/>
      <c r="W503" s="294">
        <f>SUM(K503,M503,O503,Q503,S503,U503)</f>
        <v/>
      </c>
      <c r="X503" s="294">
        <f>SUM(L503,N503,P503,R503,T503,V503)</f>
        <v/>
      </c>
      <c r="Y503" s="179">
        <f>minus(I503,W503)</f>
        <v/>
      </c>
      <c r="Z503" s="180">
        <f>ABS(minus(J503,X503))</f>
        <v/>
      </c>
      <c r="AA503" s="253" t="n"/>
      <c r="AB503" s="254" t="n"/>
      <c r="AC503" s="254" t="n"/>
      <c r="AD503" s="190" t="n"/>
      <c r="AE503" s="191">
        <f>Y503-AC503</f>
        <v/>
      </c>
      <c r="AF503" s="192">
        <f>abs(Z503-AD503)</f>
        <v/>
      </c>
      <c r="AG503" s="243" t="n"/>
      <c r="AH503" s="146" t="n"/>
      <c r="AI503" s="52" t="n"/>
      <c r="AJ503" s="148" t="n"/>
      <c r="AK503" s="52" t="n"/>
    </row>
    <row r="504">
      <c r="A504" s="163" t="n"/>
      <c r="B504" s="310" t="inlineStr">
        <is>
          <t>KOWRI</t>
        </is>
      </c>
      <c r="C504" s="151" t="inlineStr">
        <is>
          <t>MPGS</t>
        </is>
      </c>
      <c r="D504" s="151" t="inlineStr">
        <is>
          <t>MPGS</t>
        </is>
      </c>
      <c r="E504" s="187" t="n"/>
      <c r="F504" s="188" t="n"/>
      <c r="G504" s="187" t="n"/>
      <c r="H504" s="188" t="n"/>
      <c r="I504" s="154">
        <f>minus(E504,G504)</f>
        <v/>
      </c>
      <c r="J504" s="155">
        <f>ABS(minus(F504,H504))</f>
        <v/>
      </c>
      <c r="K504" s="218" t="n"/>
      <c r="L504" s="218" t="n"/>
      <c r="M504" s="218" t="n"/>
      <c r="N504" s="218" t="n"/>
      <c r="O504" s="218" t="n"/>
      <c r="P504" s="218" t="n"/>
      <c r="Q504" s="218" t="n"/>
      <c r="R504" s="218" t="n"/>
      <c r="S504" s="218" t="n"/>
      <c r="T504" s="218" t="n"/>
      <c r="U504" s="218" t="n"/>
      <c r="V504" s="218" t="n"/>
      <c r="W504" s="218">
        <f>SUM(K504,M504,O504,Q504,S504,U504)</f>
        <v/>
      </c>
      <c r="X504" s="218">
        <f>SUM(L504,N504,P504,R504,T504,V504)</f>
        <v/>
      </c>
      <c r="Y504" s="157">
        <f>minus(I504,W504)</f>
        <v/>
      </c>
      <c r="Z504" s="158">
        <f>ABS(minus(J504,X504))</f>
        <v/>
      </c>
      <c r="AA504" s="270" t="n"/>
      <c r="AB504" s="242" t="n"/>
      <c r="AC504" s="242" t="n"/>
      <c r="AD504" s="256" t="n"/>
      <c r="AE504" s="167">
        <f>Y504-AC504</f>
        <v/>
      </c>
      <c r="AF504" s="256">
        <f>abs(Z504-AD504)</f>
        <v/>
      </c>
      <c r="AG504" s="243" t="n"/>
      <c r="AH504" s="146" t="n"/>
      <c r="AI504" s="52" t="n"/>
      <c r="AJ504" s="148" t="n"/>
      <c r="AK504" s="52" t="n"/>
    </row>
    <row r="505">
      <c r="A505" s="163">
        <f>A493</f>
        <v/>
      </c>
      <c r="B505" s="300" t="n"/>
      <c r="C505" s="151" t="inlineStr">
        <is>
          <t>KR MTN Send Money</t>
        </is>
      </c>
      <c r="D505" s="151" t="inlineStr">
        <is>
          <t>KR MTN Credit</t>
        </is>
      </c>
      <c r="E505" s="187" t="n"/>
      <c r="F505" s="188" t="n"/>
      <c r="G505" s="187" t="n"/>
      <c r="H505" s="188" t="n"/>
      <c r="I505" s="154">
        <f>minus(E505,G505)</f>
        <v/>
      </c>
      <c r="J505" s="155">
        <f>ABS(minus(F505,H505))</f>
        <v/>
      </c>
      <c r="K505" s="218" t="n"/>
      <c r="L505" s="218" t="n"/>
      <c r="M505" s="218" t="n"/>
      <c r="N505" s="218" t="n"/>
      <c r="O505" s="218" t="n"/>
      <c r="P505" s="218" t="n"/>
      <c r="Q505" s="218" t="n"/>
      <c r="R505" s="218" t="n"/>
      <c r="S505" s="218" t="n"/>
      <c r="T505" s="218" t="n"/>
      <c r="U505" s="218" t="n"/>
      <c r="V505" s="218" t="n"/>
      <c r="W505" s="218">
        <f>SUM(K505,M505,O505,Q505,S505,U505)</f>
        <v/>
      </c>
      <c r="X505" s="218">
        <f>SUM(L505,N505,P505,R505,T505,V505)</f>
        <v/>
      </c>
      <c r="Y505" s="157">
        <f>minus(I505,W505)</f>
        <v/>
      </c>
      <c r="Z505" s="158">
        <f>ABS(minus(J505,X505))</f>
        <v/>
      </c>
      <c r="AA505" s="270" t="n"/>
      <c r="AB505" s="242" t="n"/>
      <c r="AC505" s="242" t="n"/>
      <c r="AD505" s="256" t="n"/>
      <c r="AE505" s="167">
        <f>Y505-AC505</f>
        <v/>
      </c>
      <c r="AF505" s="256">
        <f>abs(Z505-AD505)</f>
        <v/>
      </c>
      <c r="AG505" s="243" t="n"/>
      <c r="AH505" s="146" t="n"/>
      <c r="AI505" s="52" t="n"/>
      <c r="AJ505" s="148" t="n"/>
      <c r="AK505" s="52" t="n"/>
    </row>
    <row r="506">
      <c r="A506" s="163">
        <f>A505</f>
        <v/>
      </c>
      <c r="B506" s="300" t="n"/>
      <c r="C506" s="151" t="inlineStr">
        <is>
          <t>KR MTN Add funds/Payments</t>
        </is>
      </c>
      <c r="D506" s="151" t="inlineStr">
        <is>
          <t>KR MTN Debit</t>
        </is>
      </c>
      <c r="E506" s="187" t="n"/>
      <c r="F506" s="188" t="n"/>
      <c r="G506" s="187" t="n"/>
      <c r="H506" s="188" t="n"/>
      <c r="I506" s="154">
        <f>minus(E506,G506)</f>
        <v/>
      </c>
      <c r="J506" s="155">
        <f>ABS(minus(F506,H506))</f>
        <v/>
      </c>
      <c r="K506" s="218" t="n"/>
      <c r="L506" s="218" t="n"/>
      <c r="M506" s="218" t="n"/>
      <c r="N506" s="218" t="n"/>
      <c r="O506" s="218" t="n"/>
      <c r="P506" s="218" t="n"/>
      <c r="Q506" s="218" t="n"/>
      <c r="R506" s="218" t="n"/>
      <c r="S506" s="218" t="n"/>
      <c r="T506" s="218" t="n"/>
      <c r="U506" s="218" t="n"/>
      <c r="V506" s="218" t="n"/>
      <c r="W506" s="218">
        <f>SUM(K506,M506,O506,Q506,S506,U506)</f>
        <v/>
      </c>
      <c r="X506" s="218">
        <f>SUM(L506,N506,P506,R506,T506,V506)</f>
        <v/>
      </c>
      <c r="Y506" s="157">
        <f>minus(I506,W506)</f>
        <v/>
      </c>
      <c r="Z506" s="158">
        <f>ABS(minus(J506,X506))</f>
        <v/>
      </c>
      <c r="AA506" s="270" t="n"/>
      <c r="AB506" s="242" t="n"/>
      <c r="AC506" s="242" t="n"/>
      <c r="AD506" s="256" t="n"/>
      <c r="AE506" s="167">
        <f>Y506-AC506</f>
        <v/>
      </c>
      <c r="AF506" s="256">
        <f>abs(Z506-AD506)</f>
        <v/>
      </c>
      <c r="AG506" s="243" t="n"/>
      <c r="AH506" s="146" t="n"/>
      <c r="AI506" s="52" t="n"/>
      <c r="AJ506" s="148" t="n"/>
      <c r="AK506" s="52" t="n"/>
    </row>
    <row r="507">
      <c r="A507" s="163">
        <f>A506</f>
        <v/>
      </c>
      <c r="B507" s="300" t="n"/>
      <c r="C507" s="151" t="inlineStr">
        <is>
          <t>KR Airtel Add funds/Payments</t>
        </is>
      </c>
      <c r="D507" s="151" t="inlineStr">
        <is>
          <t>KR Airtel Cash In</t>
        </is>
      </c>
      <c r="E507" s="187" t="n"/>
      <c r="F507" s="188" t="n"/>
      <c r="G507" s="187" t="n"/>
      <c r="H507" s="188" t="n"/>
      <c r="I507" s="154">
        <f>minus(E507,G507)</f>
        <v/>
      </c>
      <c r="J507" s="155">
        <f>ABS(minus(F507,H507))</f>
        <v/>
      </c>
      <c r="K507" s="218" t="n"/>
      <c r="L507" s="218" t="n"/>
      <c r="M507" s="218" t="n"/>
      <c r="N507" s="218" t="n"/>
      <c r="O507" s="218" t="n"/>
      <c r="P507" s="218" t="n"/>
      <c r="Q507" s="218" t="n"/>
      <c r="R507" s="218" t="n"/>
      <c r="S507" s="218" t="n"/>
      <c r="T507" s="218" t="n"/>
      <c r="U507" s="218" t="n"/>
      <c r="V507" s="218" t="n"/>
      <c r="W507" s="218">
        <f>SUM(K507,M507,O507,Q507,S507,U507)</f>
        <v/>
      </c>
      <c r="X507" s="218">
        <f>SUM(L507,N507,P507,R507,T507,V507)</f>
        <v/>
      </c>
      <c r="Y507" s="157">
        <f>minus(I507,W507)</f>
        <v/>
      </c>
      <c r="Z507" s="158">
        <f>ABS(minus(J507,X507))</f>
        <v/>
      </c>
      <c r="AA507" s="270" t="n"/>
      <c r="AB507" s="242" t="n"/>
      <c r="AC507" s="242" t="n"/>
      <c r="AD507" s="256" t="n"/>
      <c r="AE507" s="167">
        <f>Y507-AC507</f>
        <v/>
      </c>
      <c r="AF507" s="256">
        <f>abs(Z507-AD507)</f>
        <v/>
      </c>
      <c r="AG507" s="243" t="n"/>
      <c r="AH507" s="146" t="n"/>
      <c r="AI507" s="52" t="n"/>
      <c r="AJ507" s="148" t="n"/>
      <c r="AK507" s="52" t="n"/>
    </row>
    <row r="508">
      <c r="A508" s="163">
        <f>A507</f>
        <v/>
      </c>
      <c r="B508" s="300" t="n"/>
      <c r="C508" s="151" t="inlineStr">
        <is>
          <t>KR Airtel Send Money</t>
        </is>
      </c>
      <c r="D508" s="151" t="inlineStr">
        <is>
          <t>KR Airtel Cash Out</t>
        </is>
      </c>
      <c r="E508" s="187" t="n"/>
      <c r="F508" s="188" t="n"/>
      <c r="G508" s="187" t="n"/>
      <c r="H508" s="188" t="n"/>
      <c r="I508" s="154">
        <f>minus(E508,G508)</f>
        <v/>
      </c>
      <c r="J508" s="155">
        <f>ABS(minus(F508,H508))</f>
        <v/>
      </c>
      <c r="K508" s="218" t="n"/>
      <c r="L508" s="218" t="n"/>
      <c r="M508" s="218" t="n"/>
      <c r="N508" s="218" t="n"/>
      <c r="O508" s="218" t="n"/>
      <c r="P508" s="218" t="n"/>
      <c r="Q508" s="218" t="n"/>
      <c r="R508" s="218" t="n"/>
      <c r="S508" s="218" t="n"/>
      <c r="T508" s="218" t="n"/>
      <c r="U508" s="218" t="n"/>
      <c r="V508" s="218" t="n"/>
      <c r="W508" s="218">
        <f>SUM(K508,M508,O508,Q508,S508,U508)</f>
        <v/>
      </c>
      <c r="X508" s="218">
        <f>SUM(L508,N508,P508,R508,T508,V508)</f>
        <v/>
      </c>
      <c r="Y508" s="157">
        <f>minus(I508,W508)</f>
        <v/>
      </c>
      <c r="Z508" s="158">
        <f>ABS(minus(J508,X508))</f>
        <v/>
      </c>
      <c r="AA508" s="270" t="n"/>
      <c r="AB508" s="242" t="n"/>
      <c r="AC508" s="242" t="n"/>
      <c r="AD508" s="256" t="n"/>
      <c r="AE508" s="167">
        <f>Y508-AC508</f>
        <v/>
      </c>
      <c r="AF508" s="256">
        <f>abs(Z508-AD508)</f>
        <v/>
      </c>
      <c r="AG508" s="243" t="n"/>
      <c r="AH508" s="146" t="n"/>
      <c r="AI508" s="52" t="n"/>
      <c r="AJ508" s="148" t="n"/>
      <c r="AK508" s="52" t="n"/>
    </row>
    <row r="509">
      <c r="A509" s="163">
        <f>A508</f>
        <v/>
      </c>
      <c r="B509" s="300" t="n"/>
      <c r="C509" s="151" t="inlineStr">
        <is>
          <t>KR Vodafone Add funds/Payments</t>
        </is>
      </c>
      <c r="D509" s="151" t="inlineStr">
        <is>
          <t xml:space="preserve">KR Vodafone Cash In </t>
        </is>
      </c>
      <c r="E509" s="187" t="n"/>
      <c r="F509" s="188" t="n"/>
      <c r="G509" s="187" t="n"/>
      <c r="H509" s="188" t="n"/>
      <c r="I509" s="154">
        <f>minus(E509,G509)</f>
        <v/>
      </c>
      <c r="J509" s="155">
        <f>ABS(minus(F509,H509))</f>
        <v/>
      </c>
      <c r="K509" s="218" t="n"/>
      <c r="L509" s="218" t="n"/>
      <c r="M509" s="218" t="n"/>
      <c r="N509" s="218" t="n"/>
      <c r="O509" s="218" t="n"/>
      <c r="P509" s="218" t="n"/>
      <c r="Q509" s="218" t="n"/>
      <c r="R509" s="218" t="n"/>
      <c r="S509" s="218" t="n"/>
      <c r="T509" s="218" t="n"/>
      <c r="U509" s="218" t="n"/>
      <c r="V509" s="218" t="n"/>
      <c r="W509" s="218">
        <f>SUM(K509,M509,O509,Q509,S509,U509)</f>
        <v/>
      </c>
      <c r="X509" s="218">
        <f>SUM(L509,N509,P509,R509,T509,V509)</f>
        <v/>
      </c>
      <c r="Y509" s="157">
        <f>minus(I509,W509)</f>
        <v/>
      </c>
      <c r="Z509" s="158">
        <f>ABS(minus(J509,X509))</f>
        <v/>
      </c>
      <c r="AA509" s="270" t="n"/>
      <c r="AB509" s="242" t="n"/>
      <c r="AC509" s="242" t="n"/>
      <c r="AD509" s="256" t="n"/>
      <c r="AE509" s="167">
        <f>Y509-AC509</f>
        <v/>
      </c>
      <c r="AF509" s="256">
        <f>abs(Z509-AD509)</f>
        <v/>
      </c>
      <c r="AG509" s="243" t="n"/>
      <c r="AH509" s="146" t="n"/>
      <c r="AI509" s="52" t="n"/>
      <c r="AJ509" s="148" t="n"/>
      <c r="AK509" s="52" t="n"/>
    </row>
    <row r="510">
      <c r="A510" s="163">
        <f>A509</f>
        <v/>
      </c>
      <c r="B510" s="303" t="n"/>
      <c r="C510" s="151" t="inlineStr">
        <is>
          <t>KR Vodafone Send Money</t>
        </is>
      </c>
      <c r="D510" s="151" t="inlineStr">
        <is>
          <t>KR Vodafone Cash Out</t>
        </is>
      </c>
      <c r="E510" s="187" t="n"/>
      <c r="F510" s="188" t="n"/>
      <c r="G510" s="187" t="n"/>
      <c r="H510" s="188" t="n"/>
      <c r="I510" s="154">
        <f>minus(E510,G510)</f>
        <v/>
      </c>
      <c r="J510" s="155">
        <f>ABS(minus(F510,H510))</f>
        <v/>
      </c>
      <c r="K510" s="218" t="n"/>
      <c r="L510" s="218" t="n"/>
      <c r="M510" s="218" t="n"/>
      <c r="N510" s="218" t="n"/>
      <c r="O510" s="218" t="n"/>
      <c r="P510" s="218" t="n"/>
      <c r="Q510" s="218" t="n"/>
      <c r="R510" s="218" t="n"/>
      <c r="S510" s="218" t="n"/>
      <c r="T510" s="218" t="n"/>
      <c r="U510" s="218" t="n"/>
      <c r="V510" s="218" t="n"/>
      <c r="W510" s="218">
        <f>SUM(K510,M510,O510,Q510,S510,U510)</f>
        <v/>
      </c>
      <c r="X510" s="218">
        <f>SUM(L510,N510,P510,R510,T510,V510)</f>
        <v/>
      </c>
      <c r="Y510" s="157">
        <f>minus(I510,W510)</f>
        <v/>
      </c>
      <c r="Z510" s="158">
        <f>ABS(minus(J510,X510))</f>
        <v/>
      </c>
      <c r="AA510" s="270" t="n"/>
      <c r="AB510" s="242" t="n"/>
      <c r="AC510" s="242" t="n"/>
      <c r="AD510" s="256" t="n"/>
      <c r="AE510" s="167">
        <f>Y510-AC510</f>
        <v/>
      </c>
      <c r="AF510" s="256">
        <f>abs(Z510-AD510)</f>
        <v/>
      </c>
      <c r="AG510" s="243" t="n"/>
      <c r="AH510" s="146" t="n"/>
      <c r="AI510" s="52" t="n"/>
      <c r="AJ510" s="148" t="n"/>
      <c r="AK510" s="52" t="n"/>
    </row>
    <row r="511">
      <c r="A511" s="206" t="n"/>
      <c r="B511" s="207" t="n"/>
      <c r="C511" s="206" t="n"/>
      <c r="D511" s="206" t="n"/>
      <c r="E511" s="206" t="n"/>
      <c r="F511" s="208" t="n"/>
      <c r="G511" s="206" t="n"/>
      <c r="H511" s="206" t="n"/>
      <c r="I511" s="206" t="n"/>
      <c r="J511" s="208" t="n"/>
      <c r="K511" s="271" t="n"/>
      <c r="L511" s="271" t="n"/>
      <c r="M511" s="271" t="n"/>
      <c r="N511" s="271" t="n"/>
      <c r="O511" s="271" t="n"/>
      <c r="P511" s="271" t="n"/>
      <c r="Q511" s="271" t="n"/>
      <c r="R511" s="271" t="n"/>
      <c r="S511" s="271" t="n"/>
      <c r="T511" s="271" t="n"/>
      <c r="U511" s="271" t="n"/>
      <c r="V511" s="271" t="n"/>
      <c r="W511" s="210" t="n"/>
      <c r="X511" s="210" t="n"/>
      <c r="Y511" s="271" t="n"/>
      <c r="Z511" s="271" t="n"/>
      <c r="AA511" s="211" t="n"/>
      <c r="AB511" s="212" t="n"/>
      <c r="AC511" s="212" t="n"/>
      <c r="AD511" s="213" t="n"/>
      <c r="AE511" s="214" t="n"/>
      <c r="AF511" s="215" t="n"/>
      <c r="AG511" s="243" t="n"/>
      <c r="AH511" s="146" t="n"/>
      <c r="AI511" s="52" t="n"/>
      <c r="AJ511" s="148" t="n"/>
      <c r="AK511" s="52" t="n"/>
    </row>
    <row r="512">
      <c r="A512" s="239" t="n">
        <v>44975</v>
      </c>
      <c r="B512" s="309" t="inlineStr">
        <is>
          <t>SlydePay</t>
        </is>
      </c>
      <c r="C512" s="151" t="inlineStr">
        <is>
          <t>SP MIGs (MCC 1)</t>
        </is>
      </c>
      <c r="D512" s="151" t="inlineStr">
        <is>
          <t>MIGS (Slydepay01)</t>
        </is>
      </c>
      <c r="E512" s="187" t="n"/>
      <c r="F512" s="188" t="n"/>
      <c r="G512" s="187" t="n"/>
      <c r="H512" s="188" t="n"/>
      <c r="I512" s="154">
        <f>minus(E512,G512)</f>
        <v/>
      </c>
      <c r="J512" s="155">
        <f>ABS(minus(F512,H512))</f>
        <v/>
      </c>
      <c r="K512" s="170" t="n"/>
      <c r="L512" s="218" t="n"/>
      <c r="M512" s="218" t="n"/>
      <c r="N512" s="218" t="n"/>
      <c r="O512" s="218" t="n"/>
      <c r="P512" s="218" t="n"/>
      <c r="Q512" s="218" t="n"/>
      <c r="R512" s="218" t="n"/>
      <c r="S512" s="218" t="n"/>
      <c r="T512" s="218" t="n"/>
      <c r="U512" s="218" t="n"/>
      <c r="V512" s="218" t="n"/>
      <c r="W512" s="218">
        <f>SUM(K512,M512,O512,Q512,S512,U512)</f>
        <v/>
      </c>
      <c r="X512" s="218">
        <f>SUM(L512,N512,P512,R512,T512,V512)</f>
        <v/>
      </c>
      <c r="Y512" s="157">
        <f>minus(I512,W512)</f>
        <v/>
      </c>
      <c r="Z512" s="158">
        <f>ABS(minus(J512,X512))</f>
        <v/>
      </c>
      <c r="AA512" s="270" t="n"/>
      <c r="AB512" s="242" t="n"/>
      <c r="AC512" s="242" t="n"/>
      <c r="AD512" s="252" t="n"/>
      <c r="AE512" s="161">
        <f>Y512-AC512</f>
        <v/>
      </c>
      <c r="AF512" s="256">
        <f>abs(Z512-AD512)</f>
        <v/>
      </c>
      <c r="AG512" s="243" t="n"/>
      <c r="AH512" s="146" t="n"/>
      <c r="AI512" s="52" t="n"/>
      <c r="AJ512" s="148" t="n"/>
      <c r="AK512" s="52" t="n"/>
    </row>
    <row r="513">
      <c r="A513" s="163">
        <f>A512</f>
        <v/>
      </c>
      <c r="B513" s="300" t="n"/>
      <c r="C513" s="151" t="inlineStr">
        <is>
          <t>SP MTN Cash In (Prompt)</t>
        </is>
      </c>
      <c r="D513" s="151" t="inlineStr">
        <is>
          <t>MTN - Slydepull (Prompts)</t>
        </is>
      </c>
      <c r="E513" s="187" t="n"/>
      <c r="F513" s="188" t="n"/>
      <c r="G513" s="187" t="n"/>
      <c r="H513" s="188" t="n"/>
      <c r="I513" s="154">
        <f>minus(E513,G513)</f>
        <v/>
      </c>
      <c r="J513" s="155">
        <f>ABS(minus(F513,H513))</f>
        <v/>
      </c>
      <c r="K513" s="170" t="n"/>
      <c r="L513" s="218" t="n"/>
      <c r="M513" s="218" t="n"/>
      <c r="N513" s="218" t="n"/>
      <c r="O513" s="218" t="n"/>
      <c r="P513" s="218" t="n"/>
      <c r="Q513" s="218" t="n"/>
      <c r="R513" s="218" t="n"/>
      <c r="S513" s="218" t="n"/>
      <c r="T513" s="218" t="n"/>
      <c r="U513" s="218" t="n"/>
      <c r="V513" s="218" t="n"/>
      <c r="W513" s="218">
        <f>SUM(K513,M513,O513,Q513,S513,U513)</f>
        <v/>
      </c>
      <c r="X513" s="218">
        <f>SUM(L513,N513,P513,R513,T513,V513)</f>
        <v/>
      </c>
      <c r="Y513" s="157">
        <f>minus(I513,W513)</f>
        <v/>
      </c>
      <c r="Z513" s="158">
        <f>ABS(minus(J513,X513))</f>
        <v/>
      </c>
      <c r="AA513" s="270" t="n"/>
      <c r="AB513" s="242" t="n"/>
      <c r="AC513" s="242" t="n"/>
      <c r="AD513" s="256" t="n"/>
      <c r="AE513" s="167">
        <f>Y513-AC513</f>
        <v/>
      </c>
      <c r="AF513" s="256">
        <f>abs(Z513-AD513)</f>
        <v/>
      </c>
      <c r="AG513" s="243" t="n"/>
      <c r="AH513" s="146" t="n"/>
      <c r="AI513" s="52" t="n"/>
      <c r="AJ513" s="148" t="n"/>
      <c r="AK513" s="52" t="n"/>
    </row>
    <row r="514">
      <c r="A514" s="163">
        <f>A513</f>
        <v/>
      </c>
      <c r="B514" s="300" t="n"/>
      <c r="C514" s="151" t="inlineStr">
        <is>
          <t>SP MTN Cash In (Approval)</t>
        </is>
      </c>
      <c r="D514" s="151" t="inlineStr">
        <is>
          <t>MTN - Sydepush( Approvals)</t>
        </is>
      </c>
      <c r="E514" s="187" t="n"/>
      <c r="F514" s="188" t="n"/>
      <c r="G514" s="187" t="n"/>
      <c r="H514" s="188" t="n"/>
      <c r="I514" s="154">
        <f>minus(E514,G514)</f>
        <v/>
      </c>
      <c r="J514" s="155">
        <f>ABS(minus(F514,H514))</f>
        <v/>
      </c>
      <c r="K514" s="170" t="n"/>
      <c r="L514" s="218" t="n"/>
      <c r="M514" s="218" t="n"/>
      <c r="N514" s="218" t="n"/>
      <c r="O514" s="218" t="n"/>
      <c r="P514" s="218" t="n"/>
      <c r="Q514" s="218" t="n"/>
      <c r="R514" s="218" t="n"/>
      <c r="S514" s="218" t="n"/>
      <c r="T514" s="218" t="n"/>
      <c r="U514" s="218" t="n"/>
      <c r="V514" s="218" t="n"/>
      <c r="W514" s="218">
        <f>SUM(K514,M514,O514,Q514,S514,U514)</f>
        <v/>
      </c>
      <c r="X514" s="218">
        <f>SUM(L514,N514,P514,R514,T514,V514)</f>
        <v/>
      </c>
      <c r="Y514" s="157">
        <f>minus(I514,W514)</f>
        <v/>
      </c>
      <c r="Z514" s="158">
        <f>ABS(minus(J514,X514))</f>
        <v/>
      </c>
      <c r="AA514" s="270" t="n"/>
      <c r="AB514" s="242" t="n"/>
      <c r="AC514" s="242" t="n"/>
      <c r="AD514" s="256" t="n"/>
      <c r="AE514" s="161">
        <f>Y514-AC514</f>
        <v/>
      </c>
      <c r="AF514" s="256">
        <f>abs(Z514-AD514)</f>
        <v/>
      </c>
      <c r="AG514" s="243" t="n"/>
      <c r="AH514" s="146" t="n"/>
      <c r="AI514" s="52" t="n"/>
      <c r="AJ514" s="148" t="n"/>
      <c r="AK514" s="52" t="n"/>
    </row>
    <row r="515">
      <c r="A515" s="163">
        <f>A514</f>
        <v/>
      </c>
      <c r="B515" s="300" t="n"/>
      <c r="C515" s="151" t="inlineStr">
        <is>
          <t>SP MTN Send Money</t>
        </is>
      </c>
      <c r="D515" s="151" t="inlineStr">
        <is>
          <t>MTN - Portal</t>
        </is>
      </c>
      <c r="E515" s="187" t="n"/>
      <c r="F515" s="188" t="n"/>
      <c r="G515" s="187" t="n"/>
      <c r="H515" s="188" t="n"/>
      <c r="I515" s="154">
        <f>minus(E515,G515)</f>
        <v/>
      </c>
      <c r="J515" s="155">
        <f>ABS(minus(F515,H515))</f>
        <v/>
      </c>
      <c r="K515" s="248" t="n"/>
      <c r="L515" s="218" t="n"/>
      <c r="M515" s="218" t="n"/>
      <c r="N515" s="218" t="n"/>
      <c r="O515" s="218" t="n"/>
      <c r="P515" s="218" t="n"/>
      <c r="Q515" s="218" t="n"/>
      <c r="R515" s="218" t="n"/>
      <c r="S515" s="218" t="n"/>
      <c r="T515" s="218" t="n"/>
      <c r="U515" s="218" t="n"/>
      <c r="V515" s="218" t="n"/>
      <c r="W515" s="218">
        <f>SUM(K515,M515,O515,Q515,S515,U515)</f>
        <v/>
      </c>
      <c r="X515" s="218">
        <f>SUM(L515,N515,P515,R515,T515,V515)</f>
        <v/>
      </c>
      <c r="Y515" s="157">
        <f>minus(I515,W515)</f>
        <v/>
      </c>
      <c r="Z515" s="158">
        <f>ABS(minus(J515,X515))</f>
        <v/>
      </c>
      <c r="AA515" s="270" t="n"/>
      <c r="AB515" s="242" t="n"/>
      <c r="AC515" s="242" t="n"/>
      <c r="AD515" s="256" t="n"/>
      <c r="AE515" s="161">
        <f>Y515-AC515</f>
        <v/>
      </c>
      <c r="AF515" s="256">
        <f>abs(Z515-AD515)</f>
        <v/>
      </c>
      <c r="AG515" s="243" t="n"/>
      <c r="AH515" s="146" t="n"/>
      <c r="AI515" s="52" t="n"/>
      <c r="AJ515" s="148" t="n"/>
      <c r="AK515" s="52" t="n"/>
    </row>
    <row r="516">
      <c r="A516" s="163">
        <f>A515</f>
        <v/>
      </c>
      <c r="B516" s="300" t="n"/>
      <c r="C516" s="151" t="inlineStr">
        <is>
          <t>SP AirtelTigo Cash In</t>
        </is>
      </c>
      <c r="D516" s="151" t="inlineStr">
        <is>
          <t>Airtel Top Up (Cash In)</t>
        </is>
      </c>
      <c r="E516" s="187" t="n"/>
      <c r="F516" s="188" t="n"/>
      <c r="G516" s="187" t="n"/>
      <c r="H516" s="188" t="n"/>
      <c r="I516" s="154">
        <f>minus(E516,G516)</f>
        <v/>
      </c>
      <c r="J516" s="155">
        <f>ABS(minus(F516,H516))</f>
        <v/>
      </c>
      <c r="K516" s="170" t="n"/>
      <c r="L516" s="218" t="n"/>
      <c r="M516" s="218" t="n"/>
      <c r="N516" s="218" t="n"/>
      <c r="O516" s="218" t="n"/>
      <c r="P516" s="218" t="n"/>
      <c r="Q516" s="218" t="n"/>
      <c r="R516" s="218" t="n"/>
      <c r="S516" s="218" t="n"/>
      <c r="T516" s="218" t="n"/>
      <c r="U516" s="218" t="n"/>
      <c r="V516" s="218" t="n"/>
      <c r="W516" s="218">
        <f>SUM(K516,M516,O516,Q516,S516,U516)</f>
        <v/>
      </c>
      <c r="X516" s="218">
        <f>SUM(L516,N516,P516,R516,T516,V516)</f>
        <v/>
      </c>
      <c r="Y516" s="157">
        <f>minus(I516,W516)</f>
        <v/>
      </c>
      <c r="Z516" s="158">
        <f>ABS(minus(J516,X516))</f>
        <v/>
      </c>
      <c r="AA516" s="270" t="n"/>
      <c r="AB516" s="242" t="n"/>
      <c r="AC516" s="242" t="n"/>
      <c r="AD516" s="256" t="n"/>
      <c r="AE516" s="161">
        <f>Y516-AC516</f>
        <v/>
      </c>
      <c r="AF516" s="256">
        <f>abs(Z516-AD516)</f>
        <v/>
      </c>
      <c r="AG516" s="243" t="n"/>
      <c r="AH516" s="146" t="n"/>
      <c r="AI516" s="52" t="n"/>
      <c r="AJ516" s="148" t="n"/>
      <c r="AK516" s="52" t="n"/>
    </row>
    <row r="517">
      <c r="A517" s="163">
        <f>A516</f>
        <v/>
      </c>
      <c r="B517" s="300" t="n"/>
      <c r="C517" s="151" t="inlineStr">
        <is>
          <t>SP AirtelTigo Send Money</t>
        </is>
      </c>
      <c r="D517" s="151" t="inlineStr">
        <is>
          <t>Airtel Online Send Money</t>
        </is>
      </c>
      <c r="E517" s="187" t="n"/>
      <c r="F517" s="188" t="n"/>
      <c r="G517" s="187" t="n"/>
      <c r="H517" s="188" t="n"/>
      <c r="I517" s="154">
        <f>minus(E517,G517)</f>
        <v/>
      </c>
      <c r="J517" s="155">
        <f>ABS(minus(F517,H517))</f>
        <v/>
      </c>
      <c r="K517" s="170" t="n"/>
      <c r="L517" s="218" t="n"/>
      <c r="M517" s="218" t="n"/>
      <c r="N517" s="218" t="n"/>
      <c r="O517" s="218" t="n"/>
      <c r="P517" s="218" t="n"/>
      <c r="Q517" s="218" t="n"/>
      <c r="R517" s="218" t="n"/>
      <c r="S517" s="218" t="n"/>
      <c r="T517" s="218" t="n"/>
      <c r="U517" s="218" t="n"/>
      <c r="V517" s="218" t="n"/>
      <c r="W517" s="218">
        <f>SUM(K517,M517,O517,Q517,S517,U517)</f>
        <v/>
      </c>
      <c r="X517" s="249">
        <f>SUM(L517,N517,P517,R517,T517,V517)</f>
        <v/>
      </c>
      <c r="Y517" s="157">
        <f>minus(I517,W517)</f>
        <v/>
      </c>
      <c r="Z517" s="158">
        <f>ABS(minus(J517,X517))</f>
        <v/>
      </c>
      <c r="AA517" s="270" t="n"/>
      <c r="AB517" s="242" t="n"/>
      <c r="AC517" s="242" t="n"/>
      <c r="AD517" s="256" t="n"/>
      <c r="AE517" s="161">
        <f>Y517-AC517</f>
        <v/>
      </c>
      <c r="AF517" s="256">
        <f>abs(Z517-AD517)</f>
        <v/>
      </c>
      <c r="AG517" s="243" t="n"/>
      <c r="AH517" s="146" t="n"/>
      <c r="AI517" s="52" t="n"/>
      <c r="AJ517" s="148" t="n"/>
      <c r="AK517" s="52" t="n"/>
    </row>
    <row r="518">
      <c r="A518" s="163">
        <f>A517</f>
        <v/>
      </c>
      <c r="B518" s="300" t="n"/>
      <c r="C518" s="151" t="inlineStr">
        <is>
          <t>SP Vodafone Cash In</t>
        </is>
      </c>
      <c r="D518" s="151" t="inlineStr">
        <is>
          <t>Vodafone Cashin</t>
        </is>
      </c>
      <c r="E518" s="187" t="n"/>
      <c r="F518" s="188" t="n"/>
      <c r="G518" s="187" t="n"/>
      <c r="H518" s="188" t="n"/>
      <c r="I518" s="154">
        <f>minus(E518,G518)</f>
        <v/>
      </c>
      <c r="J518" s="155">
        <f>ABS(minus(F518,H518))</f>
        <v/>
      </c>
      <c r="K518" s="170" t="n"/>
      <c r="L518" s="218" t="n"/>
      <c r="M518" s="218" t="n"/>
      <c r="N518" s="218" t="n"/>
      <c r="O518" s="218" t="n"/>
      <c r="P518" s="218" t="n"/>
      <c r="Q518" s="218" t="n"/>
      <c r="R518" s="218" t="n"/>
      <c r="S518" s="218" t="n"/>
      <c r="T518" s="218" t="n"/>
      <c r="U518" s="218" t="n"/>
      <c r="V518" s="218" t="n"/>
      <c r="W518" s="218">
        <f>SUM(K518,M518,O518,Q518,S518,U518)</f>
        <v/>
      </c>
      <c r="X518" s="218">
        <f>SUM(L518,N518,P518,R518,T518,V518)</f>
        <v/>
      </c>
      <c r="Y518" s="157">
        <f>minus(I518,W518)</f>
        <v/>
      </c>
      <c r="Z518" s="158">
        <f>ABS(minus(J518,X518))</f>
        <v/>
      </c>
      <c r="AA518" s="270" t="n"/>
      <c r="AB518" s="242" t="n"/>
      <c r="AC518" s="242" t="n"/>
      <c r="AD518" s="256" t="n"/>
      <c r="AE518" s="161">
        <f>Y518-AC518</f>
        <v/>
      </c>
      <c r="AF518" s="256">
        <f>abs(Z518-AD518)</f>
        <v/>
      </c>
      <c r="AG518" s="243" t="n"/>
      <c r="AH518" s="146" t="n"/>
      <c r="AI518" s="52" t="n"/>
      <c r="AJ518" s="148" t="n"/>
      <c r="AK518" s="52" t="n"/>
    </row>
    <row r="519">
      <c r="A519" s="163">
        <f>A518</f>
        <v/>
      </c>
      <c r="B519" s="300" t="n"/>
      <c r="C519" s="151" t="inlineStr">
        <is>
          <t>SP Vodafone Send Money</t>
        </is>
      </c>
      <c r="D519" s="151" t="inlineStr">
        <is>
          <t>Vodafone Cashout</t>
        </is>
      </c>
      <c r="E519" s="187" t="n"/>
      <c r="F519" s="188" t="n"/>
      <c r="G519" s="187" t="n"/>
      <c r="H519" s="188" t="n"/>
      <c r="I519" s="154">
        <f>minus(E519,G519)</f>
        <v/>
      </c>
      <c r="J519" s="155">
        <f>ABS(minus(F519,H519))</f>
        <v/>
      </c>
      <c r="K519" s="248" t="n"/>
      <c r="L519" s="218" t="n"/>
      <c r="M519" s="218" t="n"/>
      <c r="N519" s="218" t="n"/>
      <c r="O519" s="218" t="n"/>
      <c r="P519" s="218" t="n"/>
      <c r="Q519" s="218" t="n"/>
      <c r="R519" s="218" t="n"/>
      <c r="S519" s="218" t="n"/>
      <c r="T519" s="218" t="n"/>
      <c r="U519" s="218" t="n"/>
      <c r="V519" s="218" t="n"/>
      <c r="W519" s="218">
        <f>SUM(K519,M519,O519,Q519,S519,U519)</f>
        <v/>
      </c>
      <c r="X519" s="218">
        <f>SUM(L519,N519,P519,R519,T519,V519)</f>
        <v/>
      </c>
      <c r="Y519" s="157">
        <f>minus(I519,W519)</f>
        <v/>
      </c>
      <c r="Z519" s="158">
        <f>ABS(minus(J519,X519))</f>
        <v/>
      </c>
      <c r="AA519" s="270" t="n"/>
      <c r="AB519" s="242" t="n"/>
      <c r="AC519" s="242" t="n"/>
      <c r="AD519" s="256" t="n"/>
      <c r="AE519" s="161">
        <f>Y519-AC519</f>
        <v/>
      </c>
      <c r="AF519" s="256">
        <f>abs(Z519-AD519)</f>
        <v/>
      </c>
      <c r="AG519" s="243" t="n"/>
      <c r="AH519" s="146" t="n"/>
      <c r="AI519" s="52" t="n"/>
      <c r="AJ519" s="148" t="n"/>
      <c r="AK519" s="52" t="n"/>
    </row>
    <row r="520">
      <c r="A520" s="163">
        <f>A519</f>
        <v/>
      </c>
      <c r="B520" s="300" t="n"/>
      <c r="C520" s="151" t="inlineStr">
        <is>
          <t>SP Stanbic</t>
        </is>
      </c>
      <c r="D520" s="151" t="inlineStr">
        <is>
          <t>Stanbic FI CR</t>
        </is>
      </c>
      <c r="E520" s="187" t="n"/>
      <c r="F520" s="188" t="n"/>
      <c r="G520" s="187" t="n"/>
      <c r="H520" s="188" t="n"/>
      <c r="I520" s="154">
        <f>minus(E520,G520)</f>
        <v/>
      </c>
      <c r="J520" s="155">
        <f>ABS(minus(F520,H520))</f>
        <v/>
      </c>
      <c r="K520" s="170" t="n"/>
      <c r="L520" s="218" t="n"/>
      <c r="M520" s="218" t="n"/>
      <c r="N520" s="218" t="n"/>
      <c r="O520" s="218" t="n"/>
      <c r="P520" s="218" t="n"/>
      <c r="Q520" s="218" t="n"/>
      <c r="R520" s="218" t="n"/>
      <c r="S520" s="218" t="n"/>
      <c r="T520" s="218" t="n"/>
      <c r="U520" s="218" t="n"/>
      <c r="V520" s="218" t="n"/>
      <c r="W520" s="218">
        <f>SUM(K520,M520,O520,Q520,S520,U520)</f>
        <v/>
      </c>
      <c r="X520" s="218">
        <f>SUM(L520,N520,P520,R520,T520,V520)</f>
        <v/>
      </c>
      <c r="Y520" s="157">
        <f>minus(I520,W520)</f>
        <v/>
      </c>
      <c r="Z520" s="158">
        <f>ABS(minus(J520,X520))</f>
        <v/>
      </c>
      <c r="AA520" s="270" t="n"/>
      <c r="AB520" s="242" t="n"/>
      <c r="AC520" s="242" t="n"/>
      <c r="AD520" s="256" t="n"/>
      <c r="AE520" s="161">
        <f>Y520-AC520</f>
        <v/>
      </c>
      <c r="AF520" s="256">
        <f>abs(Z520-AD520)</f>
        <v/>
      </c>
      <c r="AG520" s="243" t="n"/>
      <c r="AH520" s="146" t="n"/>
      <c r="AI520" s="52" t="n"/>
      <c r="AJ520" s="148" t="n"/>
      <c r="AK520" s="52" t="n"/>
    </row>
    <row r="521">
      <c r="A521" s="163">
        <f>A520</f>
        <v/>
      </c>
      <c r="B521" s="300" t="n"/>
      <c r="C521" s="151" t="inlineStr">
        <is>
          <t xml:space="preserve">SP Stanbic </t>
        </is>
      </c>
      <c r="D521" s="151" t="inlineStr">
        <is>
          <t>Stanbic FI DR</t>
        </is>
      </c>
      <c r="E521" s="187" t="n"/>
      <c r="F521" s="187" t="n"/>
      <c r="G521" s="187" t="n"/>
      <c r="H521" s="187" t="n"/>
      <c r="I521" s="154">
        <f>minus(E521,G521)</f>
        <v/>
      </c>
      <c r="J521" s="155">
        <f>ABS(minus(F521,H521))</f>
        <v/>
      </c>
      <c r="K521" s="248" t="n"/>
      <c r="L521" s="218" t="n"/>
      <c r="M521" s="218" t="n"/>
      <c r="N521" s="218" t="n"/>
      <c r="O521" s="218" t="n"/>
      <c r="P521" s="218" t="n"/>
      <c r="Q521" s="218" t="n"/>
      <c r="R521" s="218" t="n"/>
      <c r="S521" s="218" t="n"/>
      <c r="T521" s="218" t="n"/>
      <c r="U521" s="218" t="n"/>
      <c r="V521" s="218" t="n"/>
      <c r="W521" s="218">
        <f>SUM(K521,M521,O521,Q521,S521,U521)</f>
        <v/>
      </c>
      <c r="X521" s="218">
        <f>SUM(L521,N521,P521,R521,T521,V521)</f>
        <v/>
      </c>
      <c r="Y521" s="157">
        <f>minus(I521,W521)</f>
        <v/>
      </c>
      <c r="Z521" s="158">
        <f>ABS(minus(J521,X521))</f>
        <v/>
      </c>
      <c r="AA521" s="270" t="n"/>
      <c r="AB521" s="242" t="n"/>
      <c r="AC521" s="242" t="n"/>
      <c r="AD521" s="256" t="n"/>
      <c r="AE521" s="161">
        <f>Y521-AC521</f>
        <v/>
      </c>
      <c r="AF521" s="256">
        <f>abs(Z521-AD521)</f>
        <v/>
      </c>
      <c r="AG521" s="243" t="n"/>
      <c r="AH521" s="146" t="n"/>
      <c r="AI521" s="52" t="n"/>
      <c r="AJ521" s="148" t="n"/>
      <c r="AK521" s="52" t="n"/>
    </row>
    <row r="522">
      <c r="A522" s="163">
        <f>A521</f>
        <v/>
      </c>
      <c r="B522" s="300" t="n"/>
      <c r="C522" s="171" t="inlineStr">
        <is>
          <t xml:space="preserve">SP GIP </t>
        </is>
      </c>
      <c r="D522" s="171" t="inlineStr">
        <is>
          <t>GIP</t>
        </is>
      </c>
      <c r="E522" s="172" t="n"/>
      <c r="F522" s="173" t="n"/>
      <c r="G522" s="172" t="n"/>
      <c r="H522" s="173" t="n"/>
      <c r="I522" s="174">
        <f>minus(E522,G522)</f>
        <v/>
      </c>
      <c r="J522" s="175">
        <f>ABS(minus(F522,H522))</f>
        <v/>
      </c>
      <c r="K522" s="176" t="n"/>
      <c r="L522" s="294" t="n"/>
      <c r="M522" s="294" t="n"/>
      <c r="N522" s="294" t="n"/>
      <c r="O522" s="294" t="n"/>
      <c r="P522" s="294" t="n"/>
      <c r="Q522" s="294" t="n"/>
      <c r="R522" s="294" t="n"/>
      <c r="S522" s="294" t="n"/>
      <c r="T522" s="294" t="n"/>
      <c r="U522" s="294" t="n"/>
      <c r="V522" s="294" t="n"/>
      <c r="W522" s="294">
        <f>SUM(K522,M522,O522,Q522,S522,U522)</f>
        <v/>
      </c>
      <c r="X522" s="294">
        <f>SUM(L522,N522,P522,R522,T522,V522)</f>
        <v/>
      </c>
      <c r="Y522" s="179">
        <f>minus(I522,W522)</f>
        <v/>
      </c>
      <c r="Z522" s="180">
        <f>ABS(minus(J522,X522))</f>
        <v/>
      </c>
      <c r="AA522" s="253" t="n"/>
      <c r="AB522" s="254" t="n"/>
      <c r="AC522" s="254" t="n"/>
      <c r="AD522" s="190" t="n"/>
      <c r="AE522" s="184">
        <f>Y522-AC522</f>
        <v/>
      </c>
      <c r="AF522" s="192">
        <f>abs(Z522-AD522)</f>
        <v/>
      </c>
      <c r="AG522" s="243" t="n"/>
      <c r="AH522" s="146" t="n"/>
      <c r="AI522" s="52" t="n"/>
      <c r="AJ522" s="148" t="n"/>
      <c r="AK522" s="52" t="n"/>
    </row>
    <row r="523">
      <c r="A523" s="163">
        <f>A522</f>
        <v/>
      </c>
      <c r="B523" s="300" t="n"/>
      <c r="C523" s="151" t="inlineStr">
        <is>
          <t>Card Payments</t>
        </is>
      </c>
      <c r="D523" s="151" t="inlineStr">
        <is>
          <t>BB MIGs (S03)</t>
        </is>
      </c>
      <c r="E523" s="170" t="n"/>
      <c r="F523" s="245" t="n"/>
      <c r="G523" s="170" t="n"/>
      <c r="H523" s="245" t="n"/>
      <c r="I523" s="154">
        <f>minus(E523,G523)</f>
        <v/>
      </c>
      <c r="J523" s="155">
        <f>ABS(minus(F523,H523))</f>
        <v/>
      </c>
      <c r="K523" s="248" t="n"/>
      <c r="L523" s="248" t="n"/>
      <c r="M523" s="248" t="n"/>
      <c r="N523" s="248" t="n"/>
      <c r="O523" s="248" t="n"/>
      <c r="P523" s="248" t="n"/>
      <c r="Q523" s="248" t="n"/>
      <c r="R523" s="248" t="n"/>
      <c r="S523" s="248" t="n"/>
      <c r="T523" s="248" t="n"/>
      <c r="U523" s="248" t="n"/>
      <c r="V523" s="248" t="n"/>
      <c r="W523" s="218" t="n"/>
      <c r="X523" s="218" t="n"/>
      <c r="Y523" s="157">
        <f>minus(I523,W523)</f>
        <v/>
      </c>
      <c r="Z523" s="158">
        <f>ABS(minus(J523,X523))</f>
        <v/>
      </c>
      <c r="AA523" s="263" t="n"/>
      <c r="AB523" s="242" t="n"/>
      <c r="AC523" s="242" t="n"/>
      <c r="AD523" s="256" t="n"/>
      <c r="AE523" s="161">
        <f>Y523-AC523</f>
        <v/>
      </c>
      <c r="AF523" s="256">
        <f>abs(Z523-AD523)</f>
        <v/>
      </c>
      <c r="AG523" s="243" t="n"/>
      <c r="AH523" s="146" t="n"/>
      <c r="AI523" s="52" t="n"/>
      <c r="AJ523" s="148" t="n"/>
      <c r="AK523" s="52" t="n"/>
    </row>
    <row r="524">
      <c r="A524" s="163">
        <f>A523</f>
        <v/>
      </c>
      <c r="B524" s="300" t="n"/>
      <c r="C524" s="151" t="inlineStr">
        <is>
          <t>Card Payments</t>
        </is>
      </c>
      <c r="D524" s="151" t="inlineStr">
        <is>
          <t>BB MIGs (S04)</t>
        </is>
      </c>
      <c r="E524" s="170" t="n"/>
      <c r="F524" s="245" t="n"/>
      <c r="G524" s="170" t="n"/>
      <c r="H524" s="245" t="n"/>
      <c r="I524" s="154">
        <f>minus(E524,G524)</f>
        <v/>
      </c>
      <c r="J524" s="155">
        <f>ABS(minus(F524,H524))</f>
        <v/>
      </c>
      <c r="K524" s="170" t="n"/>
      <c r="L524" s="170" t="n"/>
      <c r="M524" s="170" t="n"/>
      <c r="N524" s="170" t="n"/>
      <c r="O524" s="170" t="n"/>
      <c r="P524" s="170" t="n"/>
      <c r="Q524" s="170" t="n"/>
      <c r="R524" s="170" t="n"/>
      <c r="S524" s="170" t="n"/>
      <c r="T524" s="170" t="n"/>
      <c r="U524" s="170" t="n"/>
      <c r="V524" s="170" t="n"/>
      <c r="W524" s="218" t="n"/>
      <c r="X524" s="218" t="n"/>
      <c r="Y524" s="157">
        <f>minus(I524,W524)</f>
        <v/>
      </c>
      <c r="Z524" s="158">
        <f>ABS(minus(J524,X524))</f>
        <v/>
      </c>
      <c r="AA524" s="270" t="n"/>
      <c r="AB524" s="242" t="n"/>
      <c r="AC524" s="242" t="n"/>
      <c r="AD524" s="256" t="n"/>
      <c r="AE524" s="167">
        <f>Y524-AC524</f>
        <v/>
      </c>
      <c r="AF524" s="256">
        <f>abs(Z524-AD524)</f>
        <v/>
      </c>
      <c r="AG524" s="243" t="n"/>
      <c r="AH524" s="146" t="n"/>
      <c r="AI524" s="52" t="n"/>
      <c r="AJ524" s="148" t="n"/>
      <c r="AK524" s="52" t="n"/>
    </row>
    <row r="525">
      <c r="A525" s="163">
        <f>A524</f>
        <v/>
      </c>
      <c r="B525" s="300" t="n"/>
      <c r="C525" s="151" t="inlineStr">
        <is>
          <t>Card Payments</t>
        </is>
      </c>
      <c r="D525" s="151" t="inlineStr">
        <is>
          <t>BB MIGs (S05)</t>
        </is>
      </c>
      <c r="E525" s="170" t="n"/>
      <c r="F525" s="245" t="n"/>
      <c r="G525" s="170" t="n"/>
      <c r="H525" s="245" t="n"/>
      <c r="I525" s="154">
        <f>minus(E525,G525)</f>
        <v/>
      </c>
      <c r="J525" s="155">
        <f>ABS(minus(F525,H525))</f>
        <v/>
      </c>
      <c r="K525" s="170" t="n"/>
      <c r="L525" s="170" t="n"/>
      <c r="M525" s="170" t="n"/>
      <c r="N525" s="170" t="n"/>
      <c r="O525" s="170" t="n"/>
      <c r="P525" s="170" t="n"/>
      <c r="Q525" s="170" t="n"/>
      <c r="R525" s="170" t="n"/>
      <c r="S525" s="170" t="n"/>
      <c r="T525" s="170" t="n"/>
      <c r="U525" s="170" t="n"/>
      <c r="V525" s="170" t="n"/>
      <c r="W525" s="218" t="n"/>
      <c r="X525" s="218" t="n"/>
      <c r="Y525" s="157">
        <f>minus(I525,W525)</f>
        <v/>
      </c>
      <c r="Z525" s="158">
        <f>ABS(minus(J525,X525))</f>
        <v/>
      </c>
      <c r="AA525" s="270" t="n"/>
      <c r="AB525" s="242" t="n"/>
      <c r="AC525" s="242" t="n"/>
      <c r="AD525" s="256" t="n"/>
      <c r="AE525" s="167">
        <f>Y525-AC525</f>
        <v/>
      </c>
      <c r="AF525" s="256">
        <f>abs(Z525-AD525)</f>
        <v/>
      </c>
      <c r="AG525" s="243" t="n"/>
      <c r="AH525" s="146" t="n"/>
      <c r="AI525" s="52" t="n"/>
      <c r="AJ525" s="148" t="n"/>
      <c r="AK525" s="52" t="n"/>
    </row>
    <row r="526">
      <c r="A526" s="163">
        <f>A525</f>
        <v/>
      </c>
      <c r="B526" s="300" t="n"/>
      <c r="C526" s="151" t="inlineStr">
        <is>
          <t>Card Payments</t>
        </is>
      </c>
      <c r="D526" s="151" t="inlineStr">
        <is>
          <t>BB MIGs (S06)</t>
        </is>
      </c>
      <c r="E526" s="170" t="n"/>
      <c r="F526" s="245" t="n"/>
      <c r="G526" s="170" t="n"/>
      <c r="H526" s="245" t="n"/>
      <c r="I526" s="154">
        <f>minus(E526,G526)</f>
        <v/>
      </c>
      <c r="J526" s="155">
        <f>ABS(minus(F526,H526))</f>
        <v/>
      </c>
      <c r="K526" s="170" t="n"/>
      <c r="L526" s="170" t="n"/>
      <c r="M526" s="170" t="n"/>
      <c r="N526" s="170" t="n"/>
      <c r="O526" s="170" t="n"/>
      <c r="P526" s="170" t="n"/>
      <c r="Q526" s="170" t="n"/>
      <c r="R526" s="170" t="n"/>
      <c r="S526" s="170" t="n"/>
      <c r="T526" s="170" t="n"/>
      <c r="U526" s="170" t="n"/>
      <c r="V526" s="170" t="n"/>
      <c r="W526" s="218" t="n"/>
      <c r="X526" s="218" t="n"/>
      <c r="Y526" s="157">
        <f>minus(I526,W526)</f>
        <v/>
      </c>
      <c r="Z526" s="158">
        <f>ABS(minus(J526,X526))</f>
        <v/>
      </c>
      <c r="AA526" s="270" t="n"/>
      <c r="AB526" s="242" t="n"/>
      <c r="AC526" s="242" t="n"/>
      <c r="AD526" s="256" t="n"/>
      <c r="AE526" s="167">
        <f>Y526-AC526</f>
        <v/>
      </c>
      <c r="AF526" s="256">
        <f>abs(Z526-AD526)</f>
        <v/>
      </c>
      <c r="AG526" s="243" t="n"/>
      <c r="AH526" s="146" t="n"/>
      <c r="AI526" s="52" t="n"/>
      <c r="AJ526" s="148" t="n"/>
      <c r="AK526" s="52" t="n"/>
    </row>
    <row r="527">
      <c r="A527" s="163">
        <f>A526</f>
        <v/>
      </c>
      <c r="B527" s="300" t="n"/>
      <c r="C527" s="151" t="inlineStr">
        <is>
          <t>Card Payments</t>
        </is>
      </c>
      <c r="D527" s="151" t="inlineStr">
        <is>
          <t>BB MIGs (S07)</t>
        </is>
      </c>
      <c r="E527" s="170" t="n"/>
      <c r="F527" s="245" t="n"/>
      <c r="G527" s="170" t="n"/>
      <c r="H527" s="245" t="n"/>
      <c r="I527" s="154">
        <f>minus(E527,G527)</f>
        <v/>
      </c>
      <c r="J527" s="155">
        <f>ABS(minus(F527,H527))</f>
        <v/>
      </c>
      <c r="K527" s="170" t="n"/>
      <c r="L527" s="170" t="n"/>
      <c r="M527" s="170" t="n"/>
      <c r="N527" s="170" t="n"/>
      <c r="O527" s="170" t="n"/>
      <c r="P527" s="170" t="n"/>
      <c r="Q527" s="170" t="n"/>
      <c r="R527" s="170" t="n"/>
      <c r="S527" s="170" t="n"/>
      <c r="T527" s="170" t="n"/>
      <c r="U527" s="170" t="n"/>
      <c r="V527" s="170" t="n"/>
      <c r="W527" s="218" t="n"/>
      <c r="X527" s="218" t="n"/>
      <c r="Y527" s="157">
        <f>minus(I527,W527)</f>
        <v/>
      </c>
      <c r="Z527" s="158">
        <f>ABS(minus(J527,X527))</f>
        <v/>
      </c>
      <c r="AA527" s="270" t="n"/>
      <c r="AB527" s="242" t="n"/>
      <c r="AC527" s="242" t="n"/>
      <c r="AD527" s="256" t="n"/>
      <c r="AE527" s="167">
        <f>Y527-AC527</f>
        <v/>
      </c>
      <c r="AF527" s="256">
        <f>abs(Z527-AD527)</f>
        <v/>
      </c>
      <c r="AG527" s="243" t="n"/>
      <c r="AH527" s="146" t="n"/>
      <c r="AI527" s="52" t="n"/>
      <c r="AJ527" s="148" t="n"/>
      <c r="AK527" s="52" t="n"/>
    </row>
    <row r="528">
      <c r="A528" s="163">
        <f>A527</f>
        <v/>
      </c>
      <c r="B528" s="300" t="n"/>
      <c r="C528" s="151" t="inlineStr">
        <is>
          <t>Card Payments</t>
        </is>
      </c>
      <c r="D528" s="151" t="inlineStr">
        <is>
          <t>BB MIGs (S08)</t>
        </is>
      </c>
      <c r="E528" s="170" t="n"/>
      <c r="F528" s="245" t="n"/>
      <c r="G528" s="170" t="n"/>
      <c r="H528" s="245" t="n"/>
      <c r="I528" s="154">
        <f>minus(E528,G528)</f>
        <v/>
      </c>
      <c r="J528" s="155">
        <f>ABS(minus(F528,H528))</f>
        <v/>
      </c>
      <c r="K528" s="170" t="n"/>
      <c r="L528" s="170" t="n"/>
      <c r="M528" s="170" t="n"/>
      <c r="N528" s="170" t="n"/>
      <c r="O528" s="170" t="n"/>
      <c r="P528" s="170" t="n"/>
      <c r="Q528" s="170" t="n"/>
      <c r="R528" s="170" t="n"/>
      <c r="S528" s="170" t="n"/>
      <c r="T528" s="170" t="n"/>
      <c r="U528" s="170" t="n"/>
      <c r="V528" s="170" t="n"/>
      <c r="W528" s="218" t="n"/>
      <c r="X528" s="218" t="n"/>
      <c r="Y528" s="157">
        <f>minus(I528,W528)</f>
        <v/>
      </c>
      <c r="Z528" s="158">
        <f>ABS(minus(J528,X528))</f>
        <v/>
      </c>
      <c r="AA528" s="270" t="n"/>
      <c r="AB528" s="242" t="n"/>
      <c r="AC528" s="242" t="n"/>
      <c r="AD528" s="256" t="n"/>
      <c r="AE528" s="167">
        <f>Y528-AC528</f>
        <v/>
      </c>
      <c r="AF528" s="256">
        <f>abs(Z528-AD528)</f>
        <v/>
      </c>
      <c r="AG528" s="243" t="n"/>
      <c r="AH528" s="146" t="n"/>
      <c r="AI528" s="52" t="n"/>
      <c r="AJ528" s="148" t="n"/>
      <c r="AK528" s="52" t="n"/>
    </row>
    <row r="529">
      <c r="A529" s="163">
        <f>A528</f>
        <v/>
      </c>
      <c r="B529" s="300" t="n"/>
      <c r="C529" s="151" t="inlineStr">
        <is>
          <t>Card Payments</t>
        </is>
      </c>
      <c r="D529" s="151" t="inlineStr">
        <is>
          <t>BB MIGs (S09)</t>
        </is>
      </c>
      <c r="E529" s="170" t="n"/>
      <c r="F529" s="245" t="n"/>
      <c r="G529" s="170" t="n"/>
      <c r="H529" s="245" t="n"/>
      <c r="I529" s="154">
        <f>minus(E529,G529)</f>
        <v/>
      </c>
      <c r="J529" s="155">
        <f>ABS(minus(F529,H529))</f>
        <v/>
      </c>
      <c r="K529" s="170" t="n"/>
      <c r="L529" s="170" t="n"/>
      <c r="M529" s="170" t="n"/>
      <c r="N529" s="170" t="n"/>
      <c r="O529" s="170" t="n"/>
      <c r="P529" s="170" t="n"/>
      <c r="Q529" s="170" t="n"/>
      <c r="R529" s="170" t="n"/>
      <c r="S529" s="170" t="n"/>
      <c r="T529" s="170" t="n"/>
      <c r="U529" s="170" t="n"/>
      <c r="V529" s="170" t="n"/>
      <c r="W529" s="218" t="n"/>
      <c r="X529" s="218" t="n"/>
      <c r="Y529" s="157">
        <f>minus(I529,W529)</f>
        <v/>
      </c>
      <c r="Z529" s="158">
        <f>ABS(minus(J529,X529))</f>
        <v/>
      </c>
      <c r="AA529" s="270" t="n"/>
      <c r="AB529" s="242" t="n"/>
      <c r="AC529" s="242" t="n"/>
      <c r="AD529" s="256" t="n"/>
      <c r="AE529" s="167">
        <f>Y529-AC529</f>
        <v/>
      </c>
      <c r="AF529" s="256">
        <f>abs(Z529-AD529)</f>
        <v/>
      </c>
      <c r="AG529" s="243" t="n"/>
      <c r="AH529" s="146" t="n"/>
      <c r="AI529" s="52" t="n"/>
      <c r="AJ529" s="148" t="n"/>
      <c r="AK529" s="52" t="n"/>
    </row>
    <row r="530">
      <c r="A530" s="163">
        <f>A529</f>
        <v/>
      </c>
      <c r="B530" s="300" t="n"/>
      <c r="C530" s="151" t="inlineStr">
        <is>
          <t>Card Payments</t>
        </is>
      </c>
      <c r="D530" s="151" t="inlineStr">
        <is>
          <t>BB MIGs (S10)</t>
        </is>
      </c>
      <c r="E530" s="170" t="n"/>
      <c r="F530" s="245" t="n"/>
      <c r="G530" s="170" t="n"/>
      <c r="H530" s="245" t="n"/>
      <c r="I530" s="154">
        <f>minus(E530,G530)</f>
        <v/>
      </c>
      <c r="J530" s="155">
        <f>ABS(minus(F530,H530))</f>
        <v/>
      </c>
      <c r="K530" s="170" t="n"/>
      <c r="L530" s="170" t="n"/>
      <c r="M530" s="170" t="n"/>
      <c r="N530" s="170" t="n"/>
      <c r="O530" s="170" t="n"/>
      <c r="P530" s="170" t="n"/>
      <c r="Q530" s="170" t="n"/>
      <c r="R530" s="170" t="n"/>
      <c r="S530" s="170" t="n"/>
      <c r="T530" s="170" t="n"/>
      <c r="U530" s="170" t="n"/>
      <c r="V530" s="170" t="n"/>
      <c r="W530" s="218" t="n"/>
      <c r="X530" s="218" t="n"/>
      <c r="Y530" s="157">
        <f>minus(I530,W530)</f>
        <v/>
      </c>
      <c r="Z530" s="158">
        <f>ABS(minus(J530,X530))</f>
        <v/>
      </c>
      <c r="AA530" s="270" t="n"/>
      <c r="AB530" s="242" t="n"/>
      <c r="AC530" s="242" t="n"/>
      <c r="AD530" s="256" t="n"/>
      <c r="AE530" s="167">
        <f>Y530-AC530</f>
        <v/>
      </c>
      <c r="AF530" s="256">
        <f>abs(Z530-AD530)</f>
        <v/>
      </c>
      <c r="AG530" s="243" t="n"/>
      <c r="AH530" s="146" t="n"/>
      <c r="AI530" s="52" t="n"/>
      <c r="AJ530" s="148" t="n"/>
      <c r="AK530" s="52" t="n"/>
    </row>
    <row r="531">
      <c r="A531" s="163">
        <f>A530</f>
        <v/>
      </c>
      <c r="B531" s="300" t="n"/>
      <c r="C531" s="151" t="inlineStr">
        <is>
          <t>Card Payments</t>
        </is>
      </c>
      <c r="D531" s="151" t="inlineStr">
        <is>
          <t>BB MIGs (S11)</t>
        </is>
      </c>
      <c r="E531" s="170" t="n"/>
      <c r="F531" s="245" t="n"/>
      <c r="G531" s="170" t="n"/>
      <c r="H531" s="245" t="n"/>
      <c r="I531" s="154">
        <f>minus(E531,G531)</f>
        <v/>
      </c>
      <c r="J531" s="155">
        <f>ABS(minus(F531,H531))</f>
        <v/>
      </c>
      <c r="K531" s="170" t="n"/>
      <c r="L531" s="170" t="n"/>
      <c r="M531" s="170" t="n"/>
      <c r="N531" s="170" t="n"/>
      <c r="O531" s="170" t="n"/>
      <c r="P531" s="170" t="n"/>
      <c r="Q531" s="170" t="n"/>
      <c r="R531" s="170" t="n"/>
      <c r="S531" s="170" t="n"/>
      <c r="T531" s="170" t="n"/>
      <c r="U531" s="170" t="n"/>
      <c r="V531" s="170" t="n"/>
      <c r="W531" s="218" t="n"/>
      <c r="X531" s="218" t="n"/>
      <c r="Y531" s="157">
        <f>minus(I531,W531)</f>
        <v/>
      </c>
      <c r="Z531" s="158">
        <f>ABS(minus(J531,X531))</f>
        <v/>
      </c>
      <c r="AA531" s="270" t="n"/>
      <c r="AB531" s="242" t="n"/>
      <c r="AC531" s="242" t="n"/>
      <c r="AD531" s="256" t="n"/>
      <c r="AE531" s="167">
        <f>Y531-AC531</f>
        <v/>
      </c>
      <c r="AF531" s="256">
        <f>abs(Z531-AD531)</f>
        <v/>
      </c>
      <c r="AG531" s="243" t="n"/>
      <c r="AH531" s="146" t="n"/>
      <c r="AI531" s="52" t="n"/>
      <c r="AJ531" s="148" t="n"/>
      <c r="AK531" s="52" t="n"/>
    </row>
    <row r="532">
      <c r="A532" s="163">
        <f>A531</f>
        <v/>
      </c>
      <c r="B532" s="300" t="n"/>
      <c r="C532" s="171" t="inlineStr">
        <is>
          <t>Card Payments</t>
        </is>
      </c>
      <c r="D532" s="171" t="inlineStr">
        <is>
          <t>BB MIGs (S12)</t>
        </is>
      </c>
      <c r="E532" s="176" t="n"/>
      <c r="F532" s="85" t="n"/>
      <c r="G532" s="176" t="n"/>
      <c r="H532" s="85" t="n"/>
      <c r="I532" s="174">
        <f>minus(E532,G532)</f>
        <v/>
      </c>
      <c r="J532" s="175">
        <f>ABS(minus(F532,H532))</f>
        <v/>
      </c>
      <c r="K532" s="176" t="n"/>
      <c r="L532" s="176" t="n"/>
      <c r="M532" s="176" t="n"/>
      <c r="N532" s="176" t="n"/>
      <c r="O532" s="176" t="n"/>
      <c r="P532" s="176" t="n"/>
      <c r="Q532" s="176" t="n"/>
      <c r="R532" s="176" t="n"/>
      <c r="S532" s="176" t="n"/>
      <c r="T532" s="176" t="n"/>
      <c r="U532" s="176" t="n"/>
      <c r="V532" s="176" t="n"/>
      <c r="W532" s="294" t="n"/>
      <c r="X532" s="294" t="n"/>
      <c r="Y532" s="179">
        <f>minus(I532,W532)</f>
        <v/>
      </c>
      <c r="Z532" s="180">
        <f>ABS(minus(J532,X532))</f>
        <v/>
      </c>
      <c r="AA532" s="253" t="n"/>
      <c r="AB532" s="254" t="n"/>
      <c r="AC532" s="254" t="n"/>
      <c r="AD532" s="183" t="n"/>
      <c r="AE532" s="191">
        <f>Y532-AC532</f>
        <v/>
      </c>
      <c r="AF532" s="183">
        <f>abs(Z532-AD532)</f>
        <v/>
      </c>
      <c r="AG532" s="243" t="n"/>
      <c r="AH532" s="146" t="n"/>
      <c r="AI532" s="52" t="n"/>
      <c r="AJ532" s="148" t="n"/>
      <c r="AK532" s="52" t="n"/>
    </row>
    <row r="533">
      <c r="A533" s="163">
        <f>A532</f>
        <v/>
      </c>
      <c r="B533" s="303" t="n"/>
      <c r="C533" s="258" t="inlineStr">
        <is>
          <t>Card Payments Sum</t>
        </is>
      </c>
      <c r="D533" s="258" t="inlineStr">
        <is>
          <t>BB MIGs</t>
        </is>
      </c>
      <c r="E533" s="172" t="n"/>
      <c r="F533" s="173" t="n"/>
      <c r="G533" s="172" t="n"/>
      <c r="H533" s="173" t="n"/>
      <c r="I533" s="174">
        <f>minus(E533,G533)</f>
        <v/>
      </c>
      <c r="J533" s="175">
        <f>ABS(minus(F533,H533))</f>
        <v/>
      </c>
      <c r="K533" s="176" t="n"/>
      <c r="L533" s="176" t="n"/>
      <c r="M533" s="176" t="n"/>
      <c r="N533" s="176" t="n"/>
      <c r="O533" s="176" t="n"/>
      <c r="P533" s="176" t="n"/>
      <c r="Q533" s="176" t="n"/>
      <c r="R533" s="176" t="n"/>
      <c r="S533" s="176" t="n"/>
      <c r="T533" s="176" t="n"/>
      <c r="U533" s="176" t="n"/>
      <c r="V533" s="176" t="n"/>
      <c r="W533" s="294">
        <f>SUM(K533,M533,O533,Q533,S533,U533)</f>
        <v/>
      </c>
      <c r="X533" s="294">
        <f>SUM(L533,N533,P533,R533,T533,V533)</f>
        <v/>
      </c>
      <c r="Y533" s="179">
        <f>minus(I533,W533)</f>
        <v/>
      </c>
      <c r="Z533" s="180">
        <f>ABS(minus(J533,X533))</f>
        <v/>
      </c>
      <c r="AA533" s="253" t="n"/>
      <c r="AB533" s="254" t="n"/>
      <c r="AC533" s="254" t="n"/>
      <c r="AD533" s="190" t="n"/>
      <c r="AE533" s="191">
        <f>Y533-AC533</f>
        <v/>
      </c>
      <c r="AF533" s="192">
        <f>abs(Z533-AD533)</f>
        <v/>
      </c>
      <c r="AG533" s="243" t="n"/>
      <c r="AH533" s="146" t="n"/>
      <c r="AI533" s="52" t="n"/>
      <c r="AJ533" s="148" t="n"/>
      <c r="AK533" s="52" t="n"/>
    </row>
    <row r="534">
      <c r="A534" s="163" t="n"/>
      <c r="B534" s="310" t="inlineStr">
        <is>
          <t>KOWRI</t>
        </is>
      </c>
      <c r="C534" s="151" t="inlineStr">
        <is>
          <t>MPGS</t>
        </is>
      </c>
      <c r="D534" s="151" t="inlineStr">
        <is>
          <t>MPGS</t>
        </is>
      </c>
      <c r="E534" s="187" t="n"/>
      <c r="F534" s="188" t="n"/>
      <c r="G534" s="187" t="n"/>
      <c r="H534" s="188" t="n"/>
      <c r="I534" s="154">
        <f>minus(E534,G534)</f>
        <v/>
      </c>
      <c r="J534" s="155">
        <f>ABS(minus(F534,H534))</f>
        <v/>
      </c>
      <c r="K534" s="218" t="n"/>
      <c r="L534" s="218" t="n"/>
      <c r="M534" s="218" t="n"/>
      <c r="N534" s="218" t="n"/>
      <c r="O534" s="218" t="n"/>
      <c r="P534" s="218" t="n"/>
      <c r="Q534" s="218" t="n"/>
      <c r="R534" s="218" t="n"/>
      <c r="S534" s="218" t="n"/>
      <c r="T534" s="218" t="n"/>
      <c r="U534" s="218" t="n"/>
      <c r="V534" s="218" t="n"/>
      <c r="W534" s="218">
        <f>SUM(K534,M534,O534,Q534,S534,U534)</f>
        <v/>
      </c>
      <c r="X534" s="218">
        <f>SUM(L534,N534,P534,R534,T534,V534)</f>
        <v/>
      </c>
      <c r="Y534" s="157">
        <f>minus(I534,W534)</f>
        <v/>
      </c>
      <c r="Z534" s="158">
        <f>ABS(minus(J534,X534))</f>
        <v/>
      </c>
      <c r="AA534" s="270" t="n"/>
      <c r="AB534" s="242" t="n"/>
      <c r="AC534" s="242" t="n"/>
      <c r="AD534" s="256" t="n"/>
      <c r="AE534" s="167">
        <f>Y534-AC534</f>
        <v/>
      </c>
      <c r="AF534" s="256">
        <f>abs(Z534-AD534)</f>
        <v/>
      </c>
      <c r="AG534" s="243" t="n"/>
      <c r="AH534" s="146" t="n"/>
      <c r="AI534" s="52" t="n"/>
      <c r="AJ534" s="148" t="n"/>
      <c r="AK534" s="52" t="n"/>
    </row>
    <row r="535">
      <c r="A535" s="163">
        <f>A523</f>
        <v/>
      </c>
      <c r="B535" s="300" t="n"/>
      <c r="C535" s="151" t="inlineStr">
        <is>
          <t>KR MTN Send Money</t>
        </is>
      </c>
      <c r="D535" s="151" t="inlineStr">
        <is>
          <t>KR MTN Credit</t>
        </is>
      </c>
      <c r="E535" s="187" t="n"/>
      <c r="F535" s="188" t="n"/>
      <c r="G535" s="187" t="n"/>
      <c r="H535" s="188" t="n"/>
      <c r="I535" s="154">
        <f>minus(E535,G535)</f>
        <v/>
      </c>
      <c r="J535" s="155">
        <f>ABS(minus(F535,H535))</f>
        <v/>
      </c>
      <c r="K535" s="218" t="n"/>
      <c r="L535" s="218" t="n"/>
      <c r="M535" s="218" t="n"/>
      <c r="N535" s="218" t="n"/>
      <c r="O535" s="218" t="n"/>
      <c r="P535" s="218" t="n"/>
      <c r="Q535" s="218" t="n"/>
      <c r="R535" s="218" t="n"/>
      <c r="S535" s="218" t="n"/>
      <c r="T535" s="218" t="n"/>
      <c r="U535" s="218" t="n"/>
      <c r="V535" s="218" t="n"/>
      <c r="W535" s="218">
        <f>SUM(K535,M535,O535,Q535,S535,U535)</f>
        <v/>
      </c>
      <c r="X535" s="218">
        <f>SUM(L535,N535,P535,R535,T535,V535)</f>
        <v/>
      </c>
      <c r="Y535" s="157">
        <f>minus(I535,W535)</f>
        <v/>
      </c>
      <c r="Z535" s="158">
        <f>ABS(minus(J535,X535))</f>
        <v/>
      </c>
      <c r="AA535" s="270" t="n"/>
      <c r="AB535" s="242" t="n"/>
      <c r="AC535" s="242" t="n"/>
      <c r="AD535" s="256" t="n"/>
      <c r="AE535" s="167">
        <f>Y535-AC535</f>
        <v/>
      </c>
      <c r="AF535" s="256">
        <f>abs(Z535-AD535)</f>
        <v/>
      </c>
      <c r="AG535" s="243" t="n"/>
      <c r="AH535" s="146" t="n"/>
      <c r="AI535" s="52" t="n"/>
      <c r="AJ535" s="148" t="n"/>
      <c r="AK535" s="52" t="n"/>
    </row>
    <row r="536">
      <c r="A536" s="163">
        <f>A535</f>
        <v/>
      </c>
      <c r="B536" s="300" t="n"/>
      <c r="C536" s="151" t="inlineStr">
        <is>
          <t>KR MTN Add funds/Payments</t>
        </is>
      </c>
      <c r="D536" s="151" t="inlineStr">
        <is>
          <t>KR MTN Debit</t>
        </is>
      </c>
      <c r="E536" s="187" t="n"/>
      <c r="F536" s="188" t="n"/>
      <c r="G536" s="187" t="n"/>
      <c r="H536" s="188" t="n"/>
      <c r="I536" s="154">
        <f>minus(E536,G536)</f>
        <v/>
      </c>
      <c r="J536" s="155">
        <f>ABS(minus(F536,H536))</f>
        <v/>
      </c>
      <c r="K536" s="218" t="n"/>
      <c r="L536" s="218" t="n"/>
      <c r="M536" s="218" t="n"/>
      <c r="N536" s="218" t="n"/>
      <c r="O536" s="218" t="n"/>
      <c r="P536" s="218" t="n"/>
      <c r="Q536" s="218" t="n"/>
      <c r="R536" s="218" t="n"/>
      <c r="S536" s="218" t="n"/>
      <c r="T536" s="218" t="n"/>
      <c r="U536" s="218" t="n"/>
      <c r="V536" s="218" t="n"/>
      <c r="W536" s="218">
        <f>SUM(K536,M536,O536,Q536,S536,U536)</f>
        <v/>
      </c>
      <c r="X536" s="218">
        <f>SUM(L536,N536,P536,R536,T536,V536)</f>
        <v/>
      </c>
      <c r="Y536" s="157">
        <f>minus(I536,W536)</f>
        <v/>
      </c>
      <c r="Z536" s="158">
        <f>ABS(minus(J536,X536))</f>
        <v/>
      </c>
      <c r="AA536" s="270" t="n"/>
      <c r="AB536" s="242" t="n"/>
      <c r="AC536" s="242" t="n"/>
      <c r="AD536" s="256" t="n"/>
      <c r="AE536" s="167">
        <f>Y536-AC536</f>
        <v/>
      </c>
      <c r="AF536" s="256">
        <f>abs(Z536-AD536)</f>
        <v/>
      </c>
      <c r="AG536" s="243" t="n"/>
      <c r="AH536" s="146" t="n"/>
      <c r="AI536" s="52" t="n"/>
      <c r="AJ536" s="148" t="n"/>
      <c r="AK536" s="52" t="n"/>
    </row>
    <row r="537">
      <c r="A537" s="163">
        <f>A536</f>
        <v/>
      </c>
      <c r="B537" s="300" t="n"/>
      <c r="C537" s="151" t="inlineStr">
        <is>
          <t>KR Airtel Add funds/Payments</t>
        </is>
      </c>
      <c r="D537" s="151" t="inlineStr">
        <is>
          <t>KR Airtel Cash In</t>
        </is>
      </c>
      <c r="E537" s="187" t="n"/>
      <c r="F537" s="188" t="n"/>
      <c r="G537" s="187" t="n"/>
      <c r="H537" s="188" t="n"/>
      <c r="I537" s="154">
        <f>minus(E537,G537)</f>
        <v/>
      </c>
      <c r="J537" s="155">
        <f>ABS(minus(F537,H537))</f>
        <v/>
      </c>
      <c r="K537" s="218" t="n"/>
      <c r="L537" s="218" t="n"/>
      <c r="M537" s="218" t="n"/>
      <c r="N537" s="218" t="n"/>
      <c r="O537" s="218" t="n"/>
      <c r="P537" s="218" t="n"/>
      <c r="Q537" s="218" t="n"/>
      <c r="R537" s="218" t="n"/>
      <c r="S537" s="218" t="n"/>
      <c r="T537" s="218" t="n"/>
      <c r="U537" s="218" t="n"/>
      <c r="V537" s="218" t="n"/>
      <c r="W537" s="218">
        <f>SUM(K537,M537,O537,Q537,S537,U537)</f>
        <v/>
      </c>
      <c r="X537" s="218">
        <f>SUM(L537,N537,P537,R537,T537,V537)</f>
        <v/>
      </c>
      <c r="Y537" s="157">
        <f>minus(I537,W537)</f>
        <v/>
      </c>
      <c r="Z537" s="158">
        <f>ABS(minus(J537,X537))</f>
        <v/>
      </c>
      <c r="AA537" s="270" t="n"/>
      <c r="AB537" s="242" t="n"/>
      <c r="AC537" s="242" t="n"/>
      <c r="AD537" s="256" t="n"/>
      <c r="AE537" s="167">
        <f>Y537-AC537</f>
        <v/>
      </c>
      <c r="AF537" s="256">
        <f>abs(Z537-AD537)</f>
        <v/>
      </c>
      <c r="AG537" s="243" t="n"/>
      <c r="AH537" s="146" t="n"/>
      <c r="AI537" s="52" t="n"/>
      <c r="AJ537" s="148" t="n"/>
      <c r="AK537" s="52" t="n"/>
    </row>
    <row r="538">
      <c r="A538" s="163">
        <f>A537</f>
        <v/>
      </c>
      <c r="B538" s="300" t="n"/>
      <c r="C538" s="151" t="inlineStr">
        <is>
          <t>KR Airtel Send Money</t>
        </is>
      </c>
      <c r="D538" s="151" t="inlineStr">
        <is>
          <t>KR Airtel Cash Out</t>
        </is>
      </c>
      <c r="E538" s="187" t="n"/>
      <c r="F538" s="188" t="n"/>
      <c r="G538" s="187" t="n"/>
      <c r="H538" s="188" t="n"/>
      <c r="I538" s="154">
        <f>minus(E538,G538)</f>
        <v/>
      </c>
      <c r="J538" s="155">
        <f>ABS(minus(F538,H538))</f>
        <v/>
      </c>
      <c r="K538" s="218" t="n"/>
      <c r="L538" s="218" t="n"/>
      <c r="M538" s="218" t="n"/>
      <c r="N538" s="218" t="n"/>
      <c r="O538" s="218" t="n"/>
      <c r="P538" s="218" t="n"/>
      <c r="Q538" s="218" t="n"/>
      <c r="R538" s="218" t="n"/>
      <c r="S538" s="218" t="n"/>
      <c r="T538" s="218" t="n"/>
      <c r="U538" s="218" t="n"/>
      <c r="V538" s="218" t="n"/>
      <c r="W538" s="218">
        <f>SUM(K538,M538,O538,Q538,S538,U538)</f>
        <v/>
      </c>
      <c r="X538" s="218">
        <f>SUM(L538,N538,P538,R538,T538,V538)</f>
        <v/>
      </c>
      <c r="Y538" s="157">
        <f>minus(I538,W538)</f>
        <v/>
      </c>
      <c r="Z538" s="158">
        <f>ABS(minus(J538,X538))</f>
        <v/>
      </c>
      <c r="AA538" s="270" t="n"/>
      <c r="AB538" s="242" t="n"/>
      <c r="AC538" s="242" t="n"/>
      <c r="AD538" s="256" t="n"/>
      <c r="AE538" s="167">
        <f>Y538-AC538</f>
        <v/>
      </c>
      <c r="AF538" s="256">
        <f>abs(Z538-AD538)</f>
        <v/>
      </c>
      <c r="AG538" s="243" t="n"/>
      <c r="AH538" s="146" t="n"/>
      <c r="AI538" s="52" t="n"/>
      <c r="AJ538" s="148" t="n"/>
      <c r="AK538" s="52" t="n"/>
    </row>
    <row r="539">
      <c r="A539" s="163">
        <f>A538</f>
        <v/>
      </c>
      <c r="B539" s="300" t="n"/>
      <c r="C539" s="151" t="inlineStr">
        <is>
          <t>KR Vodafone Add funds/Payments</t>
        </is>
      </c>
      <c r="D539" s="151" t="inlineStr">
        <is>
          <t xml:space="preserve">KR Vodafone Cash In </t>
        </is>
      </c>
      <c r="E539" s="187" t="n"/>
      <c r="F539" s="188" t="n"/>
      <c r="G539" s="187" t="n"/>
      <c r="H539" s="188" t="n"/>
      <c r="I539" s="154">
        <f>minus(E539,G539)</f>
        <v/>
      </c>
      <c r="J539" s="155">
        <f>ABS(minus(F539,H539))</f>
        <v/>
      </c>
      <c r="K539" s="218" t="n"/>
      <c r="L539" s="218" t="n"/>
      <c r="M539" s="218" t="n"/>
      <c r="N539" s="218" t="n"/>
      <c r="O539" s="218" t="n"/>
      <c r="P539" s="218" t="n"/>
      <c r="Q539" s="218" t="n"/>
      <c r="R539" s="218" t="n"/>
      <c r="S539" s="218" t="n"/>
      <c r="T539" s="218" t="n"/>
      <c r="U539" s="218" t="n"/>
      <c r="V539" s="218" t="n"/>
      <c r="W539" s="218">
        <f>SUM(K539,M539,O539,Q539,S539,U539)</f>
        <v/>
      </c>
      <c r="X539" s="218">
        <f>SUM(L539,N539,P539,R539,T539,V539)</f>
        <v/>
      </c>
      <c r="Y539" s="157">
        <f>minus(I539,W539)</f>
        <v/>
      </c>
      <c r="Z539" s="158">
        <f>ABS(minus(J539,X539))</f>
        <v/>
      </c>
      <c r="AA539" s="270" t="n"/>
      <c r="AB539" s="242" t="n"/>
      <c r="AC539" s="242" t="n"/>
      <c r="AD539" s="256" t="n"/>
      <c r="AE539" s="167">
        <f>Y539-AC539</f>
        <v/>
      </c>
      <c r="AF539" s="256">
        <f>abs(Z539-AD539)</f>
        <v/>
      </c>
      <c r="AG539" s="243" t="n"/>
      <c r="AH539" s="146" t="n"/>
      <c r="AI539" s="52" t="n"/>
      <c r="AJ539" s="148" t="n"/>
      <c r="AK539" s="52" t="n"/>
    </row>
    <row r="540">
      <c r="A540" s="163">
        <f>A539</f>
        <v/>
      </c>
      <c r="B540" s="303" t="n"/>
      <c r="C540" s="151" t="inlineStr">
        <is>
          <t>KR Vodafone Send Money</t>
        </is>
      </c>
      <c r="D540" s="151" t="inlineStr">
        <is>
          <t>KR Vodafone Cash Out</t>
        </is>
      </c>
      <c r="E540" s="187" t="n"/>
      <c r="F540" s="188" t="n"/>
      <c r="G540" s="187" t="n"/>
      <c r="H540" s="188" t="n"/>
      <c r="I540" s="154">
        <f>minus(E540,G540)</f>
        <v/>
      </c>
      <c r="J540" s="155">
        <f>ABS(minus(F540,H540))</f>
        <v/>
      </c>
      <c r="K540" s="218" t="n"/>
      <c r="L540" s="218" t="n"/>
      <c r="M540" s="218" t="n"/>
      <c r="N540" s="218" t="n"/>
      <c r="O540" s="218" t="n"/>
      <c r="P540" s="218" t="n"/>
      <c r="Q540" s="218" t="n"/>
      <c r="R540" s="218" t="n"/>
      <c r="S540" s="218" t="n"/>
      <c r="T540" s="218" t="n"/>
      <c r="U540" s="218" t="n"/>
      <c r="V540" s="218" t="n"/>
      <c r="W540" s="218">
        <f>SUM(K540,M540,O540,Q540,S540,U540)</f>
        <v/>
      </c>
      <c r="X540" s="218">
        <f>SUM(L540,N540,P540,R540,T540,V540)</f>
        <v/>
      </c>
      <c r="Y540" s="157">
        <f>minus(I540,W540)</f>
        <v/>
      </c>
      <c r="Z540" s="158">
        <f>ABS(minus(J540,X540))</f>
        <v/>
      </c>
      <c r="AA540" s="270" t="n"/>
      <c r="AB540" s="242" t="n"/>
      <c r="AC540" s="242" t="n"/>
      <c r="AD540" s="256" t="n"/>
      <c r="AE540" s="167">
        <f>Y540-AC540</f>
        <v/>
      </c>
      <c r="AF540" s="256">
        <f>abs(Z540-AD540)</f>
        <v/>
      </c>
      <c r="AG540" s="243" t="n"/>
      <c r="AH540" s="146" t="n"/>
      <c r="AI540" s="52" t="n"/>
      <c r="AJ540" s="148" t="n"/>
      <c r="AK540" s="52" t="n"/>
    </row>
    <row r="541">
      <c r="A541" s="206" t="n"/>
      <c r="B541" s="207" t="n"/>
      <c r="C541" s="206" t="n"/>
      <c r="D541" s="206" t="n"/>
      <c r="E541" s="206" t="n"/>
      <c r="F541" s="208" t="n"/>
      <c r="G541" s="206" t="n"/>
      <c r="H541" s="206" t="n"/>
      <c r="I541" s="206" t="n"/>
      <c r="J541" s="208" t="n"/>
      <c r="K541" s="271" t="n"/>
      <c r="L541" s="271" t="n"/>
      <c r="M541" s="271" t="n"/>
      <c r="N541" s="271" t="n"/>
      <c r="O541" s="271" t="n"/>
      <c r="P541" s="271" t="n"/>
      <c r="Q541" s="271" t="n"/>
      <c r="R541" s="271" t="n"/>
      <c r="S541" s="271" t="n"/>
      <c r="T541" s="271" t="n"/>
      <c r="U541" s="271" t="n"/>
      <c r="V541" s="271" t="n"/>
      <c r="W541" s="210" t="n"/>
      <c r="X541" s="210" t="n"/>
      <c r="Y541" s="271" t="n"/>
      <c r="Z541" s="271" t="n"/>
      <c r="AA541" s="211" t="n"/>
      <c r="AB541" s="212" t="n"/>
      <c r="AC541" s="212" t="n"/>
      <c r="AD541" s="213" t="n"/>
      <c r="AE541" s="214" t="n"/>
      <c r="AF541" s="215" t="n"/>
      <c r="AG541" s="243" t="n"/>
      <c r="AH541" s="146" t="n"/>
      <c r="AI541" s="52" t="n"/>
      <c r="AJ541" s="148" t="n"/>
      <c r="AK541" s="52" t="n"/>
    </row>
    <row r="542">
      <c r="A542" s="239" t="n">
        <v>44976</v>
      </c>
      <c r="B542" s="309" t="inlineStr">
        <is>
          <t>SlydePay</t>
        </is>
      </c>
      <c r="C542" s="151" t="inlineStr">
        <is>
          <t>SP MIGs (MCC 1)</t>
        </is>
      </c>
      <c r="D542" s="151" t="inlineStr">
        <is>
          <t>MIGS (Slydepay01)</t>
        </is>
      </c>
      <c r="E542" s="187" t="n"/>
      <c r="F542" s="188" t="n"/>
      <c r="G542" s="187" t="n"/>
      <c r="H542" s="188" t="n"/>
      <c r="I542" s="154">
        <f>minus(E542,G542)</f>
        <v/>
      </c>
      <c r="J542" s="155">
        <f>ABS(minus(F542,H542))</f>
        <v/>
      </c>
      <c r="K542" s="218" t="n"/>
      <c r="L542" s="218" t="n"/>
      <c r="M542" s="218" t="n"/>
      <c r="N542" s="218" t="n"/>
      <c r="O542" s="218" t="n"/>
      <c r="P542" s="218" t="n"/>
      <c r="Q542" s="218" t="n"/>
      <c r="R542" s="218" t="n"/>
      <c r="S542" s="218" t="n"/>
      <c r="T542" s="218" t="n"/>
      <c r="U542" s="218" t="n"/>
      <c r="V542" s="218" t="n"/>
      <c r="W542" s="218">
        <f>SUM(K542,M542,O542,Q542,S542,U542)</f>
        <v/>
      </c>
      <c r="X542" s="218">
        <f>SUM(L542,N542,P542,R542,T542,V542)</f>
        <v/>
      </c>
      <c r="Y542" s="157">
        <f>minus(I542,W542)</f>
        <v/>
      </c>
      <c r="Z542" s="158">
        <f>ABS(minus(J542,X542))</f>
        <v/>
      </c>
      <c r="AA542" s="263" t="n"/>
      <c r="AB542" s="242" t="n"/>
      <c r="AC542" s="242" t="n"/>
      <c r="AD542" s="252" t="n"/>
      <c r="AE542" s="161">
        <f>Y542-AC542</f>
        <v/>
      </c>
      <c r="AF542" s="256">
        <f>abs(Z542-AD542)</f>
        <v/>
      </c>
      <c r="AG542" s="243" t="n"/>
      <c r="AH542" s="146" t="n"/>
      <c r="AI542" s="52" t="n"/>
      <c r="AJ542" s="148" t="n"/>
      <c r="AK542" s="52" t="n"/>
    </row>
    <row r="543">
      <c r="A543" s="163">
        <f>A542</f>
        <v/>
      </c>
      <c r="B543" s="300" t="n"/>
      <c r="C543" s="151" t="inlineStr">
        <is>
          <t>SP MTN Cash In (Prompt)</t>
        </is>
      </c>
      <c r="D543" s="151" t="inlineStr">
        <is>
          <t>MTN - Slydepull (Prompts)</t>
        </is>
      </c>
      <c r="E543" s="187" t="n"/>
      <c r="F543" s="188" t="n"/>
      <c r="G543" s="187" t="n"/>
      <c r="H543" s="188" t="n"/>
      <c r="I543" s="154">
        <f>minus(E543,G543)</f>
        <v/>
      </c>
      <c r="J543" s="155">
        <f>ABS(minus(F543,H543))</f>
        <v/>
      </c>
      <c r="K543" s="218" t="n"/>
      <c r="L543" s="218" t="n"/>
      <c r="M543" s="218" t="n"/>
      <c r="N543" s="218" t="n"/>
      <c r="O543" s="218" t="n"/>
      <c r="P543" s="218" t="n"/>
      <c r="Q543" s="218" t="n"/>
      <c r="R543" s="218" t="n"/>
      <c r="S543" s="218" t="n"/>
      <c r="T543" s="218" t="n"/>
      <c r="U543" s="218" t="n"/>
      <c r="V543" s="218" t="n"/>
      <c r="W543" s="218">
        <f>SUM(K543,M543,O543,Q543,S543,U543)</f>
        <v/>
      </c>
      <c r="X543" s="218">
        <f>SUM(L543,N543,P543,R543,T543,V543)</f>
        <v/>
      </c>
      <c r="Y543" s="157">
        <f>minus(I543,W543)</f>
        <v/>
      </c>
      <c r="Z543" s="158">
        <f>ABS(minus(J543,X543))</f>
        <v/>
      </c>
      <c r="AA543" s="270" t="n"/>
      <c r="AB543" s="242" t="n"/>
      <c r="AC543" s="242" t="n"/>
      <c r="AD543" s="256" t="n"/>
      <c r="AE543" s="167">
        <f>Y543-AC543</f>
        <v/>
      </c>
      <c r="AF543" s="256">
        <f>abs(Z543-AD543)</f>
        <v/>
      </c>
      <c r="AG543" s="243" t="n"/>
      <c r="AH543" s="146" t="n"/>
      <c r="AI543" s="52" t="n"/>
      <c r="AJ543" s="148" t="n"/>
      <c r="AK543" s="52" t="n"/>
    </row>
    <row r="544">
      <c r="A544" s="163">
        <f>A543</f>
        <v/>
      </c>
      <c r="B544" s="300" t="n"/>
      <c r="C544" s="151" t="inlineStr">
        <is>
          <t>SP MTN Cash In (Approval)</t>
        </is>
      </c>
      <c r="D544" s="151" t="inlineStr">
        <is>
          <t>MTN - Sydepush( Approvals)</t>
        </is>
      </c>
      <c r="E544" s="187" t="n"/>
      <c r="F544" s="188" t="n"/>
      <c r="G544" s="187" t="n"/>
      <c r="H544" s="188" t="n"/>
      <c r="I544" s="154">
        <f>minus(E544,G544)</f>
        <v/>
      </c>
      <c r="J544" s="155">
        <f>ABS(minus(F544,H544))</f>
        <v/>
      </c>
      <c r="K544" s="218" t="n"/>
      <c r="L544" s="218" t="n"/>
      <c r="M544" s="218" t="n"/>
      <c r="N544" s="218" t="n"/>
      <c r="O544" s="218" t="n"/>
      <c r="P544" s="218" t="n"/>
      <c r="Q544" s="218" t="n"/>
      <c r="R544" s="218" t="n"/>
      <c r="S544" s="218" t="n"/>
      <c r="T544" s="218" t="n"/>
      <c r="U544" s="218" t="n"/>
      <c r="V544" s="218" t="n"/>
      <c r="W544" s="218">
        <f>SUM(K544,M544,O544,Q544,S544,U544)</f>
        <v/>
      </c>
      <c r="X544" s="218">
        <f>SUM(L544,N544,P544,R544,T544,V544)</f>
        <v/>
      </c>
      <c r="Y544" s="157">
        <f>minus(I544,W544)</f>
        <v/>
      </c>
      <c r="Z544" s="158">
        <f>ABS(minus(J544,X544))</f>
        <v/>
      </c>
      <c r="AA544" s="270" t="n"/>
      <c r="AB544" s="242" t="n"/>
      <c r="AC544" s="242" t="n"/>
      <c r="AD544" s="256" t="n"/>
      <c r="AE544" s="161">
        <f>Y544-AC544</f>
        <v/>
      </c>
      <c r="AF544" s="256">
        <f>abs(Z544-AD544)</f>
        <v/>
      </c>
      <c r="AG544" s="243" t="n"/>
      <c r="AH544" s="146" t="n"/>
      <c r="AI544" s="52" t="n"/>
      <c r="AJ544" s="148" t="n"/>
      <c r="AK544" s="52" t="n"/>
    </row>
    <row r="545">
      <c r="A545" s="163">
        <f>A544</f>
        <v/>
      </c>
      <c r="B545" s="300" t="n"/>
      <c r="C545" s="151" t="inlineStr">
        <is>
          <t>SP MTN Send Money</t>
        </is>
      </c>
      <c r="D545" s="151" t="inlineStr">
        <is>
          <t>MTN - Portal</t>
        </is>
      </c>
      <c r="E545" s="187" t="n"/>
      <c r="F545" s="188" t="n"/>
      <c r="G545" s="187" t="n"/>
      <c r="H545" s="188" t="n"/>
      <c r="I545" s="154">
        <f>minus(E545,G545)</f>
        <v/>
      </c>
      <c r="J545" s="155">
        <f>ABS(minus(F545,H545))</f>
        <v/>
      </c>
      <c r="K545" s="218" t="n"/>
      <c r="L545" s="218" t="n"/>
      <c r="M545" s="218" t="n"/>
      <c r="N545" s="218" t="n"/>
      <c r="O545" s="218" t="n"/>
      <c r="P545" s="218" t="n"/>
      <c r="Q545" s="218" t="n"/>
      <c r="R545" s="218" t="n"/>
      <c r="S545" s="218" t="n"/>
      <c r="T545" s="218" t="n"/>
      <c r="U545" s="218" t="n"/>
      <c r="V545" s="218" t="n"/>
      <c r="W545" s="218">
        <f>SUM(K545,M545,O545,Q545,S545,U545)</f>
        <v/>
      </c>
      <c r="X545" s="218">
        <f>SUM(L545,N545,P545,R545,T545,V545)</f>
        <v/>
      </c>
      <c r="Y545" s="157">
        <f>minus(I545,W545)</f>
        <v/>
      </c>
      <c r="Z545" s="158">
        <f>ABS(minus(J545,X545))</f>
        <v/>
      </c>
      <c r="AA545" s="270" t="n"/>
      <c r="AB545" s="242" t="n"/>
      <c r="AC545" s="242" t="n"/>
      <c r="AD545" s="256" t="n"/>
      <c r="AE545" s="161">
        <f>Y545-AC545</f>
        <v/>
      </c>
      <c r="AF545" s="256">
        <f>abs(Z545-AD545)</f>
        <v/>
      </c>
      <c r="AG545" s="243" t="n"/>
      <c r="AH545" s="146" t="n"/>
      <c r="AI545" s="52" t="n"/>
      <c r="AJ545" s="148" t="n"/>
      <c r="AK545" s="52" t="n"/>
    </row>
    <row r="546">
      <c r="A546" s="163">
        <f>A545</f>
        <v/>
      </c>
      <c r="B546" s="300" t="n"/>
      <c r="C546" s="151" t="inlineStr">
        <is>
          <t>SP AirtelTigo Cash In</t>
        </is>
      </c>
      <c r="D546" s="151" t="inlineStr">
        <is>
          <t>Airtel Top Up (Cash In)</t>
        </is>
      </c>
      <c r="E546" s="187" t="n"/>
      <c r="F546" s="188" t="n"/>
      <c r="G546" s="187" t="n"/>
      <c r="H546" s="188" t="n"/>
      <c r="I546" s="154">
        <f>minus(E546,G546)</f>
        <v/>
      </c>
      <c r="J546" s="155">
        <f>ABS(minus(F546,H546))</f>
        <v/>
      </c>
      <c r="K546" s="218" t="n"/>
      <c r="L546" s="218" t="n"/>
      <c r="M546" s="218" t="n"/>
      <c r="N546" s="218" t="n"/>
      <c r="O546" s="218" t="n"/>
      <c r="P546" s="218" t="n"/>
      <c r="Q546" s="218" t="n"/>
      <c r="R546" s="218" t="n"/>
      <c r="S546" s="218" t="n"/>
      <c r="T546" s="218" t="n"/>
      <c r="U546" s="218" t="n"/>
      <c r="V546" s="218" t="n"/>
      <c r="W546" s="218">
        <f>SUM(K546,M546,O546,Q546,S546,U546)</f>
        <v/>
      </c>
      <c r="X546" s="218">
        <f>SUM(L546,N546,P546,R546,T546,V546)</f>
        <v/>
      </c>
      <c r="Y546" s="157">
        <f>minus(I546,W546)</f>
        <v/>
      </c>
      <c r="Z546" s="158">
        <f>ABS(minus(J546,X546))</f>
        <v/>
      </c>
      <c r="AA546" s="270" t="n"/>
      <c r="AB546" s="242" t="n"/>
      <c r="AC546" s="242" t="n"/>
      <c r="AD546" s="256" t="n"/>
      <c r="AE546" s="161">
        <f>Y546-AC546</f>
        <v/>
      </c>
      <c r="AF546" s="256">
        <f>abs(Z546-AD546)</f>
        <v/>
      </c>
      <c r="AG546" s="243" t="n"/>
      <c r="AH546" s="146" t="n"/>
      <c r="AI546" s="52" t="n"/>
      <c r="AJ546" s="148" t="n"/>
      <c r="AK546" s="52" t="n"/>
    </row>
    <row r="547">
      <c r="A547" s="163">
        <f>A546</f>
        <v/>
      </c>
      <c r="B547" s="300" t="n"/>
      <c r="C547" s="151" t="inlineStr">
        <is>
          <t>SP AirtelTigo Send Money</t>
        </is>
      </c>
      <c r="D547" s="151" t="inlineStr">
        <is>
          <t>Airtel Online Send Money</t>
        </is>
      </c>
      <c r="E547" s="187" t="n"/>
      <c r="F547" s="188" t="n"/>
      <c r="G547" s="187" t="n"/>
      <c r="H547" s="188" t="n"/>
      <c r="I547" s="154">
        <f>minus(E547,G547)</f>
        <v/>
      </c>
      <c r="J547" s="155">
        <f>ABS(minus(F547,H547))</f>
        <v/>
      </c>
      <c r="K547" s="218" t="n"/>
      <c r="L547" s="218" t="n"/>
      <c r="M547" s="218" t="n"/>
      <c r="N547" s="218" t="n"/>
      <c r="O547" s="218" t="n"/>
      <c r="P547" s="218" t="n"/>
      <c r="Q547" s="218" t="n"/>
      <c r="R547" s="218" t="n"/>
      <c r="S547" s="218" t="n"/>
      <c r="T547" s="218" t="n"/>
      <c r="U547" s="218" t="n"/>
      <c r="V547" s="218" t="n"/>
      <c r="W547" s="218">
        <f>SUM(K547,M547,O547,Q547,S547,U547)</f>
        <v/>
      </c>
      <c r="X547" s="249">
        <f>SUM(L547,N547,P547,R547,T547,V547)</f>
        <v/>
      </c>
      <c r="Y547" s="157">
        <f>minus(I547,W547)</f>
        <v/>
      </c>
      <c r="Z547" s="158">
        <f>ABS(minus(J547,X547))</f>
        <v/>
      </c>
      <c r="AA547" s="270" t="n"/>
      <c r="AB547" s="242" t="n"/>
      <c r="AC547" s="242" t="n"/>
      <c r="AD547" s="256" t="n"/>
      <c r="AE547" s="161">
        <f>Y547-AC547</f>
        <v/>
      </c>
      <c r="AF547" s="256">
        <f>abs(Z547-AD547)</f>
        <v/>
      </c>
      <c r="AG547" s="243" t="n"/>
      <c r="AH547" s="146" t="n"/>
      <c r="AI547" s="52" t="n"/>
      <c r="AJ547" s="148" t="n"/>
      <c r="AK547" s="52" t="n"/>
    </row>
    <row r="548">
      <c r="A548" s="163">
        <f>A547</f>
        <v/>
      </c>
      <c r="B548" s="300" t="n"/>
      <c r="C548" s="151" t="inlineStr">
        <is>
          <t>SP Vodafone Cash In</t>
        </is>
      </c>
      <c r="D548" s="151" t="inlineStr">
        <is>
          <t>Vodafone Cashin</t>
        </is>
      </c>
      <c r="E548" s="187" t="n"/>
      <c r="F548" s="188" t="n"/>
      <c r="G548" s="187" t="n"/>
      <c r="H548" s="188" t="n"/>
      <c r="I548" s="154">
        <f>minus(E548,G548)</f>
        <v/>
      </c>
      <c r="J548" s="155">
        <f>ABS(minus(F548,H548))</f>
        <v/>
      </c>
      <c r="K548" s="218" t="n"/>
      <c r="L548" s="218" t="n"/>
      <c r="M548" s="218" t="n"/>
      <c r="N548" s="218" t="n"/>
      <c r="O548" s="218" t="n"/>
      <c r="P548" s="218" t="n"/>
      <c r="Q548" s="218" t="n"/>
      <c r="R548" s="218" t="n"/>
      <c r="S548" s="218" t="n"/>
      <c r="T548" s="218" t="n"/>
      <c r="U548" s="218" t="n"/>
      <c r="V548" s="218" t="n"/>
      <c r="W548" s="218">
        <f>SUM(K548,M548,O548,Q548,S548,U548)</f>
        <v/>
      </c>
      <c r="X548" s="218">
        <f>SUM(L548,N548,P548,R548,T548,V548)</f>
        <v/>
      </c>
      <c r="Y548" s="157">
        <f>minus(I548,W548)</f>
        <v/>
      </c>
      <c r="Z548" s="158">
        <f>ABS(minus(J548,X548))</f>
        <v/>
      </c>
      <c r="AA548" s="270" t="n"/>
      <c r="AB548" s="242" t="n"/>
      <c r="AC548" s="242" t="n"/>
      <c r="AD548" s="256" t="n"/>
      <c r="AE548" s="161">
        <f>Y548-AC548</f>
        <v/>
      </c>
      <c r="AF548" s="256">
        <f>abs(Z548-AD548)</f>
        <v/>
      </c>
      <c r="AG548" s="243" t="n"/>
      <c r="AH548" s="146" t="n"/>
      <c r="AI548" s="52" t="n"/>
      <c r="AJ548" s="148" t="n"/>
      <c r="AK548" s="52" t="n"/>
    </row>
    <row r="549">
      <c r="A549" s="163">
        <f>A548</f>
        <v/>
      </c>
      <c r="B549" s="300" t="n"/>
      <c r="C549" s="151" t="inlineStr">
        <is>
          <t>SP Vodafone Send Money</t>
        </is>
      </c>
      <c r="D549" s="151" t="inlineStr">
        <is>
          <t>Vodafone Cashout</t>
        </is>
      </c>
      <c r="E549" s="187" t="n"/>
      <c r="F549" s="188" t="n"/>
      <c r="G549" s="187" t="n"/>
      <c r="H549" s="188" t="n"/>
      <c r="I549" s="154">
        <f>minus(E549,G549)</f>
        <v/>
      </c>
      <c r="J549" s="155">
        <f>ABS(minus(F549,H549))</f>
        <v/>
      </c>
      <c r="K549" s="218" t="n"/>
      <c r="L549" s="218" t="n"/>
      <c r="M549" s="218" t="n"/>
      <c r="N549" s="218" t="n"/>
      <c r="O549" s="218" t="n"/>
      <c r="P549" s="218" t="n"/>
      <c r="Q549" s="218" t="n"/>
      <c r="R549" s="218" t="n"/>
      <c r="S549" s="218" t="n"/>
      <c r="T549" s="218" t="n"/>
      <c r="U549" s="218" t="n"/>
      <c r="V549" s="218" t="n"/>
      <c r="W549" s="218">
        <f>SUM(K549,M549,O549,Q549,S549,U549)</f>
        <v/>
      </c>
      <c r="X549" s="218">
        <f>SUM(L549,N549,P549,R549,T549,V549)</f>
        <v/>
      </c>
      <c r="Y549" s="157">
        <f>minus(I549,W549)</f>
        <v/>
      </c>
      <c r="Z549" s="158">
        <f>ABS(minus(J549,X549))</f>
        <v/>
      </c>
      <c r="AA549" s="270" t="n"/>
      <c r="AB549" s="242" t="n"/>
      <c r="AC549" s="242" t="n"/>
      <c r="AD549" s="256" t="n"/>
      <c r="AE549" s="161">
        <f>Y549-AC549</f>
        <v/>
      </c>
      <c r="AF549" s="256">
        <f>abs(Z549-AD549)</f>
        <v/>
      </c>
      <c r="AG549" s="243" t="n"/>
      <c r="AH549" s="146" t="n"/>
      <c r="AI549" s="52" t="n"/>
      <c r="AJ549" s="148" t="n"/>
      <c r="AK549" s="52" t="n"/>
    </row>
    <row r="550">
      <c r="A550" s="163">
        <f>A549</f>
        <v/>
      </c>
      <c r="B550" s="300" t="n"/>
      <c r="C550" s="151" t="inlineStr">
        <is>
          <t>SP Stanbic</t>
        </is>
      </c>
      <c r="D550" s="151" t="inlineStr">
        <is>
          <t>Stanbic FI CR</t>
        </is>
      </c>
      <c r="E550" s="187" t="n"/>
      <c r="F550" s="188" t="n"/>
      <c r="G550" s="187" t="n"/>
      <c r="H550" s="188" t="n"/>
      <c r="I550" s="154">
        <f>minus(E550,G550)</f>
        <v/>
      </c>
      <c r="J550" s="155">
        <f>ABS(minus(F550,H550))</f>
        <v/>
      </c>
      <c r="K550" s="218" t="n"/>
      <c r="L550" s="218" t="n"/>
      <c r="M550" s="218" t="n"/>
      <c r="N550" s="218" t="n"/>
      <c r="O550" s="218" t="n"/>
      <c r="P550" s="218" t="n"/>
      <c r="Q550" s="218" t="n"/>
      <c r="R550" s="218" t="n"/>
      <c r="S550" s="218" t="n"/>
      <c r="T550" s="218" t="n"/>
      <c r="U550" s="218" t="n"/>
      <c r="V550" s="218" t="n"/>
      <c r="W550" s="218">
        <f>SUM(K550,M550,O550,Q550,S550,U550)</f>
        <v/>
      </c>
      <c r="X550" s="218">
        <f>SUM(L550,N550,P550,R550,T550,V550)</f>
        <v/>
      </c>
      <c r="Y550" s="157">
        <f>minus(I550,W550)</f>
        <v/>
      </c>
      <c r="Z550" s="158">
        <f>ABS(minus(J550,X550))</f>
        <v/>
      </c>
      <c r="AA550" s="263" t="n"/>
      <c r="AB550" s="242" t="n"/>
      <c r="AC550" s="242" t="n"/>
      <c r="AD550" s="256" t="n"/>
      <c r="AE550" s="161">
        <f>Y550-AC550</f>
        <v/>
      </c>
      <c r="AF550" s="256">
        <f>abs(Z550-AD550)</f>
        <v/>
      </c>
      <c r="AG550" s="243" t="n"/>
      <c r="AH550" s="146" t="n"/>
      <c r="AI550" s="52" t="n"/>
      <c r="AJ550" s="148" t="n"/>
      <c r="AK550" s="52" t="n"/>
    </row>
    <row r="551">
      <c r="A551" s="163">
        <f>A550</f>
        <v/>
      </c>
      <c r="B551" s="300" t="n"/>
      <c r="C551" s="151" t="inlineStr">
        <is>
          <t xml:space="preserve">SP Stanbic </t>
        </is>
      </c>
      <c r="D551" s="151" t="inlineStr">
        <is>
          <t>Stanbic FI DR</t>
        </is>
      </c>
      <c r="E551" s="187" t="n"/>
      <c r="F551" s="187" t="n"/>
      <c r="G551" s="187" t="n"/>
      <c r="H551" s="187" t="n"/>
      <c r="I551" s="154">
        <f>minus(E551,G551)</f>
        <v/>
      </c>
      <c r="J551" s="155">
        <f>ABS(minus(F551,H551))</f>
        <v/>
      </c>
      <c r="K551" s="218" t="n"/>
      <c r="L551" s="218" t="n"/>
      <c r="M551" s="218" t="n"/>
      <c r="N551" s="218" t="n"/>
      <c r="O551" s="218" t="n"/>
      <c r="P551" s="218" t="n"/>
      <c r="Q551" s="218" t="n"/>
      <c r="R551" s="218" t="n"/>
      <c r="S551" s="218" t="n"/>
      <c r="T551" s="218" t="n"/>
      <c r="U551" s="218" t="n"/>
      <c r="V551" s="218" t="n"/>
      <c r="W551" s="218">
        <f>SUM(K551,M551,O551,Q551,S551,U551)</f>
        <v/>
      </c>
      <c r="X551" s="218">
        <f>SUM(L551,N551,P551,R551,T551,V551)</f>
        <v/>
      </c>
      <c r="Y551" s="157">
        <f>minus(I551,W551)</f>
        <v/>
      </c>
      <c r="Z551" s="158">
        <f>ABS(minus(J551,X551))</f>
        <v/>
      </c>
      <c r="AA551" s="270" t="n"/>
      <c r="AB551" s="242" t="n"/>
      <c r="AC551" s="242" t="n"/>
      <c r="AD551" s="256" t="n"/>
      <c r="AE551" s="161">
        <f>Y551-AC551</f>
        <v/>
      </c>
      <c r="AF551" s="256">
        <f>abs(Z551-AD551)</f>
        <v/>
      </c>
      <c r="AG551" s="243" t="n"/>
      <c r="AH551" s="146" t="n"/>
      <c r="AI551" s="52" t="n"/>
      <c r="AJ551" s="148" t="n"/>
      <c r="AK551" s="52" t="n"/>
    </row>
    <row r="552">
      <c r="A552" s="163">
        <f>A551</f>
        <v/>
      </c>
      <c r="B552" s="300" t="n"/>
      <c r="C552" s="171" t="inlineStr">
        <is>
          <t xml:space="preserve">SP GIP </t>
        </is>
      </c>
      <c r="D552" s="171" t="inlineStr">
        <is>
          <t>GIP</t>
        </is>
      </c>
      <c r="E552" s="172" t="n"/>
      <c r="F552" s="173" t="n"/>
      <c r="G552" s="172" t="n"/>
      <c r="H552" s="173" t="n"/>
      <c r="I552" s="174">
        <f>minus(E552,G552)</f>
        <v/>
      </c>
      <c r="J552" s="175">
        <f>ABS(minus(F552,H552))</f>
        <v/>
      </c>
      <c r="K552" s="294" t="n"/>
      <c r="L552" s="294" t="n"/>
      <c r="M552" s="294" t="n"/>
      <c r="N552" s="294" t="n"/>
      <c r="O552" s="294" t="n"/>
      <c r="P552" s="294" t="n"/>
      <c r="Q552" s="294" t="n"/>
      <c r="R552" s="294" t="n"/>
      <c r="S552" s="294" t="n"/>
      <c r="T552" s="294" t="n"/>
      <c r="U552" s="294" t="n"/>
      <c r="V552" s="294" t="n"/>
      <c r="W552" s="294">
        <f>SUM(K552,M552,O552,Q552,S552,U552)</f>
        <v/>
      </c>
      <c r="X552" s="294">
        <f>SUM(L552,N552,P552,R552,T552,V552)</f>
        <v/>
      </c>
      <c r="Y552" s="179">
        <f>minus(I552,W552)</f>
        <v/>
      </c>
      <c r="Z552" s="180">
        <f>ABS(minus(J552,X552))</f>
        <v/>
      </c>
      <c r="AA552" s="253" t="n"/>
      <c r="AB552" s="254" t="n"/>
      <c r="AC552" s="254" t="n"/>
      <c r="AD552" s="190" t="n"/>
      <c r="AE552" s="184">
        <f>Y552-AC552</f>
        <v/>
      </c>
      <c r="AF552" s="192">
        <f>abs(Z552-AD552)</f>
        <v/>
      </c>
      <c r="AG552" s="243" t="n"/>
      <c r="AH552" s="146" t="n"/>
      <c r="AI552" s="52" t="n"/>
      <c r="AJ552" s="148" t="n"/>
      <c r="AK552" s="52" t="n"/>
    </row>
    <row r="553">
      <c r="A553" s="163">
        <f>A552</f>
        <v/>
      </c>
      <c r="B553" s="300" t="n"/>
      <c r="C553" s="151" t="inlineStr">
        <is>
          <t>Card Payments</t>
        </is>
      </c>
      <c r="D553" s="151" t="inlineStr">
        <is>
          <t>BB MIGs (S03)</t>
        </is>
      </c>
      <c r="E553" s="170" t="n"/>
      <c r="F553" s="245" t="n"/>
      <c r="G553" s="170" t="n"/>
      <c r="H553" s="245" t="n"/>
      <c r="I553" s="154">
        <f>minus(E553,G553)</f>
        <v/>
      </c>
      <c r="J553" s="155">
        <f>ABS(minus(F553,H553))</f>
        <v/>
      </c>
      <c r="K553" s="248" t="n"/>
      <c r="L553" s="248" t="n"/>
      <c r="M553" s="248" t="n"/>
      <c r="N553" s="248" t="n"/>
      <c r="O553" s="248" t="n"/>
      <c r="P553" s="248" t="n"/>
      <c r="Q553" s="248" t="n"/>
      <c r="R553" s="248" t="n"/>
      <c r="S553" s="248" t="n"/>
      <c r="T553" s="248" t="n"/>
      <c r="U553" s="248" t="n"/>
      <c r="V553" s="248" t="n"/>
      <c r="W553" s="218" t="n"/>
      <c r="X553" s="218" t="n"/>
      <c r="Y553" s="157">
        <f>minus(I553,W553)</f>
        <v/>
      </c>
      <c r="Z553" s="158">
        <f>ABS(minus(J553,X553))</f>
        <v/>
      </c>
      <c r="AA553" s="263" t="n"/>
      <c r="AB553" s="242" t="n"/>
      <c r="AC553" s="242" t="n"/>
      <c r="AD553" s="256" t="n"/>
      <c r="AE553" s="161">
        <f>Y553-AC553</f>
        <v/>
      </c>
      <c r="AF553" s="256">
        <f>abs(Z553-AD553)</f>
        <v/>
      </c>
      <c r="AG553" s="243" t="n"/>
      <c r="AH553" s="146" t="n"/>
      <c r="AI553" s="52" t="n"/>
      <c r="AJ553" s="148" t="n"/>
      <c r="AK553" s="52" t="n"/>
    </row>
    <row r="554">
      <c r="A554" s="163" t="n"/>
      <c r="B554" s="300" t="n"/>
      <c r="C554" s="151" t="inlineStr">
        <is>
          <t>Card Payments</t>
        </is>
      </c>
      <c r="D554" s="151" t="inlineStr">
        <is>
          <t>BB MIGs (S04)</t>
        </is>
      </c>
      <c r="E554" s="170" t="n"/>
      <c r="F554" s="245" t="n"/>
      <c r="G554" s="170" t="n"/>
      <c r="H554" s="245" t="n"/>
      <c r="I554" s="154">
        <f>minus(E554,G554)</f>
        <v/>
      </c>
      <c r="J554" s="155">
        <f>ABS(minus(F554,H554))</f>
        <v/>
      </c>
      <c r="K554" s="248" t="n"/>
      <c r="L554" s="248" t="n"/>
      <c r="M554" s="248" t="n"/>
      <c r="N554" s="248" t="n"/>
      <c r="O554" s="248" t="n"/>
      <c r="P554" s="248" t="n"/>
      <c r="Q554" s="248" t="n"/>
      <c r="R554" s="248" t="n"/>
      <c r="S554" s="248" t="n"/>
      <c r="T554" s="248" t="n"/>
      <c r="U554" s="248" t="n"/>
      <c r="V554" s="248" t="n"/>
      <c r="W554" s="218" t="n"/>
      <c r="X554" s="218" t="n"/>
      <c r="Y554" s="157">
        <f>minus(I554,W554)</f>
        <v/>
      </c>
      <c r="Z554" s="158">
        <f>ABS(minus(J554,X554))</f>
        <v/>
      </c>
      <c r="AA554" s="270" t="n"/>
      <c r="AB554" s="242" t="n"/>
      <c r="AC554" s="242" t="n"/>
      <c r="AD554" s="256" t="n"/>
      <c r="AE554" s="167">
        <f>Y554-AC554</f>
        <v/>
      </c>
      <c r="AF554" s="256">
        <f>abs(Z554-AD554)</f>
        <v/>
      </c>
      <c r="AG554" s="243" t="n"/>
      <c r="AH554" s="146" t="n"/>
      <c r="AI554" s="52" t="n"/>
      <c r="AJ554" s="148" t="n"/>
      <c r="AK554" s="52" t="n"/>
    </row>
    <row r="555">
      <c r="A555" s="163" t="n"/>
      <c r="B555" s="300" t="n"/>
      <c r="C555" s="151" t="inlineStr">
        <is>
          <t>Card Payments</t>
        </is>
      </c>
      <c r="D555" s="151" t="inlineStr">
        <is>
          <t>BB MIGs (S05)</t>
        </is>
      </c>
      <c r="E555" s="170" t="n"/>
      <c r="F555" s="245" t="n"/>
      <c r="G555" s="170" t="n"/>
      <c r="H555" s="245" t="n"/>
      <c r="I555" s="154">
        <f>minus(E555,G555)</f>
        <v/>
      </c>
      <c r="J555" s="155">
        <f>ABS(minus(F555,H555))</f>
        <v/>
      </c>
      <c r="K555" s="248" t="n"/>
      <c r="L555" s="248" t="n"/>
      <c r="M555" s="248" t="n"/>
      <c r="N555" s="248" t="n"/>
      <c r="O555" s="248" t="n"/>
      <c r="P555" s="248" t="n"/>
      <c r="Q555" s="248" t="n"/>
      <c r="R555" s="248" t="n"/>
      <c r="S555" s="248" t="n"/>
      <c r="T555" s="248" t="n"/>
      <c r="U555" s="248" t="n"/>
      <c r="V555" s="248" t="n"/>
      <c r="W555" s="218" t="n"/>
      <c r="X555" s="218" t="n"/>
      <c r="Y555" s="157">
        <f>minus(I555,W555)</f>
        <v/>
      </c>
      <c r="Z555" s="158">
        <f>ABS(minus(J555,X555))</f>
        <v/>
      </c>
      <c r="AA555" s="270" t="n"/>
      <c r="AB555" s="242" t="n"/>
      <c r="AC555" s="242" t="n"/>
      <c r="AD555" s="256" t="n"/>
      <c r="AE555" s="167">
        <f>Y555-AC555</f>
        <v/>
      </c>
      <c r="AF555" s="256">
        <f>abs(Z555-AD555)</f>
        <v/>
      </c>
      <c r="AG555" s="243" t="n"/>
      <c r="AH555" s="146" t="n"/>
      <c r="AI555" s="52" t="n"/>
      <c r="AJ555" s="148" t="n"/>
      <c r="AK555" s="52" t="n"/>
    </row>
    <row r="556">
      <c r="A556" s="163" t="n"/>
      <c r="B556" s="300" t="n"/>
      <c r="C556" s="151" t="inlineStr">
        <is>
          <t>Card Payments</t>
        </is>
      </c>
      <c r="D556" s="151" t="inlineStr">
        <is>
          <t>BB MIGs (S06)</t>
        </is>
      </c>
      <c r="E556" s="170" t="n"/>
      <c r="F556" s="245" t="n"/>
      <c r="G556" s="170" t="n"/>
      <c r="H556" s="245" t="n"/>
      <c r="I556" s="154">
        <f>minus(E556,G556)</f>
        <v/>
      </c>
      <c r="J556" s="155">
        <f>ABS(minus(F556,H556))</f>
        <v/>
      </c>
      <c r="K556" s="248" t="n"/>
      <c r="L556" s="248" t="n"/>
      <c r="M556" s="248" t="n"/>
      <c r="N556" s="248" t="n"/>
      <c r="O556" s="248" t="n"/>
      <c r="P556" s="248" t="n"/>
      <c r="Q556" s="248" t="n"/>
      <c r="R556" s="248" t="n"/>
      <c r="S556" s="248" t="n"/>
      <c r="T556" s="248" t="n"/>
      <c r="U556" s="248" t="n"/>
      <c r="V556" s="248" t="n"/>
      <c r="W556" s="218" t="n"/>
      <c r="X556" s="218" t="n"/>
      <c r="Y556" s="157">
        <f>minus(I556,W556)</f>
        <v/>
      </c>
      <c r="Z556" s="158">
        <f>ABS(minus(J556,X556))</f>
        <v/>
      </c>
      <c r="AA556" s="270" t="n"/>
      <c r="AB556" s="242" t="n"/>
      <c r="AC556" s="242" t="n"/>
      <c r="AD556" s="256" t="n"/>
      <c r="AE556" s="167">
        <f>Y556-AC556</f>
        <v/>
      </c>
      <c r="AF556" s="256">
        <f>abs(Z556-AD556)</f>
        <v/>
      </c>
      <c r="AG556" s="243" t="n"/>
      <c r="AH556" s="146" t="n"/>
      <c r="AI556" s="52" t="n"/>
      <c r="AJ556" s="148" t="n"/>
      <c r="AK556" s="52" t="n"/>
    </row>
    <row r="557">
      <c r="A557" s="163" t="n"/>
      <c r="B557" s="300" t="n"/>
      <c r="C557" s="151" t="inlineStr">
        <is>
          <t>Card Payments</t>
        </is>
      </c>
      <c r="D557" s="151" t="inlineStr">
        <is>
          <t>BB MIGs (S07)</t>
        </is>
      </c>
      <c r="E557" s="170" t="n"/>
      <c r="F557" s="245" t="n"/>
      <c r="G557" s="170" t="n"/>
      <c r="H557" s="245" t="n"/>
      <c r="I557" s="154">
        <f>minus(E557,G557)</f>
        <v/>
      </c>
      <c r="J557" s="155">
        <f>ABS(minus(F557,H557))</f>
        <v/>
      </c>
      <c r="K557" s="248" t="n"/>
      <c r="L557" s="248" t="n"/>
      <c r="M557" s="248" t="n"/>
      <c r="N557" s="248" t="n"/>
      <c r="O557" s="248" t="n"/>
      <c r="P557" s="248" t="n"/>
      <c r="Q557" s="248" t="n"/>
      <c r="R557" s="248" t="n"/>
      <c r="S557" s="248" t="n"/>
      <c r="T557" s="248" t="n"/>
      <c r="U557" s="248" t="n"/>
      <c r="V557" s="248" t="n"/>
      <c r="W557" s="218" t="n"/>
      <c r="X557" s="218" t="n"/>
      <c r="Y557" s="157">
        <f>minus(I557,W557)</f>
        <v/>
      </c>
      <c r="Z557" s="158">
        <f>ABS(minus(J557,X557))</f>
        <v/>
      </c>
      <c r="AA557" s="270" t="n"/>
      <c r="AB557" s="242" t="n"/>
      <c r="AC557" s="242" t="n"/>
      <c r="AD557" s="256" t="n"/>
      <c r="AE557" s="167">
        <f>Y557-AC557</f>
        <v/>
      </c>
      <c r="AF557" s="256">
        <f>abs(Z557-AD557)</f>
        <v/>
      </c>
      <c r="AG557" s="243" t="n"/>
      <c r="AH557" s="146" t="n"/>
      <c r="AI557" s="52" t="n"/>
      <c r="AJ557" s="148" t="n"/>
      <c r="AK557" s="52" t="n"/>
    </row>
    <row r="558">
      <c r="A558" s="163" t="n"/>
      <c r="B558" s="300" t="n"/>
      <c r="C558" s="151" t="inlineStr">
        <is>
          <t>Card Payments</t>
        </is>
      </c>
      <c r="D558" s="151" t="inlineStr">
        <is>
          <t>BB MIGs (S08)</t>
        </is>
      </c>
      <c r="E558" s="170" t="n"/>
      <c r="F558" s="245" t="n"/>
      <c r="G558" s="170" t="n"/>
      <c r="H558" s="245" t="n"/>
      <c r="I558" s="154">
        <f>minus(E558,G558)</f>
        <v/>
      </c>
      <c r="J558" s="155">
        <f>ABS(minus(F558,H558))</f>
        <v/>
      </c>
      <c r="K558" s="248" t="n"/>
      <c r="L558" s="248" t="n"/>
      <c r="M558" s="248" t="n"/>
      <c r="N558" s="248" t="n"/>
      <c r="O558" s="248" t="n"/>
      <c r="P558" s="248" t="n"/>
      <c r="Q558" s="248" t="n"/>
      <c r="R558" s="248" t="n"/>
      <c r="S558" s="248" t="n"/>
      <c r="T558" s="248" t="n"/>
      <c r="U558" s="248" t="n"/>
      <c r="V558" s="248" t="n"/>
      <c r="W558" s="218" t="n"/>
      <c r="X558" s="218" t="n"/>
      <c r="Y558" s="157">
        <f>minus(I558,W558)</f>
        <v/>
      </c>
      <c r="Z558" s="158">
        <f>ABS(minus(J558,X558))</f>
        <v/>
      </c>
      <c r="AA558" s="270" t="n"/>
      <c r="AB558" s="242" t="n"/>
      <c r="AC558" s="242" t="n"/>
      <c r="AD558" s="256" t="n"/>
      <c r="AE558" s="167">
        <f>Y558-AC558</f>
        <v/>
      </c>
      <c r="AF558" s="256">
        <f>abs(Z558-AD558)</f>
        <v/>
      </c>
      <c r="AG558" s="243" t="n"/>
      <c r="AH558" s="146" t="n"/>
      <c r="AI558" s="52" t="n"/>
      <c r="AJ558" s="148" t="n"/>
      <c r="AK558" s="52" t="n"/>
    </row>
    <row r="559">
      <c r="A559" s="163" t="n"/>
      <c r="B559" s="300" t="n"/>
      <c r="C559" s="151" t="inlineStr">
        <is>
          <t>Card Payments</t>
        </is>
      </c>
      <c r="D559" s="151" t="inlineStr">
        <is>
          <t>BB MIGs (S09)</t>
        </is>
      </c>
      <c r="E559" s="170" t="n"/>
      <c r="F559" s="245" t="n"/>
      <c r="G559" s="170" t="n"/>
      <c r="H559" s="245" t="n"/>
      <c r="I559" s="154">
        <f>minus(E559,G559)</f>
        <v/>
      </c>
      <c r="J559" s="155">
        <f>ABS(minus(F559,H559))</f>
        <v/>
      </c>
      <c r="K559" s="248" t="n"/>
      <c r="L559" s="248" t="n"/>
      <c r="M559" s="248" t="n"/>
      <c r="N559" s="248" t="n"/>
      <c r="O559" s="248" t="n"/>
      <c r="P559" s="248" t="n"/>
      <c r="Q559" s="248" t="n"/>
      <c r="R559" s="248" t="n"/>
      <c r="S559" s="248" t="n"/>
      <c r="T559" s="248" t="n"/>
      <c r="U559" s="248" t="n"/>
      <c r="V559" s="248" t="n"/>
      <c r="W559" s="218" t="n"/>
      <c r="X559" s="218" t="n"/>
      <c r="Y559" s="157">
        <f>minus(I559,W559)</f>
        <v/>
      </c>
      <c r="Z559" s="158">
        <f>ABS(minus(J559,X559))</f>
        <v/>
      </c>
      <c r="AA559" s="270" t="n"/>
      <c r="AB559" s="242" t="n"/>
      <c r="AC559" s="242" t="n"/>
      <c r="AD559" s="256" t="n"/>
      <c r="AE559" s="167">
        <f>Y559-AC559</f>
        <v/>
      </c>
      <c r="AF559" s="256">
        <f>abs(Z559-AD559)</f>
        <v/>
      </c>
      <c r="AG559" s="243" t="n"/>
      <c r="AH559" s="146" t="n"/>
      <c r="AI559" s="52" t="n"/>
      <c r="AJ559" s="148" t="n"/>
      <c r="AK559" s="52" t="n"/>
    </row>
    <row r="560">
      <c r="A560" s="163" t="n"/>
      <c r="B560" s="300" t="n"/>
      <c r="C560" s="151" t="inlineStr">
        <is>
          <t>Card Payments</t>
        </is>
      </c>
      <c r="D560" s="151" t="inlineStr">
        <is>
          <t>BB MIGs (S10)</t>
        </is>
      </c>
      <c r="E560" s="170" t="n"/>
      <c r="F560" s="245" t="n"/>
      <c r="G560" s="170" t="n"/>
      <c r="H560" s="245" t="n"/>
      <c r="I560" s="154">
        <f>minus(E560,G560)</f>
        <v/>
      </c>
      <c r="J560" s="155">
        <f>ABS(minus(F560,H560))</f>
        <v/>
      </c>
      <c r="K560" s="248" t="n"/>
      <c r="L560" s="248" t="n"/>
      <c r="M560" s="248" t="n"/>
      <c r="N560" s="248" t="n"/>
      <c r="O560" s="248" t="n"/>
      <c r="P560" s="248" t="n"/>
      <c r="Q560" s="248" t="n"/>
      <c r="R560" s="248" t="n"/>
      <c r="S560" s="248" t="n"/>
      <c r="T560" s="248" t="n"/>
      <c r="U560" s="248" t="n"/>
      <c r="V560" s="248" t="n"/>
      <c r="W560" s="218" t="n"/>
      <c r="X560" s="218" t="n"/>
      <c r="Y560" s="157">
        <f>minus(I560,W560)</f>
        <v/>
      </c>
      <c r="Z560" s="158">
        <f>ABS(minus(J560,X560))</f>
        <v/>
      </c>
      <c r="AA560" s="270" t="n"/>
      <c r="AB560" s="242" t="n"/>
      <c r="AC560" s="242" t="n"/>
      <c r="AD560" s="256" t="n"/>
      <c r="AE560" s="167">
        <f>Y560-AC560</f>
        <v/>
      </c>
      <c r="AF560" s="256">
        <f>abs(Z560-AD560)</f>
        <v/>
      </c>
      <c r="AG560" s="243" t="n"/>
      <c r="AH560" s="146" t="n"/>
      <c r="AI560" s="52" t="n"/>
      <c r="AJ560" s="148" t="n"/>
      <c r="AK560" s="52" t="n"/>
    </row>
    <row r="561">
      <c r="A561" s="163" t="n"/>
      <c r="B561" s="300" t="n"/>
      <c r="C561" s="151" t="inlineStr">
        <is>
          <t>Card Payments</t>
        </is>
      </c>
      <c r="D561" s="151" t="inlineStr">
        <is>
          <t>BB MIGs (S11)</t>
        </is>
      </c>
      <c r="E561" s="170" t="n"/>
      <c r="F561" s="245" t="n"/>
      <c r="G561" s="170" t="n"/>
      <c r="H561" s="245" t="n"/>
      <c r="I561" s="154">
        <f>minus(E561,G561)</f>
        <v/>
      </c>
      <c r="J561" s="155">
        <f>ABS(minus(F561,H561))</f>
        <v/>
      </c>
      <c r="K561" s="248" t="n"/>
      <c r="L561" s="248" t="n"/>
      <c r="M561" s="248" t="n"/>
      <c r="N561" s="248" t="n"/>
      <c r="O561" s="248" t="n"/>
      <c r="P561" s="248" t="n"/>
      <c r="Q561" s="248" t="n"/>
      <c r="R561" s="248" t="n"/>
      <c r="S561" s="248" t="n"/>
      <c r="T561" s="248" t="n"/>
      <c r="U561" s="248" t="n"/>
      <c r="V561" s="248" t="n"/>
      <c r="W561" s="218" t="n"/>
      <c r="X561" s="218" t="n"/>
      <c r="Y561" s="157">
        <f>minus(I561,W561)</f>
        <v/>
      </c>
      <c r="Z561" s="158">
        <f>ABS(minus(J561,X561))</f>
        <v/>
      </c>
      <c r="AA561" s="270" t="n"/>
      <c r="AB561" s="242" t="n"/>
      <c r="AC561" s="242" t="n"/>
      <c r="AD561" s="256" t="n"/>
      <c r="AE561" s="167">
        <f>Y561-AC561</f>
        <v/>
      </c>
      <c r="AF561" s="256">
        <f>abs(Z561-AD561)</f>
        <v/>
      </c>
      <c r="AG561" s="243" t="n"/>
      <c r="AH561" s="146" t="n"/>
      <c r="AI561" s="52" t="n"/>
      <c r="AJ561" s="148" t="n"/>
      <c r="AK561" s="52" t="n"/>
    </row>
    <row r="562">
      <c r="A562" s="163" t="n"/>
      <c r="B562" s="300" t="n"/>
      <c r="C562" s="171" t="inlineStr">
        <is>
          <t>Card Payments</t>
        </is>
      </c>
      <c r="D562" s="171" t="inlineStr">
        <is>
          <t>BB MIGs (S12)</t>
        </is>
      </c>
      <c r="E562" s="176" t="n"/>
      <c r="F562" s="85" t="n"/>
      <c r="G562" s="176" t="n"/>
      <c r="H562" s="85" t="n"/>
      <c r="I562" s="174">
        <f>minus(E562,G562)</f>
        <v/>
      </c>
      <c r="J562" s="175">
        <f>ABS(minus(F562,H562))</f>
        <v/>
      </c>
      <c r="K562" s="293" t="n"/>
      <c r="L562" s="293" t="n"/>
      <c r="M562" s="293" t="n"/>
      <c r="N562" s="293" t="n"/>
      <c r="O562" s="293" t="n"/>
      <c r="P562" s="293" t="n"/>
      <c r="Q562" s="293" t="n"/>
      <c r="R562" s="293" t="n"/>
      <c r="S562" s="293" t="n"/>
      <c r="T562" s="293" t="n"/>
      <c r="U562" s="293" t="n"/>
      <c r="V562" s="293" t="n"/>
      <c r="W562" s="294" t="n"/>
      <c r="X562" s="294" t="n"/>
      <c r="Y562" s="179">
        <f>minus(I562,W562)</f>
        <v/>
      </c>
      <c r="Z562" s="180">
        <f>ABS(minus(J562,X562))</f>
        <v/>
      </c>
      <c r="AA562" s="253" t="n"/>
      <c r="AB562" s="254" t="n"/>
      <c r="AC562" s="254" t="n"/>
      <c r="AD562" s="183" t="n"/>
      <c r="AE562" s="191">
        <f>Y562-AC562</f>
        <v/>
      </c>
      <c r="AF562" s="183">
        <f>abs(Z562-AD562)</f>
        <v/>
      </c>
      <c r="AG562" s="243" t="n"/>
      <c r="AH562" s="146" t="n"/>
      <c r="AI562" s="52" t="n"/>
      <c r="AJ562" s="148" t="n"/>
      <c r="AK562" s="52" t="n"/>
    </row>
    <row r="563">
      <c r="A563" s="163" t="n"/>
      <c r="B563" s="303" t="n"/>
      <c r="C563" s="258" t="inlineStr">
        <is>
          <t>Card Payments Sum</t>
        </is>
      </c>
      <c r="D563" s="258" t="inlineStr">
        <is>
          <t>BB MIGs</t>
        </is>
      </c>
      <c r="E563" s="172" t="n"/>
      <c r="F563" s="173" t="n"/>
      <c r="G563" s="172" t="n"/>
      <c r="H563" s="173" t="n"/>
      <c r="I563" s="174">
        <f>minus(E563,G563)</f>
        <v/>
      </c>
      <c r="J563" s="175">
        <f>ABS(minus(F563,H563))</f>
        <v/>
      </c>
      <c r="K563" s="176" t="n"/>
      <c r="L563" s="176" t="n"/>
      <c r="M563" s="176" t="n"/>
      <c r="N563" s="176" t="n"/>
      <c r="O563" s="176" t="n"/>
      <c r="P563" s="176" t="n"/>
      <c r="Q563" s="176" t="n"/>
      <c r="R563" s="176" t="n"/>
      <c r="S563" s="176" t="n"/>
      <c r="T563" s="176" t="n"/>
      <c r="U563" s="176" t="n"/>
      <c r="V563" s="176" t="n"/>
      <c r="W563" s="294">
        <f>SUM(K563,M563,O563,Q563,S563,U563)</f>
        <v/>
      </c>
      <c r="X563" s="294">
        <f>SUM(L563,N563,P563,R563,T563,V563)</f>
        <v/>
      </c>
      <c r="Y563" s="179">
        <f>minus(I563,W563)</f>
        <v/>
      </c>
      <c r="Z563" s="180">
        <f>ABS(minus(J563,X563))</f>
        <v/>
      </c>
      <c r="AA563" s="253" t="n"/>
      <c r="AB563" s="254" t="n"/>
      <c r="AC563" s="254" t="n"/>
      <c r="AD563" s="190" t="n"/>
      <c r="AE563" s="191">
        <f>Y563-AC563</f>
        <v/>
      </c>
      <c r="AF563" s="192">
        <f>abs(Z563-AD563)</f>
        <v/>
      </c>
      <c r="AG563" s="243" t="n"/>
      <c r="AH563" s="146" t="n"/>
      <c r="AI563" s="52" t="n"/>
      <c r="AJ563" s="148" t="n"/>
      <c r="AK563" s="52" t="n"/>
    </row>
    <row r="564">
      <c r="A564" s="163" t="n"/>
      <c r="B564" s="310" t="inlineStr">
        <is>
          <t>KOWRI</t>
        </is>
      </c>
      <c r="C564" s="151" t="inlineStr">
        <is>
          <t>MPGS</t>
        </is>
      </c>
      <c r="D564" s="151" t="inlineStr">
        <is>
          <t>MPGS</t>
        </is>
      </c>
      <c r="E564" s="187" t="n"/>
      <c r="F564" s="188" t="n"/>
      <c r="G564" s="187" t="n"/>
      <c r="H564" s="188" t="n"/>
      <c r="I564" s="154">
        <f>minus(E564,G564)</f>
        <v/>
      </c>
      <c r="J564" s="155">
        <f>ABS(minus(F564,H564))</f>
        <v/>
      </c>
      <c r="K564" s="218" t="n"/>
      <c r="L564" s="218" t="n"/>
      <c r="M564" s="218" t="n"/>
      <c r="N564" s="218" t="n"/>
      <c r="O564" s="218" t="n"/>
      <c r="P564" s="218" t="n"/>
      <c r="Q564" s="218" t="n"/>
      <c r="R564" s="218" t="n"/>
      <c r="S564" s="218" t="n"/>
      <c r="T564" s="218" t="n"/>
      <c r="U564" s="218" t="n"/>
      <c r="V564" s="218" t="n"/>
      <c r="W564" s="218">
        <f>SUM(K564,M564,O564,Q564,S564,U564)</f>
        <v/>
      </c>
      <c r="X564" s="218">
        <f>SUM(L564,N564,P564,R564,T564,V564)</f>
        <v/>
      </c>
      <c r="Y564" s="157">
        <f>minus(I564,W564)</f>
        <v/>
      </c>
      <c r="Z564" s="158">
        <f>ABS(minus(J564,X564))</f>
        <v/>
      </c>
      <c r="AA564" s="270" t="n"/>
      <c r="AB564" s="242" t="n"/>
      <c r="AC564" s="242" t="n"/>
      <c r="AD564" s="256" t="n"/>
      <c r="AE564" s="167">
        <f>Y564-AC564</f>
        <v/>
      </c>
      <c r="AF564" s="256">
        <f>abs(Z564-AD564)</f>
        <v/>
      </c>
      <c r="AG564" s="243" t="n"/>
      <c r="AH564" s="146" t="n"/>
      <c r="AI564" s="52" t="n"/>
      <c r="AJ564" s="148" t="n"/>
      <c r="AK564" s="52" t="n"/>
    </row>
    <row r="565">
      <c r="A565" s="163">
        <f>A553</f>
        <v/>
      </c>
      <c r="B565" s="300" t="n"/>
      <c r="C565" s="151" t="inlineStr">
        <is>
          <t>KR MTN Send Money</t>
        </is>
      </c>
      <c r="D565" s="151" t="inlineStr">
        <is>
          <t>KR MTN Credit</t>
        </is>
      </c>
      <c r="E565" s="187" t="n"/>
      <c r="F565" s="188" t="n"/>
      <c r="G565" s="187" t="n"/>
      <c r="H565" s="188" t="n"/>
      <c r="I565" s="154">
        <f>minus(E565,G565)</f>
        <v/>
      </c>
      <c r="J565" s="155">
        <f>ABS(minus(F565,H565))</f>
        <v/>
      </c>
      <c r="K565" s="218" t="n"/>
      <c r="L565" s="218" t="n"/>
      <c r="M565" s="218" t="n"/>
      <c r="N565" s="218" t="n"/>
      <c r="O565" s="218" t="n"/>
      <c r="P565" s="218" t="n"/>
      <c r="Q565" s="218" t="n"/>
      <c r="R565" s="218" t="n"/>
      <c r="S565" s="218" t="n"/>
      <c r="T565" s="218" t="n"/>
      <c r="U565" s="218" t="n"/>
      <c r="V565" s="218" t="n"/>
      <c r="W565" s="218">
        <f>SUM(K565,M565,O565,Q565,S565,U565)</f>
        <v/>
      </c>
      <c r="X565" s="218">
        <f>SUM(L565,N565,P565,R565,T565,V565)</f>
        <v/>
      </c>
      <c r="Y565" s="157">
        <f>minus(I565,W565)</f>
        <v/>
      </c>
      <c r="Z565" s="158">
        <f>ABS(minus(J565,X565))</f>
        <v/>
      </c>
      <c r="AA565" s="270" t="n"/>
      <c r="AB565" s="242" t="n"/>
      <c r="AC565" s="242" t="n"/>
      <c r="AD565" s="256" t="n"/>
      <c r="AE565" s="167">
        <f>Y565-AC565</f>
        <v/>
      </c>
      <c r="AF565" s="256">
        <f>abs(Z565-AD565)</f>
        <v/>
      </c>
      <c r="AG565" s="243" t="n"/>
      <c r="AH565" s="146" t="n"/>
      <c r="AI565" s="52" t="n"/>
      <c r="AJ565" s="148" t="n"/>
      <c r="AK565" s="52" t="n"/>
    </row>
    <row r="566">
      <c r="A566" s="163">
        <f>A554</f>
        <v/>
      </c>
      <c r="B566" s="300" t="n"/>
      <c r="C566" s="151" t="inlineStr">
        <is>
          <t>KR MTN Add funds/Payments</t>
        </is>
      </c>
      <c r="D566" s="151" t="inlineStr">
        <is>
          <t>KR MTN Debit</t>
        </is>
      </c>
      <c r="E566" s="187" t="n"/>
      <c r="F566" s="188" t="n"/>
      <c r="G566" s="187" t="n"/>
      <c r="H566" s="188" t="n"/>
      <c r="I566" s="154">
        <f>minus(E566,G566)</f>
        <v/>
      </c>
      <c r="J566" s="155">
        <f>ABS(minus(F566,H566))</f>
        <v/>
      </c>
      <c r="K566" s="218" t="n"/>
      <c r="L566" s="218" t="n"/>
      <c r="M566" s="218" t="n"/>
      <c r="N566" s="218" t="n"/>
      <c r="O566" s="218" t="n"/>
      <c r="P566" s="218" t="n"/>
      <c r="Q566" s="218" t="n"/>
      <c r="R566" s="218" t="n"/>
      <c r="S566" s="218" t="n"/>
      <c r="T566" s="218" t="n"/>
      <c r="U566" s="218" t="n"/>
      <c r="V566" s="218" t="n"/>
      <c r="W566" s="218">
        <f>SUM(K566,M566,O566,Q566,S566,U566)</f>
        <v/>
      </c>
      <c r="X566" s="218">
        <f>SUM(L566,N566,P566,R566,T566,V566)</f>
        <v/>
      </c>
      <c r="Y566" s="157">
        <f>minus(I566,W566)</f>
        <v/>
      </c>
      <c r="Z566" s="158">
        <f>ABS(minus(J566,X566))</f>
        <v/>
      </c>
      <c r="AA566" s="270" t="n"/>
      <c r="AB566" s="242" t="n"/>
      <c r="AC566" s="242" t="n"/>
      <c r="AD566" s="252" t="n"/>
      <c r="AE566" s="167">
        <f>Y566-AC566</f>
        <v/>
      </c>
      <c r="AF566" s="256">
        <f>abs(Z566-AD566)</f>
        <v/>
      </c>
      <c r="AG566" s="243" t="n"/>
      <c r="AH566" s="146" t="n"/>
      <c r="AI566" s="52" t="n"/>
      <c r="AJ566" s="148" t="n"/>
      <c r="AK566" s="52" t="n"/>
    </row>
    <row r="567">
      <c r="A567" s="163">
        <f>A555</f>
        <v/>
      </c>
      <c r="B567" s="300" t="n"/>
      <c r="C567" s="151" t="inlineStr">
        <is>
          <t>KR Airtel Add funds/Payments</t>
        </is>
      </c>
      <c r="D567" s="151" t="inlineStr">
        <is>
          <t>KR Airtel Cash In</t>
        </is>
      </c>
      <c r="E567" s="187" t="n"/>
      <c r="F567" s="187" t="n"/>
      <c r="G567" s="187" t="n"/>
      <c r="H567" s="187" t="n"/>
      <c r="I567" s="154">
        <f>minus(E567,G567)</f>
        <v/>
      </c>
      <c r="J567" s="155">
        <f>ABS(minus(F567,H567))</f>
        <v/>
      </c>
      <c r="K567" s="218" t="n"/>
      <c r="L567" s="218" t="n"/>
      <c r="M567" s="218" t="n"/>
      <c r="N567" s="218" t="n"/>
      <c r="O567" s="218" t="n"/>
      <c r="P567" s="218" t="n"/>
      <c r="Q567" s="218" t="n"/>
      <c r="R567" s="218" t="n"/>
      <c r="S567" s="218" t="n"/>
      <c r="T567" s="218" t="n"/>
      <c r="U567" s="218" t="n"/>
      <c r="V567" s="218" t="n"/>
      <c r="W567" s="218">
        <f>SUM(K567,M567,O567,Q567,S567,U567)</f>
        <v/>
      </c>
      <c r="X567" s="218">
        <f>SUM(L567,N567,P567,R567,T567,V567)</f>
        <v/>
      </c>
      <c r="Y567" s="157">
        <f>minus(I567,W567)</f>
        <v/>
      </c>
      <c r="Z567" s="158">
        <f>ABS(minus(J567,X567))</f>
        <v/>
      </c>
      <c r="AA567" s="270" t="n"/>
      <c r="AB567" s="242" t="n"/>
      <c r="AC567" s="242" t="n"/>
      <c r="AD567" s="256" t="n"/>
      <c r="AE567" s="167">
        <f>Y567-AC567</f>
        <v/>
      </c>
      <c r="AF567" s="256">
        <f>abs(Z567-AD567)</f>
        <v/>
      </c>
      <c r="AG567" s="243" t="n"/>
      <c r="AH567" s="146" t="n"/>
      <c r="AI567" s="52" t="n"/>
      <c r="AJ567" s="148" t="n"/>
      <c r="AK567" s="52" t="n"/>
    </row>
    <row r="568">
      <c r="A568" s="163">
        <f>A556</f>
        <v/>
      </c>
      <c r="B568" s="300" t="n"/>
      <c r="C568" s="151" t="inlineStr">
        <is>
          <t>KR Airtel Send Money</t>
        </is>
      </c>
      <c r="D568" s="151" t="inlineStr">
        <is>
          <t>KR Airtel Cash Out</t>
        </is>
      </c>
      <c r="E568" s="187" t="n"/>
      <c r="F568" s="187" t="n"/>
      <c r="G568" s="187" t="n"/>
      <c r="H568" s="187" t="n"/>
      <c r="I568" s="154">
        <f>minus(E568,G568)</f>
        <v/>
      </c>
      <c r="J568" s="155">
        <f>ABS(minus(F568,H568))</f>
        <v/>
      </c>
      <c r="K568" s="218" t="n"/>
      <c r="L568" s="218" t="n"/>
      <c r="M568" s="218" t="n"/>
      <c r="N568" s="218" t="n"/>
      <c r="O568" s="218" t="n"/>
      <c r="P568" s="218" t="n"/>
      <c r="Q568" s="218" t="n"/>
      <c r="R568" s="218" t="n"/>
      <c r="S568" s="218" t="n"/>
      <c r="T568" s="218" t="n"/>
      <c r="U568" s="218" t="n"/>
      <c r="V568" s="218" t="n"/>
      <c r="W568" s="218">
        <f>SUM(K568,M568,O568,Q568,S568,U568)</f>
        <v/>
      </c>
      <c r="X568" s="218">
        <f>SUM(L568,N568,P568,R568,T568,V568)</f>
        <v/>
      </c>
      <c r="Y568" s="157">
        <f>minus(I568,W568)</f>
        <v/>
      </c>
      <c r="Z568" s="158">
        <f>ABS(minus(J568,X568))</f>
        <v/>
      </c>
      <c r="AA568" s="270" t="n"/>
      <c r="AB568" s="242" t="n"/>
      <c r="AC568" s="242" t="n"/>
      <c r="AD568" s="256" t="n"/>
      <c r="AE568" s="167">
        <f>Y568-AC568</f>
        <v/>
      </c>
      <c r="AF568" s="256">
        <f>abs(Z568-AD568)</f>
        <v/>
      </c>
      <c r="AG568" s="243" t="n"/>
      <c r="AH568" s="146" t="n"/>
      <c r="AI568" s="52" t="n"/>
      <c r="AJ568" s="148" t="n"/>
      <c r="AK568" s="52" t="n"/>
    </row>
    <row r="569">
      <c r="A569" s="163">
        <f>A557</f>
        <v/>
      </c>
      <c r="B569" s="300" t="n"/>
      <c r="C569" s="151" t="inlineStr">
        <is>
          <t>KR Vodafone Add funds/Payments</t>
        </is>
      </c>
      <c r="D569" s="151" t="inlineStr">
        <is>
          <t xml:space="preserve">KR Vodafone Cash In </t>
        </is>
      </c>
      <c r="E569" s="187" t="n"/>
      <c r="F569" s="188" t="n"/>
      <c r="G569" s="187" t="n"/>
      <c r="H569" s="188" t="n"/>
      <c r="I569" s="154">
        <f>minus(E569,G569)</f>
        <v/>
      </c>
      <c r="J569" s="155">
        <f>ABS(minus(F569,H569))</f>
        <v/>
      </c>
      <c r="K569" s="218" t="n"/>
      <c r="L569" s="218" t="n"/>
      <c r="M569" s="218" t="n"/>
      <c r="N569" s="218" t="n"/>
      <c r="O569" s="218" t="n"/>
      <c r="P569" s="218" t="n"/>
      <c r="Q569" s="218" t="n"/>
      <c r="R569" s="218" t="n"/>
      <c r="S569" s="218" t="n"/>
      <c r="T569" s="218" t="n"/>
      <c r="U569" s="218" t="n"/>
      <c r="V569" s="218" t="n"/>
      <c r="W569" s="218">
        <f>SUM(K569,M569,O569,Q569,S569,U569)</f>
        <v/>
      </c>
      <c r="X569" s="218">
        <f>SUM(L569,N569,P569,R569,T569,V569)</f>
        <v/>
      </c>
      <c r="Y569" s="157">
        <f>minus(I569,W569)</f>
        <v/>
      </c>
      <c r="Z569" s="158">
        <f>ABS(minus(J569,X569))</f>
        <v/>
      </c>
      <c r="AA569" s="270" t="n"/>
      <c r="AB569" s="242" t="n"/>
      <c r="AC569" s="242" t="n"/>
      <c r="AD569" s="256" t="n"/>
      <c r="AE569" s="167">
        <f>Y569-AC569</f>
        <v/>
      </c>
      <c r="AF569" s="256">
        <f>abs(Z569-AD569)</f>
        <v/>
      </c>
      <c r="AG569" s="243" t="n"/>
      <c r="AH569" s="146" t="n"/>
      <c r="AI569" s="52" t="n"/>
      <c r="AJ569" s="148" t="n"/>
      <c r="AK569" s="52" t="n"/>
    </row>
    <row r="570">
      <c r="A570" s="163">
        <f>A558</f>
        <v/>
      </c>
      <c r="B570" s="303" t="n"/>
      <c r="C570" s="151" t="inlineStr">
        <is>
          <t>KR Vodafone Send Money</t>
        </is>
      </c>
      <c r="D570" s="151" t="inlineStr">
        <is>
          <t>KR Vodafone Cash Out</t>
        </is>
      </c>
      <c r="E570" s="187" t="n"/>
      <c r="F570" s="188" t="n"/>
      <c r="G570" s="187" t="n"/>
      <c r="H570" s="188" t="n"/>
      <c r="I570" s="154">
        <f>minus(E570,G570)</f>
        <v/>
      </c>
      <c r="J570" s="155">
        <f>ABS(minus(F570,H570))</f>
        <v/>
      </c>
      <c r="K570" s="218" t="n"/>
      <c r="L570" s="218" t="n"/>
      <c r="M570" s="218" t="n"/>
      <c r="N570" s="218" t="n"/>
      <c r="O570" s="218" t="n"/>
      <c r="P570" s="218" t="n"/>
      <c r="Q570" s="218" t="n"/>
      <c r="R570" s="218" t="n"/>
      <c r="S570" s="218" t="n"/>
      <c r="T570" s="218" t="n"/>
      <c r="U570" s="218" t="n"/>
      <c r="V570" s="218" t="n"/>
      <c r="W570" s="218">
        <f>SUM(K570,M570,O570,Q570,S570,U570)</f>
        <v/>
      </c>
      <c r="X570" s="218">
        <f>SUM(L570,N570,P570,R570,T570,V570)</f>
        <v/>
      </c>
      <c r="Y570" s="157">
        <f>minus(I570,W570)</f>
        <v/>
      </c>
      <c r="Z570" s="158">
        <f>ABS(minus(J570,X570))</f>
        <v/>
      </c>
      <c r="AA570" s="270" t="n"/>
      <c r="AB570" s="242" t="n"/>
      <c r="AC570" s="242" t="n"/>
      <c r="AD570" s="256" t="n"/>
      <c r="AE570" s="167">
        <f>Y570-AC570</f>
        <v/>
      </c>
      <c r="AF570" s="256">
        <f>abs(Z570-AD570)</f>
        <v/>
      </c>
      <c r="AG570" s="243" t="n"/>
      <c r="AH570" s="146" t="n"/>
      <c r="AI570" s="52" t="n"/>
      <c r="AJ570" s="148" t="n"/>
      <c r="AK570" s="52" t="n"/>
    </row>
    <row r="571">
      <c r="A571" s="206" t="n"/>
      <c r="B571" s="207" t="n"/>
      <c r="C571" s="206" t="n"/>
      <c r="D571" s="206" t="n"/>
      <c r="E571" s="206" t="n"/>
      <c r="F571" s="208" t="n"/>
      <c r="G571" s="206" t="n"/>
      <c r="H571" s="206" t="n"/>
      <c r="I571" s="206" t="n"/>
      <c r="J571" s="208" t="n"/>
      <c r="K571" s="271" t="n"/>
      <c r="L571" s="271" t="n"/>
      <c r="M571" s="271" t="n"/>
      <c r="N571" s="271" t="n"/>
      <c r="O571" s="271" t="n"/>
      <c r="P571" s="271" t="n"/>
      <c r="Q571" s="271" t="n"/>
      <c r="R571" s="271" t="n"/>
      <c r="S571" s="271" t="n"/>
      <c r="T571" s="271" t="n"/>
      <c r="U571" s="271" t="n"/>
      <c r="V571" s="271" t="n"/>
      <c r="W571" s="210" t="n"/>
      <c r="X571" s="210" t="n"/>
      <c r="Y571" s="271" t="n"/>
      <c r="Z571" s="271" t="n"/>
      <c r="AA571" s="211" t="n"/>
      <c r="AB571" s="212" t="n"/>
      <c r="AC571" s="212" t="n"/>
      <c r="AD571" s="213" t="n"/>
      <c r="AE571" s="214" t="n"/>
      <c r="AF571" s="215" t="n"/>
      <c r="AG571" s="243" t="n"/>
      <c r="AH571" s="146" t="n"/>
      <c r="AI571" s="52" t="n"/>
      <c r="AJ571" s="148" t="n"/>
      <c r="AK571" s="52" t="n"/>
    </row>
    <row r="572">
      <c r="A572" s="239" t="n">
        <v>44977</v>
      </c>
      <c r="B572" s="309" t="inlineStr">
        <is>
          <t>SlydePay</t>
        </is>
      </c>
      <c r="C572" s="151" t="inlineStr">
        <is>
          <t>SP MIGs (MCC 1)</t>
        </is>
      </c>
      <c r="D572" s="151" t="inlineStr">
        <is>
          <t>MIGS (Slydepay01)</t>
        </is>
      </c>
      <c r="E572" s="187" t="n"/>
      <c r="F572" s="188" t="n"/>
      <c r="G572" s="187" t="n"/>
      <c r="H572" s="188" t="n"/>
      <c r="I572" s="154">
        <f>minus(E572,G572)</f>
        <v/>
      </c>
      <c r="J572" s="155">
        <f>ABS(minus(F572,H572))</f>
        <v/>
      </c>
      <c r="K572" s="218" t="n"/>
      <c r="L572" s="218" t="n"/>
      <c r="M572" s="218" t="n"/>
      <c r="N572" s="218" t="n"/>
      <c r="O572" s="218" t="n"/>
      <c r="P572" s="218" t="n"/>
      <c r="Q572" s="218" t="n"/>
      <c r="R572" s="218" t="n"/>
      <c r="S572" s="218" t="n"/>
      <c r="T572" s="218" t="n"/>
      <c r="U572" s="218" t="n"/>
      <c r="V572" s="218" t="n"/>
      <c r="W572" s="218">
        <f>SUM(K572,M572,O572,Q572,S572,U572)</f>
        <v/>
      </c>
      <c r="X572" s="218">
        <f>SUM(L572,N572,P572,R572,T572,V572)</f>
        <v/>
      </c>
      <c r="Y572" s="157">
        <f>minus(I572,W572)</f>
        <v/>
      </c>
      <c r="Z572" s="158">
        <f>ABS(minus(J572,X572))</f>
        <v/>
      </c>
      <c r="AA572" s="270" t="n"/>
      <c r="AB572" s="242" t="n"/>
      <c r="AC572" s="242" t="n"/>
      <c r="AD572" s="252" t="n"/>
      <c r="AE572" s="161">
        <f>Y572-AC572</f>
        <v/>
      </c>
      <c r="AF572" s="256">
        <f>abs(Z572-AD572)</f>
        <v/>
      </c>
      <c r="AG572" s="243" t="n"/>
      <c r="AH572" s="146" t="n"/>
      <c r="AI572" s="52" t="n"/>
      <c r="AJ572" s="148" t="n"/>
      <c r="AK572" s="52" t="n"/>
    </row>
    <row r="573">
      <c r="A573" s="163">
        <f>A572</f>
        <v/>
      </c>
      <c r="B573" s="300" t="n"/>
      <c r="C573" s="151" t="inlineStr">
        <is>
          <t>SP MTN Cash In (Prompt)</t>
        </is>
      </c>
      <c r="D573" s="151" t="inlineStr">
        <is>
          <t>MTN - Slydepull (Prompts)</t>
        </is>
      </c>
      <c r="E573" s="187" t="n"/>
      <c r="F573" s="188" t="n"/>
      <c r="G573" s="187" t="n"/>
      <c r="H573" s="188" t="n"/>
      <c r="I573" s="154">
        <f>minus(E573,G573)</f>
        <v/>
      </c>
      <c r="J573" s="155">
        <f>ABS(minus(F573,H573))</f>
        <v/>
      </c>
      <c r="K573" s="218" t="n"/>
      <c r="L573" s="218" t="n"/>
      <c r="M573" s="218" t="n"/>
      <c r="N573" s="218" t="n"/>
      <c r="O573" s="218" t="n"/>
      <c r="P573" s="218" t="n"/>
      <c r="Q573" s="218" t="n"/>
      <c r="R573" s="218" t="n"/>
      <c r="S573" s="218" t="n"/>
      <c r="T573" s="218" t="n"/>
      <c r="U573" s="218" t="n"/>
      <c r="V573" s="218" t="n"/>
      <c r="W573" s="218">
        <f>SUM(K573,M573,O573,Q573,S573,U573)</f>
        <v/>
      </c>
      <c r="X573" s="218">
        <f>SUM(L573,N573,P573,R573,T573,V573)</f>
        <v/>
      </c>
      <c r="Y573" s="157">
        <f>minus(I573,W573)</f>
        <v/>
      </c>
      <c r="Z573" s="158">
        <f>ABS(minus(J573,X573))</f>
        <v/>
      </c>
      <c r="AA573" s="270" t="n"/>
      <c r="AB573" s="242" t="n"/>
      <c r="AC573" s="242" t="n"/>
      <c r="AD573" s="256" t="n"/>
      <c r="AE573" s="167">
        <f>Y573-AC573</f>
        <v/>
      </c>
      <c r="AF573" s="256">
        <f>abs(Z573-AD573)</f>
        <v/>
      </c>
      <c r="AG573" s="243" t="n"/>
      <c r="AH573" s="146" t="n"/>
      <c r="AI573" s="52" t="n"/>
      <c r="AJ573" s="148" t="n"/>
      <c r="AK573" s="52" t="n"/>
    </row>
    <row r="574">
      <c r="A574" s="163">
        <f>A573</f>
        <v/>
      </c>
      <c r="B574" s="300" t="n"/>
      <c r="C574" s="151" t="inlineStr">
        <is>
          <t>SP MTN Cash In (Approval)</t>
        </is>
      </c>
      <c r="D574" s="151" t="inlineStr">
        <is>
          <t>MTN - Sydepush( Approvals)</t>
        </is>
      </c>
      <c r="E574" s="187" t="n"/>
      <c r="F574" s="188" t="n"/>
      <c r="G574" s="187" t="n"/>
      <c r="H574" s="188" t="n"/>
      <c r="I574" s="154">
        <f>minus(E574,G574)</f>
        <v/>
      </c>
      <c r="J574" s="155">
        <f>ABS(minus(F574,H574))</f>
        <v/>
      </c>
      <c r="K574" s="218" t="n"/>
      <c r="L574" s="218" t="n"/>
      <c r="M574" s="218" t="n"/>
      <c r="N574" s="218" t="n"/>
      <c r="O574" s="218" t="n"/>
      <c r="P574" s="218" t="n"/>
      <c r="Q574" s="218" t="n"/>
      <c r="R574" s="218" t="n"/>
      <c r="S574" s="218" t="n"/>
      <c r="T574" s="218" t="n"/>
      <c r="U574" s="218" t="n"/>
      <c r="V574" s="218" t="n"/>
      <c r="W574" s="218">
        <f>SUM(K574,M574,O574,Q574,S574,U574)</f>
        <v/>
      </c>
      <c r="X574" s="218">
        <f>SUM(L574,N574,P574,R574,T574,V574)</f>
        <v/>
      </c>
      <c r="Y574" s="157">
        <f>minus(I574,W574)</f>
        <v/>
      </c>
      <c r="Z574" s="158">
        <f>ABS(minus(J574,X574))</f>
        <v/>
      </c>
      <c r="AA574" s="270" t="n"/>
      <c r="AB574" s="242" t="n"/>
      <c r="AC574" s="242" t="n"/>
      <c r="AD574" s="256" t="n"/>
      <c r="AE574" s="161">
        <f>Y574-AC574</f>
        <v/>
      </c>
      <c r="AF574" s="256">
        <f>abs(Z574-AD574)</f>
        <v/>
      </c>
      <c r="AG574" s="243" t="n"/>
      <c r="AH574" s="146" t="n"/>
      <c r="AI574" s="52" t="n"/>
      <c r="AJ574" s="148" t="n"/>
      <c r="AK574" s="52" t="n"/>
    </row>
    <row r="575">
      <c r="A575" s="163">
        <f>A574</f>
        <v/>
      </c>
      <c r="B575" s="300" t="n"/>
      <c r="C575" s="151" t="inlineStr">
        <is>
          <t>SP MTN Send Money</t>
        </is>
      </c>
      <c r="D575" s="151" t="inlineStr">
        <is>
          <t>MTN - Portal</t>
        </is>
      </c>
      <c r="E575" s="187" t="n"/>
      <c r="F575" s="188" t="n"/>
      <c r="G575" s="187" t="n"/>
      <c r="H575" s="188" t="n"/>
      <c r="I575" s="154">
        <f>minus(E575,G575)</f>
        <v/>
      </c>
      <c r="J575" s="155">
        <f>ABS(minus(F575,H575))</f>
        <v/>
      </c>
      <c r="K575" s="218" t="n"/>
      <c r="L575" s="218" t="n"/>
      <c r="M575" s="218" t="n"/>
      <c r="N575" s="218" t="n"/>
      <c r="O575" s="218" t="n"/>
      <c r="P575" s="218" t="n"/>
      <c r="Q575" s="218" t="n"/>
      <c r="R575" s="218" t="n"/>
      <c r="S575" s="218" t="n"/>
      <c r="T575" s="218" t="n"/>
      <c r="U575" s="218" t="n"/>
      <c r="V575" s="218" t="n"/>
      <c r="W575" s="218">
        <f>SUM(K575,M575,O575,Q575,S575,U575)</f>
        <v/>
      </c>
      <c r="X575" s="218">
        <f>SUM(L575,N575,P575,R575,T575,V575)</f>
        <v/>
      </c>
      <c r="Y575" s="157">
        <f>minus(I575,W575)</f>
        <v/>
      </c>
      <c r="Z575" s="158">
        <f>ABS(minus(J575,X575))</f>
        <v/>
      </c>
      <c r="AA575" s="270" t="n"/>
      <c r="AB575" s="242" t="n"/>
      <c r="AC575" s="242" t="n"/>
      <c r="AD575" s="256" t="n"/>
      <c r="AE575" s="161">
        <f>Y575-AC575</f>
        <v/>
      </c>
      <c r="AF575" s="256">
        <f>abs(Z575-AD575)</f>
        <v/>
      </c>
      <c r="AG575" s="243" t="n"/>
      <c r="AH575" s="146" t="n"/>
      <c r="AI575" s="52" t="n"/>
      <c r="AJ575" s="148" t="n"/>
      <c r="AK575" s="52" t="n"/>
    </row>
    <row r="576">
      <c r="A576" s="163">
        <f>A575</f>
        <v/>
      </c>
      <c r="B576" s="300" t="n"/>
      <c r="C576" s="151" t="inlineStr">
        <is>
          <t>SP AirtelTigo Cash In</t>
        </is>
      </c>
      <c r="D576" s="151" t="inlineStr">
        <is>
          <t>Airtel Top Up (Cash In)</t>
        </is>
      </c>
      <c r="E576" s="187" t="n"/>
      <c r="F576" s="188" t="n"/>
      <c r="G576" s="187" t="n"/>
      <c r="H576" s="188" t="n"/>
      <c r="I576" s="154">
        <f>minus(E576,G576)</f>
        <v/>
      </c>
      <c r="J576" s="155">
        <f>ABS(minus(F576,H576))</f>
        <v/>
      </c>
      <c r="K576" s="218" t="n"/>
      <c r="L576" s="218" t="n"/>
      <c r="M576" s="218" t="n"/>
      <c r="N576" s="218" t="n"/>
      <c r="O576" s="218" t="n"/>
      <c r="P576" s="218" t="n"/>
      <c r="Q576" s="218" t="n"/>
      <c r="R576" s="218" t="n"/>
      <c r="S576" s="218" t="n"/>
      <c r="T576" s="218" t="n"/>
      <c r="U576" s="218" t="n"/>
      <c r="V576" s="218" t="n"/>
      <c r="W576" s="218">
        <f>SUM(K576,M576,O576,Q576,S576,U576)</f>
        <v/>
      </c>
      <c r="X576" s="218">
        <f>SUM(L576,N576,P576,R576,T576,V576)</f>
        <v/>
      </c>
      <c r="Y576" s="157">
        <f>minus(I576,W576)</f>
        <v/>
      </c>
      <c r="Z576" s="158">
        <f>ABS(minus(J576,X576))</f>
        <v/>
      </c>
      <c r="AA576" s="270" t="n"/>
      <c r="AB576" s="242" t="n"/>
      <c r="AC576" s="242" t="n"/>
      <c r="AD576" s="256" t="n"/>
      <c r="AE576" s="161">
        <f>Y576-AC576</f>
        <v/>
      </c>
      <c r="AF576" s="256">
        <f>abs(Z576-AD576)</f>
        <v/>
      </c>
      <c r="AG576" s="243" t="n"/>
      <c r="AH576" s="146" t="n"/>
      <c r="AI576" s="52" t="n"/>
      <c r="AJ576" s="148" t="n"/>
      <c r="AK576" s="52" t="n"/>
    </row>
    <row r="577">
      <c r="A577" s="163">
        <f>A576</f>
        <v/>
      </c>
      <c r="B577" s="300" t="n"/>
      <c r="C577" s="151" t="inlineStr">
        <is>
          <t>SP AirtelTigo Send Money</t>
        </is>
      </c>
      <c r="D577" s="151" t="inlineStr">
        <is>
          <t>Airtel Online Send Money</t>
        </is>
      </c>
      <c r="E577" s="187" t="n"/>
      <c r="F577" s="188" t="n"/>
      <c r="G577" s="187" t="n"/>
      <c r="H577" s="188" t="n"/>
      <c r="I577" s="154">
        <f>minus(E577,G577)</f>
        <v/>
      </c>
      <c r="J577" s="155">
        <f>ABS(minus(F577,H577))</f>
        <v/>
      </c>
      <c r="K577" s="218" t="n"/>
      <c r="L577" s="218" t="n"/>
      <c r="M577" s="218" t="n"/>
      <c r="N577" s="218" t="n"/>
      <c r="O577" s="218" t="n"/>
      <c r="P577" s="218" t="n"/>
      <c r="Q577" s="218" t="n"/>
      <c r="R577" s="218" t="n"/>
      <c r="S577" s="218" t="n"/>
      <c r="T577" s="218" t="n"/>
      <c r="U577" s="218" t="n"/>
      <c r="V577" s="218" t="n"/>
      <c r="W577" s="218">
        <f>SUM(K577,M577,O577,Q577,S577,U577)</f>
        <v/>
      </c>
      <c r="X577" s="249">
        <f>SUM(L577,N577,P577,R577,T577,V577)</f>
        <v/>
      </c>
      <c r="Y577" s="157">
        <f>minus(I577,W577)</f>
        <v/>
      </c>
      <c r="Z577" s="158">
        <f>ABS(minus(J577,X577))</f>
        <v/>
      </c>
      <c r="AA577" s="270" t="n"/>
      <c r="AB577" s="242" t="n"/>
      <c r="AC577" s="242" t="n"/>
      <c r="AD577" s="256" t="n"/>
      <c r="AE577" s="161">
        <f>Y577-AC577</f>
        <v/>
      </c>
      <c r="AF577" s="256">
        <f>abs(Z577-AD577)</f>
        <v/>
      </c>
      <c r="AG577" s="243" t="n"/>
      <c r="AH577" s="146" t="n"/>
      <c r="AI577" s="52" t="n"/>
      <c r="AJ577" s="148" t="n"/>
      <c r="AK577" s="52" t="n"/>
    </row>
    <row r="578">
      <c r="A578" s="163">
        <f>A577</f>
        <v/>
      </c>
      <c r="B578" s="300" t="n"/>
      <c r="C578" s="151" t="inlineStr">
        <is>
          <t>SP Vodafone Cash In</t>
        </is>
      </c>
      <c r="D578" s="151" t="inlineStr">
        <is>
          <t>Vodafone Cashin</t>
        </is>
      </c>
      <c r="E578" s="187" t="n"/>
      <c r="F578" s="188" t="n"/>
      <c r="G578" s="187" t="n"/>
      <c r="H578" s="188" t="n"/>
      <c r="I578" s="154">
        <f>minus(E578,G578)</f>
        <v/>
      </c>
      <c r="J578" s="155">
        <f>ABS(minus(F578,H578))</f>
        <v/>
      </c>
      <c r="K578" s="218" t="n"/>
      <c r="L578" s="218" t="n"/>
      <c r="M578" s="218" t="n"/>
      <c r="N578" s="218" t="n"/>
      <c r="O578" s="218" t="n"/>
      <c r="P578" s="218" t="n"/>
      <c r="Q578" s="218" t="n"/>
      <c r="R578" s="218" t="n"/>
      <c r="S578" s="218" t="n"/>
      <c r="T578" s="218" t="n"/>
      <c r="U578" s="218" t="n"/>
      <c r="V578" s="218" t="n"/>
      <c r="W578" s="218">
        <f>SUM(K578,M578,O578,Q578,S578,U578)</f>
        <v/>
      </c>
      <c r="X578" s="218">
        <f>SUM(L578,N578,P578,R578,T578,V578)</f>
        <v/>
      </c>
      <c r="Y578" s="157">
        <f>minus(I578,W578)</f>
        <v/>
      </c>
      <c r="Z578" s="158">
        <f>ABS(minus(J578,X578))</f>
        <v/>
      </c>
      <c r="AA578" s="270" t="n"/>
      <c r="AB578" s="242" t="n"/>
      <c r="AC578" s="242" t="n"/>
      <c r="AD578" s="256" t="n"/>
      <c r="AE578" s="161">
        <f>Y578-AC578</f>
        <v/>
      </c>
      <c r="AF578" s="256">
        <f>abs(Z578-AD578)</f>
        <v/>
      </c>
      <c r="AG578" s="243" t="n"/>
      <c r="AH578" s="146" t="n"/>
      <c r="AI578" s="52" t="n"/>
      <c r="AJ578" s="148" t="n"/>
      <c r="AK578" s="52" t="n"/>
    </row>
    <row r="579">
      <c r="A579" s="163">
        <f>A578</f>
        <v/>
      </c>
      <c r="B579" s="300" t="n"/>
      <c r="C579" s="151" t="inlineStr">
        <is>
          <t>SP Vodafone Send Money</t>
        </is>
      </c>
      <c r="D579" s="151" t="inlineStr">
        <is>
          <t>Vodafone Cashout</t>
        </is>
      </c>
      <c r="E579" s="187" t="n"/>
      <c r="F579" s="188" t="n"/>
      <c r="G579" s="187" t="n"/>
      <c r="H579" s="188" t="n"/>
      <c r="I579" s="154">
        <f>minus(E579,G579)</f>
        <v/>
      </c>
      <c r="J579" s="155">
        <f>ABS(minus(F579,H579))</f>
        <v/>
      </c>
      <c r="K579" s="218" t="n"/>
      <c r="L579" s="218" t="n"/>
      <c r="M579" s="218" t="n"/>
      <c r="N579" s="218" t="n"/>
      <c r="O579" s="218" t="n"/>
      <c r="P579" s="218" t="n"/>
      <c r="Q579" s="218" t="n"/>
      <c r="R579" s="218" t="n"/>
      <c r="S579" s="218" t="n"/>
      <c r="T579" s="218" t="n"/>
      <c r="U579" s="218" t="n"/>
      <c r="V579" s="218" t="n"/>
      <c r="W579" s="218">
        <f>SUM(K579,M579,O579,Q579,S579,U579)</f>
        <v/>
      </c>
      <c r="X579" s="218">
        <f>SUM(L579,N579,P579,R579,T579,V579)</f>
        <v/>
      </c>
      <c r="Y579" s="157">
        <f>minus(I579,W579)</f>
        <v/>
      </c>
      <c r="Z579" s="158">
        <f>ABS(minus(J579,X579))</f>
        <v/>
      </c>
      <c r="AA579" s="270" t="n"/>
      <c r="AB579" s="242" t="n"/>
      <c r="AC579" s="242" t="n"/>
      <c r="AD579" s="256" t="n"/>
      <c r="AE579" s="161">
        <f>Y579-AC579</f>
        <v/>
      </c>
      <c r="AF579" s="256">
        <f>abs(Z579-AD579)</f>
        <v/>
      </c>
      <c r="AG579" s="243" t="n"/>
      <c r="AH579" s="146" t="n"/>
      <c r="AI579" s="52" t="n"/>
      <c r="AJ579" s="148" t="n"/>
      <c r="AK579" s="52" t="n"/>
    </row>
    <row r="580">
      <c r="A580" s="163">
        <f>A579</f>
        <v/>
      </c>
      <c r="B580" s="300" t="n"/>
      <c r="C580" s="151" t="inlineStr">
        <is>
          <t>SP Stanbic</t>
        </is>
      </c>
      <c r="D580" s="151" t="inlineStr">
        <is>
          <t>Stanbic FI CR</t>
        </is>
      </c>
      <c r="E580" s="187" t="n"/>
      <c r="F580" s="188" t="n"/>
      <c r="G580" s="187" t="n"/>
      <c r="H580" s="188" t="n"/>
      <c r="I580" s="154">
        <f>minus(E580,G580)</f>
        <v/>
      </c>
      <c r="J580" s="155">
        <f>ABS(minus(F580,H580))</f>
        <v/>
      </c>
      <c r="K580" s="218" t="n"/>
      <c r="L580" s="218" t="n"/>
      <c r="M580" s="218" t="n"/>
      <c r="N580" s="218" t="n"/>
      <c r="O580" s="218" t="n"/>
      <c r="P580" s="218" t="n"/>
      <c r="Q580" s="218" t="n"/>
      <c r="R580" s="218" t="n"/>
      <c r="S580" s="218" t="n"/>
      <c r="T580" s="218" t="n"/>
      <c r="U580" s="218" t="n"/>
      <c r="V580" s="218" t="n"/>
      <c r="W580" s="218">
        <f>SUM(K580,M580,O580,Q580,S580,U580)</f>
        <v/>
      </c>
      <c r="X580" s="218">
        <f>SUM(L580,N580,P580,R580,T580,V580)</f>
        <v/>
      </c>
      <c r="Y580" s="157">
        <f>minus(I580,W580)</f>
        <v/>
      </c>
      <c r="Z580" s="158">
        <f>ABS(minus(J580,X580))</f>
        <v/>
      </c>
      <c r="AA580" s="263" t="n"/>
      <c r="AB580" s="242" t="n"/>
      <c r="AC580" s="242" t="n"/>
      <c r="AD580" s="256" t="n"/>
      <c r="AE580" s="161">
        <f>Y580-AC580</f>
        <v/>
      </c>
      <c r="AF580" s="256">
        <f>abs(Z580-AD580)</f>
        <v/>
      </c>
      <c r="AG580" s="243" t="n"/>
      <c r="AH580" s="146" t="n"/>
      <c r="AI580" s="52" t="n"/>
      <c r="AJ580" s="148" t="n"/>
      <c r="AK580" s="52" t="n"/>
    </row>
    <row r="581">
      <c r="A581" s="163">
        <f>A580</f>
        <v/>
      </c>
      <c r="B581" s="300" t="n"/>
      <c r="C581" s="151" t="inlineStr">
        <is>
          <t xml:space="preserve">SP Stanbic </t>
        </is>
      </c>
      <c r="D581" s="151" t="inlineStr">
        <is>
          <t>Stanbic FI DR</t>
        </is>
      </c>
      <c r="E581" s="187" t="n"/>
      <c r="F581" s="187" t="n"/>
      <c r="G581" s="187" t="n"/>
      <c r="H581" s="187" t="n"/>
      <c r="I581" s="154">
        <f>minus(E581,G581)</f>
        <v/>
      </c>
      <c r="J581" s="155">
        <f>ABS(minus(F581,H581))</f>
        <v/>
      </c>
      <c r="K581" s="218" t="n"/>
      <c r="L581" s="218" t="n"/>
      <c r="M581" s="218" t="n"/>
      <c r="N581" s="218" t="n"/>
      <c r="O581" s="218" t="n"/>
      <c r="P581" s="218" t="n"/>
      <c r="Q581" s="218" t="n"/>
      <c r="R581" s="218" t="n"/>
      <c r="S581" s="218" t="n"/>
      <c r="T581" s="218" t="n"/>
      <c r="U581" s="218" t="n"/>
      <c r="V581" s="218" t="n"/>
      <c r="W581" s="218">
        <f>SUM(K581,M581,O581,Q581,S581,U581)</f>
        <v/>
      </c>
      <c r="X581" s="218">
        <f>SUM(L581,N581,P581,R581,T581,V581)</f>
        <v/>
      </c>
      <c r="Y581" s="157">
        <f>minus(I581,W581)</f>
        <v/>
      </c>
      <c r="Z581" s="158">
        <f>ABS(minus(J581,X581))</f>
        <v/>
      </c>
      <c r="AA581" s="270" t="n"/>
      <c r="AB581" s="242" t="n"/>
      <c r="AC581" s="242" t="n"/>
      <c r="AD581" s="256" t="n"/>
      <c r="AE581" s="161">
        <f>Y581-AC581</f>
        <v/>
      </c>
      <c r="AF581" s="256">
        <f>abs(Z581-AD581)</f>
        <v/>
      </c>
      <c r="AG581" s="243" t="n"/>
      <c r="AH581" s="146" t="n"/>
      <c r="AI581" s="52" t="n"/>
      <c r="AJ581" s="148" t="n"/>
      <c r="AK581" s="52" t="n"/>
    </row>
    <row r="582">
      <c r="A582" s="163">
        <f>A581</f>
        <v/>
      </c>
      <c r="B582" s="300" t="n"/>
      <c r="C582" s="171" t="inlineStr">
        <is>
          <t xml:space="preserve">SP GIP </t>
        </is>
      </c>
      <c r="D582" s="171" t="inlineStr">
        <is>
          <t>GIP</t>
        </is>
      </c>
      <c r="E582" s="172" t="n"/>
      <c r="F582" s="173" t="n"/>
      <c r="G582" s="172" t="n"/>
      <c r="H582" s="173" t="n"/>
      <c r="I582" s="174">
        <f>minus(E582,G582)</f>
        <v/>
      </c>
      <c r="J582" s="175">
        <f>ABS(minus(F582,H582))</f>
        <v/>
      </c>
      <c r="K582" s="294" t="n"/>
      <c r="L582" s="294" t="n"/>
      <c r="M582" s="294" t="n"/>
      <c r="N582" s="294" t="n"/>
      <c r="O582" s="294" t="n"/>
      <c r="P582" s="294" t="n"/>
      <c r="Q582" s="294" t="n"/>
      <c r="R582" s="294" t="n"/>
      <c r="S582" s="294" t="n"/>
      <c r="T582" s="294" t="n"/>
      <c r="U582" s="294" t="n"/>
      <c r="V582" s="294" t="n"/>
      <c r="W582" s="294">
        <f>SUM(K582,M582,O582,Q582,S582,U582)</f>
        <v/>
      </c>
      <c r="X582" s="294">
        <f>SUM(L582,N582,P582,R582,T582,V582)</f>
        <v/>
      </c>
      <c r="Y582" s="179">
        <f>minus(I582,W582)</f>
        <v/>
      </c>
      <c r="Z582" s="180">
        <f>ABS(minus(J582,X582))</f>
        <v/>
      </c>
      <c r="AA582" s="253" t="n"/>
      <c r="AB582" s="254" t="n"/>
      <c r="AC582" s="254" t="n"/>
      <c r="AD582" s="190" t="n"/>
      <c r="AE582" s="184">
        <f>Y582-AC582</f>
        <v/>
      </c>
      <c r="AF582" s="192">
        <f>abs(Z582-AD582)</f>
        <v/>
      </c>
      <c r="AG582" s="243" t="n"/>
      <c r="AH582" s="146" t="n"/>
      <c r="AI582" s="52" t="n"/>
      <c r="AJ582" s="148" t="n"/>
      <c r="AK582" s="52" t="n"/>
    </row>
    <row r="583">
      <c r="A583" s="163">
        <f>A582</f>
        <v/>
      </c>
      <c r="B583" s="300" t="n"/>
      <c r="C583" s="151" t="inlineStr">
        <is>
          <t>Card Payments</t>
        </is>
      </c>
      <c r="D583" s="151" t="inlineStr">
        <is>
          <t>BB MIGs (S03)</t>
        </is>
      </c>
      <c r="E583" s="170" t="n"/>
      <c r="F583" s="245" t="n"/>
      <c r="G583" s="170" t="n"/>
      <c r="H583" s="245" t="n"/>
      <c r="I583" s="154">
        <f>minus(E583,G583)</f>
        <v/>
      </c>
      <c r="J583" s="155">
        <f>ABS(minus(F583,H583))</f>
        <v/>
      </c>
      <c r="K583" s="248" t="n"/>
      <c r="L583" s="248" t="n"/>
      <c r="M583" s="248" t="n"/>
      <c r="N583" s="248" t="n"/>
      <c r="O583" s="248" t="n"/>
      <c r="P583" s="248" t="n"/>
      <c r="Q583" s="248" t="n"/>
      <c r="R583" s="248" t="n"/>
      <c r="S583" s="248" t="n"/>
      <c r="T583" s="248" t="n"/>
      <c r="U583" s="248" t="n"/>
      <c r="V583" s="248" t="n"/>
      <c r="W583" s="218" t="n"/>
      <c r="X583" s="218" t="n"/>
      <c r="Y583" s="157">
        <f>minus(I583,W583)</f>
        <v/>
      </c>
      <c r="Z583" s="158">
        <f>ABS(minus(J583,X583))</f>
        <v/>
      </c>
      <c r="AA583" s="263" t="n"/>
      <c r="AB583" s="242" t="n"/>
      <c r="AC583" s="242" t="n"/>
      <c r="AD583" s="256" t="n"/>
      <c r="AE583" s="161">
        <f>Y583-AC583</f>
        <v/>
      </c>
      <c r="AF583" s="256">
        <f>abs(Z583-AD583)</f>
        <v/>
      </c>
      <c r="AG583" s="243" t="n"/>
      <c r="AH583" s="146" t="n"/>
      <c r="AI583" s="52" t="n"/>
      <c r="AJ583" s="148" t="n"/>
      <c r="AK583" s="52" t="n"/>
    </row>
    <row r="584">
      <c r="A584" s="163" t="n"/>
      <c r="B584" s="300" t="n"/>
      <c r="C584" s="151" t="inlineStr">
        <is>
          <t>Card Payments</t>
        </is>
      </c>
      <c r="D584" s="151" t="inlineStr">
        <is>
          <t>BB MIGs (S04)</t>
        </is>
      </c>
      <c r="E584" s="170" t="n"/>
      <c r="F584" s="245" t="n"/>
      <c r="G584" s="170" t="n"/>
      <c r="H584" s="245" t="n"/>
      <c r="I584" s="154">
        <f>minus(E584,G584)</f>
        <v/>
      </c>
      <c r="J584" s="155">
        <f>ABS(minus(F584,H584))</f>
        <v/>
      </c>
      <c r="K584" s="248" t="n"/>
      <c r="L584" s="248" t="n"/>
      <c r="M584" s="248" t="n"/>
      <c r="N584" s="248" t="n"/>
      <c r="O584" s="248" t="n"/>
      <c r="P584" s="248" t="n"/>
      <c r="Q584" s="248" t="n"/>
      <c r="R584" s="248" t="n"/>
      <c r="S584" s="248" t="n"/>
      <c r="T584" s="248" t="n"/>
      <c r="U584" s="248" t="n"/>
      <c r="V584" s="248" t="n"/>
      <c r="W584" s="218" t="n"/>
      <c r="X584" s="218" t="n"/>
      <c r="Y584" s="157">
        <f>minus(I584,W584)</f>
        <v/>
      </c>
      <c r="Z584" s="158">
        <f>ABS(minus(J584,X584))</f>
        <v/>
      </c>
      <c r="AA584" s="263" t="n"/>
      <c r="AB584" s="242" t="n"/>
      <c r="AC584" s="242" t="n"/>
      <c r="AD584" s="256" t="n"/>
      <c r="AE584" s="167">
        <f>Y584-AC584</f>
        <v/>
      </c>
      <c r="AF584" s="256">
        <f>abs(Z584-AD584)</f>
        <v/>
      </c>
      <c r="AG584" s="243" t="n"/>
      <c r="AH584" s="146" t="n"/>
      <c r="AI584" s="52" t="n"/>
      <c r="AJ584" s="148" t="n"/>
      <c r="AK584" s="52" t="n"/>
    </row>
    <row r="585">
      <c r="A585" s="163" t="n"/>
      <c r="B585" s="300" t="n"/>
      <c r="C585" s="151" t="inlineStr">
        <is>
          <t>Card Payments</t>
        </is>
      </c>
      <c r="D585" s="151" t="inlineStr">
        <is>
          <t>BB MIGs (S05)</t>
        </is>
      </c>
      <c r="E585" s="170" t="n"/>
      <c r="F585" s="245" t="n"/>
      <c r="G585" s="170" t="n"/>
      <c r="H585" s="245" t="n"/>
      <c r="I585" s="154">
        <f>minus(E585,G585)</f>
        <v/>
      </c>
      <c r="J585" s="155">
        <f>ABS(minus(F585,H585))</f>
        <v/>
      </c>
      <c r="K585" s="248" t="n"/>
      <c r="L585" s="248" t="n"/>
      <c r="M585" s="248" t="n"/>
      <c r="N585" s="248" t="n"/>
      <c r="O585" s="248" t="n"/>
      <c r="P585" s="248" t="n"/>
      <c r="Q585" s="248" t="n"/>
      <c r="R585" s="248" t="n"/>
      <c r="S585" s="248" t="n"/>
      <c r="T585" s="248" t="n"/>
      <c r="U585" s="248" t="n"/>
      <c r="V585" s="248" t="n"/>
      <c r="W585" s="218" t="n"/>
      <c r="X585" s="218" t="n"/>
      <c r="Y585" s="157">
        <f>minus(I585,W585)</f>
        <v/>
      </c>
      <c r="Z585" s="158">
        <f>ABS(minus(J585,X585))</f>
        <v/>
      </c>
      <c r="AA585" s="263" t="n"/>
      <c r="AB585" s="242" t="n"/>
      <c r="AC585" s="242" t="n"/>
      <c r="AD585" s="256" t="n"/>
      <c r="AE585" s="167">
        <f>Y585-AC585</f>
        <v/>
      </c>
      <c r="AF585" s="256">
        <f>abs(Z585-AD585)</f>
        <v/>
      </c>
      <c r="AG585" s="243" t="n"/>
      <c r="AH585" s="146" t="n"/>
      <c r="AI585" s="52" t="n"/>
      <c r="AJ585" s="148" t="n"/>
      <c r="AK585" s="52" t="n"/>
    </row>
    <row r="586">
      <c r="A586" s="163" t="n"/>
      <c r="B586" s="300" t="n"/>
      <c r="C586" s="151" t="inlineStr">
        <is>
          <t>Card Payments</t>
        </is>
      </c>
      <c r="D586" s="151" t="inlineStr">
        <is>
          <t>BB MIGs (S06)</t>
        </is>
      </c>
      <c r="E586" s="170" t="n"/>
      <c r="F586" s="245" t="n"/>
      <c r="G586" s="170" t="n"/>
      <c r="H586" s="245" t="n"/>
      <c r="I586" s="154">
        <f>minus(E586,G586)</f>
        <v/>
      </c>
      <c r="J586" s="155">
        <f>ABS(minus(F586,H586))</f>
        <v/>
      </c>
      <c r="K586" s="248" t="n"/>
      <c r="L586" s="248" t="n"/>
      <c r="M586" s="248" t="n"/>
      <c r="N586" s="248" t="n"/>
      <c r="O586" s="248" t="n"/>
      <c r="P586" s="248" t="n"/>
      <c r="Q586" s="248" t="n"/>
      <c r="R586" s="248" t="n"/>
      <c r="S586" s="248" t="n"/>
      <c r="T586" s="248" t="n"/>
      <c r="U586" s="248" t="n"/>
      <c r="V586" s="248" t="n"/>
      <c r="W586" s="218" t="n"/>
      <c r="X586" s="218" t="n"/>
      <c r="Y586" s="157">
        <f>minus(I586,W586)</f>
        <v/>
      </c>
      <c r="Z586" s="158">
        <f>ABS(minus(J586,X586))</f>
        <v/>
      </c>
      <c r="AA586" s="263" t="n"/>
      <c r="AB586" s="242" t="n"/>
      <c r="AC586" s="242" t="n"/>
      <c r="AD586" s="256" t="n"/>
      <c r="AE586" s="167">
        <f>Y586-AC586</f>
        <v/>
      </c>
      <c r="AF586" s="256">
        <f>abs(Z586-AD586)</f>
        <v/>
      </c>
      <c r="AG586" s="243" t="n"/>
      <c r="AH586" s="146" t="n"/>
      <c r="AI586" s="52" t="n"/>
      <c r="AJ586" s="148" t="n"/>
      <c r="AK586" s="52" t="n"/>
    </row>
    <row r="587">
      <c r="A587" s="163" t="n"/>
      <c r="B587" s="300" t="n"/>
      <c r="C587" s="151" t="inlineStr">
        <is>
          <t>Card Payments</t>
        </is>
      </c>
      <c r="D587" s="151" t="inlineStr">
        <is>
          <t>BB MIGs (S07)</t>
        </is>
      </c>
      <c r="E587" s="170" t="n"/>
      <c r="F587" s="245" t="n"/>
      <c r="G587" s="170" t="n"/>
      <c r="H587" s="245" t="n"/>
      <c r="I587" s="154">
        <f>minus(E587,G587)</f>
        <v/>
      </c>
      <c r="J587" s="155">
        <f>ABS(minus(F587,H587))</f>
        <v/>
      </c>
      <c r="K587" s="248" t="n"/>
      <c r="L587" s="248" t="n"/>
      <c r="M587" s="248" t="n"/>
      <c r="N587" s="248" t="n"/>
      <c r="O587" s="248" t="n"/>
      <c r="P587" s="248" t="n"/>
      <c r="Q587" s="248" t="n"/>
      <c r="R587" s="248" t="n"/>
      <c r="S587" s="248" t="n"/>
      <c r="T587" s="248" t="n"/>
      <c r="U587" s="248" t="n"/>
      <c r="V587" s="248" t="n"/>
      <c r="W587" s="218" t="n"/>
      <c r="X587" s="218" t="n"/>
      <c r="Y587" s="157">
        <f>minus(I587,W587)</f>
        <v/>
      </c>
      <c r="Z587" s="158">
        <f>ABS(minus(J587,X587))</f>
        <v/>
      </c>
      <c r="AA587" s="263" t="n"/>
      <c r="AB587" s="242" t="n"/>
      <c r="AC587" s="242" t="n"/>
      <c r="AD587" s="256" t="n"/>
      <c r="AE587" s="167">
        <f>Y587-AC587</f>
        <v/>
      </c>
      <c r="AF587" s="256">
        <f>abs(Z587-AD587)</f>
        <v/>
      </c>
      <c r="AG587" s="243" t="n"/>
      <c r="AH587" s="146" t="n"/>
      <c r="AI587" s="52" t="n"/>
      <c r="AJ587" s="148" t="n"/>
      <c r="AK587" s="52" t="n"/>
    </row>
    <row r="588">
      <c r="A588" s="163" t="n"/>
      <c r="B588" s="300" t="n"/>
      <c r="C588" s="151" t="inlineStr">
        <is>
          <t>Card Payments</t>
        </is>
      </c>
      <c r="D588" s="151" t="inlineStr">
        <is>
          <t>BB MIGs (S08)</t>
        </is>
      </c>
      <c r="E588" s="170" t="n"/>
      <c r="F588" s="245" t="n"/>
      <c r="G588" s="170" t="n"/>
      <c r="H588" s="245" t="n"/>
      <c r="I588" s="154">
        <f>minus(E588,G588)</f>
        <v/>
      </c>
      <c r="J588" s="155">
        <f>ABS(minus(F588,H588))</f>
        <v/>
      </c>
      <c r="K588" s="248" t="n"/>
      <c r="L588" s="248" t="n"/>
      <c r="M588" s="248" t="n"/>
      <c r="N588" s="248" t="n"/>
      <c r="O588" s="248" t="n"/>
      <c r="P588" s="248" t="n"/>
      <c r="Q588" s="248" t="n"/>
      <c r="R588" s="248" t="n"/>
      <c r="S588" s="248" t="n"/>
      <c r="T588" s="248" t="n"/>
      <c r="U588" s="248" t="n"/>
      <c r="V588" s="248" t="n"/>
      <c r="W588" s="218" t="n"/>
      <c r="X588" s="218" t="n"/>
      <c r="Y588" s="157">
        <f>minus(I588,W588)</f>
        <v/>
      </c>
      <c r="Z588" s="158">
        <f>ABS(minus(J588,X588))</f>
        <v/>
      </c>
      <c r="AA588" s="270" t="n"/>
      <c r="AB588" s="242" t="n"/>
      <c r="AC588" s="242" t="n"/>
      <c r="AD588" s="256" t="n"/>
      <c r="AE588" s="167">
        <f>Y588-AC588</f>
        <v/>
      </c>
      <c r="AF588" s="256">
        <f>abs(Z588-AD588)</f>
        <v/>
      </c>
      <c r="AG588" s="243" t="n"/>
      <c r="AH588" s="146" t="n"/>
      <c r="AI588" s="52" t="n"/>
      <c r="AJ588" s="148" t="n"/>
      <c r="AK588" s="52" t="n"/>
    </row>
    <row r="589">
      <c r="A589" s="163" t="n"/>
      <c r="B589" s="300" t="n"/>
      <c r="C589" s="151" t="inlineStr">
        <is>
          <t>Card Payments</t>
        </is>
      </c>
      <c r="D589" s="151" t="inlineStr">
        <is>
          <t>BB MIGs (S09)</t>
        </is>
      </c>
      <c r="E589" s="170" t="n"/>
      <c r="F589" s="245" t="n"/>
      <c r="G589" s="170" t="n"/>
      <c r="H589" s="245" t="n"/>
      <c r="I589" s="154">
        <f>minus(E589,G589)</f>
        <v/>
      </c>
      <c r="J589" s="155">
        <f>ABS(minus(F589,H589))</f>
        <v/>
      </c>
      <c r="K589" s="248" t="n"/>
      <c r="L589" s="248" t="n"/>
      <c r="M589" s="248" t="n"/>
      <c r="N589" s="248" t="n"/>
      <c r="O589" s="248" t="n"/>
      <c r="P589" s="248" t="n"/>
      <c r="Q589" s="248" t="n"/>
      <c r="R589" s="248" t="n"/>
      <c r="S589" s="248" t="n"/>
      <c r="T589" s="248" t="n"/>
      <c r="U589" s="248" t="n"/>
      <c r="V589" s="248" t="n"/>
      <c r="W589" s="218" t="n"/>
      <c r="X589" s="218" t="n"/>
      <c r="Y589" s="157">
        <f>minus(I589,W589)</f>
        <v/>
      </c>
      <c r="Z589" s="158">
        <f>ABS(minus(J589,X589))</f>
        <v/>
      </c>
      <c r="AA589" s="263" t="n"/>
      <c r="AB589" s="242" t="n"/>
      <c r="AC589" s="242" t="n"/>
      <c r="AD589" s="256" t="n"/>
      <c r="AE589" s="167">
        <f>Y589-AC589</f>
        <v/>
      </c>
      <c r="AF589" s="256">
        <f>abs(Z589-AD589)</f>
        <v/>
      </c>
      <c r="AG589" s="243" t="n"/>
      <c r="AH589" s="146" t="n"/>
      <c r="AI589" s="52" t="n"/>
      <c r="AJ589" s="148" t="n"/>
      <c r="AK589" s="52" t="n"/>
    </row>
    <row r="590">
      <c r="A590" s="163" t="n"/>
      <c r="B590" s="300" t="n"/>
      <c r="C590" s="151" t="inlineStr">
        <is>
          <t>Card Payments</t>
        </is>
      </c>
      <c r="D590" s="151" t="inlineStr">
        <is>
          <t>BB MIGs (S10)</t>
        </is>
      </c>
      <c r="E590" s="170" t="n"/>
      <c r="F590" s="245" t="n"/>
      <c r="G590" s="170" t="n"/>
      <c r="H590" s="245" t="n"/>
      <c r="I590" s="154">
        <f>minus(E590,G590)</f>
        <v/>
      </c>
      <c r="J590" s="155">
        <f>ABS(minus(F590,H590))</f>
        <v/>
      </c>
      <c r="K590" s="248" t="n"/>
      <c r="L590" s="248" t="n"/>
      <c r="M590" s="248" t="n"/>
      <c r="N590" s="248" t="n"/>
      <c r="O590" s="248" t="n"/>
      <c r="P590" s="248" t="n"/>
      <c r="Q590" s="248" t="n"/>
      <c r="R590" s="248" t="n"/>
      <c r="S590" s="248" t="n"/>
      <c r="T590" s="248" t="n"/>
      <c r="U590" s="248" t="n"/>
      <c r="V590" s="248" t="n"/>
      <c r="W590" s="218" t="n"/>
      <c r="X590" s="218" t="n"/>
      <c r="Y590" s="157">
        <f>minus(I590,W590)</f>
        <v/>
      </c>
      <c r="Z590" s="158">
        <f>ABS(minus(J590,X590))</f>
        <v/>
      </c>
      <c r="AA590" s="263" t="n"/>
      <c r="AB590" s="242" t="n"/>
      <c r="AC590" s="242" t="n"/>
      <c r="AD590" s="256" t="n"/>
      <c r="AE590" s="167">
        <f>Y590-AC590</f>
        <v/>
      </c>
      <c r="AF590" s="256">
        <f>abs(Z590-AD590)</f>
        <v/>
      </c>
      <c r="AG590" s="243" t="n"/>
      <c r="AH590" s="146" t="n"/>
      <c r="AI590" s="52" t="n"/>
      <c r="AJ590" s="148" t="n"/>
      <c r="AK590" s="52" t="n"/>
    </row>
    <row r="591">
      <c r="A591" s="163" t="n"/>
      <c r="B591" s="300" t="n"/>
      <c r="C591" s="151" t="inlineStr">
        <is>
          <t>Card Payments</t>
        </is>
      </c>
      <c r="D591" s="151" t="inlineStr">
        <is>
          <t>BB MIGs (S11)</t>
        </is>
      </c>
      <c r="E591" s="170" t="n"/>
      <c r="F591" s="245" t="n"/>
      <c r="G591" s="170" t="n"/>
      <c r="H591" s="245" t="n"/>
      <c r="I591" s="154">
        <f>minus(E591,G591)</f>
        <v/>
      </c>
      <c r="J591" s="155">
        <f>ABS(minus(F591,H591))</f>
        <v/>
      </c>
      <c r="K591" s="248" t="n"/>
      <c r="L591" s="248" t="n"/>
      <c r="M591" s="248" t="n"/>
      <c r="N591" s="248" t="n"/>
      <c r="O591" s="248" t="n"/>
      <c r="P591" s="248" t="n"/>
      <c r="Q591" s="248" t="n"/>
      <c r="R591" s="248" t="n"/>
      <c r="S591" s="248" t="n"/>
      <c r="T591" s="248" t="n"/>
      <c r="U591" s="248" t="n"/>
      <c r="V591" s="248" t="n"/>
      <c r="W591" s="218" t="n"/>
      <c r="X591" s="218" t="n"/>
      <c r="Y591" s="157">
        <f>minus(I591,W591)</f>
        <v/>
      </c>
      <c r="Z591" s="158">
        <f>ABS(minus(J591,X591))</f>
        <v/>
      </c>
      <c r="AA591" s="263" t="n"/>
      <c r="AB591" s="242" t="n"/>
      <c r="AC591" s="242" t="n"/>
      <c r="AD591" s="256" t="n"/>
      <c r="AE591" s="167">
        <f>Y591-AC591</f>
        <v/>
      </c>
      <c r="AF591" s="256">
        <f>abs(Z591-AD591)</f>
        <v/>
      </c>
      <c r="AG591" s="243" t="n"/>
      <c r="AH591" s="146" t="n"/>
      <c r="AI591" s="52" t="n"/>
      <c r="AJ591" s="148" t="n"/>
      <c r="AK591" s="52" t="n"/>
    </row>
    <row r="592">
      <c r="A592" s="163" t="n"/>
      <c r="B592" s="300" t="n"/>
      <c r="C592" s="171" t="inlineStr">
        <is>
          <t>Card Payments</t>
        </is>
      </c>
      <c r="D592" s="171" t="inlineStr">
        <is>
          <t>BB MIGs (S12)</t>
        </is>
      </c>
      <c r="E592" s="176" t="n"/>
      <c r="F592" s="85" t="n"/>
      <c r="G592" s="176" t="n"/>
      <c r="H592" s="85" t="n"/>
      <c r="I592" s="174">
        <f>minus(E592,G592)</f>
        <v/>
      </c>
      <c r="J592" s="175">
        <f>ABS(minus(F592,H592))</f>
        <v/>
      </c>
      <c r="K592" s="293" t="n"/>
      <c r="L592" s="293" t="n"/>
      <c r="M592" s="293" t="n"/>
      <c r="N592" s="293" t="n"/>
      <c r="O592" s="293" t="n"/>
      <c r="P592" s="293" t="n"/>
      <c r="Q592" s="293" t="n"/>
      <c r="R592" s="293" t="n"/>
      <c r="S592" s="293" t="n"/>
      <c r="T592" s="293" t="n"/>
      <c r="U592" s="293" t="n"/>
      <c r="V592" s="293" t="n"/>
      <c r="W592" s="294" t="n"/>
      <c r="X592" s="294" t="n"/>
      <c r="Y592" s="179">
        <f>minus(I592,W592)</f>
        <v/>
      </c>
      <c r="Z592" s="180">
        <f>ABS(minus(J592,X592))</f>
        <v/>
      </c>
      <c r="AA592" s="269" t="n"/>
      <c r="AB592" s="254" t="n"/>
      <c r="AC592" s="254" t="n"/>
      <c r="AD592" s="183" t="n"/>
      <c r="AE592" s="191">
        <f>Y592-AC592</f>
        <v/>
      </c>
      <c r="AF592" s="183">
        <f>abs(Z592-AD592)</f>
        <v/>
      </c>
      <c r="AG592" s="243" t="n"/>
      <c r="AH592" s="146" t="n"/>
      <c r="AI592" s="52" t="n"/>
      <c r="AJ592" s="148" t="n"/>
      <c r="AK592" s="52" t="n"/>
    </row>
    <row r="593">
      <c r="A593" s="163" t="n"/>
      <c r="B593" s="303" t="n"/>
      <c r="C593" s="258" t="inlineStr">
        <is>
          <t>Card Payments Sum</t>
        </is>
      </c>
      <c r="D593" s="258" t="inlineStr">
        <is>
          <t>BB MIGs</t>
        </is>
      </c>
      <c r="E593" s="172" t="n"/>
      <c r="F593" s="173" t="n"/>
      <c r="G593" s="172" t="n"/>
      <c r="H593" s="173" t="n"/>
      <c r="I593" s="174">
        <f>minus(E593,G593)</f>
        <v/>
      </c>
      <c r="J593" s="175">
        <f>ABS(minus(F593,H593))</f>
        <v/>
      </c>
      <c r="K593" s="176" t="n"/>
      <c r="L593" s="176" t="n"/>
      <c r="M593" s="176" t="n"/>
      <c r="N593" s="176" t="n"/>
      <c r="O593" s="176" t="n"/>
      <c r="P593" s="176" t="n"/>
      <c r="Q593" s="176" t="n"/>
      <c r="R593" s="176" t="n"/>
      <c r="S593" s="176" t="n"/>
      <c r="T593" s="176" t="n"/>
      <c r="U593" s="176" t="n"/>
      <c r="V593" s="176" t="n"/>
      <c r="W593" s="294">
        <f>SUM(K593,M593,O593,Q593,S593,U593)</f>
        <v/>
      </c>
      <c r="X593" s="294">
        <f>SUM(L593,N593,P593,R593,T593,V593)</f>
        <v/>
      </c>
      <c r="Y593" s="179">
        <f>minus(I593,W593)</f>
        <v/>
      </c>
      <c r="Z593" s="180">
        <f>ABS(minus(J593,X593))</f>
        <v/>
      </c>
      <c r="AA593" s="253" t="n"/>
      <c r="AB593" s="254" t="n"/>
      <c r="AC593" s="254" t="n"/>
      <c r="AD593" s="190" t="n"/>
      <c r="AE593" s="191">
        <f>Y593-AC593</f>
        <v/>
      </c>
      <c r="AF593" s="192">
        <f>abs(Z593-AD593)</f>
        <v/>
      </c>
      <c r="AG593" s="243" t="n"/>
      <c r="AH593" s="146" t="n"/>
      <c r="AI593" s="52" t="n"/>
      <c r="AJ593" s="148" t="n"/>
      <c r="AK593" s="52" t="n"/>
    </row>
    <row r="594">
      <c r="A594" s="163" t="n"/>
      <c r="B594" s="310" t="inlineStr">
        <is>
          <t>KOWRI</t>
        </is>
      </c>
      <c r="C594" s="151" t="inlineStr">
        <is>
          <t>MPGS</t>
        </is>
      </c>
      <c r="D594" s="151" t="inlineStr">
        <is>
          <t>MPGS</t>
        </is>
      </c>
      <c r="E594" s="187" t="n"/>
      <c r="F594" s="188" t="n"/>
      <c r="G594" s="187" t="n"/>
      <c r="H594" s="188" t="n"/>
      <c r="I594" s="154">
        <f>minus(E594,G594)</f>
        <v/>
      </c>
      <c r="J594" s="155">
        <f>ABS(minus(F594,H594))</f>
        <v/>
      </c>
      <c r="K594" s="218" t="n"/>
      <c r="L594" s="218" t="n"/>
      <c r="M594" s="218" t="n"/>
      <c r="N594" s="218" t="n"/>
      <c r="O594" s="218" t="n"/>
      <c r="P594" s="218" t="n"/>
      <c r="Q594" s="218" t="n"/>
      <c r="R594" s="218" t="n"/>
      <c r="S594" s="218" t="n"/>
      <c r="T594" s="218" t="n"/>
      <c r="U594" s="218" t="n"/>
      <c r="V594" s="218" t="n"/>
      <c r="W594" s="218">
        <f>SUM(K594,M594,O594,Q594,S594,U594)</f>
        <v/>
      </c>
      <c r="X594" s="218">
        <f>SUM(L594,N594,P594,R594,T594,V594)</f>
        <v/>
      </c>
      <c r="Y594" s="157">
        <f>minus(I594,W594)</f>
        <v/>
      </c>
      <c r="Z594" s="158">
        <f>ABS(minus(J594,X594))</f>
        <v/>
      </c>
      <c r="AA594" s="270" t="n"/>
      <c r="AB594" s="242" t="n"/>
      <c r="AC594" s="242" t="n"/>
      <c r="AD594" s="252" t="n"/>
      <c r="AE594" s="167">
        <f>Y594-AC594</f>
        <v/>
      </c>
      <c r="AF594" s="256">
        <f>abs(Z594-AD594)</f>
        <v/>
      </c>
      <c r="AG594" s="243" t="n"/>
      <c r="AH594" s="146" t="n"/>
      <c r="AI594" s="52" t="n"/>
      <c r="AJ594" s="148" t="n"/>
      <c r="AK594" s="52" t="n"/>
    </row>
    <row r="595">
      <c r="A595" s="163">
        <f>A583</f>
        <v/>
      </c>
      <c r="B595" s="300" t="n"/>
      <c r="C595" s="151" t="inlineStr">
        <is>
          <t>KR MTN Send Money</t>
        </is>
      </c>
      <c r="D595" s="151" t="inlineStr">
        <is>
          <t>KR MTN Credit</t>
        </is>
      </c>
      <c r="E595" s="187" t="n"/>
      <c r="F595" s="188" t="n"/>
      <c r="G595" s="187" t="n"/>
      <c r="H595" s="188" t="n"/>
      <c r="I595" s="154">
        <f>minus(E595,G595)</f>
        <v/>
      </c>
      <c r="J595" s="155">
        <f>ABS(minus(F595,H595))</f>
        <v/>
      </c>
      <c r="K595" s="218" t="n"/>
      <c r="L595" s="218" t="n"/>
      <c r="M595" s="218" t="n"/>
      <c r="N595" s="218" t="n"/>
      <c r="O595" s="218" t="n"/>
      <c r="P595" s="218" t="n"/>
      <c r="Q595" s="218" t="n"/>
      <c r="R595" s="218" t="n"/>
      <c r="S595" s="218" t="n"/>
      <c r="T595" s="218" t="n"/>
      <c r="U595" s="218" t="n"/>
      <c r="V595" s="218" t="n"/>
      <c r="W595" s="218">
        <f>SUM(K595,M595,O595,Q595,S595,U595)</f>
        <v/>
      </c>
      <c r="X595" s="218">
        <f>SUM(L595,N595,P595,R595,T595,V595)</f>
        <v/>
      </c>
      <c r="Y595" s="157">
        <f>minus(I595,W595)</f>
        <v/>
      </c>
      <c r="Z595" s="158">
        <f>ABS(minus(J595,X595))</f>
        <v/>
      </c>
      <c r="AA595" s="270" t="n"/>
      <c r="AB595" s="242" t="n"/>
      <c r="AC595" s="242" t="n"/>
      <c r="AD595" s="256" t="n"/>
      <c r="AE595" s="167">
        <f>Y595-AC595</f>
        <v/>
      </c>
      <c r="AF595" s="256">
        <f>abs(Z595-AD595)</f>
        <v/>
      </c>
      <c r="AG595" s="243" t="n"/>
      <c r="AH595" s="146" t="n"/>
      <c r="AI595" s="52" t="n"/>
      <c r="AJ595" s="148" t="n"/>
      <c r="AK595" s="52" t="n"/>
    </row>
    <row r="596">
      <c r="A596" s="163">
        <f>A584</f>
        <v/>
      </c>
      <c r="B596" s="300" t="n"/>
      <c r="C596" s="151" t="inlineStr">
        <is>
          <t>KR MTN Add funds/Payments</t>
        </is>
      </c>
      <c r="D596" s="151" t="inlineStr">
        <is>
          <t>KR MTN Debit</t>
        </is>
      </c>
      <c r="E596" s="187" t="n"/>
      <c r="F596" s="188" t="n"/>
      <c r="G596" s="187" t="n"/>
      <c r="H596" s="188" t="n"/>
      <c r="I596" s="154">
        <f>minus(E596,G596)</f>
        <v/>
      </c>
      <c r="J596" s="155">
        <f>ABS(minus(F596,H596))</f>
        <v/>
      </c>
      <c r="K596" s="218" t="n"/>
      <c r="L596" s="218" t="n"/>
      <c r="M596" s="218" t="n"/>
      <c r="N596" s="218" t="n"/>
      <c r="O596" s="218" t="n"/>
      <c r="P596" s="218" t="n"/>
      <c r="Q596" s="218" t="n"/>
      <c r="R596" s="218" t="n"/>
      <c r="S596" s="218" t="n"/>
      <c r="T596" s="218" t="n"/>
      <c r="U596" s="218" t="n"/>
      <c r="V596" s="218" t="n"/>
      <c r="W596" s="218">
        <f>SUM(K596,M596,O596,Q596,S596,U596)</f>
        <v/>
      </c>
      <c r="X596" s="218">
        <f>SUM(L596,N596,P596,R596,T596,V596)</f>
        <v/>
      </c>
      <c r="Y596" s="157">
        <f>minus(I596,W596)</f>
        <v/>
      </c>
      <c r="Z596" s="158">
        <f>ABS(minus(J596,X596))</f>
        <v/>
      </c>
      <c r="AA596" s="270" t="n"/>
      <c r="AB596" s="242" t="n"/>
      <c r="AC596" s="242" t="n"/>
      <c r="AD596" s="252" t="n"/>
      <c r="AE596" s="167">
        <f>Y596-AC596</f>
        <v/>
      </c>
      <c r="AF596" s="256">
        <f>abs(Z596-AD596)</f>
        <v/>
      </c>
      <c r="AG596" s="243" t="n"/>
      <c r="AH596" s="146" t="n"/>
      <c r="AI596" s="52" t="n"/>
      <c r="AJ596" s="148" t="n"/>
      <c r="AK596" s="52" t="n"/>
    </row>
    <row r="597">
      <c r="A597" s="163">
        <f>A585</f>
        <v/>
      </c>
      <c r="B597" s="300" t="n"/>
      <c r="C597" s="151" t="inlineStr">
        <is>
          <t>KR Airtel Add funds/Payments</t>
        </is>
      </c>
      <c r="D597" s="151" t="inlineStr">
        <is>
          <t>KR Airtel Cash In</t>
        </is>
      </c>
      <c r="E597" s="187" t="n"/>
      <c r="F597" s="188" t="n"/>
      <c r="G597" s="187" t="n"/>
      <c r="H597" s="188" t="n"/>
      <c r="I597" s="154">
        <f>minus(E597,G597)</f>
        <v/>
      </c>
      <c r="J597" s="155">
        <f>ABS(minus(F597,H597))</f>
        <v/>
      </c>
      <c r="K597" s="218" t="n"/>
      <c r="L597" s="218" t="n"/>
      <c r="M597" s="218" t="n"/>
      <c r="N597" s="218" t="n"/>
      <c r="O597" s="218" t="n"/>
      <c r="P597" s="218" t="n"/>
      <c r="Q597" s="218" t="n"/>
      <c r="R597" s="218" t="n"/>
      <c r="S597" s="218" t="n"/>
      <c r="T597" s="218" t="n"/>
      <c r="U597" s="218" t="n"/>
      <c r="V597" s="218" t="n"/>
      <c r="W597" s="218">
        <f>SUM(K597,M597,O597,Q597,S597,U597)</f>
        <v/>
      </c>
      <c r="X597" s="218">
        <f>SUM(L597,N597,P597,R597,T597,V597)</f>
        <v/>
      </c>
      <c r="Y597" s="157">
        <f>minus(I597,W597)</f>
        <v/>
      </c>
      <c r="Z597" s="158">
        <f>ABS(minus(J597,X597))</f>
        <v/>
      </c>
      <c r="AA597" s="270" t="n"/>
      <c r="AB597" s="242" t="n"/>
      <c r="AC597" s="242" t="n"/>
      <c r="AD597" s="256" t="n"/>
      <c r="AE597" s="167">
        <f>Y597-AC597</f>
        <v/>
      </c>
      <c r="AF597" s="256">
        <f>abs(Z597-AD597)</f>
        <v/>
      </c>
      <c r="AG597" s="243" t="n"/>
      <c r="AH597" s="146" t="n"/>
      <c r="AI597" s="52" t="n"/>
      <c r="AJ597" s="148" t="n"/>
      <c r="AK597" s="52" t="n"/>
    </row>
    <row r="598">
      <c r="A598" s="163">
        <f>A586</f>
        <v/>
      </c>
      <c r="B598" s="300" t="n"/>
      <c r="C598" s="151" t="inlineStr">
        <is>
          <t>KR Airtel Send Money</t>
        </is>
      </c>
      <c r="D598" s="151" t="inlineStr">
        <is>
          <t>KR Airtel Cash Out</t>
        </is>
      </c>
      <c r="E598" s="187" t="n"/>
      <c r="F598" s="188" t="n"/>
      <c r="G598" s="187" t="n"/>
      <c r="H598" s="188" t="n"/>
      <c r="I598" s="154">
        <f>minus(E598,G598)</f>
        <v/>
      </c>
      <c r="J598" s="155">
        <f>ABS(minus(F598,H598))</f>
        <v/>
      </c>
      <c r="K598" s="218" t="n"/>
      <c r="L598" s="218" t="n"/>
      <c r="M598" s="218" t="n"/>
      <c r="N598" s="218" t="n"/>
      <c r="O598" s="218" t="n"/>
      <c r="P598" s="218" t="n"/>
      <c r="Q598" s="218" t="n"/>
      <c r="R598" s="218" t="n"/>
      <c r="S598" s="218" t="n"/>
      <c r="T598" s="218" t="n"/>
      <c r="U598" s="218" t="n"/>
      <c r="V598" s="218" t="n"/>
      <c r="W598" s="218">
        <f>SUM(K598,M598,O598,Q598,S598,U598)</f>
        <v/>
      </c>
      <c r="X598" s="218">
        <f>SUM(L598,N598,P598,R598,T598,V598)</f>
        <v/>
      </c>
      <c r="Y598" s="157">
        <f>minus(I598,W598)</f>
        <v/>
      </c>
      <c r="Z598" s="158">
        <f>ABS(minus(J598,X598))</f>
        <v/>
      </c>
      <c r="AA598" s="270" t="n"/>
      <c r="AB598" s="242" t="n"/>
      <c r="AC598" s="242" t="n"/>
      <c r="AD598" s="256" t="n"/>
      <c r="AE598" s="167">
        <f>Y598-AC598</f>
        <v/>
      </c>
      <c r="AF598" s="256">
        <f>abs(Z598-AD598)</f>
        <v/>
      </c>
      <c r="AG598" s="243" t="n"/>
      <c r="AH598" s="146" t="n"/>
      <c r="AI598" s="52" t="n"/>
      <c r="AJ598" s="148" t="n"/>
      <c r="AK598" s="52" t="n"/>
    </row>
    <row r="599">
      <c r="A599" s="163">
        <f>A587</f>
        <v/>
      </c>
      <c r="B599" s="300" t="n"/>
      <c r="C599" s="151" t="inlineStr">
        <is>
          <t>KR Vodafone Add funds/Payments</t>
        </is>
      </c>
      <c r="D599" s="151" t="inlineStr">
        <is>
          <t xml:space="preserve">KR Vodafone Cash In </t>
        </is>
      </c>
      <c r="E599" s="187" t="n"/>
      <c r="F599" s="188" t="n"/>
      <c r="G599" s="187" t="n"/>
      <c r="H599" s="188" t="n"/>
      <c r="I599" s="154">
        <f>minus(E599,G599)</f>
        <v/>
      </c>
      <c r="J599" s="155">
        <f>ABS(minus(F599,H599))</f>
        <v/>
      </c>
      <c r="K599" s="218" t="n"/>
      <c r="L599" s="218" t="n"/>
      <c r="M599" s="218" t="n"/>
      <c r="N599" s="218" t="n"/>
      <c r="O599" s="218" t="n"/>
      <c r="P599" s="218" t="n"/>
      <c r="Q599" s="218" t="n"/>
      <c r="R599" s="218" t="n"/>
      <c r="S599" s="218" t="n"/>
      <c r="T599" s="218" t="n"/>
      <c r="U599" s="218" t="n"/>
      <c r="V599" s="218" t="n"/>
      <c r="W599" s="218">
        <f>SUM(K599,M599,O599,Q599,S599,U599)</f>
        <v/>
      </c>
      <c r="X599" s="218">
        <f>SUM(L599,N599,P599,R599,T599,V599)</f>
        <v/>
      </c>
      <c r="Y599" s="157">
        <f>minus(I599,W599)</f>
        <v/>
      </c>
      <c r="Z599" s="158">
        <f>ABS(minus(J599,X599))</f>
        <v/>
      </c>
      <c r="AA599" s="270" t="n"/>
      <c r="AB599" s="242" t="n"/>
      <c r="AC599" s="242" t="n"/>
      <c r="AD599" s="256" t="n"/>
      <c r="AE599" s="167">
        <f>Y599-AC599</f>
        <v/>
      </c>
      <c r="AF599" s="256">
        <f>abs(Z599-AD599)</f>
        <v/>
      </c>
      <c r="AG599" s="243" t="n"/>
      <c r="AH599" s="146" t="n"/>
      <c r="AI599" s="52" t="n"/>
      <c r="AJ599" s="148" t="n"/>
      <c r="AK599" s="52" t="n"/>
    </row>
    <row r="600">
      <c r="A600" s="163">
        <f>A588</f>
        <v/>
      </c>
      <c r="B600" s="303" t="n"/>
      <c r="C600" s="151" t="inlineStr">
        <is>
          <t>KR Vodafone Send Money</t>
        </is>
      </c>
      <c r="D600" s="151" t="inlineStr">
        <is>
          <t>KR Vodafone Cash Out</t>
        </is>
      </c>
      <c r="E600" s="187" t="n"/>
      <c r="F600" s="188" t="n"/>
      <c r="G600" s="187" t="n"/>
      <c r="H600" s="188" t="n"/>
      <c r="I600" s="154">
        <f>minus(E600,G600)</f>
        <v/>
      </c>
      <c r="J600" s="155">
        <f>ABS(minus(F600,H600))</f>
        <v/>
      </c>
      <c r="K600" s="218" t="n"/>
      <c r="L600" s="218" t="n"/>
      <c r="M600" s="218" t="n"/>
      <c r="N600" s="218" t="n"/>
      <c r="O600" s="218" t="n"/>
      <c r="P600" s="218" t="n"/>
      <c r="Q600" s="218" t="n"/>
      <c r="R600" s="218" t="n"/>
      <c r="S600" s="218" t="n"/>
      <c r="T600" s="218" t="n"/>
      <c r="U600" s="218" t="n"/>
      <c r="V600" s="218" t="n"/>
      <c r="W600" s="218">
        <f>SUM(K600,M600,O600,Q600,S600,U600)</f>
        <v/>
      </c>
      <c r="X600" s="218">
        <f>SUM(L600,N600,P600,R600,T600,V600)</f>
        <v/>
      </c>
      <c r="Y600" s="157">
        <f>minus(I600,W600)</f>
        <v/>
      </c>
      <c r="Z600" s="158">
        <f>ABS(minus(J600,X600))</f>
        <v/>
      </c>
      <c r="AA600" s="270" t="n"/>
      <c r="AB600" s="242" t="n"/>
      <c r="AC600" s="242" t="n"/>
      <c r="AD600" s="256" t="n"/>
      <c r="AE600" s="167">
        <f>Y600-AC600</f>
        <v/>
      </c>
      <c r="AF600" s="256">
        <f>abs(Z600-AD600)</f>
        <v/>
      </c>
      <c r="AG600" s="243" t="n"/>
      <c r="AH600" s="146" t="n"/>
      <c r="AI600" s="52" t="n"/>
      <c r="AJ600" s="148" t="n"/>
      <c r="AK600" s="52" t="n"/>
    </row>
    <row r="601">
      <c r="A601" s="206" t="n"/>
      <c r="B601" s="207" t="n"/>
      <c r="C601" s="206" t="n"/>
      <c r="D601" s="206" t="n"/>
      <c r="E601" s="206" t="n"/>
      <c r="F601" s="208" t="n"/>
      <c r="G601" s="206" t="n"/>
      <c r="H601" s="206" t="n"/>
      <c r="I601" s="206" t="n"/>
      <c r="J601" s="208" t="n"/>
      <c r="K601" s="271" t="n"/>
      <c r="L601" s="271" t="n"/>
      <c r="M601" s="271" t="n"/>
      <c r="N601" s="271" t="n"/>
      <c r="O601" s="271" t="n"/>
      <c r="P601" s="271" t="n"/>
      <c r="Q601" s="271" t="n"/>
      <c r="R601" s="271" t="n"/>
      <c r="S601" s="271" t="n"/>
      <c r="T601" s="271" t="n"/>
      <c r="U601" s="271" t="n"/>
      <c r="V601" s="271" t="n"/>
      <c r="W601" s="210" t="n"/>
      <c r="X601" s="210" t="n"/>
      <c r="Y601" s="271" t="n"/>
      <c r="Z601" s="271" t="n"/>
      <c r="AA601" s="211" t="n"/>
      <c r="AB601" s="212" t="n"/>
      <c r="AC601" s="212" t="n"/>
      <c r="AD601" s="213" t="n"/>
      <c r="AE601" s="214" t="n"/>
      <c r="AF601" s="215" t="n"/>
      <c r="AG601" s="243" t="n"/>
      <c r="AH601" s="146" t="n"/>
      <c r="AI601" s="52" t="n"/>
      <c r="AJ601" s="148" t="n"/>
      <c r="AK601" s="52" t="n"/>
    </row>
    <row r="602">
      <c r="A602" s="239" t="n">
        <v>44978</v>
      </c>
      <c r="B602" s="309" t="inlineStr">
        <is>
          <t>SlydePay</t>
        </is>
      </c>
      <c r="C602" s="151" t="inlineStr">
        <is>
          <t>SP MIGs (MCC 1)</t>
        </is>
      </c>
      <c r="D602" s="151" t="inlineStr">
        <is>
          <t>MIGS (Slydepay01)</t>
        </is>
      </c>
      <c r="E602" s="187" t="n"/>
      <c r="F602" s="188" t="n"/>
      <c r="G602" s="187" t="n"/>
      <c r="H602" s="188" t="n"/>
      <c r="I602" s="154">
        <f>minus(E602,G602)</f>
        <v/>
      </c>
      <c r="J602" s="155">
        <f>ABS(minus(F602,H602))</f>
        <v/>
      </c>
      <c r="K602" s="170" t="n"/>
      <c r="L602" s="170" t="n"/>
      <c r="M602" s="170" t="n"/>
      <c r="N602" s="170" t="n"/>
      <c r="O602" s="170" t="n"/>
      <c r="P602" s="170" t="n"/>
      <c r="Q602" s="170" t="n"/>
      <c r="R602" s="170" t="n"/>
      <c r="S602" s="170" t="n"/>
      <c r="T602" s="170" t="n"/>
      <c r="U602" s="170" t="n"/>
      <c r="V602" s="170" t="n"/>
      <c r="W602" s="218">
        <f>SUM(K602,M602,O602,Q602,S602,U602)</f>
        <v/>
      </c>
      <c r="X602" s="218">
        <f>SUM(L602,N602,P602,R602,T602,V602)</f>
        <v/>
      </c>
      <c r="Y602" s="157">
        <f>minus(I602,W602)</f>
        <v/>
      </c>
      <c r="Z602" s="158">
        <f>ABS(minus(J602,X602))</f>
        <v/>
      </c>
      <c r="AA602" s="263" t="n"/>
      <c r="AB602" s="242" t="n"/>
      <c r="AC602" s="242" t="n"/>
      <c r="AD602" s="252" t="n"/>
      <c r="AE602" s="161">
        <f>Y602-AC602</f>
        <v/>
      </c>
      <c r="AF602" s="256">
        <f>abs(Z602-AD602)</f>
        <v/>
      </c>
      <c r="AG602" s="243" t="n"/>
      <c r="AH602" s="146" t="n"/>
      <c r="AI602" s="52" t="n"/>
      <c r="AJ602" s="148" t="n"/>
      <c r="AK602" s="52" t="n"/>
    </row>
    <row r="603">
      <c r="A603" s="163">
        <f>A602</f>
        <v/>
      </c>
      <c r="B603" s="300" t="n"/>
      <c r="C603" s="151" t="inlineStr">
        <is>
          <t>SP MTN Cash In (Prompt)</t>
        </is>
      </c>
      <c r="D603" s="151" t="inlineStr">
        <is>
          <t>MTN - Slydepull (Prompts)</t>
        </is>
      </c>
      <c r="E603" s="187" t="n"/>
      <c r="F603" s="188" t="n"/>
      <c r="G603" s="187" t="n"/>
      <c r="H603" s="188" t="n"/>
      <c r="I603" s="154">
        <f>minus(E603,G603)</f>
        <v/>
      </c>
      <c r="J603" s="155">
        <f>ABS(minus(F603,H603))</f>
        <v/>
      </c>
      <c r="K603" s="170" t="n"/>
      <c r="L603" s="170" t="n"/>
      <c r="M603" s="170" t="n"/>
      <c r="N603" s="170" t="n"/>
      <c r="O603" s="170" t="n"/>
      <c r="P603" s="170" t="n"/>
      <c r="Q603" s="170" t="n"/>
      <c r="R603" s="170" t="n"/>
      <c r="S603" s="170" t="n"/>
      <c r="T603" s="170" t="n"/>
      <c r="U603" s="170" t="n"/>
      <c r="V603" s="248" t="n"/>
      <c r="W603" s="218">
        <f>SUM(K603,M603,O603,Q603,S603,U603)</f>
        <v/>
      </c>
      <c r="X603" s="218">
        <f>SUM(L603,N603,P603,R603,T603,V603)</f>
        <v/>
      </c>
      <c r="Y603" s="157">
        <f>minus(I603,W603)</f>
        <v/>
      </c>
      <c r="Z603" s="158">
        <f>ABS(minus(J603,X603))</f>
        <v/>
      </c>
      <c r="AA603" s="270" t="n"/>
      <c r="AB603" s="242" t="n"/>
      <c r="AC603" s="242" t="n"/>
      <c r="AD603" s="256" t="n"/>
      <c r="AE603" s="167">
        <f>Y603-AC603</f>
        <v/>
      </c>
      <c r="AF603" s="256">
        <f>abs(Z603-AD603)</f>
        <v/>
      </c>
      <c r="AG603" s="243" t="n"/>
      <c r="AH603" s="146" t="n"/>
      <c r="AI603" s="52" t="n"/>
      <c r="AJ603" s="148" t="n"/>
      <c r="AK603" s="52" t="n"/>
    </row>
    <row r="604">
      <c r="A604" s="163">
        <f>A603</f>
        <v/>
      </c>
      <c r="B604" s="300" t="n"/>
      <c r="C604" s="151" t="inlineStr">
        <is>
          <t>SP MTN Cash In (Approval)</t>
        </is>
      </c>
      <c r="D604" s="151" t="inlineStr">
        <is>
          <t>MTN - Sydepush( Approvals)</t>
        </is>
      </c>
      <c r="E604" s="187" t="n"/>
      <c r="F604" s="188" t="n"/>
      <c r="G604" s="187" t="n"/>
      <c r="H604" s="188" t="n"/>
      <c r="I604" s="154">
        <f>minus(E604,G604)</f>
        <v/>
      </c>
      <c r="J604" s="155">
        <f>ABS(minus(F604,H604))</f>
        <v/>
      </c>
      <c r="K604" s="248" t="n"/>
      <c r="L604" s="248" t="n"/>
      <c r="M604" s="248" t="n"/>
      <c r="N604" s="248" t="n"/>
      <c r="O604" s="248" t="n"/>
      <c r="P604" s="248" t="n"/>
      <c r="Q604" s="248" t="n"/>
      <c r="R604" s="248" t="n"/>
      <c r="S604" s="248" t="n"/>
      <c r="T604" s="248" t="n"/>
      <c r="U604" s="248" t="n"/>
      <c r="V604" s="248" t="n"/>
      <c r="W604" s="218">
        <f>SUM(K604,M604,O604,Q604,S604,U604)</f>
        <v/>
      </c>
      <c r="X604" s="218">
        <f>SUM(L604,N604,P604,R604,T604,V604)</f>
        <v/>
      </c>
      <c r="Y604" s="157">
        <f>minus(I604,W604)</f>
        <v/>
      </c>
      <c r="Z604" s="158">
        <f>ABS(minus(J604,X604))</f>
        <v/>
      </c>
      <c r="AA604" s="270" t="n"/>
      <c r="AB604" s="242" t="n"/>
      <c r="AC604" s="242" t="n"/>
      <c r="AD604" s="256" t="n"/>
      <c r="AE604" s="161">
        <f>Y604-AC604</f>
        <v/>
      </c>
      <c r="AF604" s="256">
        <f>abs(Z604-AD604)</f>
        <v/>
      </c>
      <c r="AG604" s="243" t="n"/>
      <c r="AH604" s="146" t="n"/>
      <c r="AI604" s="52" t="n"/>
      <c r="AJ604" s="148" t="n"/>
      <c r="AK604" s="52" t="n"/>
    </row>
    <row r="605">
      <c r="A605" s="163">
        <f>A604</f>
        <v/>
      </c>
      <c r="B605" s="300" t="n"/>
      <c r="C605" s="151" t="inlineStr">
        <is>
          <t>SP MTN Send Money</t>
        </is>
      </c>
      <c r="D605" s="151" t="inlineStr">
        <is>
          <t>MTN - Portal</t>
        </is>
      </c>
      <c r="E605" s="187" t="n"/>
      <c r="F605" s="188" t="n"/>
      <c r="G605" s="187" t="n"/>
      <c r="H605" s="188" t="n"/>
      <c r="I605" s="154">
        <f>minus(E605,G605)</f>
        <v/>
      </c>
      <c r="J605" s="155">
        <f>ABS(minus(F605,H605))</f>
        <v/>
      </c>
      <c r="K605" s="170" t="n"/>
      <c r="L605" s="170" t="n"/>
      <c r="M605" s="170" t="n"/>
      <c r="N605" s="170" t="n"/>
      <c r="O605" s="170" t="n"/>
      <c r="P605" s="170" t="n"/>
      <c r="Q605" s="170" t="n"/>
      <c r="R605" s="170" t="n"/>
      <c r="S605" s="170" t="n"/>
      <c r="T605" s="170" t="n"/>
      <c r="U605" s="170" t="n"/>
      <c r="V605" s="248" t="n"/>
      <c r="W605" s="218">
        <f>SUM(K605,M605,O605,Q605,S605,U605)</f>
        <v/>
      </c>
      <c r="X605" s="218">
        <f>SUM(L605,N605,P605,R605,T605,V605)</f>
        <v/>
      </c>
      <c r="Y605" s="157">
        <f>minus(I605,W605)</f>
        <v/>
      </c>
      <c r="Z605" s="158">
        <f>ABS(minus(J605,X605))</f>
        <v/>
      </c>
      <c r="AA605" s="270" t="n"/>
      <c r="AB605" s="242" t="n"/>
      <c r="AC605" s="242" t="n"/>
      <c r="AD605" s="256" t="n"/>
      <c r="AE605" s="161">
        <f>Y605-AC605</f>
        <v/>
      </c>
      <c r="AF605" s="256">
        <f>abs(Z605-AD605)</f>
        <v/>
      </c>
      <c r="AG605" s="243" t="n"/>
      <c r="AH605" s="146" t="n"/>
      <c r="AI605" s="52" t="n"/>
      <c r="AJ605" s="148" t="n"/>
      <c r="AK605" s="52" t="n"/>
    </row>
    <row r="606">
      <c r="A606" s="163">
        <f>A605</f>
        <v/>
      </c>
      <c r="B606" s="300" t="n"/>
      <c r="C606" s="151" t="inlineStr">
        <is>
          <t>SP AirtelTigo Cash In</t>
        </is>
      </c>
      <c r="D606" s="151" t="inlineStr">
        <is>
          <t>Airtel Top Up (Cash In)</t>
        </is>
      </c>
      <c r="E606" s="187" t="n"/>
      <c r="F606" s="188" t="n"/>
      <c r="G606" s="187" t="n"/>
      <c r="H606" s="188" t="n"/>
      <c r="I606" s="154">
        <f>minus(E606,G606)</f>
        <v/>
      </c>
      <c r="J606" s="155">
        <f>ABS(minus(F606,H606))</f>
        <v/>
      </c>
      <c r="K606" s="170" t="n"/>
      <c r="L606" s="170" t="n"/>
      <c r="M606" s="170" t="n"/>
      <c r="N606" s="170" t="n"/>
      <c r="O606" s="248" t="n"/>
      <c r="P606" s="248" t="n"/>
      <c r="Q606" s="248" t="n"/>
      <c r="R606" s="248" t="n"/>
      <c r="S606" s="248" t="n"/>
      <c r="T606" s="248" t="n"/>
      <c r="U606" s="248" t="n"/>
      <c r="V606" s="248" t="n"/>
      <c r="W606" s="218">
        <f>SUM(K606,M606,O606,Q606,S606,U606)</f>
        <v/>
      </c>
      <c r="X606" s="218">
        <f>SUM(L606,N606,P606,R606,T606,V606)</f>
        <v/>
      </c>
      <c r="Y606" s="157">
        <f>minus(I606,W606)</f>
        <v/>
      </c>
      <c r="Z606" s="158">
        <f>ABS(minus(J606,X606))</f>
        <v/>
      </c>
      <c r="AA606" s="270" t="n"/>
      <c r="AB606" s="242" t="n"/>
      <c r="AC606" s="242" t="n"/>
      <c r="AD606" s="256" t="n"/>
      <c r="AE606" s="161">
        <f>Y606-AC606</f>
        <v/>
      </c>
      <c r="AF606" s="256">
        <f>abs(Z606-AD606)</f>
        <v/>
      </c>
      <c r="AG606" s="243" t="n"/>
      <c r="AH606" s="146" t="n"/>
      <c r="AI606" s="52" t="n"/>
      <c r="AJ606" s="148" t="n"/>
      <c r="AK606" s="52" t="n"/>
    </row>
    <row r="607">
      <c r="A607" s="163">
        <f>A606</f>
        <v/>
      </c>
      <c r="B607" s="300" t="n"/>
      <c r="C607" s="151" t="inlineStr">
        <is>
          <t>SP AirtelTigo Send Money</t>
        </is>
      </c>
      <c r="D607" s="151" t="inlineStr">
        <is>
          <t>Airtel Online Send Money</t>
        </is>
      </c>
      <c r="E607" s="187" t="n"/>
      <c r="F607" s="188" t="n"/>
      <c r="G607" s="187" t="n"/>
      <c r="H607" s="188" t="n"/>
      <c r="I607" s="154">
        <f>minus(E607,G607)</f>
        <v/>
      </c>
      <c r="J607" s="155">
        <f>ABS(minus(F607,H607))</f>
        <v/>
      </c>
      <c r="K607" s="170" t="n"/>
      <c r="L607" s="170" t="n"/>
      <c r="M607" s="248" t="n"/>
      <c r="N607" s="248" t="n"/>
      <c r="O607" s="248" t="n"/>
      <c r="P607" s="248" t="n"/>
      <c r="Q607" s="248" t="n"/>
      <c r="R607" s="248" t="n"/>
      <c r="S607" s="248" t="n"/>
      <c r="T607" s="248" t="n"/>
      <c r="U607" s="248" t="n"/>
      <c r="V607" s="248" t="n"/>
      <c r="W607" s="218">
        <f>SUM(K607,M607,O607,Q607,S607,U607)</f>
        <v/>
      </c>
      <c r="X607" s="249">
        <f>SUM(L607,N607,P607,R607,T607,V607)</f>
        <v/>
      </c>
      <c r="Y607" s="157">
        <f>minus(I607,W607)</f>
        <v/>
      </c>
      <c r="Z607" s="158">
        <f>ABS(minus(J607,X607))</f>
        <v/>
      </c>
      <c r="AA607" s="270" t="n"/>
      <c r="AB607" s="242" t="n"/>
      <c r="AC607" s="242" t="n"/>
      <c r="AD607" s="256" t="n"/>
      <c r="AE607" s="161">
        <f>Y607-AC607</f>
        <v/>
      </c>
      <c r="AF607" s="256">
        <f>abs(Z607-AD607)</f>
        <v/>
      </c>
      <c r="AG607" s="243" t="n"/>
      <c r="AH607" s="146" t="n"/>
      <c r="AI607" s="52" t="n"/>
      <c r="AJ607" s="148" t="n"/>
      <c r="AK607" s="52" t="n"/>
    </row>
    <row r="608">
      <c r="A608" s="163">
        <f>A607</f>
        <v/>
      </c>
      <c r="B608" s="300" t="n"/>
      <c r="C608" s="151" t="inlineStr">
        <is>
          <t>SP Vodafone Cash In</t>
        </is>
      </c>
      <c r="D608" s="151" t="inlineStr">
        <is>
          <t>Vodafone Cashin</t>
        </is>
      </c>
      <c r="E608" s="187" t="n"/>
      <c r="F608" s="188" t="n"/>
      <c r="G608" s="187" t="n"/>
      <c r="H608" s="188" t="n"/>
      <c r="I608" s="154">
        <f>minus(E608,G608)</f>
        <v/>
      </c>
      <c r="J608" s="155">
        <f>ABS(minus(F608,H608))</f>
        <v/>
      </c>
      <c r="K608" s="248" t="n"/>
      <c r="L608" s="248" t="n"/>
      <c r="M608" s="248" t="n"/>
      <c r="N608" s="248" t="n"/>
      <c r="O608" s="170" t="n"/>
      <c r="P608" s="170" t="n"/>
      <c r="Q608" s="170" t="n"/>
      <c r="R608" s="170" t="n"/>
      <c r="S608" s="248" t="n"/>
      <c r="T608" s="248" t="n"/>
      <c r="U608" s="248" t="n"/>
      <c r="V608" s="248" t="n"/>
      <c r="W608" s="218">
        <f>SUM(K608,M608,O608,Q608,S608,U608)</f>
        <v/>
      </c>
      <c r="X608" s="218">
        <f>SUM(L608,N608,P608,R608,T608,V608)</f>
        <v/>
      </c>
      <c r="Y608" s="157">
        <f>minus(I608,W608)</f>
        <v/>
      </c>
      <c r="Z608" s="158">
        <f>ABS(minus(J608,X608))</f>
        <v/>
      </c>
      <c r="AA608" s="270" t="n"/>
      <c r="AB608" s="242" t="n"/>
      <c r="AC608" s="242" t="n"/>
      <c r="AD608" s="256" t="n"/>
      <c r="AE608" s="161">
        <f>Y608-AC608</f>
        <v/>
      </c>
      <c r="AF608" s="256">
        <f>abs(Z608-AD608)</f>
        <v/>
      </c>
      <c r="AG608" s="243" t="n"/>
      <c r="AH608" s="146" t="n"/>
      <c r="AI608" s="52" t="n"/>
      <c r="AJ608" s="148" t="n"/>
      <c r="AK608" s="52" t="n"/>
    </row>
    <row r="609">
      <c r="A609" s="163">
        <f>A608</f>
        <v/>
      </c>
      <c r="B609" s="300" t="n"/>
      <c r="C609" s="151" t="inlineStr">
        <is>
          <t>SP Vodafone Send Money</t>
        </is>
      </c>
      <c r="D609" s="151" t="inlineStr">
        <is>
          <t>Vodafone Cashout</t>
        </is>
      </c>
      <c r="E609" s="187" t="n"/>
      <c r="F609" s="188" t="n"/>
      <c r="G609" s="187" t="n"/>
      <c r="H609" s="188" t="n"/>
      <c r="I609" s="154">
        <f>minus(E609,G609)</f>
        <v/>
      </c>
      <c r="J609" s="155">
        <f>ABS(minus(F609,H609))</f>
        <v/>
      </c>
      <c r="K609" s="170" t="n"/>
      <c r="L609" s="170" t="n"/>
      <c r="M609" s="170" t="n"/>
      <c r="N609" s="170" t="n"/>
      <c r="O609" s="170" t="n"/>
      <c r="P609" s="170" t="n"/>
      <c r="Q609" s="170" t="n"/>
      <c r="R609" s="170" t="n"/>
      <c r="S609" s="170" t="n"/>
      <c r="T609" s="170" t="n"/>
      <c r="U609" s="170" t="n"/>
      <c r="V609" s="170" t="n"/>
      <c r="W609" s="218">
        <f>SUM(K609,M609,O609,Q609,S609,U609)</f>
        <v/>
      </c>
      <c r="X609" s="218">
        <f>SUM(L609,N609,P609,R609,T609,V609)</f>
        <v/>
      </c>
      <c r="Y609" s="157">
        <f>minus(I609,W609)</f>
        <v/>
      </c>
      <c r="Z609" s="158">
        <f>ABS(minus(J609,X609))</f>
        <v/>
      </c>
      <c r="AA609" s="270" t="n"/>
      <c r="AB609" s="242" t="n"/>
      <c r="AC609" s="242" t="n"/>
      <c r="AD609" s="256" t="n"/>
      <c r="AE609" s="161">
        <f>Y609-AC609</f>
        <v/>
      </c>
      <c r="AF609" s="256">
        <f>abs(Z609-AD609)</f>
        <v/>
      </c>
      <c r="AG609" s="243" t="n"/>
      <c r="AH609" s="146" t="n"/>
      <c r="AI609" s="52" t="n"/>
      <c r="AJ609" s="148" t="n"/>
      <c r="AK609" s="52" t="n"/>
    </row>
    <row r="610">
      <c r="A610" s="163">
        <f>A609</f>
        <v/>
      </c>
      <c r="B610" s="300" t="n"/>
      <c r="C610" s="151" t="inlineStr">
        <is>
          <t>SP Stanbic</t>
        </is>
      </c>
      <c r="D610" s="151" t="inlineStr">
        <is>
          <t>Stanbic FI CR</t>
        </is>
      </c>
      <c r="E610" s="187" t="n"/>
      <c r="F610" s="188" t="n"/>
      <c r="G610" s="187" t="n"/>
      <c r="H610" s="188" t="n"/>
      <c r="I610" s="154">
        <f>minus(E610,G610)</f>
        <v/>
      </c>
      <c r="J610" s="155">
        <f>ABS(minus(F610,H610))</f>
        <v/>
      </c>
      <c r="K610" s="170" t="n"/>
      <c r="L610" s="170" t="n"/>
      <c r="M610" s="170" t="n"/>
      <c r="N610" s="170" t="n"/>
      <c r="O610" s="170" t="n"/>
      <c r="P610" s="170" t="n"/>
      <c r="Q610" s="170" t="n"/>
      <c r="R610" s="170" t="n"/>
      <c r="S610" s="170" t="n"/>
      <c r="T610" s="170" t="n"/>
      <c r="U610" s="248" t="n"/>
      <c r="V610" s="248" t="n"/>
      <c r="W610" s="218">
        <f>SUM(K610,M610,O610,Q610,S610,U610)</f>
        <v/>
      </c>
      <c r="X610" s="218">
        <f>SUM(L610,N610,P610,R610,T610,V610)</f>
        <v/>
      </c>
      <c r="Y610" s="157">
        <f>minus(I610,W610)</f>
        <v/>
      </c>
      <c r="Z610" s="158">
        <f>ABS(minus(J610,X610))</f>
        <v/>
      </c>
      <c r="AA610" s="263" t="n"/>
      <c r="AB610" s="242" t="n"/>
      <c r="AC610" s="242" t="n"/>
      <c r="AD610" s="256" t="n"/>
      <c r="AE610" s="161">
        <f>Y610-AC610</f>
        <v/>
      </c>
      <c r="AF610" s="256">
        <f>abs(Z610-AD610)</f>
        <v/>
      </c>
      <c r="AG610" s="243" t="n"/>
      <c r="AH610" s="146" t="n"/>
      <c r="AI610" s="52" t="n"/>
      <c r="AJ610" s="148" t="n"/>
      <c r="AK610" s="52" t="n"/>
    </row>
    <row r="611">
      <c r="A611" s="163">
        <f>A610</f>
        <v/>
      </c>
      <c r="B611" s="300" t="n"/>
      <c r="C611" s="151" t="inlineStr">
        <is>
          <t xml:space="preserve">SP Stanbic </t>
        </is>
      </c>
      <c r="D611" s="151" t="inlineStr">
        <is>
          <t>Stanbic FI DR</t>
        </is>
      </c>
      <c r="E611" s="187" t="n"/>
      <c r="F611" s="187" t="n"/>
      <c r="G611" s="187" t="n"/>
      <c r="H611" s="187" t="n"/>
      <c r="I611" s="154">
        <f>minus(E611,G611)</f>
        <v/>
      </c>
      <c r="J611" s="155">
        <f>ABS(minus(F611,H611))</f>
        <v/>
      </c>
      <c r="K611" s="248" t="n"/>
      <c r="L611" s="248" t="n"/>
      <c r="M611" s="248" t="n"/>
      <c r="N611" s="248" t="n"/>
      <c r="O611" s="248" t="n"/>
      <c r="P611" s="248" t="n"/>
      <c r="Q611" s="248" t="n"/>
      <c r="R611" s="248" t="n"/>
      <c r="S611" s="248" t="n"/>
      <c r="T611" s="248" t="n"/>
      <c r="U611" s="248" t="n"/>
      <c r="V611" s="248" t="n"/>
      <c r="W611" s="218">
        <f>SUM(K611,M611,O611,Q611,S611,U611)</f>
        <v/>
      </c>
      <c r="X611" s="218">
        <f>SUM(L611,N611,P611,R611,T611,V611)</f>
        <v/>
      </c>
      <c r="Y611" s="157">
        <f>minus(I611,W611)</f>
        <v/>
      </c>
      <c r="Z611" s="158">
        <f>ABS(minus(J611,X611))</f>
        <v/>
      </c>
      <c r="AA611" s="270" t="n"/>
      <c r="AB611" s="242" t="n"/>
      <c r="AC611" s="242" t="n"/>
      <c r="AD611" s="256" t="n"/>
      <c r="AE611" s="161">
        <f>Y611-AC611</f>
        <v/>
      </c>
      <c r="AF611" s="256">
        <f>abs(Z611-AD611)</f>
        <v/>
      </c>
      <c r="AG611" s="243" t="n"/>
      <c r="AH611" s="146" t="n"/>
      <c r="AI611" s="52" t="n"/>
      <c r="AJ611" s="148" t="n"/>
      <c r="AK611" s="52" t="n"/>
    </row>
    <row r="612">
      <c r="A612" s="163">
        <f>A611</f>
        <v/>
      </c>
      <c r="B612" s="300" t="n"/>
      <c r="C612" s="171" t="inlineStr">
        <is>
          <t xml:space="preserve">SP GIP </t>
        </is>
      </c>
      <c r="D612" s="171" t="inlineStr">
        <is>
          <t>GIP</t>
        </is>
      </c>
      <c r="E612" s="172" t="n"/>
      <c r="F612" s="173" t="n"/>
      <c r="G612" s="172" t="n"/>
      <c r="H612" s="173" t="n"/>
      <c r="I612" s="174">
        <f>minus(E612,G612)</f>
        <v/>
      </c>
      <c r="J612" s="175">
        <f>ABS(minus(F612,H612))</f>
        <v/>
      </c>
      <c r="K612" s="294" t="n"/>
      <c r="L612" s="294" t="n"/>
      <c r="M612" s="294" t="n"/>
      <c r="N612" s="294" t="n"/>
      <c r="O612" s="294" t="n"/>
      <c r="P612" s="294" t="n"/>
      <c r="Q612" s="294" t="n"/>
      <c r="R612" s="294" t="n"/>
      <c r="S612" s="294" t="n"/>
      <c r="T612" s="294" t="n"/>
      <c r="U612" s="294" t="n"/>
      <c r="V612" s="294" t="n"/>
      <c r="W612" s="294">
        <f>SUM(K612,M612,O612,Q612,S612,U612)</f>
        <v/>
      </c>
      <c r="X612" s="294">
        <f>SUM(L612,N612,P612,R612,T612,V612)</f>
        <v/>
      </c>
      <c r="Y612" s="179">
        <f>minus(I612,W612)</f>
        <v/>
      </c>
      <c r="Z612" s="180">
        <f>ABS(minus(J612,X612))</f>
        <v/>
      </c>
      <c r="AA612" s="253" t="n"/>
      <c r="AB612" s="254" t="n"/>
      <c r="AC612" s="254" t="n"/>
      <c r="AD612" s="190" t="n"/>
      <c r="AE612" s="184">
        <f>Y612-AC612</f>
        <v/>
      </c>
      <c r="AF612" s="192">
        <f>abs(Z612-AD612)</f>
        <v/>
      </c>
      <c r="AG612" s="243" t="n"/>
      <c r="AH612" s="146" t="n"/>
      <c r="AI612" s="52" t="n"/>
      <c r="AJ612" s="148" t="n"/>
      <c r="AK612" s="52" t="n"/>
    </row>
    <row r="613">
      <c r="A613" s="163">
        <f>A612</f>
        <v/>
      </c>
      <c r="B613" s="300" t="n"/>
      <c r="C613" s="151" t="inlineStr">
        <is>
          <t>Card Payments</t>
        </is>
      </c>
      <c r="D613" s="151" t="inlineStr">
        <is>
          <t>BB MIGs (S03)</t>
        </is>
      </c>
      <c r="E613" s="170" t="n"/>
      <c r="F613" s="245" t="n"/>
      <c r="G613" s="170" t="n"/>
      <c r="H613" s="245" t="n"/>
      <c r="I613" s="154">
        <f>minus(E613,G613)</f>
        <v/>
      </c>
      <c r="J613" s="155">
        <f>ABS(minus(F613,H613))</f>
        <v/>
      </c>
      <c r="K613" s="248" t="n"/>
      <c r="L613" s="248" t="n"/>
      <c r="M613" s="248" t="n"/>
      <c r="N613" s="248" t="n"/>
      <c r="O613" s="248" t="n"/>
      <c r="P613" s="248" t="n"/>
      <c r="Q613" s="248" t="n"/>
      <c r="R613" s="248" t="n"/>
      <c r="S613" s="248" t="n"/>
      <c r="T613" s="248" t="n"/>
      <c r="U613" s="248" t="n"/>
      <c r="V613" s="248" t="n"/>
      <c r="W613" s="218" t="n"/>
      <c r="X613" s="218" t="n"/>
      <c r="Y613" s="157">
        <f>minus(I613,W613)</f>
        <v/>
      </c>
      <c r="Z613" s="158">
        <f>ABS(minus(J613,X613))</f>
        <v/>
      </c>
      <c r="AA613" s="263" t="n"/>
      <c r="AB613" s="242" t="n"/>
      <c r="AC613" s="242" t="n"/>
      <c r="AD613" s="256" t="n"/>
      <c r="AE613" s="161">
        <f>Y613-AC613</f>
        <v/>
      </c>
      <c r="AF613" s="256">
        <f>abs(Z613-AD613)</f>
        <v/>
      </c>
      <c r="AG613" s="243" t="n"/>
      <c r="AH613" s="146" t="n"/>
      <c r="AI613" s="52" t="n"/>
      <c r="AJ613" s="148" t="n"/>
      <c r="AK613" s="52" t="n"/>
    </row>
    <row r="614">
      <c r="A614" s="163" t="n"/>
      <c r="B614" s="300" t="n"/>
      <c r="C614" s="151" t="inlineStr">
        <is>
          <t>Card Payments</t>
        </is>
      </c>
      <c r="D614" s="151" t="inlineStr">
        <is>
          <t>BB MIGs (S04)</t>
        </is>
      </c>
      <c r="E614" s="170" t="n"/>
      <c r="F614" s="245" t="n"/>
      <c r="G614" s="170" t="n"/>
      <c r="H614" s="245" t="n"/>
      <c r="I614" s="154">
        <f>minus(E614,G614)</f>
        <v/>
      </c>
      <c r="J614" s="155">
        <f>ABS(minus(F614,H614))</f>
        <v/>
      </c>
      <c r="K614" s="170" t="n"/>
      <c r="L614" s="170" t="n"/>
      <c r="M614" s="170" t="n"/>
      <c r="N614" s="170" t="n"/>
      <c r="O614" s="170" t="n"/>
      <c r="P614" s="170" t="n"/>
      <c r="Q614" s="170" t="n"/>
      <c r="R614" s="170" t="n"/>
      <c r="S614" s="170" t="n"/>
      <c r="T614" s="170" t="n"/>
      <c r="U614" s="170" t="n"/>
      <c r="V614" s="170" t="n"/>
      <c r="W614" s="218" t="n"/>
      <c r="X614" s="218" t="n"/>
      <c r="Y614" s="157">
        <f>minus(I614,W614)</f>
        <v/>
      </c>
      <c r="Z614" s="158">
        <f>ABS(minus(J614,X614))</f>
        <v/>
      </c>
      <c r="AA614" s="263" t="n"/>
      <c r="AB614" s="242" t="n"/>
      <c r="AC614" s="242" t="n"/>
      <c r="AD614" s="256" t="n"/>
      <c r="AE614" s="167">
        <f>Y614-AC614</f>
        <v/>
      </c>
      <c r="AF614" s="256">
        <f>abs(Z614-AD614)</f>
        <v/>
      </c>
      <c r="AG614" s="243" t="n"/>
      <c r="AH614" s="146" t="n"/>
      <c r="AI614" s="52" t="n"/>
      <c r="AJ614" s="148" t="n"/>
      <c r="AK614" s="52" t="n"/>
    </row>
    <row r="615">
      <c r="A615" s="163" t="n"/>
      <c r="B615" s="300" t="n"/>
      <c r="C615" s="151" t="inlineStr">
        <is>
          <t>Card Payments</t>
        </is>
      </c>
      <c r="D615" s="151" t="inlineStr">
        <is>
          <t>BB MIGs (S05)</t>
        </is>
      </c>
      <c r="E615" s="170" t="n"/>
      <c r="F615" s="245" t="n"/>
      <c r="G615" s="170" t="n"/>
      <c r="H615" s="245" t="n"/>
      <c r="I615" s="154">
        <f>minus(E615,G615)</f>
        <v/>
      </c>
      <c r="J615" s="155">
        <f>ABS(minus(F615,H615))</f>
        <v/>
      </c>
      <c r="K615" s="170" t="n"/>
      <c r="L615" s="170" t="n"/>
      <c r="M615" s="170" t="n"/>
      <c r="N615" s="170" t="n"/>
      <c r="O615" s="170" t="n"/>
      <c r="P615" s="170" t="n"/>
      <c r="Q615" s="170" t="n"/>
      <c r="R615" s="170" t="n"/>
      <c r="S615" s="170" t="n"/>
      <c r="T615" s="170" t="n"/>
      <c r="U615" s="170" t="n"/>
      <c r="V615" s="170" t="n"/>
      <c r="W615" s="218" t="n"/>
      <c r="X615" s="218" t="n"/>
      <c r="Y615" s="157">
        <f>minus(I615,W615)</f>
        <v/>
      </c>
      <c r="Z615" s="158">
        <f>ABS(minus(J615,X615))</f>
        <v/>
      </c>
      <c r="AA615" s="263" t="n"/>
      <c r="AB615" s="242" t="n"/>
      <c r="AC615" s="242" t="n"/>
      <c r="AD615" s="256" t="n"/>
      <c r="AE615" s="167">
        <f>Y615-AC615</f>
        <v/>
      </c>
      <c r="AF615" s="256">
        <f>abs(Z615-AD615)</f>
        <v/>
      </c>
      <c r="AG615" s="243" t="n"/>
      <c r="AH615" s="146" t="n"/>
      <c r="AI615" s="52" t="n"/>
      <c r="AJ615" s="148" t="n"/>
      <c r="AK615" s="52" t="n"/>
    </row>
    <row r="616">
      <c r="A616" s="163" t="n"/>
      <c r="B616" s="300" t="n"/>
      <c r="C616" s="151" t="inlineStr">
        <is>
          <t>Card Payments</t>
        </is>
      </c>
      <c r="D616" s="151" t="inlineStr">
        <is>
          <t>BB MIGs (S06)</t>
        </is>
      </c>
      <c r="E616" s="170" t="n"/>
      <c r="F616" s="245" t="n"/>
      <c r="G616" s="170" t="n"/>
      <c r="H616" s="245" t="n"/>
      <c r="I616" s="154">
        <f>minus(E616,G616)</f>
        <v/>
      </c>
      <c r="J616" s="155">
        <f>ABS(minus(F616,H616))</f>
        <v/>
      </c>
      <c r="K616" s="170" t="n"/>
      <c r="L616" s="170" t="n"/>
      <c r="M616" s="170" t="n"/>
      <c r="N616" s="170" t="n"/>
      <c r="O616" s="170" t="n"/>
      <c r="P616" s="170" t="n"/>
      <c r="Q616" s="170" t="n"/>
      <c r="R616" s="170" t="n"/>
      <c r="S616" s="170" t="n"/>
      <c r="T616" s="170" t="n"/>
      <c r="U616" s="170" t="n"/>
      <c r="V616" s="170" t="n"/>
      <c r="W616" s="218" t="n"/>
      <c r="X616" s="218" t="n"/>
      <c r="Y616" s="157">
        <f>minus(I616,W616)</f>
        <v/>
      </c>
      <c r="Z616" s="158">
        <f>ABS(minus(J616,X616))</f>
        <v/>
      </c>
      <c r="AA616" s="263" t="n"/>
      <c r="AB616" s="242" t="n"/>
      <c r="AC616" s="242" t="n"/>
      <c r="AD616" s="256" t="n"/>
      <c r="AE616" s="167">
        <f>Y616-AC616</f>
        <v/>
      </c>
      <c r="AF616" s="256">
        <f>abs(Z616-AD616)</f>
        <v/>
      </c>
      <c r="AG616" s="243" t="n"/>
      <c r="AH616" s="146" t="n"/>
      <c r="AI616" s="52" t="n"/>
      <c r="AJ616" s="148" t="n"/>
      <c r="AK616" s="52" t="n"/>
    </row>
    <row r="617">
      <c r="A617" s="163" t="n"/>
      <c r="B617" s="300" t="n"/>
      <c r="C617" s="151" t="inlineStr">
        <is>
          <t>Card Payments</t>
        </is>
      </c>
      <c r="D617" s="151" t="inlineStr">
        <is>
          <t>BB MIGs (S07)</t>
        </is>
      </c>
      <c r="E617" s="170" t="n"/>
      <c r="F617" s="245" t="n"/>
      <c r="G617" s="170" t="n"/>
      <c r="H617" s="245" t="n"/>
      <c r="I617" s="154">
        <f>minus(E617,G617)</f>
        <v/>
      </c>
      <c r="J617" s="155">
        <f>ABS(minus(F617,H617))</f>
        <v/>
      </c>
      <c r="K617" s="170" t="n"/>
      <c r="L617" s="170" t="n"/>
      <c r="M617" s="170" t="n"/>
      <c r="N617" s="170" t="n"/>
      <c r="O617" s="170" t="n"/>
      <c r="P617" s="170" t="n"/>
      <c r="Q617" s="170" t="n"/>
      <c r="R617" s="170" t="n"/>
      <c r="S617" s="170" t="n"/>
      <c r="T617" s="170" t="n"/>
      <c r="U617" s="170" t="n"/>
      <c r="V617" s="170" t="n"/>
      <c r="W617" s="218" t="n"/>
      <c r="X617" s="218" t="n"/>
      <c r="Y617" s="157">
        <f>minus(I617,W617)</f>
        <v/>
      </c>
      <c r="Z617" s="158">
        <f>ABS(minus(J617,X617))</f>
        <v/>
      </c>
      <c r="AA617" s="263" t="n"/>
      <c r="AB617" s="242" t="n"/>
      <c r="AC617" s="242" t="n"/>
      <c r="AD617" s="256" t="n"/>
      <c r="AE617" s="167">
        <f>Y617-AC617</f>
        <v/>
      </c>
      <c r="AF617" s="256">
        <f>abs(Z617-AD617)</f>
        <v/>
      </c>
      <c r="AG617" s="243" t="n"/>
      <c r="AH617" s="146" t="n"/>
      <c r="AI617" s="52" t="n"/>
      <c r="AJ617" s="148" t="n"/>
      <c r="AK617" s="52" t="n"/>
    </row>
    <row r="618">
      <c r="A618" s="163" t="n"/>
      <c r="B618" s="300" t="n"/>
      <c r="C618" s="151" t="inlineStr">
        <is>
          <t>Card Payments</t>
        </is>
      </c>
      <c r="D618" s="151" t="inlineStr">
        <is>
          <t>BB MIGs (S08)</t>
        </is>
      </c>
      <c r="E618" s="170" t="n"/>
      <c r="F618" s="245" t="n"/>
      <c r="G618" s="170" t="n"/>
      <c r="H618" s="245" t="n"/>
      <c r="I618" s="154">
        <f>minus(E618,G618)</f>
        <v/>
      </c>
      <c r="J618" s="155">
        <f>ABS(minus(F618,H618))</f>
        <v/>
      </c>
      <c r="K618" s="170" t="n"/>
      <c r="L618" s="170" t="n"/>
      <c r="M618" s="170" t="n"/>
      <c r="N618" s="170" t="n"/>
      <c r="O618" s="170" t="n"/>
      <c r="P618" s="170" t="n"/>
      <c r="Q618" s="170" t="n"/>
      <c r="R618" s="170" t="n"/>
      <c r="S618" s="170" t="n"/>
      <c r="T618" s="170" t="n"/>
      <c r="U618" s="170" t="n"/>
      <c r="V618" s="170" t="n"/>
      <c r="W618" s="218" t="n"/>
      <c r="X618" s="218" t="n"/>
      <c r="Y618" s="157">
        <f>minus(I618,W618)</f>
        <v/>
      </c>
      <c r="Z618" s="158">
        <f>ABS(minus(J618,X618))</f>
        <v/>
      </c>
      <c r="AA618" s="270" t="n"/>
      <c r="AB618" s="242" t="n"/>
      <c r="AC618" s="242" t="n"/>
      <c r="AD618" s="256" t="n"/>
      <c r="AE618" s="167">
        <f>Y618-AC618</f>
        <v/>
      </c>
      <c r="AF618" s="256">
        <f>abs(Z618-AD618)</f>
        <v/>
      </c>
      <c r="AG618" s="243" t="n"/>
      <c r="AH618" s="146" t="n"/>
      <c r="AI618" s="52" t="n"/>
      <c r="AJ618" s="148" t="n"/>
      <c r="AK618" s="52" t="n"/>
    </row>
    <row r="619">
      <c r="A619" s="163" t="n"/>
      <c r="B619" s="300" t="n"/>
      <c r="C619" s="151" t="inlineStr">
        <is>
          <t>Card Payments</t>
        </is>
      </c>
      <c r="D619" s="151" t="inlineStr">
        <is>
          <t>BB MIGs (S09)</t>
        </is>
      </c>
      <c r="E619" s="170" t="n"/>
      <c r="F619" s="245" t="n"/>
      <c r="G619" s="170" t="n"/>
      <c r="H619" s="245" t="n"/>
      <c r="I619" s="154">
        <f>minus(E619,G619)</f>
        <v/>
      </c>
      <c r="J619" s="155">
        <f>ABS(minus(F619,H619))</f>
        <v/>
      </c>
      <c r="K619" s="170" t="n"/>
      <c r="L619" s="170" t="n"/>
      <c r="M619" s="170" t="n"/>
      <c r="N619" s="170" t="n"/>
      <c r="O619" s="170" t="n"/>
      <c r="P619" s="170" t="n"/>
      <c r="Q619" s="170" t="n"/>
      <c r="R619" s="170" t="n"/>
      <c r="S619" s="170" t="n"/>
      <c r="T619" s="170" t="n"/>
      <c r="U619" s="170" t="n"/>
      <c r="V619" s="170" t="n"/>
      <c r="W619" s="218" t="n"/>
      <c r="X619" s="218" t="n"/>
      <c r="Y619" s="157">
        <f>minus(I619,W619)</f>
        <v/>
      </c>
      <c r="Z619" s="158">
        <f>ABS(minus(J619,X619))</f>
        <v/>
      </c>
      <c r="AA619" s="270" t="n"/>
      <c r="AB619" s="242" t="n"/>
      <c r="AC619" s="242" t="n"/>
      <c r="AD619" s="256" t="n"/>
      <c r="AE619" s="167">
        <f>Y619-AC619</f>
        <v/>
      </c>
      <c r="AF619" s="256">
        <f>abs(Z619-AD619)</f>
        <v/>
      </c>
      <c r="AG619" s="243" t="n"/>
      <c r="AH619" s="146" t="n"/>
      <c r="AI619" s="52" t="n"/>
      <c r="AJ619" s="148" t="n"/>
      <c r="AK619" s="52" t="n"/>
    </row>
    <row r="620">
      <c r="A620" s="163" t="n"/>
      <c r="B620" s="300" t="n"/>
      <c r="C620" s="151" t="inlineStr">
        <is>
          <t>Card Payments</t>
        </is>
      </c>
      <c r="D620" s="151" t="inlineStr">
        <is>
          <t>BB MIGs (S10)</t>
        </is>
      </c>
      <c r="E620" s="170" t="n"/>
      <c r="F620" s="245" t="n"/>
      <c r="G620" s="170" t="n"/>
      <c r="H620" s="245" t="n"/>
      <c r="I620" s="154">
        <f>minus(E620,G620)</f>
        <v/>
      </c>
      <c r="J620" s="155">
        <f>ABS(minus(F620,H620))</f>
        <v/>
      </c>
      <c r="K620" s="170" t="n"/>
      <c r="L620" s="170" t="n"/>
      <c r="M620" s="170" t="n"/>
      <c r="N620" s="170" t="n"/>
      <c r="O620" s="170" t="n"/>
      <c r="P620" s="170" t="n"/>
      <c r="Q620" s="170" t="n"/>
      <c r="R620" s="170" t="n"/>
      <c r="S620" s="170" t="n"/>
      <c r="T620" s="170" t="n"/>
      <c r="U620" s="170" t="n"/>
      <c r="V620" s="170" t="n"/>
      <c r="W620" s="218" t="n"/>
      <c r="X620" s="218" t="n"/>
      <c r="Y620" s="157">
        <f>minus(I620,W620)</f>
        <v/>
      </c>
      <c r="Z620" s="158">
        <f>ABS(minus(J620,X620))</f>
        <v/>
      </c>
      <c r="AA620" s="263" t="n"/>
      <c r="AB620" s="242" t="n"/>
      <c r="AC620" s="242" t="n"/>
      <c r="AD620" s="256" t="n"/>
      <c r="AE620" s="167">
        <f>Y620-AC620</f>
        <v/>
      </c>
      <c r="AF620" s="256">
        <f>abs(Z620-AD620)</f>
        <v/>
      </c>
      <c r="AG620" s="243" t="n"/>
      <c r="AH620" s="146" t="n"/>
      <c r="AI620" s="52" t="n"/>
      <c r="AJ620" s="148" t="n"/>
      <c r="AK620" s="52" t="n"/>
    </row>
    <row r="621">
      <c r="A621" s="163" t="n"/>
      <c r="B621" s="300" t="n"/>
      <c r="C621" s="151" t="inlineStr">
        <is>
          <t>Card Payments</t>
        </is>
      </c>
      <c r="D621" s="151" t="inlineStr">
        <is>
          <t>BB MIGs (S11)</t>
        </is>
      </c>
      <c r="E621" s="170" t="n"/>
      <c r="F621" s="245" t="n"/>
      <c r="G621" s="170" t="n"/>
      <c r="H621" s="245" t="n"/>
      <c r="I621" s="154">
        <f>minus(E621,G621)</f>
        <v/>
      </c>
      <c r="J621" s="155">
        <f>ABS(minus(F621,H621))</f>
        <v/>
      </c>
      <c r="K621" s="170" t="n"/>
      <c r="L621" s="170" t="n"/>
      <c r="M621" s="170" t="n"/>
      <c r="N621" s="170" t="n"/>
      <c r="O621" s="170" t="n"/>
      <c r="P621" s="170" t="n"/>
      <c r="Q621" s="170" t="n"/>
      <c r="R621" s="170" t="n"/>
      <c r="S621" s="170" t="n"/>
      <c r="T621" s="170" t="n"/>
      <c r="U621" s="170" t="n"/>
      <c r="V621" s="170" t="n"/>
      <c r="W621" s="218" t="n"/>
      <c r="X621" s="218" t="n"/>
      <c r="Y621" s="157">
        <f>minus(I621,W621)</f>
        <v/>
      </c>
      <c r="Z621" s="158">
        <f>ABS(minus(J621,X621))</f>
        <v/>
      </c>
      <c r="AA621" s="263" t="n"/>
      <c r="AB621" s="242" t="n"/>
      <c r="AC621" s="242" t="n"/>
      <c r="AD621" s="256" t="n"/>
      <c r="AE621" s="167">
        <f>Y621-AC621</f>
        <v/>
      </c>
      <c r="AF621" s="256">
        <f>abs(Z621-AD621)</f>
        <v/>
      </c>
      <c r="AG621" s="243" t="n"/>
      <c r="AH621" s="146" t="n"/>
      <c r="AI621" s="52" t="n"/>
      <c r="AJ621" s="148" t="n"/>
      <c r="AK621" s="52" t="n"/>
    </row>
    <row r="622">
      <c r="A622" s="163" t="n"/>
      <c r="B622" s="300" t="n"/>
      <c r="C622" s="171" t="inlineStr">
        <is>
          <t>Card Payments</t>
        </is>
      </c>
      <c r="D622" s="171" t="inlineStr">
        <is>
          <t>BB MIGs (S12)</t>
        </is>
      </c>
      <c r="E622" s="176" t="n"/>
      <c r="F622" s="85" t="n"/>
      <c r="G622" s="176" t="n"/>
      <c r="H622" s="85" t="n"/>
      <c r="I622" s="174">
        <f>minus(E622,G622)</f>
        <v/>
      </c>
      <c r="J622" s="175">
        <f>ABS(minus(F622,H622))</f>
        <v/>
      </c>
      <c r="K622" s="176" t="n"/>
      <c r="L622" s="176" t="n"/>
      <c r="M622" s="176" t="n"/>
      <c r="N622" s="176" t="n"/>
      <c r="O622" s="176" t="n"/>
      <c r="P622" s="176" t="n"/>
      <c r="Q622" s="176" t="n"/>
      <c r="R622" s="176" t="n"/>
      <c r="S622" s="176" t="n"/>
      <c r="T622" s="176" t="n"/>
      <c r="U622" s="176" t="n"/>
      <c r="V622" s="176" t="n"/>
      <c r="W622" s="294" t="n"/>
      <c r="X622" s="294" t="n"/>
      <c r="Y622" s="179">
        <f>minus(I622,W622)</f>
        <v/>
      </c>
      <c r="Z622" s="180">
        <f>ABS(minus(J622,X622))</f>
        <v/>
      </c>
      <c r="AA622" s="269" t="n"/>
      <c r="AB622" s="254" t="n"/>
      <c r="AC622" s="254" t="n"/>
      <c r="AD622" s="183" t="n"/>
      <c r="AE622" s="191">
        <f>Y622-AC622</f>
        <v/>
      </c>
      <c r="AF622" s="183">
        <f>abs(Z622-AD622)</f>
        <v/>
      </c>
      <c r="AG622" s="243" t="n"/>
      <c r="AH622" s="146" t="n"/>
      <c r="AI622" s="52" t="n"/>
      <c r="AJ622" s="148" t="n"/>
      <c r="AK622" s="52" t="n"/>
    </row>
    <row r="623">
      <c r="A623" s="163" t="n"/>
      <c r="B623" s="303" t="n"/>
      <c r="C623" s="258" t="inlineStr">
        <is>
          <t>Card Payments Sum</t>
        </is>
      </c>
      <c r="D623" s="258" t="inlineStr">
        <is>
          <t>BB MIGs</t>
        </is>
      </c>
      <c r="E623" s="172" t="n"/>
      <c r="F623" s="172" t="n"/>
      <c r="G623" s="172" t="n"/>
      <c r="H623" s="172" t="n"/>
      <c r="I623" s="174">
        <f>minus(E623,G623)</f>
        <v/>
      </c>
      <c r="J623" s="175">
        <f>ABS(minus(F623,H623))</f>
        <v/>
      </c>
      <c r="K623" s="176" t="n"/>
      <c r="L623" s="176" t="n"/>
      <c r="M623" s="176" t="n"/>
      <c r="N623" s="176" t="n"/>
      <c r="O623" s="176" t="n"/>
      <c r="P623" s="176" t="n"/>
      <c r="Q623" s="176" t="n"/>
      <c r="R623" s="176" t="n"/>
      <c r="S623" s="176" t="n"/>
      <c r="T623" s="176" t="n"/>
      <c r="U623" s="176" t="n"/>
      <c r="V623" s="176" t="n"/>
      <c r="W623" s="294">
        <f>SUM(K623,M623,O623,Q623,S623,U623)</f>
        <v/>
      </c>
      <c r="X623" s="294">
        <f>SUM(L623,N623,P623,R623,T623,V623)</f>
        <v/>
      </c>
      <c r="Y623" s="179">
        <f>minus(I623,W623)</f>
        <v/>
      </c>
      <c r="Z623" s="180">
        <f>ABS(minus(J623,X623))</f>
        <v/>
      </c>
      <c r="AA623" s="253" t="n"/>
      <c r="AB623" s="254" t="n"/>
      <c r="AC623" s="254" t="n"/>
      <c r="AD623" s="190" t="n"/>
      <c r="AE623" s="191">
        <f>Y623-AC623</f>
        <v/>
      </c>
      <c r="AF623" s="192">
        <f>abs(Z623-AD623)</f>
        <v/>
      </c>
      <c r="AG623" s="243" t="n"/>
      <c r="AH623" s="146" t="n"/>
      <c r="AI623" s="52" t="n"/>
      <c r="AJ623" s="148" t="n"/>
      <c r="AK623" s="52" t="n"/>
    </row>
    <row r="624">
      <c r="A624" s="163" t="n"/>
      <c r="B624" s="310" t="inlineStr">
        <is>
          <t>KOWRI</t>
        </is>
      </c>
      <c r="C624" s="151" t="inlineStr">
        <is>
          <t>MPGS</t>
        </is>
      </c>
      <c r="D624" s="151" t="inlineStr">
        <is>
          <t>MPGS</t>
        </is>
      </c>
      <c r="E624" s="187" t="n"/>
      <c r="F624" s="188" t="n"/>
      <c r="G624" s="187" t="n"/>
      <c r="H624" s="188" t="n"/>
      <c r="I624" s="154">
        <f>minus(E624,G624)</f>
        <v/>
      </c>
      <c r="J624" s="155">
        <f>ABS(minus(F624,H624))</f>
        <v/>
      </c>
      <c r="K624" s="218" t="n"/>
      <c r="L624" s="218" t="n"/>
      <c r="M624" s="218" t="n"/>
      <c r="N624" s="218" t="n"/>
      <c r="O624" s="218" t="n"/>
      <c r="P624" s="218" t="n"/>
      <c r="Q624" s="218" t="n"/>
      <c r="R624" s="218" t="n"/>
      <c r="S624" s="218" t="n"/>
      <c r="T624" s="218" t="n"/>
      <c r="U624" s="218" t="n"/>
      <c r="V624" s="218" t="n"/>
      <c r="W624" s="218">
        <f>SUM(K624,M624,O624,Q624,S624,U624)</f>
        <v/>
      </c>
      <c r="X624" s="218">
        <f>SUM(L624,N624,P624,R624,T624,V624)</f>
        <v/>
      </c>
      <c r="Y624" s="157">
        <f>minus(I624,W624)</f>
        <v/>
      </c>
      <c r="Z624" s="158">
        <f>ABS(minus(J624,X624))</f>
        <v/>
      </c>
      <c r="AA624" s="270" t="n"/>
      <c r="AB624" s="242" t="n"/>
      <c r="AC624" s="242" t="n"/>
      <c r="AD624" s="256" t="n"/>
      <c r="AE624" s="167">
        <f>Y624-AC624</f>
        <v/>
      </c>
      <c r="AF624" s="256">
        <f>abs(Z624-AD624)</f>
        <v/>
      </c>
      <c r="AG624" s="243" t="n"/>
      <c r="AH624" s="146" t="n"/>
      <c r="AI624" s="52" t="n"/>
      <c r="AJ624" s="148" t="n"/>
      <c r="AK624" s="52" t="n"/>
    </row>
    <row r="625">
      <c r="A625" s="163">
        <f>A613</f>
        <v/>
      </c>
      <c r="B625" s="300" t="n"/>
      <c r="C625" s="151" t="inlineStr">
        <is>
          <t>BB MTN Send Money</t>
        </is>
      </c>
      <c r="D625" s="151" t="inlineStr">
        <is>
          <t>MTN BillBox CR - (Send)</t>
        </is>
      </c>
      <c r="E625" s="187" t="n"/>
      <c r="F625" s="188" t="n"/>
      <c r="G625" s="187" t="n"/>
      <c r="H625" s="188" t="n"/>
      <c r="I625" s="154">
        <f>minus(E625,G625)</f>
        <v/>
      </c>
      <c r="J625" s="155">
        <f>ABS(minus(F625,H625))</f>
        <v/>
      </c>
      <c r="K625" s="218" t="n"/>
      <c r="L625" s="218" t="n"/>
      <c r="M625" s="218" t="n"/>
      <c r="N625" s="218" t="n"/>
      <c r="O625" s="218" t="n"/>
      <c r="P625" s="218" t="n"/>
      <c r="Q625" s="218" t="n"/>
      <c r="R625" s="218" t="n"/>
      <c r="S625" s="218" t="n"/>
      <c r="T625" s="218" t="n"/>
      <c r="U625" s="218" t="n"/>
      <c r="V625" s="218" t="n"/>
      <c r="W625" s="218">
        <f>SUM(K625,M625,O625,Q625,S625,U625)</f>
        <v/>
      </c>
      <c r="X625" s="218">
        <f>SUM(L625,N625,P625,R625,T625,V625)</f>
        <v/>
      </c>
      <c r="Y625" s="157">
        <f>minus(I625,W625)</f>
        <v/>
      </c>
      <c r="Z625" s="158">
        <f>ABS(minus(J625,X625))</f>
        <v/>
      </c>
      <c r="AA625" s="270" t="n"/>
      <c r="AB625" s="242" t="n"/>
      <c r="AC625" s="242" t="n"/>
      <c r="AD625" s="256" t="n"/>
      <c r="AE625" s="167">
        <f>Y625-AC625</f>
        <v/>
      </c>
      <c r="AF625" s="256">
        <f>abs(Z625-AD625)</f>
        <v/>
      </c>
      <c r="AG625" s="243" t="n"/>
      <c r="AH625" s="146" t="n"/>
      <c r="AI625" s="52" t="n"/>
      <c r="AJ625" s="148" t="n"/>
      <c r="AK625" s="52" t="n"/>
    </row>
    <row r="626">
      <c r="A626" s="163">
        <f>A614</f>
        <v/>
      </c>
      <c r="B626" s="300" t="n"/>
      <c r="C626" s="151" t="inlineStr">
        <is>
          <t>BB MTN Add funds/Payments</t>
        </is>
      </c>
      <c r="D626" s="151" t="inlineStr">
        <is>
          <t>MTN BillBox DR - (Receive)</t>
        </is>
      </c>
      <c r="E626" s="187" t="n"/>
      <c r="F626" s="188" t="n"/>
      <c r="G626" s="187" t="n"/>
      <c r="H626" s="188" t="n"/>
      <c r="I626" s="154">
        <f>minus(E626,G626)</f>
        <v/>
      </c>
      <c r="J626" s="155">
        <f>ABS(minus(F626,H626))</f>
        <v/>
      </c>
      <c r="K626" s="218" t="n"/>
      <c r="L626" s="218" t="n"/>
      <c r="M626" s="218" t="n"/>
      <c r="N626" s="218" t="n"/>
      <c r="O626" s="218" t="n"/>
      <c r="P626" s="218" t="n"/>
      <c r="Q626" s="218" t="n"/>
      <c r="R626" s="218" t="n"/>
      <c r="S626" s="218" t="n"/>
      <c r="T626" s="218" t="n"/>
      <c r="U626" s="218" t="n"/>
      <c r="V626" s="218" t="n"/>
      <c r="W626" s="218">
        <f>SUM(K626,M626,O626,Q626,S626,U626)</f>
        <v/>
      </c>
      <c r="X626" s="218">
        <f>SUM(L626,N626,P626,R626,T626,V626)</f>
        <v/>
      </c>
      <c r="Y626" s="157">
        <f>minus(I626,W626)</f>
        <v/>
      </c>
      <c r="Z626" s="158">
        <f>ABS(minus(J626,X626))</f>
        <v/>
      </c>
      <c r="AA626" s="270" t="n"/>
      <c r="AB626" s="242" t="n"/>
      <c r="AC626" s="242" t="n"/>
      <c r="AD626" s="256" t="n"/>
      <c r="AE626" s="167">
        <f>Y626-AC626</f>
        <v/>
      </c>
      <c r="AF626" s="256">
        <f>abs(Z626-AD626)</f>
        <v/>
      </c>
      <c r="AG626" s="243" t="n"/>
      <c r="AH626" s="146" t="n"/>
      <c r="AI626" s="52" t="n"/>
      <c r="AJ626" s="148" t="n"/>
      <c r="AK626" s="52" t="n"/>
    </row>
    <row r="627">
      <c r="A627" s="163">
        <f>A615</f>
        <v/>
      </c>
      <c r="B627" s="300" t="n"/>
      <c r="C627" s="151" t="inlineStr">
        <is>
          <t>BB Airtel Add funds/Payments</t>
        </is>
      </c>
      <c r="D627" s="151" t="inlineStr">
        <is>
          <t>BB Airtel Cash In</t>
        </is>
      </c>
      <c r="E627" s="187" t="n"/>
      <c r="F627" s="187" t="n"/>
      <c r="G627" s="187" t="n"/>
      <c r="H627" s="187" t="n"/>
      <c r="I627" s="154">
        <f>minus(E627,G627)</f>
        <v/>
      </c>
      <c r="J627" s="155">
        <f>ABS(minus(F627,H627))</f>
        <v/>
      </c>
      <c r="K627" s="218" t="n"/>
      <c r="L627" s="218" t="n"/>
      <c r="M627" s="218" t="n"/>
      <c r="N627" s="218" t="n"/>
      <c r="O627" s="218" t="n"/>
      <c r="P627" s="218" t="n"/>
      <c r="Q627" s="218" t="n"/>
      <c r="R627" s="218" t="n"/>
      <c r="S627" s="218" t="n"/>
      <c r="T627" s="218" t="n"/>
      <c r="U627" s="218" t="n"/>
      <c r="V627" s="218" t="n"/>
      <c r="W627" s="218">
        <f>SUM(K627,M627,O627,Q627,S627,U627)</f>
        <v/>
      </c>
      <c r="X627" s="218">
        <f>SUM(L627,N627,P627,R627,T627,V627)</f>
        <v/>
      </c>
      <c r="Y627" s="157">
        <f>minus(I627,W627)</f>
        <v/>
      </c>
      <c r="Z627" s="158">
        <f>ABS(minus(J627,X627))</f>
        <v/>
      </c>
      <c r="AA627" s="270" t="n"/>
      <c r="AB627" s="242" t="n"/>
      <c r="AC627" s="242" t="n"/>
      <c r="AD627" s="256" t="n"/>
      <c r="AE627" s="167">
        <f>Y627-AC627</f>
        <v/>
      </c>
      <c r="AF627" s="256">
        <f>abs(Z627-AD627)</f>
        <v/>
      </c>
      <c r="AG627" s="243" t="n"/>
      <c r="AH627" s="146" t="n"/>
      <c r="AI627" s="52" t="n"/>
      <c r="AJ627" s="148" t="n"/>
      <c r="AK627" s="52" t="n"/>
    </row>
    <row r="628">
      <c r="A628" s="163">
        <f>A616</f>
        <v/>
      </c>
      <c r="B628" s="300" t="n"/>
      <c r="C628" s="151" t="inlineStr">
        <is>
          <t>BB Airtel Send Money</t>
        </is>
      </c>
      <c r="D628" s="151" t="inlineStr">
        <is>
          <t>BB Airtel Cash Out</t>
        </is>
      </c>
      <c r="E628" s="187" t="n"/>
      <c r="F628" s="187" t="n"/>
      <c r="G628" s="187" t="n"/>
      <c r="H628" s="187" t="n"/>
      <c r="I628" s="154">
        <f>minus(E628,G628)</f>
        <v/>
      </c>
      <c r="J628" s="155">
        <f>ABS(minus(F628,H628))</f>
        <v/>
      </c>
      <c r="K628" s="218" t="n"/>
      <c r="L628" s="218" t="n"/>
      <c r="M628" s="218" t="n"/>
      <c r="N628" s="218" t="n"/>
      <c r="O628" s="218" t="n"/>
      <c r="P628" s="218" t="n"/>
      <c r="Q628" s="218" t="n"/>
      <c r="R628" s="218" t="n"/>
      <c r="S628" s="218" t="n"/>
      <c r="T628" s="218" t="n"/>
      <c r="U628" s="218" t="n"/>
      <c r="V628" s="218" t="n"/>
      <c r="W628" s="218">
        <f>SUM(K628,M628,O628,Q628,S628,U628)</f>
        <v/>
      </c>
      <c r="X628" s="218">
        <f>SUM(L628,N628,P628,R628,T628,V628)</f>
        <v/>
      </c>
      <c r="Y628" s="157">
        <f>minus(I628,W628)</f>
        <v/>
      </c>
      <c r="Z628" s="158">
        <f>ABS(minus(J628,X628))</f>
        <v/>
      </c>
      <c r="AA628" s="270" t="n"/>
      <c r="AB628" s="242" t="n"/>
      <c r="AC628" s="242" t="n"/>
      <c r="AD628" s="256" t="n"/>
      <c r="AE628" s="167">
        <f>Y628-AC628</f>
        <v/>
      </c>
      <c r="AF628" s="256">
        <f>abs(Z628-AD628)</f>
        <v/>
      </c>
      <c r="AG628" s="243" t="n"/>
      <c r="AH628" s="146" t="n"/>
      <c r="AI628" s="52" t="n"/>
      <c r="AJ628" s="148" t="n"/>
      <c r="AK628" s="52" t="n"/>
    </row>
    <row r="629">
      <c r="A629" s="163">
        <f>A617</f>
        <v/>
      </c>
      <c r="B629" s="300" t="n"/>
      <c r="C629" s="151" t="inlineStr">
        <is>
          <t>BB Vodafone Add funds/Payments</t>
        </is>
      </c>
      <c r="D629" s="151" t="inlineStr">
        <is>
          <t>BB Vodafone Cash In</t>
        </is>
      </c>
      <c r="E629" s="187" t="n"/>
      <c r="F629" s="188" t="n"/>
      <c r="G629" s="187" t="n"/>
      <c r="H629" s="188" t="n"/>
      <c r="I629" s="154">
        <f>minus(E629,G629)</f>
        <v/>
      </c>
      <c r="J629" s="155">
        <f>ABS(minus(F629,H629))</f>
        <v/>
      </c>
      <c r="K629" s="218" t="n"/>
      <c r="L629" s="218" t="n"/>
      <c r="M629" s="218" t="n"/>
      <c r="N629" s="218" t="n"/>
      <c r="O629" s="218" t="n"/>
      <c r="P629" s="218" t="n"/>
      <c r="Q629" s="218" t="n"/>
      <c r="R629" s="218" t="n"/>
      <c r="S629" s="218" t="n"/>
      <c r="T629" s="218" t="n"/>
      <c r="U629" s="218" t="n"/>
      <c r="V629" s="218" t="n"/>
      <c r="W629" s="218">
        <f>SUM(K629,M629,O629,Q629,S629,U629)</f>
        <v/>
      </c>
      <c r="X629" s="218">
        <f>SUM(L629,N629,P629,R629,T629,V629)</f>
        <v/>
      </c>
      <c r="Y629" s="157">
        <f>minus(I629,W629)</f>
        <v/>
      </c>
      <c r="Z629" s="158">
        <f>ABS(minus(J629,X629))</f>
        <v/>
      </c>
      <c r="AA629" s="270" t="n"/>
      <c r="AB629" s="242" t="n"/>
      <c r="AC629" s="242" t="n"/>
      <c r="AD629" s="256" t="n"/>
      <c r="AE629" s="167">
        <f>Y629-AC629</f>
        <v/>
      </c>
      <c r="AF629" s="256">
        <f>abs(Z629-AD629)</f>
        <v/>
      </c>
      <c r="AG629" s="243" t="n"/>
      <c r="AH629" s="146" t="n"/>
      <c r="AI629" s="52" t="n"/>
      <c r="AJ629" s="148" t="n"/>
      <c r="AK629" s="52" t="n"/>
    </row>
    <row r="630">
      <c r="A630" s="163">
        <f>A618</f>
        <v/>
      </c>
      <c r="B630" s="303" t="n"/>
      <c r="C630" s="151" t="inlineStr">
        <is>
          <t>BB Vodafone Send Money</t>
        </is>
      </c>
      <c r="D630" s="151" t="inlineStr">
        <is>
          <t>BB Vodafone Cash Out</t>
        </is>
      </c>
      <c r="E630" s="187" t="n"/>
      <c r="F630" s="188" t="n"/>
      <c r="G630" s="187" t="n"/>
      <c r="H630" s="188" t="n"/>
      <c r="I630" s="154">
        <f>minus(E630,G630)</f>
        <v/>
      </c>
      <c r="J630" s="155">
        <f>ABS(minus(F630,H630))</f>
        <v/>
      </c>
      <c r="K630" s="218" t="n"/>
      <c r="L630" s="218" t="n"/>
      <c r="M630" s="218" t="n"/>
      <c r="N630" s="218" t="n"/>
      <c r="O630" s="218" t="n"/>
      <c r="P630" s="218" t="n"/>
      <c r="Q630" s="218" t="n"/>
      <c r="R630" s="218" t="n"/>
      <c r="S630" s="218" t="n"/>
      <c r="T630" s="218" t="n"/>
      <c r="U630" s="218" t="n"/>
      <c r="V630" s="218" t="n"/>
      <c r="W630" s="218">
        <f>SUM(K630,M630,O630,Q630,S630,U630)</f>
        <v/>
      </c>
      <c r="X630" s="218">
        <f>SUM(L630,N630,P630,R630,T630,V630)</f>
        <v/>
      </c>
      <c r="Y630" s="157">
        <f>minus(I630,W630)</f>
        <v/>
      </c>
      <c r="Z630" s="158">
        <f>ABS(minus(J630,X630))</f>
        <v/>
      </c>
      <c r="AA630" s="270" t="n"/>
      <c r="AB630" s="242" t="n"/>
      <c r="AC630" s="242" t="n"/>
      <c r="AD630" s="256" t="n"/>
      <c r="AE630" s="167">
        <f>Y630-AC630</f>
        <v/>
      </c>
      <c r="AF630" s="256">
        <f>abs(Z630-AD630)</f>
        <v/>
      </c>
      <c r="AG630" s="243" t="n"/>
      <c r="AH630" s="146" t="n"/>
      <c r="AI630" s="52" t="n"/>
      <c r="AJ630" s="148" t="n"/>
      <c r="AK630" s="52" t="n"/>
    </row>
    <row r="631">
      <c r="A631" s="206" t="n"/>
      <c r="B631" s="207" t="n"/>
      <c r="C631" s="206" t="n"/>
      <c r="D631" s="206" t="n"/>
      <c r="E631" s="206" t="n"/>
      <c r="F631" s="208" t="n"/>
      <c r="G631" s="206" t="n"/>
      <c r="H631" s="206" t="n"/>
      <c r="I631" s="206" t="n"/>
      <c r="J631" s="208" t="n"/>
      <c r="K631" s="271" t="n"/>
      <c r="L631" s="271" t="n"/>
      <c r="M631" s="271" t="n"/>
      <c r="N631" s="271" t="n"/>
      <c r="O631" s="271" t="n"/>
      <c r="P631" s="271" t="n"/>
      <c r="Q631" s="271" t="n"/>
      <c r="R631" s="271" t="n"/>
      <c r="S631" s="271" t="n"/>
      <c r="T631" s="271" t="n"/>
      <c r="U631" s="271" t="n"/>
      <c r="V631" s="271" t="n"/>
      <c r="W631" s="210" t="n"/>
      <c r="X631" s="210" t="n"/>
      <c r="Y631" s="271" t="n"/>
      <c r="Z631" s="271" t="n"/>
      <c r="AA631" s="211" t="n"/>
      <c r="AB631" s="212" t="n"/>
      <c r="AC631" s="212" t="n"/>
      <c r="AD631" s="213" t="n"/>
      <c r="AE631" s="214" t="n"/>
      <c r="AF631" s="215" t="n"/>
      <c r="AG631" s="243" t="n"/>
      <c r="AH631" s="146" t="n"/>
      <c r="AI631" s="52" t="n"/>
      <c r="AJ631" s="148" t="n"/>
      <c r="AK631" s="52" t="n"/>
    </row>
    <row r="632">
      <c r="A632" s="239" t="n">
        <v>44979</v>
      </c>
      <c r="B632" s="309" t="inlineStr">
        <is>
          <t>SlydePay</t>
        </is>
      </c>
      <c r="C632" s="151" t="inlineStr">
        <is>
          <t>SP MIGs (MCC 1)</t>
        </is>
      </c>
      <c r="D632" s="151" t="inlineStr">
        <is>
          <t>MIGS (Slydepay01)</t>
        </is>
      </c>
      <c r="E632" s="187" t="n"/>
      <c r="F632" s="188" t="n"/>
      <c r="G632" s="187" t="n"/>
      <c r="H632" s="188" t="n"/>
      <c r="I632" s="154">
        <f>minus(E632,G632)</f>
        <v/>
      </c>
      <c r="J632" s="155">
        <f>ABS(minus(F632,H632))</f>
        <v/>
      </c>
      <c r="K632" s="218" t="n"/>
      <c r="L632" s="218" t="n"/>
      <c r="M632" s="218" t="n"/>
      <c r="N632" s="218" t="n"/>
      <c r="O632" s="218" t="n"/>
      <c r="P632" s="218" t="n"/>
      <c r="Q632" s="218" t="n"/>
      <c r="R632" s="218" t="n"/>
      <c r="S632" s="218" t="n"/>
      <c r="T632" s="218" t="n"/>
      <c r="U632" s="218" t="n"/>
      <c r="V632" s="218" t="n"/>
      <c r="W632" s="218">
        <f>SUM(K632,M632,O632,Q632,S632,U632)</f>
        <v/>
      </c>
      <c r="X632" s="218">
        <f>SUM(L632,N632,P632,R632,T632,V632)</f>
        <v/>
      </c>
      <c r="Y632" s="157">
        <f>minus(I632,W632)</f>
        <v/>
      </c>
      <c r="Z632" s="158">
        <f>ABS(minus(J632,X632))</f>
        <v/>
      </c>
      <c r="AA632" s="263" t="n"/>
      <c r="AB632" s="242" t="n"/>
      <c r="AC632" s="242" t="n"/>
      <c r="AD632" s="252" t="n"/>
      <c r="AE632" s="161">
        <f>Y632-AC632</f>
        <v/>
      </c>
      <c r="AF632" s="256">
        <f>abs(Z632-AD632)</f>
        <v/>
      </c>
      <c r="AG632" s="243" t="n"/>
      <c r="AH632" s="146" t="n"/>
      <c r="AI632" s="52" t="n"/>
      <c r="AJ632" s="148" t="n"/>
      <c r="AK632" s="52" t="n"/>
    </row>
    <row r="633">
      <c r="A633" s="163">
        <f>A632</f>
        <v/>
      </c>
      <c r="B633" s="300" t="n"/>
      <c r="C633" s="151" t="inlineStr">
        <is>
          <t>SP MTN Cash In (Prompt)</t>
        </is>
      </c>
      <c r="D633" s="151" t="inlineStr">
        <is>
          <t>MTN - Slydepull (Prompts)</t>
        </is>
      </c>
      <c r="E633" s="187" t="n"/>
      <c r="F633" s="188" t="n"/>
      <c r="G633" s="187" t="n"/>
      <c r="H633" s="188" t="n"/>
      <c r="I633" s="154">
        <f>minus(E633,G633)</f>
        <v/>
      </c>
      <c r="J633" s="155">
        <f>ABS(minus(F633,H633))</f>
        <v/>
      </c>
      <c r="K633" s="218" t="n"/>
      <c r="L633" s="218" t="n"/>
      <c r="M633" s="218" t="n"/>
      <c r="N633" s="218" t="n"/>
      <c r="O633" s="218" t="n"/>
      <c r="P633" s="218" t="n"/>
      <c r="Q633" s="218" t="n"/>
      <c r="R633" s="218" t="n"/>
      <c r="S633" s="218" t="n"/>
      <c r="T633" s="218" t="n"/>
      <c r="U633" s="218" t="n"/>
      <c r="V633" s="218" t="n"/>
      <c r="W633" s="218">
        <f>SUM(K633,M633,O633,Q633,S633,U633)</f>
        <v/>
      </c>
      <c r="X633" s="218">
        <f>SUM(L633,N633,P633,R633,T633,V633)</f>
        <v/>
      </c>
      <c r="Y633" s="157">
        <f>minus(I633,W633)</f>
        <v/>
      </c>
      <c r="Z633" s="158">
        <f>ABS(minus(J633,X633))</f>
        <v/>
      </c>
      <c r="AA633" s="270" t="n"/>
      <c r="AB633" s="242" t="n"/>
      <c r="AC633" s="242" t="n"/>
      <c r="AD633" s="256" t="n"/>
      <c r="AE633" s="167">
        <f>Y633-AC633</f>
        <v/>
      </c>
      <c r="AF633" s="256">
        <f>abs(Z633-AD633)</f>
        <v/>
      </c>
      <c r="AG633" s="243" t="n"/>
      <c r="AH633" s="146" t="n"/>
      <c r="AI633" s="52" t="n"/>
      <c r="AJ633" s="148" t="n"/>
      <c r="AK633" s="52" t="n"/>
    </row>
    <row r="634">
      <c r="A634" s="163">
        <f>A633</f>
        <v/>
      </c>
      <c r="B634" s="300" t="n"/>
      <c r="C634" s="151" t="inlineStr">
        <is>
          <t>SP MTN Cash In (Approval)</t>
        </is>
      </c>
      <c r="D634" s="151" t="inlineStr">
        <is>
          <t>MTN - Sydepush( Approvals)</t>
        </is>
      </c>
      <c r="E634" s="187" t="n"/>
      <c r="F634" s="188" t="n"/>
      <c r="G634" s="187" t="n"/>
      <c r="H634" s="188" t="n"/>
      <c r="I634" s="154">
        <f>minus(E634,G634)</f>
        <v/>
      </c>
      <c r="J634" s="155">
        <f>ABS(minus(F634,H634))</f>
        <v/>
      </c>
      <c r="K634" s="218" t="n"/>
      <c r="L634" s="218" t="n"/>
      <c r="M634" s="218" t="n"/>
      <c r="N634" s="218" t="n"/>
      <c r="O634" s="218" t="n"/>
      <c r="P634" s="218" t="n"/>
      <c r="Q634" s="218" t="n"/>
      <c r="R634" s="218" t="n"/>
      <c r="S634" s="218" t="n"/>
      <c r="T634" s="218" t="n"/>
      <c r="U634" s="218" t="n"/>
      <c r="V634" s="218" t="n"/>
      <c r="W634" s="218">
        <f>SUM(K634,M634,O634,Q634,S634,U634)</f>
        <v/>
      </c>
      <c r="X634" s="218">
        <f>SUM(L634,N634,P634,R634,T634,V634)</f>
        <v/>
      </c>
      <c r="Y634" s="157">
        <f>minus(I634,W634)</f>
        <v/>
      </c>
      <c r="Z634" s="158">
        <f>ABS(minus(J634,X634))</f>
        <v/>
      </c>
      <c r="AA634" s="270" t="n"/>
      <c r="AB634" s="242" t="n"/>
      <c r="AC634" s="242" t="n"/>
      <c r="AD634" s="256" t="n"/>
      <c r="AE634" s="161">
        <f>Y634-AC634</f>
        <v/>
      </c>
      <c r="AF634" s="256">
        <f>abs(Z634-AD634)</f>
        <v/>
      </c>
      <c r="AG634" s="243" t="n"/>
      <c r="AH634" s="146" t="n"/>
      <c r="AI634" s="52" t="n"/>
      <c r="AJ634" s="148" t="n"/>
      <c r="AK634" s="52" t="n"/>
    </row>
    <row r="635">
      <c r="A635" s="163">
        <f>A634</f>
        <v/>
      </c>
      <c r="B635" s="300" t="n"/>
      <c r="C635" s="151" t="inlineStr">
        <is>
          <t>SP MTN Send Money</t>
        </is>
      </c>
      <c r="D635" s="151" t="inlineStr">
        <is>
          <t>MTN - Portal</t>
        </is>
      </c>
      <c r="E635" s="187" t="n"/>
      <c r="F635" s="188" t="n"/>
      <c r="G635" s="187" t="n"/>
      <c r="H635" s="188" t="n"/>
      <c r="I635" s="154">
        <f>minus(E635,G635)</f>
        <v/>
      </c>
      <c r="J635" s="155">
        <f>ABS(minus(F635,H635))</f>
        <v/>
      </c>
      <c r="K635" s="218" t="n"/>
      <c r="L635" s="218" t="n"/>
      <c r="M635" s="218" t="n"/>
      <c r="N635" s="218" t="n"/>
      <c r="O635" s="218" t="n"/>
      <c r="P635" s="218" t="n"/>
      <c r="Q635" s="218" t="n"/>
      <c r="R635" s="218" t="n"/>
      <c r="S635" s="218" t="n"/>
      <c r="T635" s="218" t="n"/>
      <c r="U635" s="218" t="n"/>
      <c r="V635" s="218" t="n"/>
      <c r="W635" s="218">
        <f>SUM(K635,M635,O635,Q635,S635,U635)</f>
        <v/>
      </c>
      <c r="X635" s="218">
        <f>SUM(L635,N635,P635,R635,T635,V635)</f>
        <v/>
      </c>
      <c r="Y635" s="157">
        <f>minus(I635,W635)</f>
        <v/>
      </c>
      <c r="Z635" s="158">
        <f>ABS(minus(J635,X635))</f>
        <v/>
      </c>
      <c r="AA635" s="270" t="n"/>
      <c r="AB635" s="242" t="n"/>
      <c r="AC635" s="242" t="n"/>
      <c r="AD635" s="256" t="n"/>
      <c r="AE635" s="161">
        <f>Y635-AC635</f>
        <v/>
      </c>
      <c r="AF635" s="256">
        <f>abs(Z635-AD635)</f>
        <v/>
      </c>
      <c r="AG635" s="243" t="n"/>
      <c r="AH635" s="146" t="n"/>
      <c r="AI635" s="52" t="n"/>
      <c r="AJ635" s="148" t="n"/>
      <c r="AK635" s="52" t="n"/>
    </row>
    <row r="636">
      <c r="A636" s="163">
        <f>A635</f>
        <v/>
      </c>
      <c r="B636" s="300" t="n"/>
      <c r="C636" s="151" t="inlineStr">
        <is>
          <t>SP AirtelTigo Cash In</t>
        </is>
      </c>
      <c r="D636" s="151" t="inlineStr">
        <is>
          <t>Airtel Top Up (Cash In)</t>
        </is>
      </c>
      <c r="E636" s="187" t="n"/>
      <c r="F636" s="188" t="n"/>
      <c r="G636" s="187" t="n"/>
      <c r="H636" s="188" t="n"/>
      <c r="I636" s="154">
        <f>minus(E636,G636)</f>
        <v/>
      </c>
      <c r="J636" s="155">
        <f>ABS(minus(F636,H636))</f>
        <v/>
      </c>
      <c r="K636" s="218" t="n"/>
      <c r="L636" s="218" t="n"/>
      <c r="M636" s="218" t="n"/>
      <c r="N636" s="218" t="n"/>
      <c r="O636" s="218" t="n"/>
      <c r="P636" s="218" t="n"/>
      <c r="Q636" s="218" t="n"/>
      <c r="R636" s="218" t="n"/>
      <c r="S636" s="218" t="n"/>
      <c r="T636" s="218" t="n"/>
      <c r="U636" s="218" t="n"/>
      <c r="V636" s="218" t="n"/>
      <c r="W636" s="218">
        <f>SUM(K636,M636,O636,Q636,S636,U636)</f>
        <v/>
      </c>
      <c r="X636" s="218">
        <f>SUM(L636,N636,P636,R636,T636,V636)</f>
        <v/>
      </c>
      <c r="Y636" s="157">
        <f>minus(I636,W636)</f>
        <v/>
      </c>
      <c r="Z636" s="158">
        <f>ABS(minus(J636,X636))</f>
        <v/>
      </c>
      <c r="AA636" s="270" t="n"/>
      <c r="AB636" s="242" t="n"/>
      <c r="AC636" s="242" t="n"/>
      <c r="AD636" s="256" t="n"/>
      <c r="AE636" s="161">
        <f>Y636-AC636</f>
        <v/>
      </c>
      <c r="AF636" s="256">
        <f>abs(Z636-AD636)</f>
        <v/>
      </c>
      <c r="AG636" s="243" t="n"/>
      <c r="AH636" s="146" t="n"/>
      <c r="AI636" s="52" t="n"/>
      <c r="AJ636" s="148" t="n"/>
      <c r="AK636" s="52" t="n"/>
    </row>
    <row r="637">
      <c r="A637" s="163">
        <f>A636</f>
        <v/>
      </c>
      <c r="B637" s="300" t="n"/>
      <c r="C637" s="151" t="inlineStr">
        <is>
          <t>SP AirtelTigo Send Money</t>
        </is>
      </c>
      <c r="D637" s="151" t="inlineStr">
        <is>
          <t>Airtel Online Send Money</t>
        </is>
      </c>
      <c r="E637" s="187" t="n"/>
      <c r="F637" s="188" t="n"/>
      <c r="G637" s="187" t="n"/>
      <c r="H637" s="188" t="n"/>
      <c r="I637" s="154">
        <f>minus(E637,G637)</f>
        <v/>
      </c>
      <c r="J637" s="155">
        <f>ABS(minus(F637,H637))</f>
        <v/>
      </c>
      <c r="K637" s="218" t="n"/>
      <c r="L637" s="218" t="n"/>
      <c r="M637" s="218" t="n"/>
      <c r="N637" s="218" t="n"/>
      <c r="O637" s="218" t="n"/>
      <c r="P637" s="218" t="n"/>
      <c r="Q637" s="218" t="n"/>
      <c r="R637" s="218" t="n"/>
      <c r="S637" s="218" t="n"/>
      <c r="T637" s="218" t="n"/>
      <c r="U637" s="218" t="n"/>
      <c r="V637" s="218" t="n"/>
      <c r="W637" s="218">
        <f>SUM(K637,M637,O637,Q637,S637,U637)</f>
        <v/>
      </c>
      <c r="X637" s="249">
        <f>SUM(L637,N637,P637,R637,T637,V637)</f>
        <v/>
      </c>
      <c r="Y637" s="157">
        <f>minus(I637,W637)</f>
        <v/>
      </c>
      <c r="Z637" s="158">
        <f>ABS(minus(J637,X637))</f>
        <v/>
      </c>
      <c r="AA637" s="270" t="n"/>
      <c r="AB637" s="242" t="n"/>
      <c r="AC637" s="242" t="n"/>
      <c r="AD637" s="256" t="n"/>
      <c r="AE637" s="161">
        <f>Y637-AC637</f>
        <v/>
      </c>
      <c r="AF637" s="256">
        <f>abs(Z637-AD637)</f>
        <v/>
      </c>
      <c r="AG637" s="243" t="n"/>
      <c r="AH637" s="146" t="n"/>
      <c r="AI637" s="52" t="n"/>
      <c r="AJ637" s="148" t="n"/>
      <c r="AK637" s="52" t="n"/>
    </row>
    <row r="638">
      <c r="A638" s="163">
        <f>A637</f>
        <v/>
      </c>
      <c r="B638" s="300" t="n"/>
      <c r="C638" s="151" t="inlineStr">
        <is>
          <t>SP Vodafone Cash In</t>
        </is>
      </c>
      <c r="D638" s="151" t="inlineStr">
        <is>
          <t>Vodafone Cashin</t>
        </is>
      </c>
      <c r="E638" s="187" t="n"/>
      <c r="F638" s="188" t="n"/>
      <c r="G638" s="187" t="n"/>
      <c r="H638" s="188" t="n"/>
      <c r="I638" s="154">
        <f>minus(E638,G638)</f>
        <v/>
      </c>
      <c r="J638" s="155">
        <f>ABS(minus(F638,H638))</f>
        <v/>
      </c>
      <c r="K638" s="218" t="n"/>
      <c r="L638" s="218" t="n"/>
      <c r="M638" s="218" t="n"/>
      <c r="N638" s="218" t="n"/>
      <c r="O638" s="218" t="n"/>
      <c r="P638" s="218" t="n"/>
      <c r="Q638" s="218" t="n"/>
      <c r="R638" s="218" t="n"/>
      <c r="S638" s="218" t="n"/>
      <c r="T638" s="218" t="n"/>
      <c r="U638" s="218" t="n"/>
      <c r="V638" s="218" t="n"/>
      <c r="W638" s="218">
        <f>SUM(K638,M638,O638,Q638,S638,U638)</f>
        <v/>
      </c>
      <c r="X638" s="218">
        <f>SUM(L638,N638,P638,R638,T638,V638)</f>
        <v/>
      </c>
      <c r="Y638" s="157">
        <f>minus(I638,W638)</f>
        <v/>
      </c>
      <c r="Z638" s="158">
        <f>ABS(minus(J638,X638))</f>
        <v/>
      </c>
      <c r="AA638" s="270" t="n"/>
      <c r="AB638" s="242" t="n"/>
      <c r="AC638" s="242" t="n"/>
      <c r="AD638" s="256" t="n"/>
      <c r="AE638" s="161">
        <f>Y638-AC638</f>
        <v/>
      </c>
      <c r="AF638" s="256">
        <f>abs(Z638-AD638)</f>
        <v/>
      </c>
      <c r="AG638" s="243" t="n"/>
      <c r="AH638" s="146" t="n"/>
      <c r="AI638" s="52" t="n"/>
      <c r="AJ638" s="148" t="n"/>
      <c r="AK638" s="52" t="n"/>
    </row>
    <row r="639">
      <c r="A639" s="163">
        <f>A638</f>
        <v/>
      </c>
      <c r="B639" s="300" t="n"/>
      <c r="C639" s="151" t="inlineStr">
        <is>
          <t>SP Vodafone Send Money</t>
        </is>
      </c>
      <c r="D639" s="151" t="inlineStr">
        <is>
          <t>Vodafone Cashout</t>
        </is>
      </c>
      <c r="E639" s="187" t="n"/>
      <c r="F639" s="188" t="n"/>
      <c r="G639" s="187" t="n"/>
      <c r="H639" s="188" t="n"/>
      <c r="I639" s="154">
        <f>minus(E639,G639)</f>
        <v/>
      </c>
      <c r="J639" s="155">
        <f>ABS(minus(F639,H639))</f>
        <v/>
      </c>
      <c r="K639" s="218" t="n"/>
      <c r="L639" s="218" t="n"/>
      <c r="M639" s="218" t="n"/>
      <c r="N639" s="218" t="n"/>
      <c r="O639" s="218" t="n"/>
      <c r="P639" s="218" t="n"/>
      <c r="Q639" s="218" t="n"/>
      <c r="R639" s="218" t="n"/>
      <c r="S639" s="218" t="n"/>
      <c r="T639" s="218" t="n"/>
      <c r="U639" s="218" t="n"/>
      <c r="V639" s="218" t="n"/>
      <c r="W639" s="218">
        <f>SUM(K639,M639,O639,Q639,S639,U639)</f>
        <v/>
      </c>
      <c r="X639" s="218">
        <f>SUM(L639,N639,P639,R639,T639,V639)</f>
        <v/>
      </c>
      <c r="Y639" s="157">
        <f>minus(I639,W639)</f>
        <v/>
      </c>
      <c r="Z639" s="158">
        <f>ABS(minus(J639,X639))</f>
        <v/>
      </c>
      <c r="AA639" s="270" t="n"/>
      <c r="AB639" s="242" t="n"/>
      <c r="AC639" s="242" t="n"/>
      <c r="AD639" s="256" t="n"/>
      <c r="AE639" s="161">
        <f>Y639-AC639</f>
        <v/>
      </c>
      <c r="AF639" s="256">
        <f>abs(Z639-AD639)</f>
        <v/>
      </c>
      <c r="AG639" s="243" t="n"/>
      <c r="AH639" s="146" t="n"/>
      <c r="AI639" s="52" t="n"/>
      <c r="AJ639" s="148" t="n"/>
      <c r="AK639" s="52" t="n"/>
    </row>
    <row r="640">
      <c r="A640" s="163">
        <f>A639</f>
        <v/>
      </c>
      <c r="B640" s="300" t="n"/>
      <c r="C640" s="151" t="inlineStr">
        <is>
          <t>SP Stanbic</t>
        </is>
      </c>
      <c r="D640" s="151" t="inlineStr">
        <is>
          <t>Stanbic FI CR</t>
        </is>
      </c>
      <c r="E640" s="187" t="n"/>
      <c r="F640" s="188" t="n"/>
      <c r="G640" s="187" t="n"/>
      <c r="H640" s="188" t="n"/>
      <c r="I640" s="154">
        <f>minus(E640,G640)</f>
        <v/>
      </c>
      <c r="J640" s="155">
        <f>ABS(minus(F640,H640))</f>
        <v/>
      </c>
      <c r="K640" s="218" t="n"/>
      <c r="L640" s="218" t="n"/>
      <c r="M640" s="218" t="n"/>
      <c r="N640" s="218" t="n"/>
      <c r="O640" s="218" t="n"/>
      <c r="P640" s="218" t="n"/>
      <c r="Q640" s="218" t="n"/>
      <c r="R640" s="218" t="n"/>
      <c r="S640" s="218" t="n"/>
      <c r="T640" s="218" t="n"/>
      <c r="U640" s="218" t="n"/>
      <c r="V640" s="218" t="n"/>
      <c r="W640" s="218">
        <f>SUM(K640,M640,O640,Q640,S640,U640)</f>
        <v/>
      </c>
      <c r="X640" s="218">
        <f>SUM(L640,N640,P640,R640,T640,V640)</f>
        <v/>
      </c>
      <c r="Y640" s="157">
        <f>minus(I640,W640)</f>
        <v/>
      </c>
      <c r="Z640" s="158">
        <f>ABS(minus(J640,X640))</f>
        <v/>
      </c>
      <c r="AA640" s="270" t="n"/>
      <c r="AB640" s="242" t="n"/>
      <c r="AC640" s="242" t="n"/>
      <c r="AD640" s="256" t="n"/>
      <c r="AE640" s="161">
        <f>Y640-AC640</f>
        <v/>
      </c>
      <c r="AF640" s="256">
        <f>abs(Z640-AD640)</f>
        <v/>
      </c>
      <c r="AG640" s="243" t="n"/>
      <c r="AH640" s="146" t="n"/>
      <c r="AI640" s="52" t="n"/>
      <c r="AJ640" s="148" t="n"/>
      <c r="AK640" s="52" t="n"/>
    </row>
    <row r="641">
      <c r="A641" s="163">
        <f>A640</f>
        <v/>
      </c>
      <c r="B641" s="300" t="n"/>
      <c r="C641" s="151" t="inlineStr">
        <is>
          <t xml:space="preserve">SP Stanbic </t>
        </is>
      </c>
      <c r="D641" s="151" t="inlineStr">
        <is>
          <t>Stanbic FI DR</t>
        </is>
      </c>
      <c r="E641" s="187" t="n"/>
      <c r="F641" s="187" t="n"/>
      <c r="G641" s="187" t="n"/>
      <c r="H641" s="187" t="n"/>
      <c r="I641" s="154">
        <f>minus(E641,G641)</f>
        <v/>
      </c>
      <c r="J641" s="155">
        <f>ABS(minus(F641,H641))</f>
        <v/>
      </c>
      <c r="K641" s="218" t="n"/>
      <c r="L641" s="218" t="n"/>
      <c r="M641" s="218" t="n"/>
      <c r="N641" s="218" t="n"/>
      <c r="O641" s="218" t="n"/>
      <c r="P641" s="218" t="n"/>
      <c r="Q641" s="218" t="n"/>
      <c r="R641" s="218" t="n"/>
      <c r="S641" s="218" t="n"/>
      <c r="T641" s="218" t="n"/>
      <c r="U641" s="218" t="n"/>
      <c r="V641" s="218" t="n"/>
      <c r="W641" s="218">
        <f>SUM(K641,M641,O641,Q641,S641,U641)</f>
        <v/>
      </c>
      <c r="X641" s="218">
        <f>SUM(L641,N641,P641,R641,T641,V641)</f>
        <v/>
      </c>
      <c r="Y641" s="157">
        <f>minus(I641,W641)</f>
        <v/>
      </c>
      <c r="Z641" s="158">
        <f>ABS(minus(J641,X641))</f>
        <v/>
      </c>
      <c r="AA641" s="270" t="n"/>
      <c r="AB641" s="242" t="n"/>
      <c r="AC641" s="242" t="n"/>
      <c r="AD641" s="256" t="n"/>
      <c r="AE641" s="161">
        <f>Y641-AC641</f>
        <v/>
      </c>
      <c r="AF641" s="256">
        <f>abs(Z641-AD641)</f>
        <v/>
      </c>
      <c r="AG641" s="243" t="n"/>
      <c r="AH641" s="146" t="n"/>
      <c r="AI641" s="52" t="n"/>
      <c r="AJ641" s="148" t="n"/>
      <c r="AK641" s="52" t="n"/>
    </row>
    <row r="642">
      <c r="A642" s="163">
        <f>A641</f>
        <v/>
      </c>
      <c r="B642" s="300" t="n"/>
      <c r="C642" s="171" t="inlineStr">
        <is>
          <t xml:space="preserve">SP GIP </t>
        </is>
      </c>
      <c r="D642" s="171" t="inlineStr">
        <is>
          <t>GIP</t>
        </is>
      </c>
      <c r="E642" s="172" t="n"/>
      <c r="F642" s="173" t="n"/>
      <c r="G642" s="172" t="n"/>
      <c r="H642" s="173" t="n"/>
      <c r="I642" s="174">
        <f>minus(E642,G642)</f>
        <v/>
      </c>
      <c r="J642" s="175">
        <f>ABS(minus(F642,H642))</f>
        <v/>
      </c>
      <c r="K642" s="294" t="n"/>
      <c r="L642" s="294" t="n"/>
      <c r="M642" s="294" t="n"/>
      <c r="N642" s="294" t="n"/>
      <c r="O642" s="294" t="n"/>
      <c r="P642" s="294" t="n"/>
      <c r="Q642" s="294" t="n"/>
      <c r="R642" s="294" t="n"/>
      <c r="S642" s="294" t="n"/>
      <c r="T642" s="294" t="n"/>
      <c r="U642" s="294" t="n"/>
      <c r="V642" s="294" t="n"/>
      <c r="W642" s="294">
        <f>SUM(K642,M642,O642,Q642,S642,U642)</f>
        <v/>
      </c>
      <c r="X642" s="294">
        <f>SUM(L642,N642,P642,R642,T642,V642)</f>
        <v/>
      </c>
      <c r="Y642" s="179">
        <f>minus(I642,W642)</f>
        <v/>
      </c>
      <c r="Z642" s="180">
        <f>ABS(minus(J642,X642))</f>
        <v/>
      </c>
      <c r="AA642" s="253" t="n"/>
      <c r="AB642" s="254" t="n"/>
      <c r="AC642" s="254" t="n"/>
      <c r="AD642" s="190" t="n"/>
      <c r="AE642" s="184">
        <f>Y642-AC642</f>
        <v/>
      </c>
      <c r="AF642" s="192">
        <f>abs(Z642-AD642)</f>
        <v/>
      </c>
      <c r="AG642" s="243" t="n"/>
      <c r="AH642" s="146" t="n"/>
      <c r="AI642" s="52" t="n"/>
      <c r="AJ642" s="148" t="n"/>
      <c r="AK642" s="52" t="n"/>
    </row>
    <row r="643">
      <c r="A643" s="163">
        <f>A642</f>
        <v/>
      </c>
      <c r="B643" s="300" t="n"/>
      <c r="C643" s="151" t="inlineStr">
        <is>
          <t>Card Payments</t>
        </is>
      </c>
      <c r="D643" s="151" t="inlineStr">
        <is>
          <t>BB MIGs (S03)</t>
        </is>
      </c>
      <c r="E643" s="170" t="n"/>
      <c r="F643" s="245" t="n"/>
      <c r="G643" s="170" t="n"/>
      <c r="H643" s="245" t="n"/>
      <c r="I643" s="154">
        <f>minus(E643,G643)</f>
        <v/>
      </c>
      <c r="J643" s="155">
        <f>ABS(minus(F643,H643))</f>
        <v/>
      </c>
      <c r="K643" s="248" t="n"/>
      <c r="L643" s="248" t="n"/>
      <c r="M643" s="248" t="n"/>
      <c r="N643" s="248" t="n"/>
      <c r="O643" s="248" t="n"/>
      <c r="P643" s="248" t="n"/>
      <c r="Q643" s="248" t="n"/>
      <c r="R643" s="248" t="n"/>
      <c r="S643" s="248" t="n"/>
      <c r="T643" s="248" t="n"/>
      <c r="U643" s="248" t="n"/>
      <c r="V643" s="248" t="n"/>
      <c r="W643" s="218" t="n"/>
      <c r="X643" s="218" t="n"/>
      <c r="Y643" s="157">
        <f>minus(I643,W643)</f>
        <v/>
      </c>
      <c r="Z643" s="158">
        <f>ABS(minus(J643,X643))</f>
        <v/>
      </c>
      <c r="AA643" s="263" t="n"/>
      <c r="AB643" s="242" t="n"/>
      <c r="AC643" s="242" t="n"/>
      <c r="AD643" s="256" t="n"/>
      <c r="AE643" s="161">
        <f>Y643-AC643</f>
        <v/>
      </c>
      <c r="AF643" s="256">
        <f>abs(Z643-AD643)</f>
        <v/>
      </c>
      <c r="AG643" s="243" t="n"/>
      <c r="AH643" s="146" t="n"/>
      <c r="AI643" s="52" t="n"/>
      <c r="AJ643" s="148" t="n"/>
      <c r="AK643" s="52" t="n"/>
    </row>
    <row r="644">
      <c r="A644" s="163">
        <f>A643</f>
        <v/>
      </c>
      <c r="B644" s="300" t="n"/>
      <c r="C644" s="151" t="inlineStr">
        <is>
          <t>Card Payments</t>
        </is>
      </c>
      <c r="D644" s="151" t="inlineStr">
        <is>
          <t>BB MIGs (S04)</t>
        </is>
      </c>
      <c r="E644" s="170" t="n"/>
      <c r="F644" s="245" t="n"/>
      <c r="G644" s="170" t="n"/>
      <c r="H644" s="245" t="n"/>
      <c r="I644" s="154">
        <f>minus(E644,G644)</f>
        <v/>
      </c>
      <c r="J644" s="155">
        <f>ABS(minus(F644,H644))</f>
        <v/>
      </c>
      <c r="K644" s="248" t="n"/>
      <c r="L644" s="248" t="n"/>
      <c r="M644" s="248" t="n"/>
      <c r="N644" s="248" t="n"/>
      <c r="O644" s="248" t="n"/>
      <c r="P644" s="248" t="n"/>
      <c r="Q644" s="248" t="n"/>
      <c r="R644" s="248" t="n"/>
      <c r="S644" s="248" t="n"/>
      <c r="T644" s="248" t="n"/>
      <c r="U644" s="248" t="n"/>
      <c r="V644" s="248" t="n"/>
      <c r="W644" s="218" t="n"/>
      <c r="X644" s="218" t="n"/>
      <c r="Y644" s="157">
        <f>minus(I644,W644)</f>
        <v/>
      </c>
      <c r="Z644" s="158">
        <f>ABS(minus(J644,X644))</f>
        <v/>
      </c>
      <c r="AA644" s="263" t="n"/>
      <c r="AB644" s="242" t="n"/>
      <c r="AC644" s="242" t="n"/>
      <c r="AD644" s="256" t="n"/>
      <c r="AE644" s="161">
        <f>Y644-AC644</f>
        <v/>
      </c>
      <c r="AF644" s="256">
        <f>abs(Z644-AD644)</f>
        <v/>
      </c>
      <c r="AG644" s="243" t="n"/>
      <c r="AH644" s="146" t="n"/>
      <c r="AI644" s="52" t="n"/>
      <c r="AJ644" s="148" t="n"/>
      <c r="AK644" s="52" t="n"/>
    </row>
    <row r="645">
      <c r="A645" s="163">
        <f>A644</f>
        <v/>
      </c>
      <c r="B645" s="300" t="n"/>
      <c r="C645" s="151" t="inlineStr">
        <is>
          <t>Card Payments</t>
        </is>
      </c>
      <c r="D645" s="151" t="inlineStr">
        <is>
          <t>BB MIGs (S05)</t>
        </is>
      </c>
      <c r="E645" s="170" t="n"/>
      <c r="F645" s="245" t="n"/>
      <c r="G645" s="170" t="n"/>
      <c r="H645" s="245" t="n"/>
      <c r="I645" s="154">
        <f>minus(E645,G645)</f>
        <v/>
      </c>
      <c r="J645" s="155">
        <f>ABS(minus(F645,H645))</f>
        <v/>
      </c>
      <c r="K645" s="248" t="n"/>
      <c r="L645" s="248" t="n"/>
      <c r="M645" s="248" t="n"/>
      <c r="N645" s="248" t="n"/>
      <c r="O645" s="248" t="n"/>
      <c r="P645" s="248" t="n"/>
      <c r="Q645" s="248" t="n"/>
      <c r="R645" s="248" t="n"/>
      <c r="S645" s="248" t="n"/>
      <c r="T645" s="248" t="n"/>
      <c r="U645" s="248" t="n"/>
      <c r="V645" s="248" t="n"/>
      <c r="W645" s="218" t="n"/>
      <c r="X645" s="218" t="n"/>
      <c r="Y645" s="157">
        <f>minus(I645,W645)</f>
        <v/>
      </c>
      <c r="Z645" s="158">
        <f>ABS(minus(J645,X645))</f>
        <v/>
      </c>
      <c r="AA645" s="263" t="n"/>
      <c r="AB645" s="242" t="n"/>
      <c r="AC645" s="242" t="n"/>
      <c r="AD645" s="256" t="n"/>
      <c r="AE645" s="161">
        <f>Y645-AC645</f>
        <v/>
      </c>
      <c r="AF645" s="256">
        <f>abs(Z645-AD645)</f>
        <v/>
      </c>
      <c r="AG645" s="243" t="n"/>
      <c r="AH645" s="146" t="n"/>
      <c r="AI645" s="52" t="n"/>
      <c r="AJ645" s="148" t="n"/>
      <c r="AK645" s="52" t="n"/>
    </row>
    <row r="646">
      <c r="A646" s="163">
        <f>A645</f>
        <v/>
      </c>
      <c r="B646" s="300" t="n"/>
      <c r="C646" s="151" t="inlineStr">
        <is>
          <t>Card Payments</t>
        </is>
      </c>
      <c r="D646" s="151" t="inlineStr">
        <is>
          <t>BB MIGs (S06)</t>
        </is>
      </c>
      <c r="E646" s="170" t="n"/>
      <c r="F646" s="245" t="n"/>
      <c r="G646" s="170" t="n"/>
      <c r="H646" s="245" t="n"/>
      <c r="I646" s="154">
        <f>minus(E646,G646)</f>
        <v/>
      </c>
      <c r="J646" s="155">
        <f>ABS(minus(F646,H646))</f>
        <v/>
      </c>
      <c r="K646" s="248" t="n"/>
      <c r="L646" s="248" t="n"/>
      <c r="M646" s="248" t="n"/>
      <c r="N646" s="248" t="n"/>
      <c r="O646" s="248" t="n"/>
      <c r="P646" s="248" t="n"/>
      <c r="Q646" s="248" t="n"/>
      <c r="R646" s="248" t="n"/>
      <c r="S646" s="248" t="n"/>
      <c r="T646" s="248" t="n"/>
      <c r="U646" s="248" t="n"/>
      <c r="V646" s="248" t="n"/>
      <c r="W646" s="218" t="n"/>
      <c r="X646" s="218" t="n"/>
      <c r="Y646" s="157">
        <f>minus(I646,W646)</f>
        <v/>
      </c>
      <c r="Z646" s="158">
        <f>ABS(minus(J646,X646))</f>
        <v/>
      </c>
      <c r="AA646" s="263" t="n"/>
      <c r="AB646" s="242" t="n"/>
      <c r="AC646" s="242" t="n"/>
      <c r="AD646" s="256" t="n"/>
      <c r="AE646" s="161">
        <f>Y646-AC646</f>
        <v/>
      </c>
      <c r="AF646" s="256">
        <f>abs(Z646-AD646)</f>
        <v/>
      </c>
      <c r="AG646" s="243" t="n"/>
      <c r="AH646" s="146" t="n"/>
      <c r="AI646" s="52" t="n"/>
      <c r="AJ646" s="148" t="n"/>
      <c r="AK646" s="52" t="n"/>
    </row>
    <row r="647">
      <c r="A647" s="163">
        <f>A646</f>
        <v/>
      </c>
      <c r="B647" s="300" t="n"/>
      <c r="C647" s="151" t="inlineStr">
        <is>
          <t>Card Payments</t>
        </is>
      </c>
      <c r="D647" s="151" t="inlineStr">
        <is>
          <t>BB MIGs (S07)</t>
        </is>
      </c>
      <c r="E647" s="170" t="n"/>
      <c r="F647" s="245" t="n"/>
      <c r="G647" s="170" t="n"/>
      <c r="H647" s="245" t="n"/>
      <c r="I647" s="154">
        <f>minus(E647,G647)</f>
        <v/>
      </c>
      <c r="J647" s="155">
        <f>ABS(minus(F647,H647))</f>
        <v/>
      </c>
      <c r="K647" s="248" t="n"/>
      <c r="L647" s="248" t="n"/>
      <c r="M647" s="248" t="n"/>
      <c r="N647" s="248" t="n"/>
      <c r="O647" s="248" t="n"/>
      <c r="P647" s="248" t="n"/>
      <c r="Q647" s="248" t="n"/>
      <c r="R647" s="248" t="n"/>
      <c r="S647" s="248" t="n"/>
      <c r="T647" s="248" t="n"/>
      <c r="U647" s="248" t="n"/>
      <c r="V647" s="248" t="n"/>
      <c r="W647" s="218" t="n"/>
      <c r="X647" s="218" t="n"/>
      <c r="Y647" s="157">
        <f>minus(I647,W647)</f>
        <v/>
      </c>
      <c r="Z647" s="158">
        <f>ABS(minus(J647,X647))</f>
        <v/>
      </c>
      <c r="AA647" s="263" t="n"/>
      <c r="AB647" s="242" t="n"/>
      <c r="AC647" s="242" t="n"/>
      <c r="AD647" s="256" t="n"/>
      <c r="AE647" s="161">
        <f>Y647-AC647</f>
        <v/>
      </c>
      <c r="AF647" s="256">
        <f>abs(Z647-AD647)</f>
        <v/>
      </c>
      <c r="AG647" s="243" t="n"/>
      <c r="AH647" s="146" t="n"/>
      <c r="AI647" s="52" t="n"/>
      <c r="AJ647" s="148" t="n"/>
      <c r="AK647" s="52" t="n"/>
    </row>
    <row r="648">
      <c r="A648" s="163">
        <f>A647</f>
        <v/>
      </c>
      <c r="B648" s="300" t="n"/>
      <c r="C648" s="151" t="inlineStr">
        <is>
          <t>Card Payments</t>
        </is>
      </c>
      <c r="D648" s="151" t="inlineStr">
        <is>
          <t>BB MIGs (S08)</t>
        </is>
      </c>
      <c r="E648" s="170" t="n"/>
      <c r="F648" s="245" t="n"/>
      <c r="G648" s="170" t="n"/>
      <c r="H648" s="245" t="n"/>
      <c r="I648" s="154">
        <f>minus(E648,G648)</f>
        <v/>
      </c>
      <c r="J648" s="155">
        <f>ABS(minus(F648,H648))</f>
        <v/>
      </c>
      <c r="K648" s="248" t="n"/>
      <c r="L648" s="248" t="n"/>
      <c r="M648" s="248" t="n"/>
      <c r="N648" s="248" t="n"/>
      <c r="O648" s="248" t="n"/>
      <c r="P648" s="248" t="n"/>
      <c r="Q648" s="248" t="n"/>
      <c r="R648" s="248" t="n"/>
      <c r="S648" s="248" t="n"/>
      <c r="T648" s="248" t="n"/>
      <c r="U648" s="248" t="n"/>
      <c r="V648" s="248" t="n"/>
      <c r="W648" s="218" t="n"/>
      <c r="X648" s="218" t="n"/>
      <c r="Y648" s="157">
        <f>minus(I648,W648)</f>
        <v/>
      </c>
      <c r="Z648" s="158">
        <f>ABS(minus(J648,X648))</f>
        <v/>
      </c>
      <c r="AA648" s="263" t="n"/>
      <c r="AB648" s="242" t="n"/>
      <c r="AC648" s="242" t="n"/>
      <c r="AD648" s="256" t="n"/>
      <c r="AE648" s="161">
        <f>Y648-AC648</f>
        <v/>
      </c>
      <c r="AF648" s="256">
        <f>abs(Z648-AD648)</f>
        <v/>
      </c>
      <c r="AG648" s="243" t="n"/>
      <c r="AH648" s="146" t="n"/>
      <c r="AI648" s="52" t="n"/>
      <c r="AJ648" s="148" t="n"/>
      <c r="AK648" s="52" t="n"/>
    </row>
    <row r="649">
      <c r="A649" s="163">
        <f>A648</f>
        <v/>
      </c>
      <c r="B649" s="300" t="n"/>
      <c r="C649" s="151" t="inlineStr">
        <is>
          <t>Card Payments</t>
        </is>
      </c>
      <c r="D649" s="151" t="inlineStr">
        <is>
          <t>BB MIGs (S09)</t>
        </is>
      </c>
      <c r="E649" s="170" t="n"/>
      <c r="F649" s="245" t="n"/>
      <c r="G649" s="170" t="n"/>
      <c r="H649" s="245" t="n"/>
      <c r="I649" s="154">
        <f>minus(E649,G649)</f>
        <v/>
      </c>
      <c r="J649" s="155">
        <f>ABS(minus(F649,H649))</f>
        <v/>
      </c>
      <c r="K649" s="248" t="n"/>
      <c r="L649" s="248" t="n"/>
      <c r="M649" s="248" t="n"/>
      <c r="N649" s="248" t="n"/>
      <c r="O649" s="248" t="n"/>
      <c r="P649" s="248" t="n"/>
      <c r="Q649" s="248" t="n"/>
      <c r="R649" s="248" t="n"/>
      <c r="S649" s="248" t="n"/>
      <c r="T649" s="248" t="n"/>
      <c r="U649" s="248" t="n"/>
      <c r="V649" s="248" t="n"/>
      <c r="W649" s="218" t="n"/>
      <c r="X649" s="218" t="n"/>
      <c r="Y649" s="157">
        <f>minus(I649,W649)</f>
        <v/>
      </c>
      <c r="Z649" s="158">
        <f>ABS(minus(J649,X649))</f>
        <v/>
      </c>
      <c r="AA649" s="263" t="n"/>
      <c r="AB649" s="242" t="n"/>
      <c r="AC649" s="242" t="n"/>
      <c r="AD649" s="256" t="n"/>
      <c r="AE649" s="161">
        <f>Y649-AC649</f>
        <v/>
      </c>
      <c r="AF649" s="256">
        <f>abs(Z649-AD649)</f>
        <v/>
      </c>
      <c r="AG649" s="243" t="n"/>
      <c r="AH649" s="146" t="n"/>
      <c r="AI649" s="52" t="n"/>
      <c r="AJ649" s="148" t="n"/>
      <c r="AK649" s="52" t="n"/>
    </row>
    <row r="650">
      <c r="A650" s="163">
        <f>A649</f>
        <v/>
      </c>
      <c r="B650" s="300" t="n"/>
      <c r="C650" s="151" t="inlineStr">
        <is>
          <t>Card Payments</t>
        </is>
      </c>
      <c r="D650" s="151" t="inlineStr">
        <is>
          <t>BB MIGs (S10)</t>
        </is>
      </c>
      <c r="E650" s="170" t="n"/>
      <c r="F650" s="245" t="n"/>
      <c r="G650" s="170" t="n"/>
      <c r="H650" s="245" t="n"/>
      <c r="I650" s="154">
        <f>minus(E650,G650)</f>
        <v/>
      </c>
      <c r="J650" s="155">
        <f>ABS(minus(F650,H650))</f>
        <v/>
      </c>
      <c r="K650" s="248" t="n"/>
      <c r="L650" s="248" t="n"/>
      <c r="M650" s="248" t="n"/>
      <c r="N650" s="248" t="n"/>
      <c r="O650" s="248" t="n"/>
      <c r="P650" s="248" t="n"/>
      <c r="Q650" s="248" t="n"/>
      <c r="R650" s="248" t="n"/>
      <c r="S650" s="248" t="n"/>
      <c r="T650" s="248" t="n"/>
      <c r="U650" s="248" t="n"/>
      <c r="V650" s="248" t="n"/>
      <c r="W650" s="218" t="n"/>
      <c r="X650" s="218" t="n"/>
      <c r="Y650" s="157">
        <f>minus(I650,W650)</f>
        <v/>
      </c>
      <c r="Z650" s="158">
        <f>ABS(minus(J650,X650))</f>
        <v/>
      </c>
      <c r="AA650" s="263" t="n"/>
      <c r="AB650" s="242" t="n"/>
      <c r="AC650" s="242" t="n"/>
      <c r="AD650" s="256" t="n"/>
      <c r="AE650" s="161">
        <f>Y650-AC650</f>
        <v/>
      </c>
      <c r="AF650" s="256">
        <f>abs(Z650-AD650)</f>
        <v/>
      </c>
      <c r="AG650" s="243" t="n"/>
      <c r="AH650" s="146" t="n"/>
      <c r="AI650" s="52" t="n"/>
      <c r="AJ650" s="148" t="n"/>
      <c r="AK650" s="52" t="n"/>
    </row>
    <row r="651">
      <c r="A651" s="163">
        <f>A650</f>
        <v/>
      </c>
      <c r="B651" s="300" t="n"/>
      <c r="C651" s="151" t="inlineStr">
        <is>
          <t>Card Payments</t>
        </is>
      </c>
      <c r="D651" s="151" t="inlineStr">
        <is>
          <t>BB MIGs (S11)</t>
        </is>
      </c>
      <c r="E651" s="170" t="n"/>
      <c r="F651" s="245" t="n"/>
      <c r="G651" s="170" t="n"/>
      <c r="H651" s="245" t="n"/>
      <c r="I651" s="154">
        <f>minus(E651,G651)</f>
        <v/>
      </c>
      <c r="J651" s="155">
        <f>ABS(minus(F651,H651))</f>
        <v/>
      </c>
      <c r="K651" s="248" t="n"/>
      <c r="L651" s="248" t="n"/>
      <c r="M651" s="248" t="n"/>
      <c r="N651" s="248" t="n"/>
      <c r="O651" s="248" t="n"/>
      <c r="P651" s="248" t="n"/>
      <c r="Q651" s="248" t="n"/>
      <c r="R651" s="248" t="n"/>
      <c r="S651" s="248" t="n"/>
      <c r="T651" s="248" t="n"/>
      <c r="U651" s="248" t="n"/>
      <c r="V651" s="248" t="n"/>
      <c r="W651" s="218" t="n"/>
      <c r="X651" s="218" t="n"/>
      <c r="Y651" s="157">
        <f>minus(I651,W651)</f>
        <v/>
      </c>
      <c r="Z651" s="158">
        <f>ABS(minus(J651,X651))</f>
        <v/>
      </c>
      <c r="AA651" s="263" t="n"/>
      <c r="AB651" s="242" t="n"/>
      <c r="AC651" s="242" t="n"/>
      <c r="AD651" s="256" t="n"/>
      <c r="AE651" s="161">
        <f>Y651-AC651</f>
        <v/>
      </c>
      <c r="AF651" s="256">
        <f>abs(Z651-AD651)</f>
        <v/>
      </c>
      <c r="AG651" s="243" t="n"/>
      <c r="AH651" s="146" t="n"/>
      <c r="AI651" s="52" t="n"/>
      <c r="AJ651" s="148" t="n"/>
      <c r="AK651" s="52" t="n"/>
    </row>
    <row r="652">
      <c r="A652" s="163">
        <f>A651</f>
        <v/>
      </c>
      <c r="B652" s="300" t="n"/>
      <c r="C652" s="171" t="inlineStr">
        <is>
          <t>Card Payments</t>
        </is>
      </c>
      <c r="D652" s="171" t="inlineStr">
        <is>
          <t>BB MIGs (S12)</t>
        </is>
      </c>
      <c r="E652" s="176" t="n"/>
      <c r="F652" s="85" t="n"/>
      <c r="G652" s="176" t="n"/>
      <c r="H652" s="85" t="n"/>
      <c r="I652" s="174">
        <f>minus(E652,G652)</f>
        <v/>
      </c>
      <c r="J652" s="175">
        <f>ABS(minus(F652,H652))</f>
        <v/>
      </c>
      <c r="K652" s="293" t="n"/>
      <c r="L652" s="293" t="n"/>
      <c r="M652" s="293" t="n"/>
      <c r="N652" s="293" t="n"/>
      <c r="O652" s="293" t="n"/>
      <c r="P652" s="293" t="n"/>
      <c r="Q652" s="293" t="n"/>
      <c r="R652" s="293" t="n"/>
      <c r="S652" s="293" t="n"/>
      <c r="T652" s="293" t="n"/>
      <c r="U652" s="293" t="n"/>
      <c r="V652" s="293" t="n"/>
      <c r="W652" s="294" t="n"/>
      <c r="X652" s="294" t="n"/>
      <c r="Y652" s="179">
        <f>minus(I652,W652)</f>
        <v/>
      </c>
      <c r="Z652" s="180">
        <f>ABS(minus(J652,X652))</f>
        <v/>
      </c>
      <c r="AA652" s="269" t="n"/>
      <c r="AB652" s="254" t="n"/>
      <c r="AC652" s="254" t="n"/>
      <c r="AD652" s="183" t="n"/>
      <c r="AE652" s="184">
        <f>Y652-AC652</f>
        <v/>
      </c>
      <c r="AF652" s="183">
        <f>abs(Z652-AD652)</f>
        <v/>
      </c>
      <c r="AG652" s="243" t="n"/>
      <c r="AH652" s="146" t="n"/>
      <c r="AI652" s="52" t="n"/>
      <c r="AJ652" s="148" t="n"/>
      <c r="AK652" s="52" t="n"/>
    </row>
    <row r="653">
      <c r="A653" s="163">
        <f>A652</f>
        <v/>
      </c>
      <c r="B653" s="303" t="n"/>
      <c r="C653" s="258" t="inlineStr">
        <is>
          <t>Card Payments Sum</t>
        </is>
      </c>
      <c r="D653" s="258" t="inlineStr">
        <is>
          <t>BB MIGs</t>
        </is>
      </c>
      <c r="E653" s="172" t="n"/>
      <c r="F653" s="172" t="n"/>
      <c r="G653" s="197" t="n"/>
      <c r="H653" s="172" t="n"/>
      <c r="I653" s="174">
        <f>minus(E653,G653)</f>
        <v/>
      </c>
      <c r="J653" s="175">
        <f>ABS(minus(F653,H653))</f>
        <v/>
      </c>
      <c r="K653" s="176" t="n"/>
      <c r="L653" s="176" t="n"/>
      <c r="M653" s="176" t="n"/>
      <c r="N653" s="176" t="n"/>
      <c r="O653" s="176" t="n"/>
      <c r="P653" s="176" t="n"/>
      <c r="Q653" s="176" t="n"/>
      <c r="R653" s="176" t="n"/>
      <c r="S653" s="176" t="n"/>
      <c r="T653" s="176" t="n"/>
      <c r="U653" s="176" t="n"/>
      <c r="V653" s="176" t="n"/>
      <c r="W653" s="294">
        <f>SUM(K653,M653,O653,Q653,S653,U653)</f>
        <v/>
      </c>
      <c r="X653" s="294">
        <f>SUM(L653,N653,P653,R653,T653,V653)</f>
        <v/>
      </c>
      <c r="Y653" s="179">
        <f>minus(I653,W653)</f>
        <v/>
      </c>
      <c r="Z653" s="180">
        <f>ABS(minus(J653,X653))</f>
        <v/>
      </c>
      <c r="AA653" s="253" t="n"/>
      <c r="AB653" s="254" t="n"/>
      <c r="AC653" s="254" t="n"/>
      <c r="AD653" s="190" t="n"/>
      <c r="AE653" s="191">
        <f>Y653-AC653</f>
        <v/>
      </c>
      <c r="AF653" s="192">
        <f>abs(Z653-AD653)</f>
        <v/>
      </c>
      <c r="AG653" s="243" t="n"/>
      <c r="AH653" s="146" t="n"/>
      <c r="AI653" s="52" t="n"/>
      <c r="AJ653" s="148" t="n"/>
      <c r="AK653" s="52" t="n"/>
    </row>
    <row r="654">
      <c r="A654" s="163">
        <f>A653</f>
        <v/>
      </c>
      <c r="B654" s="310" t="inlineStr">
        <is>
          <t>KOWRI</t>
        </is>
      </c>
      <c r="C654" s="151" t="inlineStr">
        <is>
          <t>MPGS</t>
        </is>
      </c>
      <c r="D654" s="151" t="inlineStr">
        <is>
          <t>MPGS</t>
        </is>
      </c>
      <c r="E654" s="187" t="n"/>
      <c r="F654" s="188" t="n"/>
      <c r="G654" s="187" t="n"/>
      <c r="H654" s="188" t="n"/>
      <c r="I654" s="154">
        <f>minus(E654,G654)</f>
        <v/>
      </c>
      <c r="J654" s="155">
        <f>ABS(minus(F654,H654))</f>
        <v/>
      </c>
      <c r="K654" s="218" t="n"/>
      <c r="L654" s="218" t="n"/>
      <c r="M654" s="218" t="n"/>
      <c r="N654" s="218" t="n"/>
      <c r="O654" s="218" t="n"/>
      <c r="P654" s="218" t="n"/>
      <c r="Q654" s="218" t="n"/>
      <c r="R654" s="218" t="n"/>
      <c r="S654" s="218" t="n"/>
      <c r="T654" s="218" t="n"/>
      <c r="U654" s="218" t="n"/>
      <c r="V654" s="218" t="n"/>
      <c r="W654" s="218">
        <f>SUM(K654,M654,O654,Q654,S654,U654)</f>
        <v/>
      </c>
      <c r="X654" s="218">
        <f>SUM(L654,N654,P654,R654,T654,V654)</f>
        <v/>
      </c>
      <c r="Y654" s="157">
        <f>minus(I654,W654)</f>
        <v/>
      </c>
      <c r="Z654" s="158">
        <f>ABS(minus(J654,X654))</f>
        <v/>
      </c>
      <c r="AA654" s="270" t="n"/>
      <c r="AB654" s="242" t="n"/>
      <c r="AC654" s="242" t="n"/>
      <c r="AD654" s="256" t="n"/>
      <c r="AE654" s="167">
        <f>Y654-AC654</f>
        <v/>
      </c>
      <c r="AF654" s="256">
        <f>abs(Z654-AD654)</f>
        <v/>
      </c>
      <c r="AG654" s="243" t="n"/>
      <c r="AH654" s="146" t="n"/>
      <c r="AI654" s="52" t="n"/>
      <c r="AJ654" s="148" t="n"/>
      <c r="AK654" s="52" t="n"/>
    </row>
    <row r="655">
      <c r="A655" s="163">
        <f>A654</f>
        <v/>
      </c>
      <c r="B655" s="300" t="n"/>
      <c r="C655" s="151" t="inlineStr">
        <is>
          <t>KR MTN Send Money</t>
        </is>
      </c>
      <c r="D655" s="151" t="inlineStr">
        <is>
          <t>KR MTN Credit</t>
        </is>
      </c>
      <c r="E655" s="187" t="n"/>
      <c r="F655" s="188" t="n"/>
      <c r="G655" s="187" t="n"/>
      <c r="H655" s="188" t="n"/>
      <c r="I655" s="154">
        <f>minus(E655,G655)</f>
        <v/>
      </c>
      <c r="J655" s="155">
        <f>ABS(minus(F655,H655))</f>
        <v/>
      </c>
      <c r="K655" s="218" t="n"/>
      <c r="L655" s="218" t="n"/>
      <c r="M655" s="218" t="n"/>
      <c r="N655" s="218" t="n"/>
      <c r="O655" s="218" t="n"/>
      <c r="P655" s="218" t="n"/>
      <c r="Q655" s="218" t="n"/>
      <c r="R655" s="218" t="n"/>
      <c r="S655" s="218" t="n"/>
      <c r="T655" s="218" t="n"/>
      <c r="U655" s="218" t="n"/>
      <c r="V655" s="218" t="n"/>
      <c r="W655" s="218">
        <f>SUM(K655,M655,O655,Q655,S655,U655)</f>
        <v/>
      </c>
      <c r="X655" s="218">
        <f>SUM(L655,N655,P655,R655,T655,V655)</f>
        <v/>
      </c>
      <c r="Y655" s="157">
        <f>minus(I655,W655)</f>
        <v/>
      </c>
      <c r="Z655" s="158">
        <f>ABS(minus(J655,X655))</f>
        <v/>
      </c>
      <c r="AA655" s="270" t="n"/>
      <c r="AB655" s="242" t="n"/>
      <c r="AC655" s="242" t="n"/>
      <c r="AD655" s="256" t="n"/>
      <c r="AE655" s="167">
        <f>Y655-AC655</f>
        <v/>
      </c>
      <c r="AF655" s="256">
        <f>abs(Z655-AD655)</f>
        <v/>
      </c>
      <c r="AG655" s="243" t="n"/>
      <c r="AH655" s="146" t="n"/>
      <c r="AI655" s="52" t="n"/>
      <c r="AJ655" s="148" t="n"/>
      <c r="AK655" s="52" t="n"/>
    </row>
    <row r="656">
      <c r="A656" s="163">
        <f>A655</f>
        <v/>
      </c>
      <c r="B656" s="300" t="n"/>
      <c r="C656" s="151" t="inlineStr">
        <is>
          <t>KR MTN Add funds/Payments</t>
        </is>
      </c>
      <c r="D656" s="151" t="inlineStr">
        <is>
          <t>KR MTN Debit</t>
        </is>
      </c>
      <c r="E656" s="187" t="n"/>
      <c r="F656" s="188" t="n"/>
      <c r="G656" s="187" t="n"/>
      <c r="H656" s="188" t="n"/>
      <c r="I656" s="154">
        <f>minus(E656,G656)</f>
        <v/>
      </c>
      <c r="J656" s="155">
        <f>ABS(minus(F656,H656))</f>
        <v/>
      </c>
      <c r="K656" s="218" t="n"/>
      <c r="L656" s="218" t="n"/>
      <c r="M656" s="218" t="n"/>
      <c r="N656" s="218" t="n"/>
      <c r="O656" s="218" t="n"/>
      <c r="P656" s="218" t="n"/>
      <c r="Q656" s="218" t="n"/>
      <c r="R656" s="218" t="n"/>
      <c r="S656" s="218" t="n"/>
      <c r="T656" s="218" t="n"/>
      <c r="U656" s="218" t="n"/>
      <c r="V656" s="218" t="n"/>
      <c r="W656" s="218">
        <f>SUM(K656,M656,O656,Q656,S656,U656)</f>
        <v/>
      </c>
      <c r="X656" s="218">
        <f>SUM(L656,N656,P656,R656,T656,V656)</f>
        <v/>
      </c>
      <c r="Y656" s="157">
        <f>minus(I656,W656)</f>
        <v/>
      </c>
      <c r="Z656" s="158">
        <f>ABS(minus(J656,X656))</f>
        <v/>
      </c>
      <c r="AA656" s="270" t="n"/>
      <c r="AB656" s="242" t="n"/>
      <c r="AC656" s="242" t="n"/>
      <c r="AD656" s="256" t="n"/>
      <c r="AE656" s="167">
        <f>Y656-AC656</f>
        <v/>
      </c>
      <c r="AF656" s="256">
        <f>abs(Z656-AD656)</f>
        <v/>
      </c>
      <c r="AG656" s="243" t="n"/>
      <c r="AH656" s="146" t="n"/>
      <c r="AI656" s="52" t="n"/>
      <c r="AJ656" s="148" t="n"/>
      <c r="AK656" s="52" t="n"/>
    </row>
    <row r="657">
      <c r="A657" s="163">
        <f>A656</f>
        <v/>
      </c>
      <c r="B657" s="300" t="n"/>
      <c r="C657" s="151" t="inlineStr">
        <is>
          <t>KR Airtel Add funds/Payments</t>
        </is>
      </c>
      <c r="D657" s="151" t="inlineStr">
        <is>
          <t>KR Airtel Cash In</t>
        </is>
      </c>
      <c r="E657" s="187" t="n"/>
      <c r="F657" s="187" t="n"/>
      <c r="G657" s="187" t="n"/>
      <c r="H657" s="187" t="n"/>
      <c r="I657" s="154">
        <f>minus(E657,G657)</f>
        <v/>
      </c>
      <c r="J657" s="155">
        <f>ABS(minus(F657,H657))</f>
        <v/>
      </c>
      <c r="K657" s="218" t="n"/>
      <c r="L657" s="218" t="n"/>
      <c r="M657" s="218" t="n"/>
      <c r="N657" s="218" t="n"/>
      <c r="O657" s="218" t="n"/>
      <c r="P657" s="218" t="n"/>
      <c r="Q657" s="218" t="n"/>
      <c r="R657" s="218" t="n"/>
      <c r="S657" s="218" t="n"/>
      <c r="T657" s="218" t="n"/>
      <c r="U657" s="218" t="n"/>
      <c r="V657" s="218" t="n"/>
      <c r="W657" s="218">
        <f>SUM(K657,M657,O657,Q657,S657,U657)</f>
        <v/>
      </c>
      <c r="X657" s="218">
        <f>SUM(L657,N657,P657,R657,T657,V657)</f>
        <v/>
      </c>
      <c r="Y657" s="157">
        <f>minus(I657,W657)</f>
        <v/>
      </c>
      <c r="Z657" s="158">
        <f>ABS(minus(J657,X657))</f>
        <v/>
      </c>
      <c r="AA657" s="270" t="n"/>
      <c r="AB657" s="242" t="n"/>
      <c r="AC657" s="242" t="n"/>
      <c r="AD657" s="256" t="n"/>
      <c r="AE657" s="167">
        <f>Y657-AC657</f>
        <v/>
      </c>
      <c r="AF657" s="256">
        <f>abs(Z657-AD657)</f>
        <v/>
      </c>
      <c r="AG657" s="243" t="n"/>
      <c r="AH657" s="146" t="n"/>
      <c r="AI657" s="52" t="n"/>
      <c r="AJ657" s="148" t="n"/>
      <c r="AK657" s="52" t="n"/>
    </row>
    <row r="658">
      <c r="A658" s="163">
        <f>A657</f>
        <v/>
      </c>
      <c r="B658" s="300" t="n"/>
      <c r="C658" s="151" t="inlineStr">
        <is>
          <t>KR Airtel Send Money</t>
        </is>
      </c>
      <c r="D658" s="151" t="inlineStr">
        <is>
          <t>KR Airtel Cash Out</t>
        </is>
      </c>
      <c r="E658" s="187" t="n"/>
      <c r="F658" s="187" t="n"/>
      <c r="G658" s="187" t="n"/>
      <c r="H658" s="187" t="n"/>
      <c r="I658" s="154">
        <f>minus(E658,G658)</f>
        <v/>
      </c>
      <c r="J658" s="155">
        <f>minus(F658,H658)</f>
        <v/>
      </c>
      <c r="K658" s="218" t="n"/>
      <c r="L658" s="218" t="n"/>
      <c r="M658" s="218" t="n"/>
      <c r="N658" s="218" t="n"/>
      <c r="O658" s="218" t="n"/>
      <c r="P658" s="218" t="n"/>
      <c r="Q658" s="218" t="n"/>
      <c r="R658" s="218" t="n"/>
      <c r="S658" s="218" t="n"/>
      <c r="T658" s="218" t="n"/>
      <c r="U658" s="218" t="n"/>
      <c r="V658" s="218" t="n"/>
      <c r="W658" s="218">
        <f>SUM(K658,M658,O658,Q658,S658,U658)</f>
        <v/>
      </c>
      <c r="X658" s="218">
        <f>SUM(L658,N658,P658,R658,T658,V658)</f>
        <v/>
      </c>
      <c r="Y658" s="157">
        <f>minus(I658,W658)</f>
        <v/>
      </c>
      <c r="Z658" s="158">
        <f>ABS(minus(J658,X658))</f>
        <v/>
      </c>
      <c r="AA658" s="270" t="n"/>
      <c r="AB658" s="242" t="n"/>
      <c r="AC658" s="242" t="n"/>
      <c r="AD658" s="256" t="n"/>
      <c r="AE658" s="167">
        <f>Y658-AC658</f>
        <v/>
      </c>
      <c r="AF658" s="256">
        <f>abs(Z658-AD658)</f>
        <v/>
      </c>
      <c r="AG658" s="243" t="n"/>
      <c r="AH658" s="146" t="n"/>
      <c r="AI658" s="52" t="n"/>
      <c r="AJ658" s="148" t="n"/>
      <c r="AK658" s="52" t="n"/>
    </row>
    <row r="659">
      <c r="A659" s="163">
        <f>A658</f>
        <v/>
      </c>
      <c r="B659" s="300" t="n"/>
      <c r="C659" s="151" t="inlineStr">
        <is>
          <t>KR Vodafone Add funds/Payments</t>
        </is>
      </c>
      <c r="D659" s="151" t="inlineStr">
        <is>
          <t xml:space="preserve">KR Vodafone Cash In </t>
        </is>
      </c>
      <c r="E659" s="187" t="n"/>
      <c r="F659" s="188" t="n"/>
      <c r="G659" s="187" t="n"/>
      <c r="H659" s="188" t="n"/>
      <c r="I659" s="154">
        <f>minus(E659,G659)</f>
        <v/>
      </c>
      <c r="J659" s="155">
        <f>minus(F659,H659)</f>
        <v/>
      </c>
      <c r="K659" s="218" t="n"/>
      <c r="L659" s="218" t="n"/>
      <c r="M659" s="218" t="n"/>
      <c r="N659" s="218" t="n"/>
      <c r="O659" s="218" t="n"/>
      <c r="P659" s="218" t="n"/>
      <c r="Q659" s="218" t="n"/>
      <c r="R659" s="218" t="n"/>
      <c r="S659" s="218" t="n"/>
      <c r="T659" s="218" t="n"/>
      <c r="U659" s="218" t="n"/>
      <c r="V659" s="218" t="n"/>
      <c r="W659" s="218">
        <f>SUM(K659,M659,O659,Q659,S659,U659)</f>
        <v/>
      </c>
      <c r="X659" s="218">
        <f>SUM(L659,N659,P659,R659,T659,V659)</f>
        <v/>
      </c>
      <c r="Y659" s="157">
        <f>minus(I659,W659)</f>
        <v/>
      </c>
      <c r="Z659" s="158">
        <f>ABS(minus(J659,X659))</f>
        <v/>
      </c>
      <c r="AA659" s="270" t="n"/>
      <c r="AB659" s="242" t="n"/>
      <c r="AC659" s="242" t="n"/>
      <c r="AD659" s="256" t="n"/>
      <c r="AE659" s="167">
        <f>Y659-AC659</f>
        <v/>
      </c>
      <c r="AF659" s="256">
        <f>abs(Z659-AD659)</f>
        <v/>
      </c>
      <c r="AG659" s="243" t="n"/>
      <c r="AH659" s="146" t="n"/>
      <c r="AI659" s="52" t="n"/>
      <c r="AJ659" s="148" t="n"/>
      <c r="AK659" s="52" t="n"/>
    </row>
    <row r="660">
      <c r="A660" s="163">
        <f>A659</f>
        <v/>
      </c>
      <c r="B660" s="303" t="n"/>
      <c r="C660" s="151" t="inlineStr">
        <is>
          <t>KR Vodafone Send Money</t>
        </is>
      </c>
      <c r="D660" s="151" t="inlineStr">
        <is>
          <t>KR Vodafone Cash Out</t>
        </is>
      </c>
      <c r="E660" s="187" t="n"/>
      <c r="F660" s="188" t="n"/>
      <c r="G660" s="187" t="n"/>
      <c r="H660" s="188" t="n"/>
      <c r="I660" s="154">
        <f>minus(E660,G660)</f>
        <v/>
      </c>
      <c r="J660" s="155">
        <f>minus(F660,H660)</f>
        <v/>
      </c>
      <c r="K660" s="218" t="n"/>
      <c r="L660" s="218" t="n"/>
      <c r="M660" s="218" t="n"/>
      <c r="N660" s="218" t="n"/>
      <c r="O660" s="218" t="n"/>
      <c r="P660" s="218" t="n"/>
      <c r="Q660" s="218" t="n"/>
      <c r="R660" s="218" t="n"/>
      <c r="S660" s="218" t="n"/>
      <c r="T660" s="218" t="n"/>
      <c r="U660" s="218" t="n"/>
      <c r="V660" s="218" t="n"/>
      <c r="W660" s="218">
        <f>SUM(K660,M660,O660,Q660,S660,U660)</f>
        <v/>
      </c>
      <c r="X660" s="218">
        <f>SUM(L660,N660,P660,R660,T660,V660)</f>
        <v/>
      </c>
      <c r="Y660" s="157">
        <f>minus(I660,W660)</f>
        <v/>
      </c>
      <c r="Z660" s="158">
        <f>ABS(minus(J660,X660))</f>
        <v/>
      </c>
      <c r="AA660" s="270" t="n"/>
      <c r="AB660" s="242" t="n"/>
      <c r="AC660" s="242" t="n"/>
      <c r="AD660" s="256" t="n"/>
      <c r="AE660" s="167">
        <f>Y660-AC660</f>
        <v/>
      </c>
      <c r="AF660" s="256">
        <f>abs(Z660-AD660)</f>
        <v/>
      </c>
      <c r="AG660" s="243" t="n"/>
      <c r="AH660" s="146" t="n"/>
      <c r="AI660" s="52" t="n"/>
      <c r="AJ660" s="148" t="n"/>
      <c r="AK660" s="52" t="n"/>
    </row>
    <row r="661">
      <c r="A661" s="206" t="n"/>
      <c r="B661" s="207" t="n"/>
      <c r="C661" s="206" t="n"/>
      <c r="D661" s="206" t="n"/>
      <c r="E661" s="206" t="n"/>
      <c r="F661" s="208" t="n"/>
      <c r="G661" s="206" t="n"/>
      <c r="H661" s="206" t="n"/>
      <c r="I661" s="206" t="n"/>
      <c r="J661" s="208" t="n"/>
      <c r="K661" s="271" t="n"/>
      <c r="L661" s="271" t="n"/>
      <c r="M661" s="271" t="n"/>
      <c r="N661" s="271" t="n"/>
      <c r="O661" s="271" t="n"/>
      <c r="P661" s="271" t="n"/>
      <c r="Q661" s="271" t="n"/>
      <c r="R661" s="271" t="n"/>
      <c r="S661" s="271" t="n"/>
      <c r="T661" s="271" t="n"/>
      <c r="U661" s="271" t="n"/>
      <c r="V661" s="271" t="n"/>
      <c r="W661" s="210" t="n"/>
      <c r="X661" s="210" t="n"/>
      <c r="Y661" s="271" t="n"/>
      <c r="Z661" s="271" t="n"/>
      <c r="AA661" s="211" t="n"/>
      <c r="AB661" s="212" t="n"/>
      <c r="AC661" s="212" t="n"/>
      <c r="AD661" s="213" t="n"/>
      <c r="AE661" s="214" t="n"/>
      <c r="AF661" s="215" t="n"/>
      <c r="AG661" s="243" t="n"/>
      <c r="AH661" s="146" t="n"/>
      <c r="AI661" s="52" t="n"/>
      <c r="AJ661" s="148" t="n"/>
      <c r="AK661" s="52" t="n"/>
    </row>
    <row r="662">
      <c r="A662" s="239" t="n">
        <v>44980</v>
      </c>
      <c r="B662" s="309" t="inlineStr">
        <is>
          <t>SlydePay</t>
        </is>
      </c>
      <c r="C662" s="151" t="inlineStr">
        <is>
          <t>SP MIGs (MCC 1)</t>
        </is>
      </c>
      <c r="D662" s="151" t="inlineStr">
        <is>
          <t>MIGS (Slydepay01)</t>
        </is>
      </c>
      <c r="E662" s="187" t="n"/>
      <c r="F662" s="188" t="n"/>
      <c r="G662" s="187" t="n"/>
      <c r="H662" s="188" t="n"/>
      <c r="I662" s="154">
        <f>minus(E662,G662)</f>
        <v/>
      </c>
      <c r="J662" s="155">
        <f>ABS(minus(F662,H662))</f>
        <v/>
      </c>
      <c r="K662" s="218" t="n"/>
      <c r="L662" s="218" t="n"/>
      <c r="M662" s="218" t="n"/>
      <c r="N662" s="218" t="n"/>
      <c r="O662" s="218" t="n"/>
      <c r="P662" s="218" t="n"/>
      <c r="Q662" s="218" t="n"/>
      <c r="R662" s="218" t="n"/>
      <c r="S662" s="218" t="n"/>
      <c r="T662" s="218" t="n"/>
      <c r="U662" s="218" t="n"/>
      <c r="V662" s="218" t="n"/>
      <c r="W662" s="218">
        <f>SUM(K662,M662,O662,Q662,S662,U662)</f>
        <v/>
      </c>
      <c r="X662" s="218">
        <f>SUM(L662,N662,P662,R662,T662,V662)</f>
        <v/>
      </c>
      <c r="Y662" s="157">
        <f>minus(I662,W662)</f>
        <v/>
      </c>
      <c r="Z662" s="158">
        <f>ABS(minus(J662,X662))</f>
        <v/>
      </c>
      <c r="AA662" s="263" t="n"/>
      <c r="AB662" s="242" t="n"/>
      <c r="AC662" s="242" t="n"/>
      <c r="AD662" s="256" t="n"/>
      <c r="AE662" s="161">
        <f>Y662-AC662</f>
        <v/>
      </c>
      <c r="AF662" s="256">
        <f>abs(Z662-AD662)</f>
        <v/>
      </c>
      <c r="AG662" s="243" t="n"/>
      <c r="AH662" s="146" t="n"/>
      <c r="AI662" s="52" t="n"/>
      <c r="AJ662" s="148" t="n"/>
      <c r="AK662" s="52" t="n"/>
    </row>
    <row r="663">
      <c r="A663" s="163">
        <f>A662</f>
        <v/>
      </c>
      <c r="B663" s="300" t="n"/>
      <c r="C663" s="151" t="inlineStr">
        <is>
          <t>SP MTN Cash In (Prompt)</t>
        </is>
      </c>
      <c r="D663" s="151" t="inlineStr">
        <is>
          <t>MTN - Slydepull (Prompts)</t>
        </is>
      </c>
      <c r="E663" s="187" t="n"/>
      <c r="F663" s="188" t="n"/>
      <c r="G663" s="187" t="n"/>
      <c r="H663" s="188" t="n"/>
      <c r="I663" s="154">
        <f>minus(E663,G663)</f>
        <v/>
      </c>
      <c r="J663" s="155">
        <f>ABS(minus(F663,H663))</f>
        <v/>
      </c>
      <c r="K663" s="218" t="n"/>
      <c r="L663" s="218" t="n"/>
      <c r="M663" s="218" t="n"/>
      <c r="N663" s="218" t="n"/>
      <c r="O663" s="218" t="n"/>
      <c r="P663" s="218" t="n"/>
      <c r="Q663" s="218" t="n"/>
      <c r="R663" s="218" t="n"/>
      <c r="S663" s="218" t="n"/>
      <c r="T663" s="218" t="n"/>
      <c r="U663" s="218" t="n"/>
      <c r="V663" s="218" t="n"/>
      <c r="W663" s="218">
        <f>SUM(K663,M663,O663,Q663,S663,U663)</f>
        <v/>
      </c>
      <c r="X663" s="218">
        <f>SUM(L663,N663,P663,R663,T663,V663)</f>
        <v/>
      </c>
      <c r="Y663" s="157">
        <f>minus(I663,W663)</f>
        <v/>
      </c>
      <c r="Z663" s="158">
        <f>ABS(minus(J663,X663))</f>
        <v/>
      </c>
      <c r="AA663" s="270" t="n"/>
      <c r="AB663" s="242" t="n"/>
      <c r="AC663" s="242" t="n"/>
      <c r="AD663" s="256" t="n"/>
      <c r="AE663" s="167">
        <f>Y663-AC663</f>
        <v/>
      </c>
      <c r="AF663" s="256">
        <f>abs(Z663-AD663)</f>
        <v/>
      </c>
      <c r="AG663" s="243" t="n"/>
      <c r="AH663" s="146" t="n"/>
      <c r="AI663" s="52" t="n"/>
      <c r="AJ663" s="148" t="n"/>
      <c r="AK663" s="52" t="n"/>
    </row>
    <row r="664">
      <c r="A664" s="163">
        <f>A663</f>
        <v/>
      </c>
      <c r="B664" s="300" t="n"/>
      <c r="C664" s="151" t="inlineStr">
        <is>
          <t>SP MTN Cash In (Approval)</t>
        </is>
      </c>
      <c r="D664" s="151" t="inlineStr">
        <is>
          <t>MTN - Sydepush( Approvals)</t>
        </is>
      </c>
      <c r="E664" s="187" t="n"/>
      <c r="F664" s="188" t="n"/>
      <c r="G664" s="187" t="n"/>
      <c r="H664" s="188" t="n"/>
      <c r="I664" s="154">
        <f>minus(E664,G664)</f>
        <v/>
      </c>
      <c r="J664" s="155">
        <f>ABS(minus(F664,H664))</f>
        <v/>
      </c>
      <c r="K664" s="218" t="n"/>
      <c r="L664" s="218" t="n"/>
      <c r="M664" s="218" t="n"/>
      <c r="N664" s="218" t="n"/>
      <c r="O664" s="218" t="n"/>
      <c r="P664" s="218" t="n"/>
      <c r="Q664" s="218" t="n"/>
      <c r="R664" s="218" t="n"/>
      <c r="S664" s="218" t="n"/>
      <c r="T664" s="218" t="n"/>
      <c r="U664" s="218" t="n"/>
      <c r="V664" s="218" t="n"/>
      <c r="W664" s="218">
        <f>SUM(K664,M664,O664,Q664,S664,U664)</f>
        <v/>
      </c>
      <c r="X664" s="218">
        <f>SUM(L664,N664,P664,R664,T664,V664)</f>
        <v/>
      </c>
      <c r="Y664" s="157">
        <f>minus(I664,W664)</f>
        <v/>
      </c>
      <c r="Z664" s="158">
        <f>ABS(minus(J664,X664))</f>
        <v/>
      </c>
      <c r="AA664" s="270" t="n"/>
      <c r="AB664" s="242" t="n"/>
      <c r="AC664" s="242" t="n"/>
      <c r="AD664" s="256" t="n"/>
      <c r="AE664" s="161">
        <f>Y664-AC664</f>
        <v/>
      </c>
      <c r="AF664" s="256">
        <f>abs(Z664-AD664)</f>
        <v/>
      </c>
      <c r="AG664" s="243" t="n"/>
      <c r="AH664" s="146" t="n"/>
      <c r="AI664" s="52" t="n"/>
      <c r="AJ664" s="148" t="n"/>
      <c r="AK664" s="52" t="n"/>
    </row>
    <row r="665">
      <c r="A665" s="163">
        <f>A664</f>
        <v/>
      </c>
      <c r="B665" s="300" t="n"/>
      <c r="C665" s="151" t="inlineStr">
        <is>
          <t>SP MTN Send Money</t>
        </is>
      </c>
      <c r="D665" s="151" t="inlineStr">
        <is>
          <t>MTN - Portal</t>
        </is>
      </c>
      <c r="E665" s="187" t="n"/>
      <c r="F665" s="188" t="n"/>
      <c r="G665" s="187" t="n"/>
      <c r="H665" s="188" t="n"/>
      <c r="I665" s="154">
        <f>minus(E665,G665)</f>
        <v/>
      </c>
      <c r="J665" s="155">
        <f>ABS(minus(F665,H665))</f>
        <v/>
      </c>
      <c r="K665" s="218" t="n"/>
      <c r="L665" s="218" t="n"/>
      <c r="M665" s="218" t="n"/>
      <c r="N665" s="218" t="n"/>
      <c r="O665" s="218" t="n"/>
      <c r="P665" s="218" t="n"/>
      <c r="Q665" s="218" t="n"/>
      <c r="R665" s="218" t="n"/>
      <c r="S665" s="218" t="n"/>
      <c r="T665" s="218" t="n"/>
      <c r="U665" s="218" t="n"/>
      <c r="V665" s="218" t="n"/>
      <c r="W665" s="218">
        <f>SUM(K665,M665,O665,Q665,S665,U665)</f>
        <v/>
      </c>
      <c r="X665" s="218">
        <f>SUM(L665,N665,P665,R665,T665,V665)</f>
        <v/>
      </c>
      <c r="Y665" s="157">
        <f>minus(I665,W665)</f>
        <v/>
      </c>
      <c r="Z665" s="158">
        <f>ABS(minus(J665,X665))</f>
        <v/>
      </c>
      <c r="AA665" s="270" t="n"/>
      <c r="AB665" s="242" t="n"/>
      <c r="AC665" s="242" t="n"/>
      <c r="AD665" s="256" t="n"/>
      <c r="AE665" s="161">
        <f>Y665-AC665</f>
        <v/>
      </c>
      <c r="AF665" s="256">
        <f>abs(Z665-AD665)</f>
        <v/>
      </c>
      <c r="AG665" s="243" t="n"/>
      <c r="AH665" s="146" t="n"/>
      <c r="AI665" s="52" t="n"/>
      <c r="AJ665" s="148" t="n"/>
      <c r="AK665" s="52" t="n"/>
    </row>
    <row r="666">
      <c r="A666" s="163">
        <f>A665</f>
        <v/>
      </c>
      <c r="B666" s="300" t="n"/>
      <c r="C666" s="151" t="inlineStr">
        <is>
          <t>SP AirtelTigo Cash In</t>
        </is>
      </c>
      <c r="D666" s="151" t="inlineStr">
        <is>
          <t>Airtel Top Up (Cash In)</t>
        </is>
      </c>
      <c r="E666" s="187" t="n"/>
      <c r="F666" s="188" t="n"/>
      <c r="G666" s="187" t="n"/>
      <c r="H666" s="188" t="n"/>
      <c r="I666" s="154">
        <f>minus(E666,G666)</f>
        <v/>
      </c>
      <c r="J666" s="155">
        <f>ABS(minus(F666,H666))</f>
        <v/>
      </c>
      <c r="K666" s="218" t="n"/>
      <c r="L666" s="218" t="n"/>
      <c r="M666" s="218" t="n"/>
      <c r="N666" s="218" t="n"/>
      <c r="O666" s="218" t="n"/>
      <c r="P666" s="218" t="n"/>
      <c r="Q666" s="218" t="n"/>
      <c r="R666" s="218" t="n"/>
      <c r="S666" s="218" t="n"/>
      <c r="T666" s="218" t="n"/>
      <c r="U666" s="218" t="n"/>
      <c r="V666" s="218" t="n"/>
      <c r="W666" s="218">
        <f>SUM(K666,M666,O666,Q666,S666,U666)</f>
        <v/>
      </c>
      <c r="X666" s="218">
        <f>SUM(L666,N666,P666,R666,T666,V666)</f>
        <v/>
      </c>
      <c r="Y666" s="157">
        <f>minus(I666,W666)</f>
        <v/>
      </c>
      <c r="Z666" s="158">
        <f>ABS(minus(J666,X666))</f>
        <v/>
      </c>
      <c r="AA666" s="270" t="n"/>
      <c r="AB666" s="242" t="n"/>
      <c r="AC666" s="242" t="n"/>
      <c r="AD666" s="256" t="n"/>
      <c r="AE666" s="161">
        <f>Y666-AC666</f>
        <v/>
      </c>
      <c r="AF666" s="256">
        <f>abs(Z666-AD666)</f>
        <v/>
      </c>
      <c r="AG666" s="243" t="n"/>
      <c r="AH666" s="146" t="n"/>
      <c r="AI666" s="52" t="n"/>
      <c r="AJ666" s="148" t="n"/>
      <c r="AK666" s="52" t="n"/>
    </row>
    <row r="667">
      <c r="A667" s="163">
        <f>A666</f>
        <v/>
      </c>
      <c r="B667" s="300" t="n"/>
      <c r="C667" s="151" t="inlineStr">
        <is>
          <t>SP AirtelTigo Send Money</t>
        </is>
      </c>
      <c r="D667" s="151" t="inlineStr">
        <is>
          <t>Airtel Online Send Money</t>
        </is>
      </c>
      <c r="E667" s="187" t="n"/>
      <c r="F667" s="188" t="n"/>
      <c r="G667" s="187" t="n"/>
      <c r="H667" s="188" t="n"/>
      <c r="I667" s="154">
        <f>minus(E667,G667)</f>
        <v/>
      </c>
      <c r="J667" s="155">
        <f>ABS(minus(F667,H667))</f>
        <v/>
      </c>
      <c r="K667" s="218" t="n"/>
      <c r="L667" s="218" t="n"/>
      <c r="M667" s="218" t="n"/>
      <c r="N667" s="218" t="n"/>
      <c r="O667" s="218" t="n"/>
      <c r="P667" s="218" t="n"/>
      <c r="Q667" s="218" t="n"/>
      <c r="R667" s="218" t="n"/>
      <c r="S667" s="218" t="n"/>
      <c r="T667" s="218" t="n"/>
      <c r="U667" s="218" t="n"/>
      <c r="V667" s="218" t="n"/>
      <c r="W667" s="218">
        <f>SUM(K667,M667,O667,Q667,S667,U667)</f>
        <v/>
      </c>
      <c r="X667" s="249">
        <f>SUM(L667,N667,P667,R667,T667,V667)</f>
        <v/>
      </c>
      <c r="Y667" s="157">
        <f>minus(I667,W667)</f>
        <v/>
      </c>
      <c r="Z667" s="158">
        <f>ABS(minus(J667,X667))</f>
        <v/>
      </c>
      <c r="AA667" s="270" t="n"/>
      <c r="AB667" s="242" t="n"/>
      <c r="AC667" s="242" t="n"/>
      <c r="AD667" s="256" t="n"/>
      <c r="AE667" s="161">
        <f>Y667-AC667</f>
        <v/>
      </c>
      <c r="AF667" s="256">
        <f>abs(Z667-AD667)</f>
        <v/>
      </c>
      <c r="AG667" s="243" t="n"/>
      <c r="AH667" s="146" t="n"/>
      <c r="AI667" s="52" t="n"/>
      <c r="AJ667" s="148" t="n"/>
      <c r="AK667" s="52" t="n"/>
    </row>
    <row r="668">
      <c r="A668" s="163">
        <f>A667</f>
        <v/>
      </c>
      <c r="B668" s="300" t="n"/>
      <c r="C668" s="151" t="inlineStr">
        <is>
          <t>SP Vodafone Cash In</t>
        </is>
      </c>
      <c r="D668" s="151" t="inlineStr">
        <is>
          <t>Vodafone Cashin</t>
        </is>
      </c>
      <c r="E668" s="187" t="n"/>
      <c r="F668" s="188" t="n"/>
      <c r="G668" s="187" t="n"/>
      <c r="H668" s="188" t="n"/>
      <c r="I668" s="154">
        <f>minus(E668,G668)</f>
        <v/>
      </c>
      <c r="J668" s="155">
        <f>ABS(minus(F668,H668))</f>
        <v/>
      </c>
      <c r="K668" s="218" t="n"/>
      <c r="L668" s="218" t="n"/>
      <c r="M668" s="218" t="n"/>
      <c r="N668" s="218" t="n"/>
      <c r="O668" s="218" t="n"/>
      <c r="P668" s="218" t="n"/>
      <c r="Q668" s="218" t="n"/>
      <c r="R668" s="218" t="n"/>
      <c r="S668" s="218" t="n"/>
      <c r="T668" s="218" t="n"/>
      <c r="U668" s="218" t="n"/>
      <c r="V668" s="218" t="n"/>
      <c r="W668" s="218">
        <f>SUM(K668,M668,O668,Q668,S668,U668)</f>
        <v/>
      </c>
      <c r="X668" s="218">
        <f>SUM(L668,N668,P668,R668,T668,V668)</f>
        <v/>
      </c>
      <c r="Y668" s="157">
        <f>minus(I668,W668)</f>
        <v/>
      </c>
      <c r="Z668" s="158">
        <f>ABS(minus(J668,X668))</f>
        <v/>
      </c>
      <c r="AA668" s="270" t="n"/>
      <c r="AB668" s="242" t="n"/>
      <c r="AC668" s="242" t="n"/>
      <c r="AD668" s="256" t="n"/>
      <c r="AE668" s="161">
        <f>Y668-AC668</f>
        <v/>
      </c>
      <c r="AF668" s="256">
        <f>abs(Z668-AD668)</f>
        <v/>
      </c>
      <c r="AG668" s="243" t="n"/>
      <c r="AH668" s="146" t="n"/>
      <c r="AI668" s="52" t="n"/>
      <c r="AJ668" s="148" t="n"/>
      <c r="AK668" s="52" t="n"/>
    </row>
    <row r="669">
      <c r="A669" s="163">
        <f>A668</f>
        <v/>
      </c>
      <c r="B669" s="300" t="n"/>
      <c r="C669" s="151" t="inlineStr">
        <is>
          <t>SP Vodafone Send Money</t>
        </is>
      </c>
      <c r="D669" s="151" t="inlineStr">
        <is>
          <t>Vodafone Cashout</t>
        </is>
      </c>
      <c r="E669" s="187" t="n"/>
      <c r="F669" s="188" t="n"/>
      <c r="G669" s="187" t="n"/>
      <c r="H669" s="188" t="n"/>
      <c r="I669" s="154">
        <f>minus(E669,G669)</f>
        <v/>
      </c>
      <c r="J669" s="155">
        <f>ABS(minus(F669,H669))</f>
        <v/>
      </c>
      <c r="K669" s="218" t="n"/>
      <c r="L669" s="218" t="n"/>
      <c r="M669" s="218" t="n"/>
      <c r="N669" s="218" t="n"/>
      <c r="O669" s="218" t="n"/>
      <c r="P669" s="218" t="n"/>
      <c r="Q669" s="218" t="n"/>
      <c r="R669" s="218" t="n"/>
      <c r="S669" s="218" t="n"/>
      <c r="T669" s="218" t="n"/>
      <c r="U669" s="218" t="n"/>
      <c r="V669" s="218" t="n"/>
      <c r="W669" s="218">
        <f>SUM(K669,M669,O669,Q669,S669,U669)</f>
        <v/>
      </c>
      <c r="X669" s="218">
        <f>SUM(L669,N669,P669,R669,T669,V669)</f>
        <v/>
      </c>
      <c r="Y669" s="157">
        <f>minus(I669,W669)</f>
        <v/>
      </c>
      <c r="Z669" s="158">
        <f>ABS(minus(J669,X669))</f>
        <v/>
      </c>
      <c r="AA669" s="270" t="n"/>
      <c r="AB669" s="242" t="n"/>
      <c r="AC669" s="242" t="n"/>
      <c r="AD669" s="256" t="n"/>
      <c r="AE669" s="161">
        <f>Y669-AC669</f>
        <v/>
      </c>
      <c r="AF669" s="256">
        <f>abs(Z669-AD669)</f>
        <v/>
      </c>
      <c r="AG669" s="243" t="n"/>
      <c r="AH669" s="146" t="n"/>
      <c r="AI669" s="52" t="n"/>
      <c r="AJ669" s="148" t="n"/>
      <c r="AK669" s="52" t="n"/>
    </row>
    <row r="670">
      <c r="A670" s="163">
        <f>A669</f>
        <v/>
      </c>
      <c r="B670" s="300" t="n"/>
      <c r="C670" s="151" t="inlineStr">
        <is>
          <t>SP Stanbic</t>
        </is>
      </c>
      <c r="D670" s="151" t="inlineStr">
        <is>
          <t>Stanbic FI CR</t>
        </is>
      </c>
      <c r="E670" s="187" t="n"/>
      <c r="F670" s="188" t="n"/>
      <c r="G670" s="187" t="n"/>
      <c r="H670" s="188" t="n"/>
      <c r="I670" s="154">
        <f>minus(E670,G670)</f>
        <v/>
      </c>
      <c r="J670" s="155">
        <f>ABS(minus(F670,H670))</f>
        <v/>
      </c>
      <c r="K670" s="218" t="n"/>
      <c r="L670" s="218" t="n"/>
      <c r="M670" s="218" t="n"/>
      <c r="N670" s="218" t="n"/>
      <c r="O670" s="218" t="n"/>
      <c r="P670" s="218" t="n"/>
      <c r="Q670" s="218" t="n"/>
      <c r="R670" s="218" t="n"/>
      <c r="S670" s="218" t="n"/>
      <c r="T670" s="218" t="n"/>
      <c r="U670" s="218" t="n"/>
      <c r="V670" s="218" t="n"/>
      <c r="W670" s="218">
        <f>SUM(K670,M670,O670,Q670,S670,U670)</f>
        <v/>
      </c>
      <c r="X670" s="218">
        <f>SUM(L670,N670,P670,R670,T670,V670)</f>
        <v/>
      </c>
      <c r="Y670" s="157">
        <f>minus(I670,W670)</f>
        <v/>
      </c>
      <c r="Z670" s="158">
        <f>ABS(minus(J670,X670))</f>
        <v/>
      </c>
      <c r="AA670" s="263" t="n"/>
      <c r="AB670" s="242" t="n"/>
      <c r="AC670" s="242" t="n"/>
      <c r="AD670" s="256" t="n"/>
      <c r="AE670" s="161">
        <f>Y670-AC670</f>
        <v/>
      </c>
      <c r="AF670" s="256">
        <f>abs(Z670-AD670)</f>
        <v/>
      </c>
      <c r="AG670" s="243" t="n"/>
      <c r="AH670" s="146" t="n"/>
      <c r="AI670" s="52" t="n"/>
      <c r="AJ670" s="148" t="n"/>
      <c r="AK670" s="52" t="n"/>
    </row>
    <row r="671">
      <c r="A671" s="163">
        <f>A670</f>
        <v/>
      </c>
      <c r="B671" s="300" t="n"/>
      <c r="C671" s="151" t="inlineStr">
        <is>
          <t xml:space="preserve">SP Stanbic </t>
        </is>
      </c>
      <c r="D671" s="151" t="inlineStr">
        <is>
          <t>Stanbic FI DR</t>
        </is>
      </c>
      <c r="E671" s="187" t="n"/>
      <c r="F671" s="187" t="n"/>
      <c r="G671" s="187" t="n"/>
      <c r="H671" s="187" t="n"/>
      <c r="I671" s="154">
        <f>minus(E671,G671)</f>
        <v/>
      </c>
      <c r="J671" s="155">
        <f>ABS(minus(F671,H671))</f>
        <v/>
      </c>
      <c r="K671" s="218" t="n"/>
      <c r="L671" s="218" t="n"/>
      <c r="M671" s="218" t="n"/>
      <c r="N671" s="218" t="n"/>
      <c r="O671" s="218" t="n"/>
      <c r="P671" s="218" t="n"/>
      <c r="Q671" s="218" t="n"/>
      <c r="R671" s="218" t="n"/>
      <c r="S671" s="218" t="n"/>
      <c r="T671" s="218" t="n"/>
      <c r="U671" s="218" t="n"/>
      <c r="V671" s="218" t="n"/>
      <c r="W671" s="218">
        <f>SUM(K671,M671,O671,Q671,S671,U671)</f>
        <v/>
      </c>
      <c r="X671" s="218">
        <f>SUM(L671,N671,P671,R671,T671,V671)</f>
        <v/>
      </c>
      <c r="Y671" s="157">
        <f>minus(I671,W671)</f>
        <v/>
      </c>
      <c r="Z671" s="158">
        <f>ABS(minus(J671,X671))</f>
        <v/>
      </c>
      <c r="AA671" s="270" t="n"/>
      <c r="AB671" s="242" t="n"/>
      <c r="AC671" s="242" t="n"/>
      <c r="AD671" s="256" t="n"/>
      <c r="AE671" s="161">
        <f>Y671-AC671</f>
        <v/>
      </c>
      <c r="AF671" s="256">
        <f>abs(Z671-AD671)</f>
        <v/>
      </c>
      <c r="AG671" s="243" t="n"/>
      <c r="AH671" s="146" t="n"/>
      <c r="AI671" s="52" t="n"/>
      <c r="AJ671" s="148" t="n"/>
      <c r="AK671" s="52" t="n"/>
    </row>
    <row r="672">
      <c r="A672" s="163">
        <f>A671</f>
        <v/>
      </c>
      <c r="B672" s="300" t="n"/>
      <c r="C672" s="171" t="inlineStr">
        <is>
          <t xml:space="preserve">SP GIP </t>
        </is>
      </c>
      <c r="D672" s="171" t="inlineStr">
        <is>
          <t>GIP</t>
        </is>
      </c>
      <c r="E672" s="172" t="n"/>
      <c r="F672" s="173" t="n"/>
      <c r="G672" s="172" t="n"/>
      <c r="H672" s="173" t="n"/>
      <c r="I672" s="174">
        <f>minus(E672,G672)</f>
        <v/>
      </c>
      <c r="J672" s="175">
        <f>ABS(minus(F672,H672))</f>
        <v/>
      </c>
      <c r="K672" s="294" t="n"/>
      <c r="L672" s="294" t="n"/>
      <c r="M672" s="294" t="n"/>
      <c r="N672" s="294" t="n"/>
      <c r="O672" s="294" t="n"/>
      <c r="P672" s="294" t="n"/>
      <c r="Q672" s="294" t="n"/>
      <c r="R672" s="294" t="n"/>
      <c r="S672" s="294" t="n"/>
      <c r="T672" s="294" t="n"/>
      <c r="U672" s="294" t="n"/>
      <c r="V672" s="294" t="n"/>
      <c r="W672" s="294">
        <f>SUM(K672,M672,O672,Q672,S672,U672)</f>
        <v/>
      </c>
      <c r="X672" s="294">
        <f>SUM(L672,N672,P672,R672,T672,V672)</f>
        <v/>
      </c>
      <c r="Y672" s="179">
        <f>minus(I672,W672)</f>
        <v/>
      </c>
      <c r="Z672" s="180">
        <f>ABS(minus(J672,X672))</f>
        <v/>
      </c>
      <c r="AA672" s="253" t="n"/>
      <c r="AB672" s="254" t="n"/>
      <c r="AC672" s="254" t="n"/>
      <c r="AD672" s="190" t="n"/>
      <c r="AE672" s="184">
        <f>Y672-AC672</f>
        <v/>
      </c>
      <c r="AF672" s="192">
        <f>abs(Z672-AD672)</f>
        <v/>
      </c>
      <c r="AG672" s="243" t="n"/>
      <c r="AH672" s="146" t="n"/>
      <c r="AI672" s="52" t="n"/>
      <c r="AJ672" s="148" t="n"/>
      <c r="AK672" s="52" t="n"/>
    </row>
    <row r="673">
      <c r="A673" s="163" t="n"/>
      <c r="B673" s="300" t="n"/>
      <c r="C673" s="151" t="inlineStr">
        <is>
          <t>Card Payments</t>
        </is>
      </c>
      <c r="D673" s="151" t="inlineStr">
        <is>
          <t>BB MIGs (S03)</t>
        </is>
      </c>
      <c r="E673" s="170" t="n"/>
      <c r="F673" s="245" t="n"/>
      <c r="G673" s="170" t="n"/>
      <c r="H673" s="245" t="n"/>
      <c r="I673" s="154">
        <f>minus(E673,G673)</f>
        <v/>
      </c>
      <c r="J673" s="155">
        <f>ABS(minus(F673,H673))</f>
        <v/>
      </c>
      <c r="K673" s="170" t="n"/>
      <c r="L673" s="170" t="n"/>
      <c r="M673" s="170" t="n"/>
      <c r="N673" s="170" t="n"/>
      <c r="O673" s="170" t="n"/>
      <c r="P673" s="170" t="n"/>
      <c r="Q673" s="170" t="n"/>
      <c r="R673" s="170" t="n"/>
      <c r="S673" s="170" t="n"/>
      <c r="T673" s="170" t="n"/>
      <c r="U673" s="170" t="n"/>
      <c r="V673" s="170" t="n"/>
      <c r="W673" s="218" t="n"/>
      <c r="X673" s="218" t="n"/>
      <c r="Y673" s="157">
        <f>minus(I673,W673)</f>
        <v/>
      </c>
      <c r="Z673" s="158">
        <f>ABS(minus(J673,X673))</f>
        <v/>
      </c>
      <c r="AA673" s="263" t="n"/>
      <c r="AB673" s="242" t="n"/>
      <c r="AC673" s="242" t="n"/>
      <c r="AD673" s="256" t="n"/>
      <c r="AE673" s="161">
        <f>Y673-AC673</f>
        <v/>
      </c>
      <c r="AF673" s="256">
        <f>abs(Z673-AD673)</f>
        <v/>
      </c>
      <c r="AG673" s="243" t="n"/>
      <c r="AH673" s="146" t="n"/>
      <c r="AI673" s="52" t="n"/>
      <c r="AJ673" s="148" t="n"/>
      <c r="AK673" s="52" t="n"/>
    </row>
    <row r="674">
      <c r="A674" s="163" t="n"/>
      <c r="B674" s="300" t="n"/>
      <c r="C674" s="151" t="inlineStr">
        <is>
          <t>Card Payments</t>
        </is>
      </c>
      <c r="D674" s="151" t="inlineStr">
        <is>
          <t>BB MIGs (S04)</t>
        </is>
      </c>
      <c r="E674" s="170" t="n"/>
      <c r="F674" s="245" t="n"/>
      <c r="G674" s="170" t="n"/>
      <c r="H674" s="245" t="n"/>
      <c r="I674" s="154">
        <f>minus(E674,G674)</f>
        <v/>
      </c>
      <c r="J674" s="155">
        <f>ABS(minus(F674,H674))</f>
        <v/>
      </c>
      <c r="K674" s="170" t="n"/>
      <c r="L674" s="170" t="n"/>
      <c r="M674" s="170" t="n"/>
      <c r="N674" s="170" t="n"/>
      <c r="O674" s="170" t="n"/>
      <c r="P674" s="170" t="n"/>
      <c r="Q674" s="170" t="n"/>
      <c r="R674" s="170" t="n"/>
      <c r="S674" s="170" t="n"/>
      <c r="T674" s="170" t="n"/>
      <c r="U674" s="170" t="n"/>
      <c r="V674" s="170" t="n"/>
      <c r="W674" s="218" t="n"/>
      <c r="X674" s="218" t="n"/>
      <c r="Y674" s="157">
        <f>minus(I674,W674)</f>
        <v/>
      </c>
      <c r="Z674" s="158">
        <f>ABS(minus(J674,X674))</f>
        <v/>
      </c>
      <c r="AA674" s="263" t="n"/>
      <c r="AB674" s="242" t="n"/>
      <c r="AC674" s="242" t="n"/>
      <c r="AD674" s="256" t="n"/>
      <c r="AE674" s="161">
        <f>Y674-AC674</f>
        <v/>
      </c>
      <c r="AF674" s="256">
        <f>abs(Z674-AD674)</f>
        <v/>
      </c>
      <c r="AG674" s="243" t="n"/>
      <c r="AH674" s="146" t="n"/>
      <c r="AI674" s="52" t="n"/>
      <c r="AJ674" s="148" t="n"/>
      <c r="AK674" s="52" t="n"/>
    </row>
    <row r="675">
      <c r="A675" s="163" t="n"/>
      <c r="B675" s="300" t="n"/>
      <c r="C675" s="151" t="inlineStr">
        <is>
          <t>Card Payments</t>
        </is>
      </c>
      <c r="D675" s="151" t="inlineStr">
        <is>
          <t>BB MIGs (S05)</t>
        </is>
      </c>
      <c r="E675" s="170" t="n"/>
      <c r="F675" s="245" t="n"/>
      <c r="G675" s="170" t="n"/>
      <c r="H675" s="245" t="n"/>
      <c r="I675" s="154">
        <f>minus(E675,G675)</f>
        <v/>
      </c>
      <c r="J675" s="155">
        <f>ABS(minus(F675,H675))</f>
        <v/>
      </c>
      <c r="K675" s="170" t="n"/>
      <c r="L675" s="170" t="n"/>
      <c r="M675" s="170" t="n"/>
      <c r="N675" s="170" t="n"/>
      <c r="O675" s="170" t="n"/>
      <c r="P675" s="170" t="n"/>
      <c r="Q675" s="170" t="n"/>
      <c r="R675" s="170" t="n"/>
      <c r="S675" s="170" t="n"/>
      <c r="T675" s="170" t="n"/>
      <c r="U675" s="170" t="n"/>
      <c r="V675" s="170" t="n"/>
      <c r="W675" s="218" t="n"/>
      <c r="X675" s="218" t="n"/>
      <c r="Y675" s="157">
        <f>minus(I675,W675)</f>
        <v/>
      </c>
      <c r="Z675" s="158">
        <f>ABS(minus(J675,X675))</f>
        <v/>
      </c>
      <c r="AA675" s="263" t="n"/>
      <c r="AB675" s="242" t="n"/>
      <c r="AC675" s="242" t="n"/>
      <c r="AD675" s="256" t="n"/>
      <c r="AE675" s="161">
        <f>Y675-AC675</f>
        <v/>
      </c>
      <c r="AF675" s="256">
        <f>abs(Z675-AD675)</f>
        <v/>
      </c>
      <c r="AG675" s="243" t="n"/>
      <c r="AH675" s="146" t="n"/>
      <c r="AI675" s="52" t="n"/>
      <c r="AJ675" s="148" t="n"/>
      <c r="AK675" s="52" t="n"/>
    </row>
    <row r="676">
      <c r="A676" s="163" t="n"/>
      <c r="B676" s="300" t="n"/>
      <c r="C676" s="151" t="inlineStr">
        <is>
          <t>Card Payments</t>
        </is>
      </c>
      <c r="D676" s="151" t="inlineStr">
        <is>
          <t>BB MIGs (S06)</t>
        </is>
      </c>
      <c r="E676" s="170" t="n"/>
      <c r="F676" s="245" t="n"/>
      <c r="G676" s="170" t="n"/>
      <c r="H676" s="245" t="n"/>
      <c r="I676" s="154">
        <f>minus(E676,G676)</f>
        <v/>
      </c>
      <c r="J676" s="155">
        <f>ABS(minus(F676,H676))</f>
        <v/>
      </c>
      <c r="K676" s="170" t="n"/>
      <c r="L676" s="170" t="n"/>
      <c r="M676" s="170" t="n"/>
      <c r="N676" s="170" t="n"/>
      <c r="O676" s="170" t="n"/>
      <c r="P676" s="170" t="n"/>
      <c r="Q676" s="170" t="n"/>
      <c r="R676" s="170" t="n"/>
      <c r="S676" s="170" t="n"/>
      <c r="T676" s="170" t="n"/>
      <c r="U676" s="170" t="n"/>
      <c r="V676" s="170" t="n"/>
      <c r="W676" s="218" t="n"/>
      <c r="X676" s="218" t="n"/>
      <c r="Y676" s="157">
        <f>minus(I676,W676)</f>
        <v/>
      </c>
      <c r="Z676" s="158">
        <f>ABS(minus(J676,X676))</f>
        <v/>
      </c>
      <c r="AA676" s="263" t="n"/>
      <c r="AB676" s="242" t="n"/>
      <c r="AC676" s="242" t="n"/>
      <c r="AD676" s="256" t="n"/>
      <c r="AE676" s="161">
        <f>Y676-AC676</f>
        <v/>
      </c>
      <c r="AF676" s="256">
        <f>abs(Z676-AD676)</f>
        <v/>
      </c>
      <c r="AG676" s="243" t="n"/>
      <c r="AH676" s="146" t="n"/>
      <c r="AI676" s="52" t="n"/>
      <c r="AJ676" s="148" t="n"/>
      <c r="AK676" s="52" t="n"/>
    </row>
    <row r="677">
      <c r="A677" s="163" t="n"/>
      <c r="B677" s="300" t="n"/>
      <c r="C677" s="151" t="inlineStr">
        <is>
          <t>Card Payments</t>
        </is>
      </c>
      <c r="D677" s="151" t="inlineStr">
        <is>
          <t>BB MIGs (S07)</t>
        </is>
      </c>
      <c r="E677" s="170" t="n"/>
      <c r="F677" s="245" t="n"/>
      <c r="G677" s="170" t="n"/>
      <c r="H677" s="245" t="n"/>
      <c r="I677" s="154">
        <f>minus(E677,G677)</f>
        <v/>
      </c>
      <c r="J677" s="155">
        <f>ABS(minus(F677,H677))</f>
        <v/>
      </c>
      <c r="K677" s="170" t="n"/>
      <c r="L677" s="170" t="n"/>
      <c r="M677" s="170" t="n"/>
      <c r="N677" s="170" t="n"/>
      <c r="O677" s="170" t="n"/>
      <c r="P677" s="170" t="n"/>
      <c r="Q677" s="170" t="n"/>
      <c r="R677" s="170" t="n"/>
      <c r="S677" s="170" t="n"/>
      <c r="T677" s="170" t="n"/>
      <c r="U677" s="170" t="n"/>
      <c r="V677" s="170" t="n"/>
      <c r="W677" s="218" t="n"/>
      <c r="X677" s="218" t="n"/>
      <c r="Y677" s="157">
        <f>minus(I677,W677)</f>
        <v/>
      </c>
      <c r="Z677" s="158">
        <f>ABS(minus(J677,X677))</f>
        <v/>
      </c>
      <c r="AA677" s="263" t="n"/>
      <c r="AB677" s="242" t="n"/>
      <c r="AC677" s="242" t="n"/>
      <c r="AD677" s="256" t="n"/>
      <c r="AE677" s="161">
        <f>Y677-AC677</f>
        <v/>
      </c>
      <c r="AF677" s="256">
        <f>abs(Z677-AD677)</f>
        <v/>
      </c>
      <c r="AG677" s="243" t="n"/>
      <c r="AH677" s="146" t="n"/>
      <c r="AI677" s="52" t="n"/>
      <c r="AJ677" s="148" t="n"/>
      <c r="AK677" s="52" t="n"/>
    </row>
    <row r="678">
      <c r="A678" s="163" t="n"/>
      <c r="B678" s="300" t="n"/>
      <c r="C678" s="151" t="inlineStr">
        <is>
          <t>Card Payments</t>
        </is>
      </c>
      <c r="D678" s="151" t="inlineStr">
        <is>
          <t>BB MIGs (S08)</t>
        </is>
      </c>
      <c r="E678" s="170" t="n"/>
      <c r="F678" s="245" t="n"/>
      <c r="G678" s="170" t="n"/>
      <c r="H678" s="245" t="n"/>
      <c r="I678" s="154">
        <f>minus(E678,G678)</f>
        <v/>
      </c>
      <c r="J678" s="155">
        <f>ABS(minus(F678,H678))</f>
        <v/>
      </c>
      <c r="K678" s="170" t="n"/>
      <c r="L678" s="170" t="n"/>
      <c r="M678" s="170" t="n"/>
      <c r="N678" s="170" t="n"/>
      <c r="O678" s="170" t="n"/>
      <c r="P678" s="170" t="n"/>
      <c r="Q678" s="170" t="n"/>
      <c r="R678" s="170" t="n"/>
      <c r="S678" s="170" t="n"/>
      <c r="T678" s="170" t="n"/>
      <c r="U678" s="170" t="n"/>
      <c r="V678" s="170" t="n"/>
      <c r="W678" s="218" t="n"/>
      <c r="X678" s="218" t="n"/>
      <c r="Y678" s="157">
        <f>minus(I678,W678)</f>
        <v/>
      </c>
      <c r="Z678" s="158">
        <f>ABS(minus(J678,X678))</f>
        <v/>
      </c>
      <c r="AA678" s="270" t="n"/>
      <c r="AB678" s="242" t="n"/>
      <c r="AC678" s="242" t="n"/>
      <c r="AD678" s="256" t="n"/>
      <c r="AE678" s="161">
        <f>Y678-AC678</f>
        <v/>
      </c>
      <c r="AF678" s="256">
        <f>abs(Z678-AD678)</f>
        <v/>
      </c>
      <c r="AG678" s="243" t="n"/>
      <c r="AH678" s="146" t="n"/>
      <c r="AI678" s="52" t="n"/>
      <c r="AJ678" s="148" t="n"/>
      <c r="AK678" s="52" t="n"/>
    </row>
    <row r="679">
      <c r="A679" s="163" t="n"/>
      <c r="B679" s="300" t="n"/>
      <c r="C679" s="151" t="inlineStr">
        <is>
          <t>Card Payments</t>
        </is>
      </c>
      <c r="D679" s="151" t="inlineStr">
        <is>
          <t>BB MIGs (S09)</t>
        </is>
      </c>
      <c r="E679" s="170" t="n"/>
      <c r="F679" s="245" t="n"/>
      <c r="G679" s="170" t="n"/>
      <c r="H679" s="245" t="n"/>
      <c r="I679" s="154">
        <f>minus(E679,G679)</f>
        <v/>
      </c>
      <c r="J679" s="155">
        <f>ABS(minus(F679,H679))</f>
        <v/>
      </c>
      <c r="K679" s="170" t="n"/>
      <c r="L679" s="170" t="n"/>
      <c r="M679" s="170" t="n"/>
      <c r="N679" s="170" t="n"/>
      <c r="O679" s="170" t="n"/>
      <c r="P679" s="170" t="n"/>
      <c r="Q679" s="170" t="n"/>
      <c r="R679" s="170" t="n"/>
      <c r="S679" s="170" t="n"/>
      <c r="T679" s="170" t="n"/>
      <c r="U679" s="170" t="n"/>
      <c r="V679" s="170" t="n"/>
      <c r="W679" s="218" t="n"/>
      <c r="X679" s="218" t="n"/>
      <c r="Y679" s="157">
        <f>minus(I679,W679)</f>
        <v/>
      </c>
      <c r="Z679" s="158">
        <f>ABS(minus(J679,X679))</f>
        <v/>
      </c>
      <c r="AA679" s="263" t="n"/>
      <c r="AB679" s="242" t="n"/>
      <c r="AC679" s="242" t="n"/>
      <c r="AD679" s="256" t="n"/>
      <c r="AE679" s="161">
        <f>Y679-AC679</f>
        <v/>
      </c>
      <c r="AF679" s="256">
        <f>abs(Z679-AD679)</f>
        <v/>
      </c>
      <c r="AG679" s="243" t="n"/>
      <c r="AH679" s="146" t="n"/>
      <c r="AI679" s="52" t="n"/>
      <c r="AJ679" s="148" t="n"/>
      <c r="AK679" s="52" t="n"/>
    </row>
    <row r="680">
      <c r="A680" s="163" t="n"/>
      <c r="B680" s="300" t="n"/>
      <c r="C680" s="151" t="inlineStr">
        <is>
          <t>Card Payments</t>
        </is>
      </c>
      <c r="D680" s="151" t="inlineStr">
        <is>
          <t>BB MIGs (S10)</t>
        </is>
      </c>
      <c r="E680" s="170" t="n"/>
      <c r="F680" s="245" t="n"/>
      <c r="G680" s="170" t="n"/>
      <c r="H680" s="245" t="n"/>
      <c r="I680" s="154">
        <f>minus(E680,G680)</f>
        <v/>
      </c>
      <c r="J680" s="155">
        <f>ABS(minus(F680,H680))</f>
        <v/>
      </c>
      <c r="K680" s="170" t="n"/>
      <c r="L680" s="170" t="n"/>
      <c r="M680" s="170" t="n"/>
      <c r="N680" s="170" t="n"/>
      <c r="O680" s="170" t="n"/>
      <c r="P680" s="170" t="n"/>
      <c r="Q680" s="170" t="n"/>
      <c r="R680" s="170" t="n"/>
      <c r="S680" s="170" t="n"/>
      <c r="T680" s="170" t="n"/>
      <c r="U680" s="170" t="n"/>
      <c r="V680" s="170" t="n"/>
      <c r="W680" s="218" t="n"/>
      <c r="X680" s="218" t="n"/>
      <c r="Y680" s="157">
        <f>minus(I680,W680)</f>
        <v/>
      </c>
      <c r="Z680" s="158">
        <f>ABS(minus(J680,X680))</f>
        <v/>
      </c>
      <c r="AA680" s="263" t="n"/>
      <c r="AB680" s="242" t="n"/>
      <c r="AC680" s="242" t="n"/>
      <c r="AD680" s="256" t="n"/>
      <c r="AE680" s="161">
        <f>Y680-AC680</f>
        <v/>
      </c>
      <c r="AF680" s="256">
        <f>abs(Z680-AD680)</f>
        <v/>
      </c>
      <c r="AG680" s="243" t="n"/>
      <c r="AH680" s="146" t="n"/>
      <c r="AI680" s="52" t="n"/>
      <c r="AJ680" s="148" t="n"/>
      <c r="AK680" s="52" t="n"/>
    </row>
    <row r="681">
      <c r="A681" s="163" t="n"/>
      <c r="B681" s="300" t="n"/>
      <c r="C681" s="151" t="inlineStr">
        <is>
          <t>Card Payments</t>
        </is>
      </c>
      <c r="D681" s="151" t="inlineStr">
        <is>
          <t>BB MIGs (S11)</t>
        </is>
      </c>
      <c r="E681" s="170" t="n"/>
      <c r="F681" s="245" t="n"/>
      <c r="G681" s="170" t="n"/>
      <c r="H681" s="245" t="n"/>
      <c r="I681" s="154">
        <f>minus(E681,G681)</f>
        <v/>
      </c>
      <c r="J681" s="155">
        <f>ABS(minus(F681,H681))</f>
        <v/>
      </c>
      <c r="K681" s="170" t="n"/>
      <c r="L681" s="170" t="n"/>
      <c r="M681" s="170" t="n"/>
      <c r="N681" s="170" t="n"/>
      <c r="O681" s="170" t="n"/>
      <c r="P681" s="170" t="n"/>
      <c r="Q681" s="170" t="n"/>
      <c r="R681" s="170" t="n"/>
      <c r="S681" s="170" t="n"/>
      <c r="T681" s="170" t="n"/>
      <c r="U681" s="170" t="n"/>
      <c r="V681" s="170" t="n"/>
      <c r="W681" s="218" t="n"/>
      <c r="X681" s="218" t="n"/>
      <c r="Y681" s="157">
        <f>minus(I681,W681)</f>
        <v/>
      </c>
      <c r="Z681" s="158">
        <f>ABS(minus(J681,X681))</f>
        <v/>
      </c>
      <c r="AA681" s="263" t="n"/>
      <c r="AB681" s="242" t="n"/>
      <c r="AC681" s="242" t="n"/>
      <c r="AD681" s="256" t="n"/>
      <c r="AE681" s="161">
        <f>Y681-AC681</f>
        <v/>
      </c>
      <c r="AF681" s="256">
        <f>abs(Z681-AD681)</f>
        <v/>
      </c>
      <c r="AG681" s="243" t="n"/>
      <c r="AH681" s="146" t="n"/>
      <c r="AI681" s="52" t="n"/>
      <c r="AJ681" s="148" t="n"/>
      <c r="AK681" s="52" t="n"/>
    </row>
    <row r="682">
      <c r="A682" s="163" t="n"/>
      <c r="B682" s="300" t="n"/>
      <c r="C682" s="171" t="inlineStr">
        <is>
          <t>Card Payments</t>
        </is>
      </c>
      <c r="D682" s="171" t="inlineStr">
        <is>
          <t>BB MIGs (S12)</t>
        </is>
      </c>
      <c r="E682" s="176" t="n"/>
      <c r="F682" s="85" t="n"/>
      <c r="G682" s="176" t="n"/>
      <c r="H682" s="85" t="n"/>
      <c r="I682" s="174">
        <f>minus(E682,G682)</f>
        <v/>
      </c>
      <c r="J682" s="175">
        <f>ABS(minus(F682,H682))</f>
        <v/>
      </c>
      <c r="K682" s="176" t="n"/>
      <c r="L682" s="176" t="n"/>
      <c r="M682" s="176" t="n"/>
      <c r="N682" s="176" t="n"/>
      <c r="O682" s="176" t="n"/>
      <c r="P682" s="176" t="n"/>
      <c r="Q682" s="176" t="n"/>
      <c r="R682" s="176" t="n"/>
      <c r="S682" s="176" t="n"/>
      <c r="T682" s="176" t="n"/>
      <c r="U682" s="176" t="n"/>
      <c r="V682" s="176" t="n"/>
      <c r="W682" s="294" t="n"/>
      <c r="X682" s="294" t="n"/>
      <c r="Y682" s="179">
        <f>minus(I682,W682)</f>
        <v/>
      </c>
      <c r="Z682" s="180">
        <f>ABS(minus(J682,X682))</f>
        <v/>
      </c>
      <c r="AA682" s="269" t="n"/>
      <c r="AB682" s="254" t="n"/>
      <c r="AC682" s="254" t="n"/>
      <c r="AD682" s="183" t="n"/>
      <c r="AE682" s="184">
        <f>Y682-AC682</f>
        <v/>
      </c>
      <c r="AF682" s="183">
        <f>abs(Z682-AD682)</f>
        <v/>
      </c>
      <c r="AG682" s="243" t="n"/>
      <c r="AH682" s="146" t="n"/>
      <c r="AI682" s="52" t="n"/>
      <c r="AJ682" s="148" t="n"/>
      <c r="AK682" s="52" t="n"/>
    </row>
    <row r="683">
      <c r="A683" s="163">
        <f>A672</f>
        <v/>
      </c>
      <c r="B683" s="303" t="n"/>
      <c r="C683" s="258" t="inlineStr">
        <is>
          <t>Card Payments Sum</t>
        </is>
      </c>
      <c r="D683" s="258" t="inlineStr">
        <is>
          <t>BB MIGs</t>
        </is>
      </c>
      <c r="E683" s="172" t="n"/>
      <c r="F683" s="173" t="n"/>
      <c r="G683" s="172" t="n"/>
      <c r="H683" s="173" t="n"/>
      <c r="I683" s="174">
        <f>minus(E683,G683)</f>
        <v/>
      </c>
      <c r="J683" s="175">
        <f>ABS(minus(F683,H683))</f>
        <v/>
      </c>
      <c r="K683" s="176" t="n"/>
      <c r="L683" s="176" t="n"/>
      <c r="M683" s="176" t="n"/>
      <c r="N683" s="176" t="n"/>
      <c r="O683" s="176" t="n"/>
      <c r="P683" s="176" t="n"/>
      <c r="Q683" s="176" t="n"/>
      <c r="R683" s="176" t="n"/>
      <c r="S683" s="176" t="n"/>
      <c r="T683" s="176" t="n"/>
      <c r="U683" s="176" t="n"/>
      <c r="V683" s="176" t="n"/>
      <c r="W683" s="294">
        <f>SUM(K683,M683,O683,Q683,S683,U683)</f>
        <v/>
      </c>
      <c r="X683" s="294">
        <f>SUM(L683,N683,P683,R683,T683,V683)</f>
        <v/>
      </c>
      <c r="Y683" s="179">
        <f>minus(I683,W683)</f>
        <v/>
      </c>
      <c r="Z683" s="180">
        <f>ABS(minus(J683,X683))</f>
        <v/>
      </c>
      <c r="AA683" s="269" t="n"/>
      <c r="AB683" s="254" t="n"/>
      <c r="AC683" s="254" t="n"/>
      <c r="AD683" s="190" t="n"/>
      <c r="AE683" s="184">
        <f>Y683-AC683</f>
        <v/>
      </c>
      <c r="AF683" s="192">
        <f>abs(Z683-AD683)</f>
        <v/>
      </c>
      <c r="AG683" s="243" t="n"/>
      <c r="AH683" s="146" t="n"/>
      <c r="AI683" s="52" t="n"/>
      <c r="AJ683" s="148" t="n"/>
      <c r="AK683" s="52" t="n"/>
    </row>
    <row r="684">
      <c r="A684" s="163" t="n"/>
      <c r="B684" s="310" t="inlineStr">
        <is>
          <t>KOWRI</t>
        </is>
      </c>
      <c r="C684" s="151" t="inlineStr">
        <is>
          <t>MPGS</t>
        </is>
      </c>
      <c r="D684" s="151" t="inlineStr">
        <is>
          <t>MPGS</t>
        </is>
      </c>
      <c r="E684" s="187" t="n"/>
      <c r="F684" s="188" t="n"/>
      <c r="G684" s="187" t="n"/>
      <c r="H684" s="188" t="n"/>
      <c r="I684" s="154">
        <f>minus(E684,G684)</f>
        <v/>
      </c>
      <c r="J684" s="155">
        <f>ABS(minus(F684,H684))</f>
        <v/>
      </c>
      <c r="K684" s="218" t="n"/>
      <c r="L684" s="218" t="n"/>
      <c r="M684" s="218" t="n"/>
      <c r="N684" s="218" t="n"/>
      <c r="O684" s="218" t="n"/>
      <c r="P684" s="218" t="n"/>
      <c r="Q684" s="218" t="n"/>
      <c r="R684" s="218" t="n"/>
      <c r="S684" s="218" t="n"/>
      <c r="T684" s="218" t="n"/>
      <c r="U684" s="218" t="n"/>
      <c r="V684" s="218" t="n"/>
      <c r="W684" s="218">
        <f>SUM(K684,M684,O684,Q684,S684,U684)</f>
        <v/>
      </c>
      <c r="X684" s="218">
        <f>SUM(L684,N684,P684,R684,T684,V684)</f>
        <v/>
      </c>
      <c r="Y684" s="157">
        <f>minus(I684,W684)</f>
        <v/>
      </c>
      <c r="Z684" s="158">
        <f>ABS(minus(J684,X684))</f>
        <v/>
      </c>
      <c r="AA684" s="270" t="n"/>
      <c r="AB684" s="242" t="n"/>
      <c r="AC684" s="242" t="n"/>
      <c r="AD684" s="256" t="n"/>
      <c r="AE684" s="167">
        <f>Y684-AC684</f>
        <v/>
      </c>
      <c r="AF684" s="256">
        <f>abs(Z684-AD684)</f>
        <v/>
      </c>
      <c r="AG684" s="243" t="n"/>
      <c r="AH684" s="146" t="n"/>
      <c r="AI684" s="52" t="n"/>
      <c r="AJ684" s="148" t="n"/>
      <c r="AK684" s="52" t="n"/>
    </row>
    <row r="685">
      <c r="A685" s="163">
        <f>A683</f>
        <v/>
      </c>
      <c r="B685" s="300" t="n"/>
      <c r="C685" s="151" t="inlineStr">
        <is>
          <t>KR MTN Send Money</t>
        </is>
      </c>
      <c r="D685" s="151" t="inlineStr">
        <is>
          <t>KR MTN Credit</t>
        </is>
      </c>
      <c r="E685" s="187" t="n"/>
      <c r="F685" s="187" t="n"/>
      <c r="G685" s="187" t="n"/>
      <c r="H685" s="187" t="n"/>
      <c r="I685" s="154">
        <f>minus(E685,G685)</f>
        <v/>
      </c>
      <c r="J685" s="155">
        <f>ABS(minus(F685,H685))</f>
        <v/>
      </c>
      <c r="K685" s="218" t="n"/>
      <c r="L685" s="218" t="n"/>
      <c r="M685" s="218" t="n"/>
      <c r="N685" s="218" t="n"/>
      <c r="O685" s="218" t="n"/>
      <c r="P685" s="218" t="n"/>
      <c r="Q685" s="218" t="n"/>
      <c r="R685" s="218" t="n"/>
      <c r="S685" s="218" t="n"/>
      <c r="T685" s="218" t="n"/>
      <c r="U685" s="218" t="n"/>
      <c r="V685" s="218" t="n"/>
      <c r="W685" s="218">
        <f>SUM(K685,M685,O685,Q685,S685,U685)</f>
        <v/>
      </c>
      <c r="X685" s="218">
        <f>SUM(L685,N685,P685,R685,T685,V685)</f>
        <v/>
      </c>
      <c r="Y685" s="157">
        <f>minus(I685,W685)</f>
        <v/>
      </c>
      <c r="Z685" s="158">
        <f>ABS(minus(J685,X685))</f>
        <v/>
      </c>
      <c r="AA685" s="270" t="n"/>
      <c r="AB685" s="242" t="n"/>
      <c r="AC685" s="242" t="n"/>
      <c r="AD685" s="256" t="n"/>
      <c r="AE685" s="167">
        <f>Y685-AC685</f>
        <v/>
      </c>
      <c r="AF685" s="256">
        <f>abs(Z685-AD685)</f>
        <v/>
      </c>
      <c r="AG685" s="243" t="n"/>
      <c r="AH685" s="146" t="n"/>
      <c r="AI685" s="52" t="n"/>
      <c r="AJ685" s="148" t="n"/>
      <c r="AK685" s="52" t="n"/>
    </row>
    <row r="686">
      <c r="A686" s="163">
        <f>A685</f>
        <v/>
      </c>
      <c r="B686" s="300" t="n"/>
      <c r="C686" s="151" t="inlineStr">
        <is>
          <t>KR MTN Add funds/Payments</t>
        </is>
      </c>
      <c r="D686" s="151" t="inlineStr">
        <is>
          <t>KR MTN Debit</t>
        </is>
      </c>
      <c r="E686" s="187" t="n"/>
      <c r="F686" s="187" t="n"/>
      <c r="G686" s="187" t="n"/>
      <c r="H686" s="187" t="n"/>
      <c r="I686" s="154">
        <f>minus(E686,G686)</f>
        <v/>
      </c>
      <c r="J686" s="155">
        <f>ABS(minus(F686,H686))</f>
        <v/>
      </c>
      <c r="K686" s="218" t="n"/>
      <c r="L686" s="218" t="n"/>
      <c r="M686" s="218" t="n"/>
      <c r="N686" s="218" t="n"/>
      <c r="O686" s="218" t="n"/>
      <c r="P686" s="218" t="n"/>
      <c r="Q686" s="218" t="n"/>
      <c r="R686" s="218" t="n"/>
      <c r="S686" s="218" t="n"/>
      <c r="T686" s="218" t="n"/>
      <c r="U686" s="218" t="n"/>
      <c r="V686" s="218" t="n"/>
      <c r="W686" s="218">
        <f>SUM(K686,M686,O686,Q686,S686,U686)</f>
        <v/>
      </c>
      <c r="X686" s="218">
        <f>SUM(L686,N686,P686,R686,T686,V686)</f>
        <v/>
      </c>
      <c r="Y686" s="157">
        <f>minus(I686,W686)</f>
        <v/>
      </c>
      <c r="Z686" s="158">
        <f>ABS(minus(J686,X686))</f>
        <v/>
      </c>
      <c r="AA686" s="270" t="n"/>
      <c r="AB686" s="242" t="n"/>
      <c r="AC686" s="242" t="n"/>
      <c r="AD686" s="256" t="n"/>
      <c r="AE686" s="167">
        <f>Y686-AC686</f>
        <v/>
      </c>
      <c r="AF686" s="256">
        <f>abs(Z686-AD686)</f>
        <v/>
      </c>
      <c r="AG686" s="243" t="n"/>
      <c r="AH686" s="146" t="n"/>
      <c r="AI686" s="52" t="n"/>
      <c r="AJ686" s="148" t="n"/>
      <c r="AK686" s="52" t="n"/>
    </row>
    <row r="687">
      <c r="A687" s="163">
        <f>A686</f>
        <v/>
      </c>
      <c r="B687" s="300" t="n"/>
      <c r="C687" s="151" t="inlineStr">
        <is>
          <t>KR Airtel Add funds/Payments</t>
        </is>
      </c>
      <c r="D687" s="151" t="inlineStr">
        <is>
          <t>KR Airtel Cash In</t>
        </is>
      </c>
      <c r="E687" s="187" t="n"/>
      <c r="F687" s="187" t="n"/>
      <c r="G687" s="187" t="n"/>
      <c r="H687" s="187" t="n"/>
      <c r="I687" s="154">
        <f>minus(E687,G687)</f>
        <v/>
      </c>
      <c r="J687" s="155">
        <f>ABS(minus(F687,H687))</f>
        <v/>
      </c>
      <c r="K687" s="218" t="n"/>
      <c r="L687" s="218" t="n"/>
      <c r="M687" s="218" t="n"/>
      <c r="N687" s="218" t="n"/>
      <c r="O687" s="218" t="n"/>
      <c r="P687" s="218" t="n"/>
      <c r="Q687" s="218" t="n"/>
      <c r="R687" s="218" t="n"/>
      <c r="S687" s="218" t="n"/>
      <c r="T687" s="218" t="n"/>
      <c r="U687" s="218" t="n"/>
      <c r="V687" s="218" t="n"/>
      <c r="W687" s="218">
        <f>SUM(K687,M687,O687,Q687,S687,U687)</f>
        <v/>
      </c>
      <c r="X687" s="218">
        <f>SUM(L687,N687,P687,R687,T687,V687)</f>
        <v/>
      </c>
      <c r="Y687" s="157">
        <f>minus(I687,W687)</f>
        <v/>
      </c>
      <c r="Z687" s="158">
        <f>ABS(minus(J687,X687))</f>
        <v/>
      </c>
      <c r="AA687" s="270" t="n"/>
      <c r="AB687" s="242" t="n"/>
      <c r="AC687" s="242" t="n"/>
      <c r="AD687" s="256" t="n"/>
      <c r="AE687" s="167">
        <f>Y687-AC687</f>
        <v/>
      </c>
      <c r="AF687" s="256">
        <f>abs(Z687-AD687)</f>
        <v/>
      </c>
      <c r="AG687" s="243" t="n"/>
      <c r="AH687" s="146" t="n"/>
      <c r="AI687" s="52" t="n"/>
      <c r="AJ687" s="148" t="n"/>
      <c r="AK687" s="52" t="n"/>
    </row>
    <row r="688">
      <c r="A688" s="163">
        <f>A687</f>
        <v/>
      </c>
      <c r="B688" s="300" t="n"/>
      <c r="C688" s="151" t="inlineStr">
        <is>
          <t>KR Airtel Send Money</t>
        </is>
      </c>
      <c r="D688" s="151" t="inlineStr">
        <is>
          <t>KR Airtel Cash Out</t>
        </is>
      </c>
      <c r="E688" s="187" t="n"/>
      <c r="F688" s="187" t="n"/>
      <c r="G688" s="187" t="n"/>
      <c r="H688" s="187" t="n"/>
      <c r="I688" s="154">
        <f>minus(E688,G688)</f>
        <v/>
      </c>
      <c r="J688" s="155">
        <f>ABS(minus(F688,H688))</f>
        <v/>
      </c>
      <c r="K688" s="218" t="n"/>
      <c r="L688" s="218" t="n"/>
      <c r="M688" s="218" t="n"/>
      <c r="N688" s="218" t="n"/>
      <c r="O688" s="218" t="n"/>
      <c r="P688" s="218" t="n"/>
      <c r="Q688" s="218" t="n"/>
      <c r="R688" s="218" t="n"/>
      <c r="S688" s="218" t="n"/>
      <c r="T688" s="218" t="n"/>
      <c r="U688" s="218" t="n"/>
      <c r="V688" s="218" t="n"/>
      <c r="W688" s="218">
        <f>SUM(K688,M688,O688,Q688,S688,U688)</f>
        <v/>
      </c>
      <c r="X688" s="218">
        <f>SUM(L688,N688,P688,R688,T688,V688)</f>
        <v/>
      </c>
      <c r="Y688" s="157">
        <f>minus(I688,W688)</f>
        <v/>
      </c>
      <c r="Z688" s="158">
        <f>ABS(minus(J688,X688))</f>
        <v/>
      </c>
      <c r="AA688" s="270" t="n"/>
      <c r="AB688" s="242" t="n"/>
      <c r="AC688" s="242" t="n"/>
      <c r="AD688" s="256" t="n"/>
      <c r="AE688" s="167">
        <f>Y688-AC688</f>
        <v/>
      </c>
      <c r="AF688" s="256">
        <f>abs(Z688-AD688)</f>
        <v/>
      </c>
      <c r="AG688" s="243" t="n"/>
      <c r="AH688" s="146" t="n"/>
      <c r="AI688" s="52" t="n"/>
      <c r="AJ688" s="148" t="n"/>
      <c r="AK688" s="52" t="n"/>
    </row>
    <row r="689">
      <c r="A689" s="246" t="n"/>
      <c r="B689" s="300" t="n"/>
      <c r="C689" s="151" t="inlineStr">
        <is>
          <t>KR Vodafone Add funds/Payments</t>
        </is>
      </c>
      <c r="D689" s="151" t="inlineStr">
        <is>
          <t xml:space="preserve">KR Vodafone Cash In </t>
        </is>
      </c>
      <c r="E689" s="187" t="n"/>
      <c r="F689" s="188" t="n"/>
      <c r="G689" s="187" t="n"/>
      <c r="H689" s="188" t="n"/>
      <c r="I689" s="154">
        <f>minus(E689,G689)</f>
        <v/>
      </c>
      <c r="J689" s="155">
        <f>ABS(minus(F689,H689))</f>
        <v/>
      </c>
      <c r="K689" s="218" t="n"/>
      <c r="L689" s="218" t="n"/>
      <c r="M689" s="218" t="n"/>
      <c r="N689" s="218" t="n"/>
      <c r="O689" s="218" t="n"/>
      <c r="P689" s="218" t="n"/>
      <c r="Q689" s="218" t="n"/>
      <c r="R689" s="218" t="n"/>
      <c r="S689" s="218" t="n"/>
      <c r="T689" s="218" t="n"/>
      <c r="U689" s="218" t="n"/>
      <c r="V689" s="218" t="n"/>
      <c r="W689" s="218">
        <f>SUM(K689,M689,O689,Q689,S689,U689)</f>
        <v/>
      </c>
      <c r="X689" s="218">
        <f>SUM(L689,N689,P689,R689,T689,V689)</f>
        <v/>
      </c>
      <c r="Y689" s="157">
        <f>minus(I689,W689)</f>
        <v/>
      </c>
      <c r="Z689" s="158">
        <f>ABS(minus(J689,X689))</f>
        <v/>
      </c>
      <c r="AA689" s="270" t="n"/>
      <c r="AB689" s="242" t="n"/>
      <c r="AC689" s="242" t="n"/>
      <c r="AD689" s="256" t="n"/>
      <c r="AE689" s="167">
        <f>Y689-AC689</f>
        <v/>
      </c>
      <c r="AF689" s="256">
        <f>abs(Z689-AD689)</f>
        <v/>
      </c>
      <c r="AG689" s="243" t="n"/>
      <c r="AH689" s="146" t="n"/>
      <c r="AI689" s="52" t="n"/>
      <c r="AJ689" s="148" t="n"/>
      <c r="AK689" s="52" t="n"/>
    </row>
    <row r="690">
      <c r="A690" s="246" t="n"/>
      <c r="B690" s="303" t="n"/>
      <c r="C690" s="151" t="inlineStr">
        <is>
          <t>KR Vodafone Send Money</t>
        </is>
      </c>
      <c r="D690" s="151" t="inlineStr">
        <is>
          <t>KR Vodafone Cash Out</t>
        </is>
      </c>
      <c r="E690" s="187" t="n"/>
      <c r="F690" s="188" t="n"/>
      <c r="G690" s="187" t="n"/>
      <c r="H690" s="188" t="n"/>
      <c r="I690" s="154">
        <f>minus(E690,G690)</f>
        <v/>
      </c>
      <c r="J690" s="155">
        <f>ABS(minus(F690,H690))</f>
        <v/>
      </c>
      <c r="K690" s="218" t="n"/>
      <c r="L690" s="218" t="n"/>
      <c r="M690" s="218" t="n"/>
      <c r="N690" s="218" t="n"/>
      <c r="O690" s="218" t="n"/>
      <c r="P690" s="218" t="n"/>
      <c r="Q690" s="218" t="n"/>
      <c r="R690" s="218" t="n"/>
      <c r="S690" s="218" t="n"/>
      <c r="T690" s="218" t="n"/>
      <c r="U690" s="218" t="n"/>
      <c r="V690" s="218" t="n"/>
      <c r="W690" s="218">
        <f>SUM(K690,M690,O690,Q690,S690,U690)</f>
        <v/>
      </c>
      <c r="X690" s="218">
        <f>SUM(L690,N690,P690,R690,T690,V690)</f>
        <v/>
      </c>
      <c r="Y690" s="157">
        <f>minus(I690,W690)</f>
        <v/>
      </c>
      <c r="Z690" s="158">
        <f>ABS(minus(J690,X690))</f>
        <v/>
      </c>
      <c r="AA690" s="270" t="n"/>
      <c r="AB690" s="242" t="n"/>
      <c r="AC690" s="242" t="n"/>
      <c r="AD690" s="256" t="n"/>
      <c r="AE690" s="167">
        <f>Y690-AC690</f>
        <v/>
      </c>
      <c r="AF690" s="256">
        <f>abs(Z690-AD690)</f>
        <v/>
      </c>
      <c r="AG690" s="243" t="n"/>
      <c r="AH690" s="146" t="n"/>
      <c r="AI690" s="52" t="n"/>
      <c r="AJ690" s="148" t="n"/>
      <c r="AK690" s="52" t="n"/>
    </row>
    <row r="691">
      <c r="A691" s="206" t="n"/>
      <c r="B691" s="207" t="n"/>
      <c r="C691" s="206" t="n"/>
      <c r="D691" s="206" t="n"/>
      <c r="E691" s="206" t="n"/>
      <c r="F691" s="208" t="n"/>
      <c r="G691" s="206" t="n"/>
      <c r="H691" s="206" t="n"/>
      <c r="I691" s="206" t="n"/>
      <c r="J691" s="208" t="n"/>
      <c r="K691" s="271" t="n"/>
      <c r="L691" s="271" t="n"/>
      <c r="M691" s="271" t="n"/>
      <c r="N691" s="271" t="n"/>
      <c r="O691" s="271" t="n"/>
      <c r="P691" s="271" t="n"/>
      <c r="Q691" s="271" t="n"/>
      <c r="R691" s="271" t="n"/>
      <c r="S691" s="271" t="n"/>
      <c r="T691" s="271" t="n"/>
      <c r="U691" s="271" t="n"/>
      <c r="V691" s="271" t="n"/>
      <c r="W691" s="210" t="n"/>
      <c r="X691" s="210" t="n"/>
      <c r="Y691" s="271" t="n"/>
      <c r="Z691" s="271" t="n"/>
      <c r="AA691" s="211" t="n"/>
      <c r="AB691" s="212" t="n"/>
      <c r="AC691" s="212" t="n"/>
      <c r="AD691" s="213" t="n"/>
      <c r="AE691" s="214" t="n"/>
      <c r="AF691" s="215" t="n"/>
      <c r="AG691" s="243" t="n"/>
      <c r="AH691" s="146" t="n"/>
      <c r="AI691" s="52" t="n"/>
      <c r="AJ691" s="148" t="n"/>
      <c r="AK691" s="52" t="n"/>
    </row>
    <row r="692">
      <c r="A692" s="239" t="n">
        <v>44981</v>
      </c>
      <c r="B692" s="309" t="inlineStr">
        <is>
          <t>SlydePay</t>
        </is>
      </c>
      <c r="C692" s="151" t="inlineStr">
        <is>
          <t>SP MIGs (MCC 1)</t>
        </is>
      </c>
      <c r="D692" s="151" t="inlineStr">
        <is>
          <t>MIGS (Slydepay01)</t>
        </is>
      </c>
      <c r="E692" s="187" t="n"/>
      <c r="F692" s="188" t="n"/>
      <c r="G692" s="187" t="n"/>
      <c r="H692" s="188" t="n"/>
      <c r="I692" s="154">
        <f>minus(E692,G692)</f>
        <v/>
      </c>
      <c r="J692" s="155">
        <f>ABS(minus(F692,H692))</f>
        <v/>
      </c>
      <c r="K692" s="218" t="n"/>
      <c r="L692" s="218" t="n"/>
      <c r="M692" s="218" t="n"/>
      <c r="N692" s="218" t="n"/>
      <c r="O692" s="218" t="n"/>
      <c r="P692" s="218" t="n"/>
      <c r="Q692" s="218" t="n"/>
      <c r="R692" s="218" t="n"/>
      <c r="S692" s="218" t="n"/>
      <c r="T692" s="218" t="n"/>
      <c r="U692" s="218" t="n"/>
      <c r="V692" s="218" t="n"/>
      <c r="W692" s="218">
        <f>SUM(K692,M692,O692,Q692,S692,U692)</f>
        <v/>
      </c>
      <c r="X692" s="218">
        <f>SUM(L692,N692,P692,R692,T692,V692)</f>
        <v/>
      </c>
      <c r="Y692" s="157">
        <f>minus(I692,W692)</f>
        <v/>
      </c>
      <c r="Z692" s="158">
        <f>ABS(minus(J692,X692))</f>
        <v/>
      </c>
      <c r="AA692" s="263" t="n"/>
      <c r="AB692" s="242" t="n"/>
      <c r="AC692" s="242" t="n"/>
      <c r="AD692" s="252" t="n"/>
      <c r="AE692" s="161">
        <f>Y692-AC692</f>
        <v/>
      </c>
      <c r="AF692" s="256">
        <f>abs(Z692-AD692)</f>
        <v/>
      </c>
      <c r="AG692" s="243" t="n"/>
      <c r="AH692" s="146" t="n"/>
      <c r="AI692" s="52" t="n"/>
      <c r="AJ692" s="148" t="n"/>
      <c r="AK692" s="52" t="n"/>
    </row>
    <row r="693">
      <c r="A693" s="163">
        <f>A692</f>
        <v/>
      </c>
      <c r="B693" s="300" t="n"/>
      <c r="C693" s="151" t="inlineStr">
        <is>
          <t>SP MTN Cash In (Prompt)</t>
        </is>
      </c>
      <c r="D693" s="151" t="inlineStr">
        <is>
          <t>MTN - Slydepull (Prompts)</t>
        </is>
      </c>
      <c r="E693" s="187" t="n"/>
      <c r="F693" s="188" t="n"/>
      <c r="G693" s="187" t="n"/>
      <c r="H693" s="188" t="n"/>
      <c r="I693" s="154">
        <f>minus(E693,G693)</f>
        <v/>
      </c>
      <c r="J693" s="155">
        <f>ABS(minus(F693,H693))</f>
        <v/>
      </c>
      <c r="K693" s="218" t="n"/>
      <c r="L693" s="218" t="n"/>
      <c r="M693" s="218" t="n"/>
      <c r="N693" s="218" t="n"/>
      <c r="O693" s="218" t="n"/>
      <c r="P693" s="218" t="n"/>
      <c r="Q693" s="218" t="n"/>
      <c r="R693" s="218" t="n"/>
      <c r="S693" s="218" t="n"/>
      <c r="T693" s="218" t="n"/>
      <c r="U693" s="218" t="n"/>
      <c r="V693" s="218" t="n"/>
      <c r="W693" s="218">
        <f>SUM(K693,M693,O693,Q693,S693,U693)</f>
        <v/>
      </c>
      <c r="X693" s="218">
        <f>SUM(L693,N693,P693,R693,T693,V693)</f>
        <v/>
      </c>
      <c r="Y693" s="157">
        <f>minus(I693,W693)</f>
        <v/>
      </c>
      <c r="Z693" s="158">
        <f>ABS(minus(J693,X693))</f>
        <v/>
      </c>
      <c r="AA693" s="270" t="n"/>
      <c r="AB693" s="242" t="n"/>
      <c r="AC693" s="242" t="n"/>
      <c r="AD693" s="256" t="n"/>
      <c r="AE693" s="167">
        <f>Y693-AC693</f>
        <v/>
      </c>
      <c r="AF693" s="256">
        <f>abs(Z693-AD693)</f>
        <v/>
      </c>
      <c r="AG693" s="243" t="n"/>
      <c r="AH693" s="146" t="n"/>
      <c r="AI693" s="52" t="n"/>
      <c r="AJ693" s="148" t="n"/>
      <c r="AK693" s="52" t="n"/>
    </row>
    <row r="694">
      <c r="A694" s="163">
        <f>A693</f>
        <v/>
      </c>
      <c r="B694" s="300" t="n"/>
      <c r="C694" s="151" t="inlineStr">
        <is>
          <t>SP MTN Cash In (Approval)</t>
        </is>
      </c>
      <c r="D694" s="151" t="inlineStr">
        <is>
          <t>MTN - Sydepush( Approvals)</t>
        </is>
      </c>
      <c r="E694" s="187" t="n"/>
      <c r="F694" s="188" t="n"/>
      <c r="G694" s="187" t="n"/>
      <c r="H694" s="188" t="n"/>
      <c r="I694" s="154">
        <f>minus(E694,G694)</f>
        <v/>
      </c>
      <c r="J694" s="155">
        <f>ABS(minus(F694,H694))</f>
        <v/>
      </c>
      <c r="K694" s="218" t="n"/>
      <c r="L694" s="218" t="n"/>
      <c r="M694" s="218" t="n"/>
      <c r="N694" s="218" t="n"/>
      <c r="O694" s="218" t="n"/>
      <c r="P694" s="218" t="n"/>
      <c r="Q694" s="218" t="n"/>
      <c r="R694" s="218" t="n"/>
      <c r="S694" s="218" t="n"/>
      <c r="T694" s="218" t="n"/>
      <c r="U694" s="218" t="n"/>
      <c r="V694" s="218" t="n"/>
      <c r="W694" s="218">
        <f>SUM(K694,M694,O694,Q694,S694,U694)</f>
        <v/>
      </c>
      <c r="X694" s="218">
        <f>SUM(L694,N694,P694,R694,T694,V694)</f>
        <v/>
      </c>
      <c r="Y694" s="157">
        <f>minus(I694,W694)</f>
        <v/>
      </c>
      <c r="Z694" s="158">
        <f>ABS(minus(J694,X694))</f>
        <v/>
      </c>
      <c r="AA694" s="270" t="n"/>
      <c r="AB694" s="242" t="n"/>
      <c r="AC694" s="242" t="n"/>
      <c r="AD694" s="256" t="n"/>
      <c r="AE694" s="161">
        <f>Y694-AC694</f>
        <v/>
      </c>
      <c r="AF694" s="256">
        <f>abs(Z694-AD694)</f>
        <v/>
      </c>
      <c r="AG694" s="243" t="n"/>
      <c r="AH694" s="146" t="n"/>
      <c r="AI694" s="52" t="n"/>
      <c r="AJ694" s="148" t="n"/>
      <c r="AK694" s="52" t="n"/>
    </row>
    <row r="695">
      <c r="A695" s="163">
        <f>A694</f>
        <v/>
      </c>
      <c r="B695" s="300" t="n"/>
      <c r="C695" s="151" t="inlineStr">
        <is>
          <t>SP MTN Send Money</t>
        </is>
      </c>
      <c r="D695" s="151" t="inlineStr">
        <is>
          <t>MTN - Portal</t>
        </is>
      </c>
      <c r="E695" s="187" t="n"/>
      <c r="F695" s="188" t="n"/>
      <c r="G695" s="187" t="n"/>
      <c r="H695" s="188" t="n"/>
      <c r="I695" s="154">
        <f>minus(E695,G695)</f>
        <v/>
      </c>
      <c r="J695" s="155">
        <f>ABS(minus(F695,H695))</f>
        <v/>
      </c>
      <c r="K695" s="218" t="n"/>
      <c r="L695" s="218" t="n"/>
      <c r="M695" s="218" t="n"/>
      <c r="N695" s="218" t="n"/>
      <c r="O695" s="218" t="n"/>
      <c r="P695" s="218" t="n"/>
      <c r="Q695" s="218" t="n"/>
      <c r="R695" s="218" t="n"/>
      <c r="S695" s="218" t="n"/>
      <c r="T695" s="218" t="n"/>
      <c r="U695" s="218" t="n"/>
      <c r="V695" s="218" t="n"/>
      <c r="W695" s="218">
        <f>SUM(K695,M695,O695,Q695,S695,U695)</f>
        <v/>
      </c>
      <c r="X695" s="218">
        <f>SUM(L695,N695,P695,R695,T695,V695)</f>
        <v/>
      </c>
      <c r="Y695" s="157">
        <f>minus(I695,W695)</f>
        <v/>
      </c>
      <c r="Z695" s="158">
        <f>ABS(minus(J695,X695))</f>
        <v/>
      </c>
      <c r="AA695" s="270" t="n"/>
      <c r="AB695" s="242" t="n"/>
      <c r="AC695" s="242" t="n"/>
      <c r="AD695" s="256" t="n"/>
      <c r="AE695" s="161">
        <f>Y695-AC695</f>
        <v/>
      </c>
      <c r="AF695" s="256">
        <f>abs(Z695-AD695)</f>
        <v/>
      </c>
      <c r="AG695" s="243" t="n"/>
      <c r="AH695" s="146" t="n"/>
      <c r="AI695" s="52" t="n"/>
      <c r="AJ695" s="148" t="n"/>
      <c r="AK695" s="52" t="n"/>
    </row>
    <row r="696">
      <c r="A696" s="163">
        <f>A695</f>
        <v/>
      </c>
      <c r="B696" s="300" t="n"/>
      <c r="C696" s="151" t="inlineStr">
        <is>
          <t>SP AirtelTigo Cash In</t>
        </is>
      </c>
      <c r="D696" s="151" t="inlineStr">
        <is>
          <t>Airtel Top Up (Cash In)</t>
        </is>
      </c>
      <c r="E696" s="187" t="n"/>
      <c r="F696" s="188" t="n"/>
      <c r="G696" s="187" t="n"/>
      <c r="H696" s="188" t="n"/>
      <c r="I696" s="154">
        <f>minus(E696,G696)</f>
        <v/>
      </c>
      <c r="J696" s="155">
        <f>ABS(minus(F696,H696))</f>
        <v/>
      </c>
      <c r="K696" s="218" t="n"/>
      <c r="L696" s="218" t="n"/>
      <c r="M696" s="218" t="n"/>
      <c r="N696" s="218" t="n"/>
      <c r="O696" s="218" t="n"/>
      <c r="P696" s="218" t="n"/>
      <c r="Q696" s="218" t="n"/>
      <c r="R696" s="218" t="n"/>
      <c r="S696" s="218" t="n"/>
      <c r="T696" s="218" t="n"/>
      <c r="U696" s="218" t="n"/>
      <c r="V696" s="218" t="n"/>
      <c r="W696" s="218">
        <f>SUM(K696,M696,O696,Q696,S696,U696)</f>
        <v/>
      </c>
      <c r="X696" s="218">
        <f>SUM(L696,N696,P696,R696,T696,V696)</f>
        <v/>
      </c>
      <c r="Y696" s="157">
        <f>minus(I696,W696)</f>
        <v/>
      </c>
      <c r="Z696" s="158">
        <f>ABS(minus(J696,X696))</f>
        <v/>
      </c>
      <c r="AA696" s="270" t="n"/>
      <c r="AB696" s="242" t="n"/>
      <c r="AC696" s="242" t="n"/>
      <c r="AD696" s="256" t="n"/>
      <c r="AE696" s="161">
        <f>Y696-AC696</f>
        <v/>
      </c>
      <c r="AF696" s="256">
        <f>abs(Z696-AD696)</f>
        <v/>
      </c>
      <c r="AG696" s="243" t="n"/>
      <c r="AH696" s="146" t="n"/>
      <c r="AI696" s="52" t="n"/>
      <c r="AJ696" s="148" t="n"/>
      <c r="AK696" s="52" t="n"/>
    </row>
    <row r="697">
      <c r="A697" s="163">
        <f>A696</f>
        <v/>
      </c>
      <c r="B697" s="300" t="n"/>
      <c r="C697" s="151" t="inlineStr">
        <is>
          <t>SP AirtelTigo Send Money</t>
        </is>
      </c>
      <c r="D697" s="151" t="inlineStr">
        <is>
          <t>Airtel Online Send Money</t>
        </is>
      </c>
      <c r="E697" s="187" t="n"/>
      <c r="F697" s="188" t="n"/>
      <c r="G697" s="187" t="n"/>
      <c r="H697" s="188" t="n"/>
      <c r="I697" s="154">
        <f>minus(E697,G697)</f>
        <v/>
      </c>
      <c r="J697" s="155">
        <f>ABS(minus(F697,H697))</f>
        <v/>
      </c>
      <c r="K697" s="218" t="n"/>
      <c r="L697" s="218" t="n"/>
      <c r="M697" s="218" t="n"/>
      <c r="N697" s="218" t="n"/>
      <c r="O697" s="218" t="n"/>
      <c r="P697" s="218" t="n"/>
      <c r="Q697" s="218" t="n"/>
      <c r="R697" s="218" t="n"/>
      <c r="S697" s="218" t="n"/>
      <c r="T697" s="218" t="n"/>
      <c r="U697" s="218" t="n"/>
      <c r="V697" s="218" t="n"/>
      <c r="W697" s="218">
        <f>SUM(K697,M697,O697,Q697,S697,U697)</f>
        <v/>
      </c>
      <c r="X697" s="249">
        <f>SUM(L697,N697,P697,R697,T697,V697)</f>
        <v/>
      </c>
      <c r="Y697" s="157">
        <f>minus(I697,W697)</f>
        <v/>
      </c>
      <c r="Z697" s="158">
        <f>ABS(minus(J697,X697))</f>
        <v/>
      </c>
      <c r="AA697" s="270" t="n"/>
      <c r="AB697" s="242" t="n"/>
      <c r="AC697" s="242" t="n"/>
      <c r="AD697" s="256" t="n"/>
      <c r="AE697" s="161">
        <f>Y697-AC697</f>
        <v/>
      </c>
      <c r="AF697" s="256">
        <f>abs(Z697-AD697)</f>
        <v/>
      </c>
      <c r="AG697" s="243" t="n"/>
      <c r="AH697" s="146" t="n"/>
      <c r="AI697" s="52" t="n"/>
      <c r="AJ697" s="148" t="n"/>
      <c r="AK697" s="52" t="n"/>
    </row>
    <row r="698">
      <c r="A698" s="163">
        <f>A697</f>
        <v/>
      </c>
      <c r="B698" s="300" t="n"/>
      <c r="C698" s="151" t="inlineStr">
        <is>
          <t>SP Vodafone Cash In</t>
        </is>
      </c>
      <c r="D698" s="151" t="inlineStr">
        <is>
          <t>Vodafone Cashin</t>
        </is>
      </c>
      <c r="E698" s="187" t="n"/>
      <c r="F698" s="188" t="n"/>
      <c r="G698" s="187" t="n"/>
      <c r="H698" s="188" t="n"/>
      <c r="I698" s="154">
        <f>minus(E698,G698)</f>
        <v/>
      </c>
      <c r="J698" s="155">
        <f>ABS(minus(F698,H698))</f>
        <v/>
      </c>
      <c r="K698" s="218" t="n"/>
      <c r="L698" s="218" t="n"/>
      <c r="M698" s="218" t="n"/>
      <c r="N698" s="218" t="n"/>
      <c r="O698" s="218" t="n"/>
      <c r="P698" s="218" t="n"/>
      <c r="Q698" s="218" t="n"/>
      <c r="R698" s="218" t="n"/>
      <c r="S698" s="218" t="n"/>
      <c r="T698" s="218" t="n"/>
      <c r="U698" s="218" t="n"/>
      <c r="V698" s="218" t="n"/>
      <c r="W698" s="218">
        <f>SUM(K698,M698,O698,Q698,S698,U698)</f>
        <v/>
      </c>
      <c r="X698" s="218">
        <f>SUM(L698,N698,P698,R698,T698,V698)</f>
        <v/>
      </c>
      <c r="Y698" s="157">
        <f>minus(I698,W698)</f>
        <v/>
      </c>
      <c r="Z698" s="158">
        <f>ABS(minus(J698,X698))</f>
        <v/>
      </c>
      <c r="AA698" s="270" t="n"/>
      <c r="AB698" s="242" t="n"/>
      <c r="AC698" s="242" t="n"/>
      <c r="AD698" s="256" t="n"/>
      <c r="AE698" s="161">
        <f>Y698-AC698</f>
        <v/>
      </c>
      <c r="AF698" s="256">
        <f>abs(Z698-AD698)</f>
        <v/>
      </c>
      <c r="AG698" s="243" t="n"/>
      <c r="AH698" s="146" t="n"/>
      <c r="AI698" s="52" t="n"/>
      <c r="AJ698" s="148" t="n"/>
      <c r="AK698" s="52" t="n"/>
    </row>
    <row r="699">
      <c r="A699" s="163">
        <f>A698</f>
        <v/>
      </c>
      <c r="B699" s="300" t="n"/>
      <c r="C699" s="151" t="inlineStr">
        <is>
          <t>SP Vodafone Send Money</t>
        </is>
      </c>
      <c r="D699" s="151" t="inlineStr">
        <is>
          <t>Vodafone Cashout</t>
        </is>
      </c>
      <c r="E699" s="187" t="n"/>
      <c r="F699" s="188" t="n"/>
      <c r="G699" s="187" t="n"/>
      <c r="H699" s="188" t="n"/>
      <c r="I699" s="154">
        <f>minus(E699,G699)</f>
        <v/>
      </c>
      <c r="J699" s="155">
        <f>ABS(minus(F699,H699))</f>
        <v/>
      </c>
      <c r="K699" s="218" t="n"/>
      <c r="L699" s="218" t="n"/>
      <c r="M699" s="218" t="n"/>
      <c r="N699" s="218" t="n"/>
      <c r="O699" s="218" t="n"/>
      <c r="P699" s="218" t="n"/>
      <c r="Q699" s="218" t="n"/>
      <c r="R699" s="218" t="n"/>
      <c r="S699" s="218" t="n"/>
      <c r="T699" s="218" t="n"/>
      <c r="U699" s="218" t="n"/>
      <c r="V699" s="218" t="n"/>
      <c r="W699" s="218">
        <f>SUM(K699,M699,O699,Q699,S699,U699)</f>
        <v/>
      </c>
      <c r="X699" s="218">
        <f>SUM(L699,N699,P699,R699,T699,V699)</f>
        <v/>
      </c>
      <c r="Y699" s="157">
        <f>minus(I699,W699)</f>
        <v/>
      </c>
      <c r="Z699" s="158">
        <f>ABS(minus(J699,X699))</f>
        <v/>
      </c>
      <c r="AA699" s="270" t="n"/>
      <c r="AB699" s="242" t="n"/>
      <c r="AC699" s="242" t="n"/>
      <c r="AD699" s="256" t="n"/>
      <c r="AE699" s="161">
        <f>Y699-AC699</f>
        <v/>
      </c>
      <c r="AF699" s="256">
        <f>abs(Z699-AD699)</f>
        <v/>
      </c>
      <c r="AG699" s="243" t="n"/>
      <c r="AH699" s="146" t="n"/>
      <c r="AI699" s="52" t="n"/>
      <c r="AJ699" s="148" t="n"/>
      <c r="AK699" s="52" t="n"/>
    </row>
    <row r="700">
      <c r="A700" s="163">
        <f>A699</f>
        <v/>
      </c>
      <c r="B700" s="300" t="n"/>
      <c r="C700" s="151" t="inlineStr">
        <is>
          <t>SP Stanbic</t>
        </is>
      </c>
      <c r="D700" s="151" t="inlineStr">
        <is>
          <t>Stanbic FI CR</t>
        </is>
      </c>
      <c r="E700" s="187" t="n"/>
      <c r="F700" s="188" t="n"/>
      <c r="G700" s="187" t="n"/>
      <c r="H700" s="188" t="n"/>
      <c r="I700" s="154">
        <f>minus(E700,G700)</f>
        <v/>
      </c>
      <c r="J700" s="155">
        <f>ABS(minus(F700,H700))</f>
        <v/>
      </c>
      <c r="K700" s="218" t="n"/>
      <c r="L700" s="218" t="n"/>
      <c r="M700" s="218" t="n"/>
      <c r="N700" s="218" t="n"/>
      <c r="O700" s="218" t="n"/>
      <c r="P700" s="218" t="n"/>
      <c r="Q700" s="218" t="n"/>
      <c r="R700" s="218" t="n"/>
      <c r="S700" s="218" t="n"/>
      <c r="T700" s="218" t="n"/>
      <c r="U700" s="218" t="n"/>
      <c r="V700" s="218" t="n"/>
      <c r="W700" s="218">
        <f>SUM(K700,M700,O700,Q700,S700,U700)</f>
        <v/>
      </c>
      <c r="X700" s="218">
        <f>SUM(L700,N700,P700,R700,T700,V700)</f>
        <v/>
      </c>
      <c r="Y700" s="157">
        <f>minus(I700,W700)</f>
        <v/>
      </c>
      <c r="Z700" s="158">
        <f>ABS(minus(J700,X700))</f>
        <v/>
      </c>
      <c r="AA700" s="270" t="n"/>
      <c r="AB700" s="242" t="n"/>
      <c r="AC700" s="242" t="n"/>
      <c r="AD700" s="256" t="n"/>
      <c r="AE700" s="161">
        <f>Y700-AC700</f>
        <v/>
      </c>
      <c r="AF700" s="256">
        <f>abs(Z700-AD700)</f>
        <v/>
      </c>
      <c r="AG700" s="243" t="n"/>
      <c r="AH700" s="146" t="n"/>
      <c r="AI700" s="52" t="n"/>
      <c r="AJ700" s="148" t="n"/>
      <c r="AK700" s="52" t="n"/>
    </row>
    <row r="701">
      <c r="A701" s="163">
        <f>A700</f>
        <v/>
      </c>
      <c r="B701" s="300" t="n"/>
      <c r="C701" s="151" t="inlineStr">
        <is>
          <t xml:space="preserve">SP Stanbic </t>
        </is>
      </c>
      <c r="D701" s="151" t="inlineStr">
        <is>
          <t>Stanbic FI DR</t>
        </is>
      </c>
      <c r="E701" s="187" t="n"/>
      <c r="F701" s="187" t="n"/>
      <c r="G701" s="187" t="n"/>
      <c r="H701" s="187" t="n"/>
      <c r="I701" s="154">
        <f>minus(E701,G701)</f>
        <v/>
      </c>
      <c r="J701" s="155">
        <f>ABS(minus(F701,H701))</f>
        <v/>
      </c>
      <c r="K701" s="218" t="n"/>
      <c r="L701" s="218" t="n"/>
      <c r="M701" s="218" t="n"/>
      <c r="N701" s="218" t="n"/>
      <c r="O701" s="218" t="n"/>
      <c r="P701" s="218" t="n"/>
      <c r="Q701" s="218" t="n"/>
      <c r="R701" s="218" t="n"/>
      <c r="S701" s="218" t="n"/>
      <c r="T701" s="218" t="n"/>
      <c r="U701" s="218" t="n"/>
      <c r="V701" s="218" t="n"/>
      <c r="W701" s="218">
        <f>SUM(K701,M701,O701,Q701,S701,U701)</f>
        <v/>
      </c>
      <c r="X701" s="218">
        <f>SUM(L701,N701,P701,R701,T701,V701)</f>
        <v/>
      </c>
      <c r="Y701" s="157">
        <f>minus(I701,W701)</f>
        <v/>
      </c>
      <c r="Z701" s="158">
        <f>ABS(minus(J701,X701))</f>
        <v/>
      </c>
      <c r="AA701" s="270" t="n"/>
      <c r="AB701" s="242" t="n"/>
      <c r="AC701" s="242" t="n"/>
      <c r="AD701" s="256" t="n"/>
      <c r="AE701" s="161">
        <f>Y701-AC701</f>
        <v/>
      </c>
      <c r="AF701" s="256">
        <f>abs(Z701-AD701)</f>
        <v/>
      </c>
      <c r="AG701" s="243" t="n"/>
      <c r="AH701" s="146" t="n"/>
      <c r="AI701" s="52" t="n"/>
      <c r="AJ701" s="148" t="n"/>
      <c r="AK701" s="52" t="n"/>
    </row>
    <row r="702">
      <c r="A702" s="163">
        <f>A701</f>
        <v/>
      </c>
      <c r="B702" s="300" t="n"/>
      <c r="C702" s="171" t="inlineStr">
        <is>
          <t xml:space="preserve">SP GIP </t>
        </is>
      </c>
      <c r="D702" s="171" t="inlineStr">
        <is>
          <t>GIP</t>
        </is>
      </c>
      <c r="E702" s="172" t="n"/>
      <c r="F702" s="173" t="n"/>
      <c r="G702" s="172" t="n"/>
      <c r="H702" s="173" t="n"/>
      <c r="I702" s="174">
        <f>minus(E702,G702)</f>
        <v/>
      </c>
      <c r="J702" s="175">
        <f>ABS(minus(F702,H702))</f>
        <v/>
      </c>
      <c r="K702" s="294" t="n"/>
      <c r="L702" s="294" t="n"/>
      <c r="M702" s="294" t="n"/>
      <c r="N702" s="294" t="n"/>
      <c r="O702" s="294" t="n"/>
      <c r="P702" s="294" t="n"/>
      <c r="Q702" s="294" t="n"/>
      <c r="R702" s="294" t="n"/>
      <c r="S702" s="294" t="n"/>
      <c r="T702" s="294" t="n"/>
      <c r="U702" s="294" t="n"/>
      <c r="V702" s="294" t="n"/>
      <c r="W702" s="294">
        <f>SUM(K702,M702,O702,Q702,S702,U702)</f>
        <v/>
      </c>
      <c r="X702" s="294">
        <f>SUM(L702,N702,P702,R702,T702,V702)</f>
        <v/>
      </c>
      <c r="Y702" s="179">
        <f>minus(I702,W702)</f>
        <v/>
      </c>
      <c r="Z702" s="180">
        <f>ABS(minus(J702,X702))</f>
        <v/>
      </c>
      <c r="AA702" s="253" t="n"/>
      <c r="AB702" s="254" t="n"/>
      <c r="AC702" s="254" t="n"/>
      <c r="AD702" s="190" t="n"/>
      <c r="AE702" s="184">
        <f>Y702-AC702</f>
        <v/>
      </c>
      <c r="AF702" s="192">
        <f>abs(Z702-AD702)</f>
        <v/>
      </c>
      <c r="AG702" s="243" t="n"/>
      <c r="AH702" s="146" t="n"/>
      <c r="AI702" s="52" t="n"/>
      <c r="AJ702" s="148" t="n"/>
      <c r="AK702" s="52" t="n"/>
    </row>
    <row r="703">
      <c r="A703" s="163">
        <f>A702</f>
        <v/>
      </c>
      <c r="B703" s="300" t="n"/>
      <c r="C703" s="151" t="inlineStr">
        <is>
          <t>Card Payments</t>
        </is>
      </c>
      <c r="D703" s="151" t="inlineStr">
        <is>
          <t>BB MIGs (S03)</t>
        </is>
      </c>
      <c r="E703" s="170" t="n"/>
      <c r="F703" s="245" t="n"/>
      <c r="G703" s="170" t="n"/>
      <c r="H703" s="245" t="n"/>
      <c r="I703" s="154">
        <f>minus(E703,G703)</f>
        <v/>
      </c>
      <c r="J703" s="155">
        <f>ABS(minus(F703,H703))</f>
        <v/>
      </c>
      <c r="K703" s="170" t="n"/>
      <c r="L703" s="170" t="n"/>
      <c r="M703" s="170" t="n"/>
      <c r="N703" s="170" t="n"/>
      <c r="O703" s="170" t="n"/>
      <c r="P703" s="170" t="n"/>
      <c r="Q703" s="170" t="n"/>
      <c r="R703" s="170" t="n"/>
      <c r="S703" s="170" t="n"/>
      <c r="T703" s="170" t="n"/>
      <c r="U703" s="170" t="n"/>
      <c r="V703" s="170" t="n"/>
      <c r="W703" s="218" t="n"/>
      <c r="X703" s="218" t="n"/>
      <c r="Y703" s="157">
        <f>minus(I703,W703)</f>
        <v/>
      </c>
      <c r="Z703" s="158">
        <f>ABS(minus(J703,X703))</f>
        <v/>
      </c>
      <c r="AA703" s="263" t="n"/>
      <c r="AB703" s="242" t="n"/>
      <c r="AC703" s="242" t="n"/>
      <c r="AD703" s="256" t="n"/>
      <c r="AE703" s="161">
        <f>Y703-AC703</f>
        <v/>
      </c>
      <c r="AF703" s="256">
        <f>abs(Z703-AD703)</f>
        <v/>
      </c>
      <c r="AG703" s="243" t="n"/>
      <c r="AH703" s="146" t="n"/>
      <c r="AI703" s="52" t="n"/>
      <c r="AJ703" s="148" t="n"/>
      <c r="AK703" s="52" t="n"/>
    </row>
    <row r="704">
      <c r="A704" s="163">
        <f>A703</f>
        <v/>
      </c>
      <c r="B704" s="300" t="n"/>
      <c r="C704" s="151" t="inlineStr">
        <is>
          <t>Card Payments</t>
        </is>
      </c>
      <c r="D704" s="151" t="inlineStr">
        <is>
          <t>BB MIGs (S04)</t>
        </is>
      </c>
      <c r="E704" s="170" t="n"/>
      <c r="F704" s="245" t="n"/>
      <c r="G704" s="170" t="n"/>
      <c r="H704" s="245" t="n"/>
      <c r="I704" s="154">
        <f>minus(E704,G704)</f>
        <v/>
      </c>
      <c r="J704" s="155">
        <f>ABS(minus(F704,H704))</f>
        <v/>
      </c>
      <c r="K704" s="170" t="n"/>
      <c r="L704" s="170" t="n"/>
      <c r="M704" s="170" t="n"/>
      <c r="N704" s="170" t="n"/>
      <c r="O704" s="170" t="n"/>
      <c r="P704" s="170" t="n"/>
      <c r="Q704" s="170" t="n"/>
      <c r="R704" s="170" t="n"/>
      <c r="S704" s="170" t="n"/>
      <c r="T704" s="170" t="n"/>
      <c r="U704" s="170" t="n"/>
      <c r="V704" s="170" t="n"/>
      <c r="W704" s="218" t="n"/>
      <c r="X704" s="218" t="n"/>
      <c r="Y704" s="157">
        <f>minus(I704,W704)</f>
        <v/>
      </c>
      <c r="Z704" s="158">
        <f>ABS(minus(J704,X704))</f>
        <v/>
      </c>
      <c r="AA704" s="263" t="n"/>
      <c r="AB704" s="242" t="n"/>
      <c r="AC704" s="242" t="n"/>
      <c r="AD704" s="256" t="n"/>
      <c r="AE704" s="161">
        <f>Y704-AC704</f>
        <v/>
      </c>
      <c r="AF704" s="256">
        <f>abs(Z704-AD704)</f>
        <v/>
      </c>
      <c r="AG704" s="243" t="n"/>
      <c r="AH704" s="146" t="n"/>
      <c r="AI704" s="52" t="n"/>
      <c r="AJ704" s="148" t="n"/>
      <c r="AK704" s="52" t="n"/>
    </row>
    <row r="705">
      <c r="A705" s="163">
        <f>A704</f>
        <v/>
      </c>
      <c r="B705" s="300" t="n"/>
      <c r="C705" s="151" t="inlineStr">
        <is>
          <t>Card Payments</t>
        </is>
      </c>
      <c r="D705" s="151" t="inlineStr">
        <is>
          <t>BB MIGs (S05)</t>
        </is>
      </c>
      <c r="E705" s="170" t="n"/>
      <c r="F705" s="245" t="n"/>
      <c r="G705" s="170" t="n"/>
      <c r="H705" s="245" t="n"/>
      <c r="I705" s="154">
        <f>minus(E705,G705)</f>
        <v/>
      </c>
      <c r="J705" s="155">
        <f>ABS(minus(F705,H705))</f>
        <v/>
      </c>
      <c r="K705" s="170" t="n"/>
      <c r="L705" s="170" t="n"/>
      <c r="M705" s="170" t="n"/>
      <c r="N705" s="170" t="n"/>
      <c r="O705" s="170" t="n"/>
      <c r="P705" s="170" t="n"/>
      <c r="Q705" s="170" t="n"/>
      <c r="R705" s="170" t="n"/>
      <c r="S705" s="170" t="n"/>
      <c r="T705" s="170" t="n"/>
      <c r="U705" s="170" t="n"/>
      <c r="V705" s="170" t="n"/>
      <c r="W705" s="218" t="n"/>
      <c r="X705" s="218" t="n"/>
      <c r="Y705" s="157">
        <f>minus(I705,W705)</f>
        <v/>
      </c>
      <c r="Z705" s="158">
        <f>ABS(minus(J705,X705))</f>
        <v/>
      </c>
      <c r="AA705" s="263" t="n"/>
      <c r="AB705" s="242" t="n"/>
      <c r="AC705" s="242" t="n"/>
      <c r="AD705" s="256" t="n"/>
      <c r="AE705" s="161">
        <f>Y705-AC705</f>
        <v/>
      </c>
      <c r="AF705" s="256">
        <f>abs(Z705-AD705)</f>
        <v/>
      </c>
      <c r="AG705" s="243" t="n"/>
      <c r="AH705" s="146" t="n"/>
      <c r="AI705" s="52" t="n"/>
      <c r="AJ705" s="148" t="n"/>
      <c r="AK705" s="52" t="n"/>
    </row>
    <row r="706">
      <c r="A706" s="163">
        <f>A705</f>
        <v/>
      </c>
      <c r="B706" s="300" t="n"/>
      <c r="C706" s="151" t="inlineStr">
        <is>
          <t>Card Payments</t>
        </is>
      </c>
      <c r="D706" s="151" t="inlineStr">
        <is>
          <t>BB MIGs (S06)</t>
        </is>
      </c>
      <c r="E706" s="170" t="n"/>
      <c r="F706" s="245" t="n"/>
      <c r="G706" s="170" t="n"/>
      <c r="H706" s="245" t="n"/>
      <c r="I706" s="154">
        <f>minus(E706,G706)</f>
        <v/>
      </c>
      <c r="J706" s="155">
        <f>ABS(minus(F706,H706))</f>
        <v/>
      </c>
      <c r="K706" s="170" t="n"/>
      <c r="L706" s="170" t="n"/>
      <c r="M706" s="170" t="n"/>
      <c r="N706" s="170" t="n"/>
      <c r="O706" s="170" t="n"/>
      <c r="P706" s="170" t="n"/>
      <c r="Q706" s="170" t="n"/>
      <c r="R706" s="170" t="n"/>
      <c r="S706" s="170" t="n"/>
      <c r="T706" s="170" t="n"/>
      <c r="U706" s="170" t="n"/>
      <c r="V706" s="170" t="n"/>
      <c r="W706" s="218" t="n"/>
      <c r="X706" s="218" t="n"/>
      <c r="Y706" s="157">
        <f>minus(I706,W706)</f>
        <v/>
      </c>
      <c r="Z706" s="158">
        <f>ABS(minus(J706,X706))</f>
        <v/>
      </c>
      <c r="AA706" s="263" t="n"/>
      <c r="AB706" s="242" t="n"/>
      <c r="AC706" s="242" t="n"/>
      <c r="AD706" s="256" t="n"/>
      <c r="AE706" s="161">
        <f>Y706-AC706</f>
        <v/>
      </c>
      <c r="AF706" s="256">
        <f>abs(Z706-AD706)</f>
        <v/>
      </c>
      <c r="AG706" s="243" t="n"/>
      <c r="AH706" s="146" t="n"/>
      <c r="AI706" s="52" t="n"/>
      <c r="AJ706" s="148" t="n"/>
      <c r="AK706" s="52" t="n"/>
    </row>
    <row r="707">
      <c r="A707" s="163">
        <f>A706</f>
        <v/>
      </c>
      <c r="B707" s="300" t="n"/>
      <c r="C707" s="151" t="inlineStr">
        <is>
          <t>Card Payments</t>
        </is>
      </c>
      <c r="D707" s="151" t="inlineStr">
        <is>
          <t>BB MIGs (S07)</t>
        </is>
      </c>
      <c r="E707" s="170" t="n"/>
      <c r="F707" s="245" t="n"/>
      <c r="G707" s="170" t="n"/>
      <c r="H707" s="245" t="n"/>
      <c r="I707" s="154">
        <f>minus(E707,G707)</f>
        <v/>
      </c>
      <c r="J707" s="155">
        <f>ABS(minus(F707,H707))</f>
        <v/>
      </c>
      <c r="K707" s="170" t="n"/>
      <c r="L707" s="170" t="n"/>
      <c r="M707" s="170" t="n"/>
      <c r="N707" s="170" t="n"/>
      <c r="O707" s="170" t="n"/>
      <c r="P707" s="170" t="n"/>
      <c r="Q707" s="170" t="n"/>
      <c r="R707" s="170" t="n"/>
      <c r="S707" s="170" t="n"/>
      <c r="T707" s="170" t="n"/>
      <c r="U707" s="170" t="n"/>
      <c r="V707" s="170" t="n"/>
      <c r="W707" s="218" t="n"/>
      <c r="X707" s="218" t="n"/>
      <c r="Y707" s="157">
        <f>minus(I707,W707)</f>
        <v/>
      </c>
      <c r="Z707" s="158">
        <f>ABS(minus(J707,X707))</f>
        <v/>
      </c>
      <c r="AA707" s="263" t="n"/>
      <c r="AB707" s="242" t="n"/>
      <c r="AC707" s="242" t="n"/>
      <c r="AD707" s="256" t="n"/>
      <c r="AE707" s="161">
        <f>Y707-AC707</f>
        <v/>
      </c>
      <c r="AF707" s="256">
        <f>abs(Z707-AD707)</f>
        <v/>
      </c>
      <c r="AG707" s="243" t="n"/>
      <c r="AH707" s="146" t="n"/>
      <c r="AI707" s="52" t="n"/>
      <c r="AJ707" s="148" t="n"/>
      <c r="AK707" s="52" t="n"/>
    </row>
    <row r="708">
      <c r="A708" s="163">
        <f>A707</f>
        <v/>
      </c>
      <c r="B708" s="300" t="n"/>
      <c r="C708" s="151" t="inlineStr">
        <is>
          <t>Card Payments</t>
        </is>
      </c>
      <c r="D708" s="151" t="inlineStr">
        <is>
          <t>BB MIGs (S08)</t>
        </is>
      </c>
      <c r="E708" s="170" t="n"/>
      <c r="F708" s="245" t="n"/>
      <c r="G708" s="170" t="n"/>
      <c r="H708" s="245" t="n"/>
      <c r="I708" s="154">
        <f>minus(E708,G708)</f>
        <v/>
      </c>
      <c r="J708" s="155">
        <f>ABS(minus(F708,H708))</f>
        <v/>
      </c>
      <c r="K708" s="170" t="n"/>
      <c r="L708" s="170" t="n"/>
      <c r="M708" s="170" t="n"/>
      <c r="N708" s="170" t="n"/>
      <c r="O708" s="170" t="n"/>
      <c r="P708" s="170" t="n"/>
      <c r="Q708" s="170" t="n"/>
      <c r="R708" s="170" t="n"/>
      <c r="S708" s="170" t="n"/>
      <c r="T708" s="170" t="n"/>
      <c r="U708" s="170" t="n"/>
      <c r="V708" s="170" t="n"/>
      <c r="W708" s="218" t="n"/>
      <c r="X708" s="218" t="n"/>
      <c r="Y708" s="157">
        <f>minus(I708,W708)</f>
        <v/>
      </c>
      <c r="Z708" s="158">
        <f>ABS(minus(J708,X708))</f>
        <v/>
      </c>
      <c r="AA708" s="263" t="n"/>
      <c r="AB708" s="242" t="n"/>
      <c r="AC708" s="242" t="n"/>
      <c r="AD708" s="256" t="n"/>
      <c r="AE708" s="161">
        <f>Y708-AC708</f>
        <v/>
      </c>
      <c r="AF708" s="256">
        <f>abs(Z708-AD708)</f>
        <v/>
      </c>
      <c r="AG708" s="243" t="n"/>
      <c r="AH708" s="146" t="n"/>
      <c r="AI708" s="52" t="n"/>
      <c r="AJ708" s="148" t="n"/>
      <c r="AK708" s="52" t="n"/>
    </row>
    <row r="709">
      <c r="A709" s="163">
        <f>A708</f>
        <v/>
      </c>
      <c r="B709" s="300" t="n"/>
      <c r="C709" s="151" t="inlineStr">
        <is>
          <t>Card Payments</t>
        </is>
      </c>
      <c r="D709" s="151" t="inlineStr">
        <is>
          <t>BB MIGs (S09)</t>
        </is>
      </c>
      <c r="E709" s="170" t="n"/>
      <c r="F709" s="245" t="n"/>
      <c r="G709" s="170" t="n"/>
      <c r="H709" s="245" t="n"/>
      <c r="I709" s="154">
        <f>minus(E709,G709)</f>
        <v/>
      </c>
      <c r="J709" s="155">
        <f>ABS(minus(F709,H709))</f>
        <v/>
      </c>
      <c r="K709" s="170" t="n"/>
      <c r="L709" s="170" t="n"/>
      <c r="M709" s="170" t="n"/>
      <c r="N709" s="170" t="n"/>
      <c r="O709" s="170" t="n"/>
      <c r="P709" s="170" t="n"/>
      <c r="Q709" s="170" t="n"/>
      <c r="R709" s="170" t="n"/>
      <c r="S709" s="170" t="n"/>
      <c r="T709" s="170" t="n"/>
      <c r="U709" s="170" t="n"/>
      <c r="V709" s="170" t="n"/>
      <c r="W709" s="218" t="n"/>
      <c r="X709" s="218" t="n"/>
      <c r="Y709" s="157">
        <f>minus(I709,W709)</f>
        <v/>
      </c>
      <c r="Z709" s="158">
        <f>ABS(minus(J709,X709))</f>
        <v/>
      </c>
      <c r="AA709" s="263" t="n"/>
      <c r="AB709" s="242" t="n"/>
      <c r="AC709" s="242" t="n"/>
      <c r="AD709" s="256" t="n"/>
      <c r="AE709" s="161">
        <f>Y709-AC709</f>
        <v/>
      </c>
      <c r="AF709" s="256">
        <f>abs(Z709-AD709)</f>
        <v/>
      </c>
      <c r="AG709" s="243" t="n"/>
      <c r="AH709" s="146" t="n"/>
      <c r="AI709" s="52" t="n"/>
      <c r="AJ709" s="148" t="n"/>
      <c r="AK709" s="52" t="n"/>
    </row>
    <row r="710">
      <c r="A710" s="163">
        <f>A709</f>
        <v/>
      </c>
      <c r="B710" s="300" t="n"/>
      <c r="C710" s="151" t="inlineStr">
        <is>
          <t>Card Payments</t>
        </is>
      </c>
      <c r="D710" s="151" t="inlineStr">
        <is>
          <t>BB MIGs (S10)</t>
        </is>
      </c>
      <c r="E710" s="170" t="n"/>
      <c r="F710" s="245" t="n"/>
      <c r="G710" s="170" t="n"/>
      <c r="H710" s="245" t="n"/>
      <c r="I710" s="154">
        <f>minus(E710,G710)</f>
        <v/>
      </c>
      <c r="J710" s="155">
        <f>ABS(minus(F710,H710))</f>
        <v/>
      </c>
      <c r="K710" s="170" t="n"/>
      <c r="L710" s="170" t="n"/>
      <c r="M710" s="170" t="n"/>
      <c r="N710" s="170" t="n"/>
      <c r="O710" s="170" t="n"/>
      <c r="P710" s="170" t="n"/>
      <c r="Q710" s="170" t="n"/>
      <c r="R710" s="170" t="n"/>
      <c r="S710" s="170" t="n"/>
      <c r="T710" s="170" t="n"/>
      <c r="U710" s="170" t="n"/>
      <c r="V710" s="170" t="n"/>
      <c r="W710" s="218" t="n"/>
      <c r="X710" s="218" t="n"/>
      <c r="Y710" s="157">
        <f>minus(I710,W710)</f>
        <v/>
      </c>
      <c r="Z710" s="158">
        <f>ABS(minus(J710,X710))</f>
        <v/>
      </c>
      <c r="AA710" s="263" t="n"/>
      <c r="AB710" s="242" t="n"/>
      <c r="AC710" s="242" t="n"/>
      <c r="AD710" s="256" t="n"/>
      <c r="AE710" s="161">
        <f>Y710-AC710</f>
        <v/>
      </c>
      <c r="AF710" s="256">
        <f>abs(Z710-AD710)</f>
        <v/>
      </c>
      <c r="AG710" s="243" t="n"/>
      <c r="AH710" s="146" t="n"/>
      <c r="AI710" s="52" t="n"/>
      <c r="AJ710" s="148" t="n"/>
      <c r="AK710" s="52" t="n"/>
    </row>
    <row r="711">
      <c r="A711" s="163">
        <f>A710</f>
        <v/>
      </c>
      <c r="B711" s="300" t="n"/>
      <c r="C711" s="151" t="inlineStr">
        <is>
          <t>Card Payments</t>
        </is>
      </c>
      <c r="D711" s="151" t="inlineStr">
        <is>
          <t>BB MIGs (S11)</t>
        </is>
      </c>
      <c r="E711" s="170" t="n"/>
      <c r="F711" s="245" t="n"/>
      <c r="G711" s="170" t="n"/>
      <c r="H711" s="245" t="n"/>
      <c r="I711" s="154">
        <f>minus(E711,G711)</f>
        <v/>
      </c>
      <c r="J711" s="155">
        <f>ABS(minus(F711,H711))</f>
        <v/>
      </c>
      <c r="K711" s="170" t="n"/>
      <c r="L711" s="170" t="n"/>
      <c r="M711" s="170" t="n"/>
      <c r="N711" s="170" t="n"/>
      <c r="O711" s="170" t="n"/>
      <c r="P711" s="170" t="n"/>
      <c r="Q711" s="170" t="n"/>
      <c r="R711" s="170" t="n"/>
      <c r="S711" s="170" t="n"/>
      <c r="T711" s="170" t="n"/>
      <c r="U711" s="170" t="n"/>
      <c r="V711" s="170" t="n"/>
      <c r="W711" s="218" t="n"/>
      <c r="X711" s="218" t="n"/>
      <c r="Y711" s="157">
        <f>minus(I711,W711)</f>
        <v/>
      </c>
      <c r="Z711" s="158">
        <f>ABS(minus(J711,X711))</f>
        <v/>
      </c>
      <c r="AA711" s="263" t="n"/>
      <c r="AB711" s="242" t="n"/>
      <c r="AC711" s="242" t="n"/>
      <c r="AD711" s="256" t="n"/>
      <c r="AE711" s="161">
        <f>Y711-AC711</f>
        <v/>
      </c>
      <c r="AF711" s="256">
        <f>abs(Z711-AD711)</f>
        <v/>
      </c>
      <c r="AG711" s="243" t="n"/>
      <c r="AH711" s="146" t="n"/>
      <c r="AI711" s="52" t="n"/>
      <c r="AJ711" s="148" t="n"/>
      <c r="AK711" s="52" t="n"/>
    </row>
    <row r="712">
      <c r="A712" s="163">
        <f>A711</f>
        <v/>
      </c>
      <c r="B712" s="300" t="n"/>
      <c r="C712" s="171" t="inlineStr">
        <is>
          <t>Card Payments</t>
        </is>
      </c>
      <c r="D712" s="171" t="inlineStr">
        <is>
          <t>BB MIGs (S12)</t>
        </is>
      </c>
      <c r="E712" s="176" t="n"/>
      <c r="F712" s="85" t="n"/>
      <c r="G712" s="176" t="n"/>
      <c r="H712" s="85" t="n"/>
      <c r="I712" s="174">
        <f>minus(E712,G712)</f>
        <v/>
      </c>
      <c r="J712" s="175">
        <f>ABS(minus(F712,H712))</f>
        <v/>
      </c>
      <c r="K712" s="176" t="n"/>
      <c r="L712" s="176" t="n"/>
      <c r="M712" s="176" t="n"/>
      <c r="N712" s="176" t="n"/>
      <c r="O712" s="176" t="n"/>
      <c r="P712" s="176" t="n"/>
      <c r="Q712" s="176" t="n"/>
      <c r="R712" s="176" t="n"/>
      <c r="S712" s="176" t="n"/>
      <c r="T712" s="176" t="n"/>
      <c r="U712" s="176" t="n"/>
      <c r="V712" s="176" t="n"/>
      <c r="W712" s="294" t="n"/>
      <c r="X712" s="294" t="n"/>
      <c r="Y712" s="179">
        <f>minus(I712,W712)</f>
        <v/>
      </c>
      <c r="Z712" s="180">
        <f>ABS(minus(J712,X712))</f>
        <v/>
      </c>
      <c r="AA712" s="269" t="n"/>
      <c r="AB712" s="254" t="n"/>
      <c r="AC712" s="254" t="n"/>
      <c r="AD712" s="183" t="n"/>
      <c r="AE712" s="184">
        <f>Y712-AC712</f>
        <v/>
      </c>
      <c r="AF712" s="183">
        <f>abs(Z712-AD712)</f>
        <v/>
      </c>
      <c r="AG712" s="243" t="n"/>
      <c r="AH712" s="146" t="n"/>
      <c r="AI712" s="52" t="n"/>
      <c r="AJ712" s="148" t="n"/>
      <c r="AK712" s="52" t="n"/>
    </row>
    <row r="713">
      <c r="A713" s="163">
        <f>A712</f>
        <v/>
      </c>
      <c r="B713" s="303" t="n"/>
      <c r="C713" s="258" t="inlineStr">
        <is>
          <t>Card Payments Sum</t>
        </is>
      </c>
      <c r="D713" s="258" t="inlineStr">
        <is>
          <t>BB MIGs</t>
        </is>
      </c>
      <c r="E713" s="172" t="n"/>
      <c r="F713" s="173" t="n"/>
      <c r="G713" s="172" t="n"/>
      <c r="H713" s="173" t="n"/>
      <c r="I713" s="174">
        <f>minus(E713,G713)</f>
        <v/>
      </c>
      <c r="J713" s="175">
        <f>ABS(minus(F713,H713))</f>
        <v/>
      </c>
      <c r="K713" s="176" t="n"/>
      <c r="L713" s="176" t="n"/>
      <c r="M713" s="176" t="n"/>
      <c r="N713" s="176" t="n"/>
      <c r="O713" s="176" t="n"/>
      <c r="P713" s="176" t="n"/>
      <c r="Q713" s="176" t="n"/>
      <c r="R713" s="176" t="n"/>
      <c r="S713" s="176" t="n"/>
      <c r="T713" s="176" t="n"/>
      <c r="U713" s="176" t="n"/>
      <c r="V713" s="176" t="n"/>
      <c r="W713" s="294">
        <f>SUM(K713,M713,O713,Q713,S713,U713)</f>
        <v/>
      </c>
      <c r="X713" s="294">
        <f>SUM(L713,N713,P713,R713,T713,V713)</f>
        <v/>
      </c>
      <c r="Y713" s="179">
        <f>minus(I713,W713)</f>
        <v/>
      </c>
      <c r="Z713" s="180">
        <f>ABS(minus(J713,X713))</f>
        <v/>
      </c>
      <c r="AA713" s="269" t="n"/>
      <c r="AB713" s="254" t="n"/>
      <c r="AC713" s="254" t="n"/>
      <c r="AD713" s="190" t="n"/>
      <c r="AE713" s="184">
        <f>Y713-AC713</f>
        <v/>
      </c>
      <c r="AF713" s="192">
        <f>abs(Z713-AD713)</f>
        <v/>
      </c>
      <c r="AG713" s="243" t="n"/>
      <c r="AH713" s="146" t="n"/>
      <c r="AI713" s="52" t="n"/>
      <c r="AJ713" s="148" t="n"/>
      <c r="AK713" s="52" t="n"/>
    </row>
    <row r="714">
      <c r="A714" s="163">
        <f>A713</f>
        <v/>
      </c>
      <c r="B714" s="310" t="inlineStr">
        <is>
          <t>KOWRI</t>
        </is>
      </c>
      <c r="C714" s="151" t="inlineStr">
        <is>
          <t>MPGS</t>
        </is>
      </c>
      <c r="D714" s="151" t="inlineStr">
        <is>
          <t>MPGS</t>
        </is>
      </c>
      <c r="E714" s="187" t="n"/>
      <c r="F714" s="188" t="n"/>
      <c r="G714" s="187" t="n"/>
      <c r="H714" s="188" t="n"/>
      <c r="I714" s="154">
        <f>minus(E714,G714)</f>
        <v/>
      </c>
      <c r="J714" s="155">
        <f>ABS(minus(F714,H714))</f>
        <v/>
      </c>
      <c r="K714" s="218" t="n"/>
      <c r="L714" s="218" t="n"/>
      <c r="M714" s="218" t="n"/>
      <c r="N714" s="218" t="n"/>
      <c r="O714" s="218" t="n"/>
      <c r="P714" s="218" t="n"/>
      <c r="Q714" s="218" t="n"/>
      <c r="R714" s="218" t="n"/>
      <c r="S714" s="218" t="n"/>
      <c r="T714" s="218" t="n"/>
      <c r="U714" s="218" t="n"/>
      <c r="V714" s="218" t="n"/>
      <c r="W714" s="218">
        <f>SUM(K714,M714,O714,Q714,S714,U714)</f>
        <v/>
      </c>
      <c r="X714" s="218">
        <f>SUM(L714,N714,P714,R714,T714,V714)</f>
        <v/>
      </c>
      <c r="Y714" s="157">
        <f>minus(I714,W714)</f>
        <v/>
      </c>
      <c r="Z714" s="158">
        <f>ABS(minus(J714,X714))</f>
        <v/>
      </c>
      <c r="AA714" s="270" t="n"/>
      <c r="AB714" s="242" t="n"/>
      <c r="AC714" s="242" t="n"/>
      <c r="AD714" s="256" t="n"/>
      <c r="AE714" s="167">
        <f>Y714-AC714</f>
        <v/>
      </c>
      <c r="AF714" s="256">
        <f>abs(Z714-AD714)</f>
        <v/>
      </c>
      <c r="AG714" s="243" t="n"/>
      <c r="AH714" s="146" t="n"/>
      <c r="AI714" s="52" t="n"/>
      <c r="AJ714" s="148" t="n"/>
      <c r="AK714" s="52" t="n"/>
    </row>
    <row r="715">
      <c r="A715" s="163">
        <f>A714</f>
        <v/>
      </c>
      <c r="B715" s="300" t="n"/>
      <c r="C715" s="151" t="inlineStr">
        <is>
          <t>KR MTN Send Money</t>
        </is>
      </c>
      <c r="D715" s="151" t="inlineStr">
        <is>
          <t>KR MTN Credit</t>
        </is>
      </c>
      <c r="E715" s="187" t="n"/>
      <c r="F715" s="188" t="n"/>
      <c r="G715" s="187" t="n"/>
      <c r="H715" s="188" t="n"/>
      <c r="I715" s="154">
        <f>minus(E715,G715)</f>
        <v/>
      </c>
      <c r="J715" s="155">
        <f>ABS(minus(F715,H715))</f>
        <v/>
      </c>
      <c r="K715" s="218" t="n"/>
      <c r="L715" s="218" t="n"/>
      <c r="M715" s="218" t="n"/>
      <c r="N715" s="218" t="n"/>
      <c r="O715" s="218" t="n"/>
      <c r="P715" s="218" t="n"/>
      <c r="Q715" s="218" t="n"/>
      <c r="R715" s="218" t="n"/>
      <c r="S715" s="218" t="n"/>
      <c r="T715" s="218" t="n"/>
      <c r="U715" s="218" t="n"/>
      <c r="V715" s="218" t="n"/>
      <c r="W715" s="218">
        <f>SUM(K715,M715,O715,Q715,S715,U715)</f>
        <v/>
      </c>
      <c r="X715" s="218">
        <f>SUM(L715,N715,P715,R715,T715,V715)</f>
        <v/>
      </c>
      <c r="Y715" s="157">
        <f>minus(I715,W715)</f>
        <v/>
      </c>
      <c r="Z715" s="158">
        <f>ABS(minus(J715,X715))</f>
        <v/>
      </c>
      <c r="AA715" s="270" t="n"/>
      <c r="AB715" s="242" t="n"/>
      <c r="AC715" s="242" t="n"/>
      <c r="AD715" s="256" t="n"/>
      <c r="AE715" s="167">
        <f>Y715-AC715</f>
        <v/>
      </c>
      <c r="AF715" s="256">
        <f>abs(Z715-AD715)</f>
        <v/>
      </c>
      <c r="AG715" s="243" t="n"/>
      <c r="AH715" s="146" t="n"/>
      <c r="AI715" s="52" t="n"/>
      <c r="AJ715" s="148" t="n"/>
      <c r="AK715" s="52" t="n"/>
    </row>
    <row r="716">
      <c r="A716" s="163">
        <f>A715</f>
        <v/>
      </c>
      <c r="B716" s="300" t="n"/>
      <c r="C716" s="151" t="inlineStr">
        <is>
          <t>KR MTN Add funds/Payments</t>
        </is>
      </c>
      <c r="D716" s="151" t="inlineStr">
        <is>
          <t>KR MTN Debit</t>
        </is>
      </c>
      <c r="E716" s="187" t="n"/>
      <c r="F716" s="188" t="n"/>
      <c r="G716" s="187" t="n"/>
      <c r="H716" s="188" t="n"/>
      <c r="I716" s="154">
        <f>minus(E716,G716)</f>
        <v/>
      </c>
      <c r="J716" s="155">
        <f>ABS(minus(F716,H716))</f>
        <v/>
      </c>
      <c r="K716" s="218" t="n"/>
      <c r="L716" s="218" t="n"/>
      <c r="M716" s="218" t="n"/>
      <c r="N716" s="218" t="n"/>
      <c r="O716" s="218" t="n"/>
      <c r="P716" s="218" t="n"/>
      <c r="Q716" s="218" t="n"/>
      <c r="R716" s="218" t="n"/>
      <c r="S716" s="218" t="n"/>
      <c r="T716" s="218" t="n"/>
      <c r="U716" s="218" t="n"/>
      <c r="V716" s="218" t="n"/>
      <c r="W716" s="218">
        <f>SUM(K716,M716,O716,Q716,S716,U716)</f>
        <v/>
      </c>
      <c r="X716" s="218">
        <f>SUM(L716,N716,P716,R716,T716,V716)</f>
        <v/>
      </c>
      <c r="Y716" s="157">
        <f>minus(I716,W716)</f>
        <v/>
      </c>
      <c r="Z716" s="158">
        <f>ABS(minus(J716,X716))</f>
        <v/>
      </c>
      <c r="AA716" s="270" t="n"/>
      <c r="AB716" s="242" t="n"/>
      <c r="AC716" s="242" t="n"/>
      <c r="AD716" s="252" t="n"/>
      <c r="AE716" s="167">
        <f>Y716-AC716</f>
        <v/>
      </c>
      <c r="AF716" s="256">
        <f>abs(Z716-AD716)</f>
        <v/>
      </c>
      <c r="AG716" s="243" t="n"/>
      <c r="AH716" s="146" t="n"/>
      <c r="AI716" s="52" t="n"/>
      <c r="AJ716" s="148" t="n"/>
      <c r="AK716" s="52" t="n"/>
    </row>
    <row r="717">
      <c r="A717" s="163">
        <f>A716</f>
        <v/>
      </c>
      <c r="B717" s="300" t="n"/>
      <c r="C717" s="151" t="inlineStr">
        <is>
          <t>KR Airtel Add funds/Payments</t>
        </is>
      </c>
      <c r="D717" s="151" t="inlineStr">
        <is>
          <t>KR Airtel Cash In</t>
        </is>
      </c>
      <c r="E717" s="187" t="n"/>
      <c r="F717" s="187" t="n"/>
      <c r="G717" s="187" t="n"/>
      <c r="H717" s="187" t="n"/>
      <c r="I717" s="154">
        <f>minus(E717,G717)</f>
        <v/>
      </c>
      <c r="J717" s="155">
        <f>ABS(minus(F717,H717))</f>
        <v/>
      </c>
      <c r="K717" s="218" t="n"/>
      <c r="L717" s="218" t="n"/>
      <c r="M717" s="218" t="n"/>
      <c r="N717" s="218" t="n"/>
      <c r="O717" s="218" t="n"/>
      <c r="P717" s="218" t="n"/>
      <c r="Q717" s="218" t="n"/>
      <c r="R717" s="218" t="n"/>
      <c r="S717" s="218" t="n"/>
      <c r="T717" s="218" t="n"/>
      <c r="U717" s="218" t="n"/>
      <c r="V717" s="218" t="n"/>
      <c r="W717" s="218">
        <f>SUM(K717,M717,O717,Q717,S717,U717)</f>
        <v/>
      </c>
      <c r="X717" s="218">
        <f>SUM(L717,N717,P717,R717,T717,V717)</f>
        <v/>
      </c>
      <c r="Y717" s="157">
        <f>minus(I717,W717)</f>
        <v/>
      </c>
      <c r="Z717" s="158">
        <f>ABS(minus(J717,X717))</f>
        <v/>
      </c>
      <c r="AA717" s="270" t="n"/>
      <c r="AB717" s="242" t="n"/>
      <c r="AC717" s="242" t="n"/>
      <c r="AD717" s="256" t="n"/>
      <c r="AE717" s="167">
        <f>Y717-AC717</f>
        <v/>
      </c>
      <c r="AF717" s="256">
        <f>abs(Z717-AD717)</f>
        <v/>
      </c>
      <c r="AG717" s="243" t="n"/>
      <c r="AH717" s="146" t="n"/>
      <c r="AI717" s="52" t="n"/>
      <c r="AJ717" s="148" t="n"/>
      <c r="AK717" s="52" t="n"/>
    </row>
    <row r="718">
      <c r="A718" s="163">
        <f>A717</f>
        <v/>
      </c>
      <c r="B718" s="300" t="n"/>
      <c r="C718" s="151" t="inlineStr">
        <is>
          <t>KR Airtel Send Money</t>
        </is>
      </c>
      <c r="D718" s="151" t="inlineStr">
        <is>
          <t>KR Airtel Cash Out</t>
        </is>
      </c>
      <c r="E718" s="187" t="n"/>
      <c r="F718" s="187" t="n"/>
      <c r="G718" s="187" t="n"/>
      <c r="H718" s="187" t="n"/>
      <c r="I718" s="154">
        <f>minus(E718,G718)</f>
        <v/>
      </c>
      <c r="J718" s="155">
        <f>ABS(minus(F718,H718))</f>
        <v/>
      </c>
      <c r="K718" s="218" t="n"/>
      <c r="L718" s="218" t="n"/>
      <c r="M718" s="218" t="n"/>
      <c r="N718" s="218" t="n"/>
      <c r="O718" s="218" t="n"/>
      <c r="P718" s="218" t="n"/>
      <c r="Q718" s="218" t="n"/>
      <c r="R718" s="218" t="n"/>
      <c r="S718" s="218" t="n"/>
      <c r="T718" s="218" t="n"/>
      <c r="U718" s="218" t="n"/>
      <c r="V718" s="218" t="n"/>
      <c r="W718" s="218">
        <f>SUM(K718,M718,O718,Q718,S718,U718)</f>
        <v/>
      </c>
      <c r="X718" s="218">
        <f>SUM(L718,N718,P718,R718,T718,V718)</f>
        <v/>
      </c>
      <c r="Y718" s="157">
        <f>minus(I718,W718)</f>
        <v/>
      </c>
      <c r="Z718" s="158">
        <f>ABS(minus(J718,X718))</f>
        <v/>
      </c>
      <c r="AA718" s="270" t="n"/>
      <c r="AB718" s="242" t="n"/>
      <c r="AC718" s="242" t="n"/>
      <c r="AD718" s="256" t="n"/>
      <c r="AE718" s="167">
        <f>Y718-AC718</f>
        <v/>
      </c>
      <c r="AF718" s="256">
        <f>abs(Z718-AD718)</f>
        <v/>
      </c>
      <c r="AG718" s="243" t="n"/>
      <c r="AH718" s="146" t="n"/>
      <c r="AI718" s="52" t="n"/>
      <c r="AJ718" s="148" t="n"/>
      <c r="AK718" s="52" t="n"/>
    </row>
    <row r="719">
      <c r="A719" s="163">
        <f>A718</f>
        <v/>
      </c>
      <c r="B719" s="300" t="n"/>
      <c r="C719" s="151" t="inlineStr">
        <is>
          <t>KR Vodafone Add funds/Payments</t>
        </is>
      </c>
      <c r="D719" s="151" t="inlineStr">
        <is>
          <t xml:space="preserve">KR Vodafone Cash In </t>
        </is>
      </c>
      <c r="E719" s="187" t="n"/>
      <c r="F719" s="188" t="n"/>
      <c r="G719" s="187" t="n"/>
      <c r="H719" s="188" t="n"/>
      <c r="I719" s="154">
        <f>minus(E719,G719)</f>
        <v/>
      </c>
      <c r="J719" s="155">
        <f>ABS(minus(F719,H719))</f>
        <v/>
      </c>
      <c r="K719" s="218" t="n"/>
      <c r="L719" s="218" t="n"/>
      <c r="M719" s="218" t="n"/>
      <c r="N719" s="218" t="n"/>
      <c r="O719" s="218" t="n"/>
      <c r="P719" s="218" t="n"/>
      <c r="Q719" s="218" t="n"/>
      <c r="R719" s="218" t="n"/>
      <c r="S719" s="218" t="n"/>
      <c r="T719" s="218" t="n"/>
      <c r="U719" s="218" t="n"/>
      <c r="V719" s="218" t="n"/>
      <c r="W719" s="218">
        <f>SUM(K719,M719,O719,Q719,S719,U719)</f>
        <v/>
      </c>
      <c r="X719" s="218">
        <f>SUM(L719,N719,P719,R719,T719,V719)</f>
        <v/>
      </c>
      <c r="Y719" s="157">
        <f>minus(I719,W719)</f>
        <v/>
      </c>
      <c r="Z719" s="158">
        <f>ABS(minus(J719,X719))</f>
        <v/>
      </c>
      <c r="AA719" s="270" t="n"/>
      <c r="AB719" s="242" t="n"/>
      <c r="AC719" s="242" t="n"/>
      <c r="AD719" s="256" t="n"/>
      <c r="AE719" s="167">
        <f>Y719-AC719</f>
        <v/>
      </c>
      <c r="AF719" s="256">
        <f>abs(Z719-AD719)</f>
        <v/>
      </c>
      <c r="AG719" s="243" t="n"/>
      <c r="AH719" s="146" t="n"/>
      <c r="AI719" s="52" t="n"/>
      <c r="AJ719" s="148" t="n"/>
      <c r="AK719" s="52" t="n"/>
    </row>
    <row r="720">
      <c r="A720" s="163">
        <f>A719</f>
        <v/>
      </c>
      <c r="B720" s="303" t="n"/>
      <c r="C720" s="151" t="inlineStr">
        <is>
          <t>KR Vodafone Send Money</t>
        </is>
      </c>
      <c r="D720" s="151" t="inlineStr">
        <is>
          <t>KR Vodafone Cash Out</t>
        </is>
      </c>
      <c r="E720" s="187" t="n"/>
      <c r="F720" s="188" t="n"/>
      <c r="G720" s="187" t="n"/>
      <c r="H720" s="188" t="n"/>
      <c r="I720" s="154">
        <f>minus(E720,G720)</f>
        <v/>
      </c>
      <c r="J720" s="155">
        <f>ABS(minus(F720,H720))</f>
        <v/>
      </c>
      <c r="K720" s="218" t="n"/>
      <c r="L720" s="218" t="n"/>
      <c r="M720" s="218" t="n"/>
      <c r="N720" s="218" t="n"/>
      <c r="O720" s="218" t="n"/>
      <c r="P720" s="218" t="n"/>
      <c r="Q720" s="218" t="n"/>
      <c r="R720" s="218" t="n"/>
      <c r="S720" s="218" t="n"/>
      <c r="T720" s="218" t="n"/>
      <c r="U720" s="218" t="n"/>
      <c r="V720" s="218" t="n"/>
      <c r="W720" s="218">
        <f>SUM(K720,M720,O720,Q720,S720,U720)</f>
        <v/>
      </c>
      <c r="X720" s="218">
        <f>SUM(L720,N720,P720,R720,T720,V720)</f>
        <v/>
      </c>
      <c r="Y720" s="157">
        <f>minus(I720,W720)</f>
        <v/>
      </c>
      <c r="Z720" s="158">
        <f>ABS(minus(J720,X720))</f>
        <v/>
      </c>
      <c r="AA720" s="270" t="n"/>
      <c r="AB720" s="242" t="n"/>
      <c r="AC720" s="242" t="n"/>
      <c r="AD720" s="256" t="n"/>
      <c r="AE720" s="167">
        <f>Y720-AC720</f>
        <v/>
      </c>
      <c r="AF720" s="256">
        <f>abs(Z720-AD720)</f>
        <v/>
      </c>
      <c r="AG720" s="243" t="n"/>
      <c r="AH720" s="146" t="n"/>
      <c r="AI720" s="52" t="n"/>
      <c r="AJ720" s="148" t="n"/>
      <c r="AK720" s="52" t="n"/>
    </row>
    <row r="721">
      <c r="A721" s="206" t="n"/>
      <c r="B721" s="207" t="n"/>
      <c r="C721" s="206" t="n"/>
      <c r="D721" s="206" t="n"/>
      <c r="E721" s="206" t="n"/>
      <c r="F721" s="208" t="n"/>
      <c r="G721" s="206" t="n"/>
      <c r="H721" s="206" t="n"/>
      <c r="I721" s="206" t="n"/>
      <c r="J721" s="208" t="n"/>
      <c r="K721" s="271" t="n"/>
      <c r="L721" s="271" t="n"/>
      <c r="M721" s="271" t="n"/>
      <c r="N721" s="271" t="n"/>
      <c r="O721" s="271" t="n"/>
      <c r="P721" s="271" t="n"/>
      <c r="Q721" s="271" t="n"/>
      <c r="R721" s="271" t="n"/>
      <c r="S721" s="271" t="n"/>
      <c r="T721" s="271" t="n"/>
      <c r="U721" s="271" t="n"/>
      <c r="V721" s="271" t="n"/>
      <c r="W721" s="210" t="n"/>
      <c r="X721" s="210" t="n"/>
      <c r="Y721" s="271" t="n"/>
      <c r="Z721" s="271" t="n"/>
      <c r="AA721" s="211" t="n"/>
      <c r="AB721" s="212" t="n"/>
      <c r="AC721" s="212" t="n"/>
      <c r="AD721" s="213" t="n"/>
      <c r="AE721" s="214" t="n"/>
      <c r="AF721" s="215" t="n"/>
      <c r="AG721" s="243" t="n"/>
      <c r="AH721" s="146" t="n"/>
      <c r="AI721" s="52" t="n"/>
      <c r="AJ721" s="148" t="n"/>
      <c r="AK721" s="52" t="n"/>
    </row>
    <row r="722">
      <c r="A722" s="239" t="n">
        <v>44982</v>
      </c>
      <c r="B722" s="309" t="inlineStr">
        <is>
          <t>SlydePay</t>
        </is>
      </c>
      <c r="C722" s="151" t="inlineStr">
        <is>
          <t>SP MIGs (MCC 1)</t>
        </is>
      </c>
      <c r="D722" s="151" t="inlineStr">
        <is>
          <t>MIGS (Slydepay01)</t>
        </is>
      </c>
      <c r="E722" s="187" t="n"/>
      <c r="F722" s="188" t="n"/>
      <c r="G722" s="187" t="n"/>
      <c r="H722" s="188" t="n"/>
      <c r="I722" s="154">
        <f>minus(E722,G722)</f>
        <v/>
      </c>
      <c r="J722" s="155">
        <f>ABS(minus(F722,H722))</f>
        <v/>
      </c>
      <c r="K722" s="248" t="n"/>
      <c r="L722" s="248" t="n"/>
      <c r="M722" s="248" t="n"/>
      <c r="N722" s="248" t="n"/>
      <c r="O722" s="248" t="n"/>
      <c r="P722" s="248" t="n"/>
      <c r="Q722" s="248" t="n"/>
      <c r="R722" s="248" t="n"/>
      <c r="S722" s="248" t="n"/>
      <c r="T722" s="248" t="n"/>
      <c r="U722" s="248" t="n"/>
      <c r="V722" s="248" t="n"/>
      <c r="W722" s="218">
        <f>SUM(K722,M722,O722,Q722,S722,U722)</f>
        <v/>
      </c>
      <c r="X722" s="218">
        <f>SUM(L722,N722,P722,R722,T722,V722)</f>
        <v/>
      </c>
      <c r="Y722" s="157">
        <f>minus(I722,W722)</f>
        <v/>
      </c>
      <c r="Z722" s="158">
        <f>ABS(minus(J722,X722))</f>
        <v/>
      </c>
      <c r="AA722" s="270" t="n"/>
      <c r="AB722" s="242" t="n"/>
      <c r="AC722" s="242" t="n"/>
      <c r="AD722" s="252" t="n"/>
      <c r="AE722" s="161">
        <f>Y722-AC722</f>
        <v/>
      </c>
      <c r="AF722" s="256">
        <f>abs(Z722-AD722)</f>
        <v/>
      </c>
      <c r="AG722" s="243" t="n"/>
      <c r="AH722" s="146" t="n"/>
      <c r="AI722" s="52" t="n"/>
      <c r="AJ722" s="148" t="n"/>
      <c r="AK722" s="52" t="n"/>
    </row>
    <row r="723">
      <c r="A723" s="163">
        <f>A722</f>
        <v/>
      </c>
      <c r="B723" s="300" t="n"/>
      <c r="C723" s="151" t="inlineStr">
        <is>
          <t>SP MTN Cash In (Prompt)</t>
        </is>
      </c>
      <c r="D723" s="151" t="inlineStr">
        <is>
          <t>MTN - Slydepull (Prompts)</t>
        </is>
      </c>
      <c r="E723" s="187" t="n"/>
      <c r="F723" s="188" t="n"/>
      <c r="G723" s="187" t="n"/>
      <c r="H723" s="188" t="n"/>
      <c r="I723" s="154">
        <f>minus(E723,G723)</f>
        <v/>
      </c>
      <c r="J723" s="155">
        <f>ABS(minus(F723,H723))</f>
        <v/>
      </c>
      <c r="K723" s="248" t="n"/>
      <c r="L723" s="248" t="n"/>
      <c r="M723" s="248" t="n"/>
      <c r="N723" s="248" t="n"/>
      <c r="O723" s="248" t="n"/>
      <c r="P723" s="248" t="n"/>
      <c r="Q723" s="248" t="n"/>
      <c r="R723" s="248" t="n"/>
      <c r="S723" s="248" t="n"/>
      <c r="T723" s="248" t="n"/>
      <c r="U723" s="248" t="n"/>
      <c r="V723" s="248" t="n"/>
      <c r="W723" s="218">
        <f>SUM(K723,M723,O723,Q723,S723,U723)</f>
        <v/>
      </c>
      <c r="X723" s="218">
        <f>SUM(L723,N723,P723,R723,T723,V723)</f>
        <v/>
      </c>
      <c r="Y723" s="157">
        <f>minus(I723,W723)</f>
        <v/>
      </c>
      <c r="Z723" s="158">
        <f>ABS(minus(J723,X723))</f>
        <v/>
      </c>
      <c r="AA723" s="270" t="n"/>
      <c r="AB723" s="242" t="n"/>
      <c r="AC723" s="242" t="n"/>
      <c r="AD723" s="256" t="n"/>
      <c r="AE723" s="167">
        <f>Y723-AC723</f>
        <v/>
      </c>
      <c r="AF723" s="256">
        <f>abs(Z723-AD723)</f>
        <v/>
      </c>
      <c r="AG723" s="243" t="n"/>
      <c r="AH723" s="146" t="n"/>
      <c r="AI723" s="52" t="n"/>
      <c r="AJ723" s="148" t="n"/>
      <c r="AK723" s="52" t="n"/>
    </row>
    <row r="724">
      <c r="A724" s="163">
        <f>A723</f>
        <v/>
      </c>
      <c r="B724" s="300" t="n"/>
      <c r="C724" s="151" t="inlineStr">
        <is>
          <t>SP MTN Cash In (Approval)</t>
        </is>
      </c>
      <c r="D724" s="151" t="inlineStr">
        <is>
          <t>MTN - Sydepush( Approvals)</t>
        </is>
      </c>
      <c r="E724" s="187" t="n"/>
      <c r="F724" s="188" t="n"/>
      <c r="G724" s="187" t="n"/>
      <c r="H724" s="188" t="n"/>
      <c r="I724" s="154" t="n">
        <v>0</v>
      </c>
      <c r="J724" s="155">
        <f>ABS(minus(F724,H724))</f>
        <v/>
      </c>
      <c r="K724" s="248" t="n"/>
      <c r="L724" s="248" t="n"/>
      <c r="M724" s="248" t="n"/>
      <c r="N724" s="248" t="n"/>
      <c r="O724" s="248" t="n"/>
      <c r="P724" s="248" t="n"/>
      <c r="Q724" s="248" t="n"/>
      <c r="R724" s="248" t="n"/>
      <c r="S724" s="248" t="n"/>
      <c r="T724" s="248" t="n"/>
      <c r="U724" s="248" t="n"/>
      <c r="V724" s="248" t="n"/>
      <c r="W724" s="218">
        <f>SUM(K724,M724,O724,Q724,S724,U724)</f>
        <v/>
      </c>
      <c r="X724" s="218">
        <f>SUM(L724,N724,P724,R724,T724,V724)</f>
        <v/>
      </c>
      <c r="Y724" s="157">
        <f>minus(I724,W724)</f>
        <v/>
      </c>
      <c r="Z724" s="158">
        <f>ABS(minus(J724,X724))</f>
        <v/>
      </c>
      <c r="AA724" s="270" t="n"/>
      <c r="AB724" s="242" t="n"/>
      <c r="AC724" s="242" t="n"/>
      <c r="AD724" s="256" t="n"/>
      <c r="AE724" s="161">
        <f>Y724-AC724</f>
        <v/>
      </c>
      <c r="AF724" s="256">
        <f>abs(Z724-AD724)</f>
        <v/>
      </c>
      <c r="AG724" s="243" t="n"/>
      <c r="AH724" s="146" t="n"/>
      <c r="AI724" s="52" t="n"/>
      <c r="AJ724" s="148" t="n"/>
      <c r="AK724" s="52" t="n"/>
    </row>
    <row r="725">
      <c r="A725" s="163">
        <f>A724</f>
        <v/>
      </c>
      <c r="B725" s="300" t="n"/>
      <c r="C725" s="151" t="inlineStr">
        <is>
          <t>SP MTN Send Money</t>
        </is>
      </c>
      <c r="D725" s="151" t="inlineStr">
        <is>
          <t>MTN - Portal</t>
        </is>
      </c>
      <c r="E725" s="187" t="n"/>
      <c r="F725" s="188" t="n"/>
      <c r="G725" s="187" t="n"/>
      <c r="H725" s="188" t="n"/>
      <c r="I725" s="154">
        <f>minus(E725,G725)</f>
        <v/>
      </c>
      <c r="J725" s="155">
        <f>ABS(minus(F725,H725))</f>
        <v/>
      </c>
      <c r="K725" s="248" t="n"/>
      <c r="L725" s="248" t="n"/>
      <c r="M725" s="248" t="n"/>
      <c r="N725" s="248" t="n"/>
      <c r="O725" s="248" t="n"/>
      <c r="P725" s="248" t="n"/>
      <c r="Q725" s="248" t="n"/>
      <c r="R725" s="248" t="n"/>
      <c r="S725" s="248" t="n"/>
      <c r="T725" s="248" t="n"/>
      <c r="U725" s="248" t="n"/>
      <c r="V725" s="248" t="n"/>
      <c r="W725" s="218">
        <f>SUM(K725,M725,O725,Q725,S725,U725)</f>
        <v/>
      </c>
      <c r="X725" s="218">
        <f>SUM(L725,N725,P725,R725,T725,V725)</f>
        <v/>
      </c>
      <c r="Y725" s="157">
        <f>minus(I725,W725)</f>
        <v/>
      </c>
      <c r="Z725" s="158">
        <f>ABS(minus(J725,X725))</f>
        <v/>
      </c>
      <c r="AA725" s="270" t="n"/>
      <c r="AB725" s="242" t="n"/>
      <c r="AC725" s="242" t="n"/>
      <c r="AD725" s="256" t="n"/>
      <c r="AE725" s="161">
        <f>Y725-AC725</f>
        <v/>
      </c>
      <c r="AF725" s="256">
        <f>abs(Z725-AD725)</f>
        <v/>
      </c>
      <c r="AG725" s="243" t="n"/>
      <c r="AH725" s="146" t="n"/>
      <c r="AI725" s="52" t="n"/>
      <c r="AJ725" s="148" t="n"/>
      <c r="AK725" s="52" t="n"/>
    </row>
    <row r="726">
      <c r="A726" s="163">
        <f>A725</f>
        <v/>
      </c>
      <c r="B726" s="300" t="n"/>
      <c r="C726" s="151" t="inlineStr">
        <is>
          <t>SP AirtelTigo Cash In</t>
        </is>
      </c>
      <c r="D726" s="151" t="inlineStr">
        <is>
          <t>Airtel Top Up (Cash In)</t>
        </is>
      </c>
      <c r="E726" s="187" t="n"/>
      <c r="F726" s="188" t="n"/>
      <c r="G726" s="187" t="n"/>
      <c r="H726" s="188" t="n"/>
      <c r="I726" s="154">
        <f>minus(E726,G726)</f>
        <v/>
      </c>
      <c r="J726" s="155">
        <f>ABS(minus(F726,H726))</f>
        <v/>
      </c>
      <c r="K726" s="248" t="n"/>
      <c r="L726" s="248" t="n"/>
      <c r="M726" s="248" t="n"/>
      <c r="N726" s="248" t="n"/>
      <c r="O726" s="248" t="n"/>
      <c r="P726" s="248" t="n"/>
      <c r="Q726" s="248" t="n"/>
      <c r="R726" s="248" t="n"/>
      <c r="S726" s="248" t="n"/>
      <c r="T726" s="248" t="n"/>
      <c r="U726" s="248" t="n"/>
      <c r="V726" s="248" t="n"/>
      <c r="W726" s="218">
        <f>SUM(K726,M726,O726,Q726,S726,U726)</f>
        <v/>
      </c>
      <c r="X726" s="218">
        <f>SUM(L726,N726,P726,R726,T726,V726)</f>
        <v/>
      </c>
      <c r="Y726" s="157">
        <f>minus(I726,W726)</f>
        <v/>
      </c>
      <c r="Z726" s="158">
        <f>ABS(minus(J726,X726))</f>
        <v/>
      </c>
      <c r="AA726" s="270" t="n"/>
      <c r="AB726" s="242" t="n"/>
      <c r="AC726" s="242" t="n"/>
      <c r="AD726" s="256" t="n"/>
      <c r="AE726" s="161">
        <f>Y726-AC726</f>
        <v/>
      </c>
      <c r="AF726" s="256">
        <f>abs(Z726-AD726)</f>
        <v/>
      </c>
      <c r="AG726" s="243" t="n"/>
      <c r="AH726" s="146" t="n"/>
      <c r="AI726" s="52" t="n"/>
      <c r="AJ726" s="148" t="n"/>
      <c r="AK726" s="52" t="n"/>
    </row>
    <row r="727">
      <c r="A727" s="163">
        <f>A726</f>
        <v/>
      </c>
      <c r="B727" s="300" t="n"/>
      <c r="C727" s="151" t="inlineStr">
        <is>
          <t>SP AirtelTigo Send Money</t>
        </is>
      </c>
      <c r="D727" s="151" t="inlineStr">
        <is>
          <t>Airtel Online Send Money</t>
        </is>
      </c>
      <c r="E727" s="187" t="n"/>
      <c r="F727" s="188" t="n"/>
      <c r="G727" s="187" t="n"/>
      <c r="H727" s="188" t="n"/>
      <c r="I727" s="154">
        <f>minus(E727,G727)</f>
        <v/>
      </c>
      <c r="J727" s="155">
        <f>ABS(minus(F727,H727))</f>
        <v/>
      </c>
      <c r="K727" s="248" t="n"/>
      <c r="L727" s="248" t="n"/>
      <c r="M727" s="248" t="n"/>
      <c r="N727" s="248" t="n"/>
      <c r="O727" s="248" t="n"/>
      <c r="P727" s="248" t="n"/>
      <c r="Q727" s="248" t="n"/>
      <c r="R727" s="248" t="n"/>
      <c r="S727" s="248" t="n"/>
      <c r="T727" s="248" t="n"/>
      <c r="U727" s="248" t="n"/>
      <c r="V727" s="248" t="n"/>
      <c r="W727" s="218">
        <f>SUM(K727,M727,O727,Q727,S727,U727)</f>
        <v/>
      </c>
      <c r="X727" s="249">
        <f>SUM(L727,N727,P727,R727,T727,V727)</f>
        <v/>
      </c>
      <c r="Y727" s="157">
        <f>minus(I727,W727)</f>
        <v/>
      </c>
      <c r="Z727" s="158">
        <f>ABS(minus(J727,X727))</f>
        <v/>
      </c>
      <c r="AA727" s="270" t="n"/>
      <c r="AB727" s="242" t="n"/>
      <c r="AC727" s="242" t="n"/>
      <c r="AD727" s="256" t="n"/>
      <c r="AE727" s="161">
        <f>Y727-AC727</f>
        <v/>
      </c>
      <c r="AF727" s="256">
        <f>abs(Z727-AD727)</f>
        <v/>
      </c>
      <c r="AG727" s="243" t="n"/>
      <c r="AH727" s="146" t="n"/>
      <c r="AI727" s="52" t="n"/>
      <c r="AJ727" s="148" t="n"/>
      <c r="AK727" s="52" t="n"/>
    </row>
    <row r="728">
      <c r="A728" s="163">
        <f>A727</f>
        <v/>
      </c>
      <c r="B728" s="300" t="n"/>
      <c r="C728" s="151" t="inlineStr">
        <is>
          <t>SP Vodafone Cash In</t>
        </is>
      </c>
      <c r="D728" s="151" t="inlineStr">
        <is>
          <t>Vodafone Cashin</t>
        </is>
      </c>
      <c r="E728" s="187" t="n"/>
      <c r="F728" s="188" t="n"/>
      <c r="G728" s="187" t="n"/>
      <c r="H728" s="188" t="n"/>
      <c r="I728" s="154">
        <f>minus(E728,G728)</f>
        <v/>
      </c>
      <c r="J728" s="155">
        <f>ABS(minus(F728,H728))</f>
        <v/>
      </c>
      <c r="K728" s="248" t="n"/>
      <c r="L728" s="248" t="n"/>
      <c r="M728" s="248" t="n"/>
      <c r="N728" s="248" t="n"/>
      <c r="O728" s="248" t="n"/>
      <c r="P728" s="248" t="n"/>
      <c r="Q728" s="248" t="n"/>
      <c r="R728" s="248" t="n"/>
      <c r="S728" s="248" t="n"/>
      <c r="T728" s="248" t="n"/>
      <c r="U728" s="248" t="n"/>
      <c r="V728" s="248" t="n"/>
      <c r="W728" s="218">
        <f>SUM(K728,M728,O728,Q728,S728,U728)</f>
        <v/>
      </c>
      <c r="X728" s="218">
        <f>SUM(L728,N728,P728,R728,T728,V728)</f>
        <v/>
      </c>
      <c r="Y728" s="157">
        <f>minus(I728,W728)</f>
        <v/>
      </c>
      <c r="Z728" s="158">
        <f>ABS(minus(J728,X728))</f>
        <v/>
      </c>
      <c r="AA728" s="270" t="n"/>
      <c r="AB728" s="242" t="n"/>
      <c r="AC728" s="242" t="n"/>
      <c r="AD728" s="256" t="n"/>
      <c r="AE728" s="161">
        <f>Y728-AC728</f>
        <v/>
      </c>
      <c r="AF728" s="256">
        <f>abs(Z728-AD728)</f>
        <v/>
      </c>
      <c r="AG728" s="243" t="n"/>
      <c r="AH728" s="146" t="n"/>
      <c r="AI728" s="52" t="n"/>
      <c r="AJ728" s="148" t="n"/>
      <c r="AK728" s="52" t="n"/>
    </row>
    <row r="729">
      <c r="A729" s="163">
        <f>A728</f>
        <v/>
      </c>
      <c r="B729" s="300" t="n"/>
      <c r="C729" s="151" t="inlineStr">
        <is>
          <t>SP Vodafone Send Money</t>
        </is>
      </c>
      <c r="D729" s="151" t="inlineStr">
        <is>
          <t>Vodafone Cashout</t>
        </is>
      </c>
      <c r="E729" s="187" t="n"/>
      <c r="F729" s="188" t="n"/>
      <c r="G729" s="187" t="n"/>
      <c r="H729" s="188" t="n"/>
      <c r="I729" s="154">
        <f>minus(E729,G729)</f>
        <v/>
      </c>
      <c r="J729" s="155">
        <f>ABS(minus(F729,H729))</f>
        <v/>
      </c>
      <c r="K729" s="248" t="n"/>
      <c r="L729" s="248" t="n"/>
      <c r="M729" s="248" t="n"/>
      <c r="N729" s="248" t="n"/>
      <c r="O729" s="248" t="n"/>
      <c r="P729" s="248" t="n"/>
      <c r="Q729" s="248" t="n"/>
      <c r="R729" s="248" t="n"/>
      <c r="S729" s="248" t="n"/>
      <c r="T729" s="248" t="n"/>
      <c r="U729" s="248" t="n"/>
      <c r="V729" s="248" t="n"/>
      <c r="W729" s="218">
        <f>SUM(K729,M729,O729,Q729,S729,U729)</f>
        <v/>
      </c>
      <c r="X729" s="218">
        <f>SUM(L729,N729,P729,R729,T729,V729)</f>
        <v/>
      </c>
      <c r="Y729" s="157">
        <f>minus(I729,W729)</f>
        <v/>
      </c>
      <c r="Z729" s="158">
        <f>ABS(minus(J729,X729))</f>
        <v/>
      </c>
      <c r="AA729" s="270" t="n"/>
      <c r="AB729" s="242" t="n"/>
      <c r="AC729" s="242" t="n"/>
      <c r="AD729" s="256" t="n"/>
      <c r="AE729" s="161">
        <f>Y729-AC729</f>
        <v/>
      </c>
      <c r="AF729" s="256">
        <f>abs(Z729-AD729)</f>
        <v/>
      </c>
      <c r="AG729" s="243" t="n"/>
      <c r="AH729" s="146" t="n"/>
      <c r="AI729" s="52" t="n"/>
      <c r="AJ729" s="148" t="n"/>
      <c r="AK729" s="52" t="n"/>
    </row>
    <row r="730">
      <c r="A730" s="163">
        <f>A729</f>
        <v/>
      </c>
      <c r="B730" s="300" t="n"/>
      <c r="C730" s="151" t="inlineStr">
        <is>
          <t>SP Stanbic</t>
        </is>
      </c>
      <c r="D730" s="151" t="inlineStr">
        <is>
          <t>Stanbic FI CR</t>
        </is>
      </c>
      <c r="E730" s="187" t="n"/>
      <c r="F730" s="188" t="n"/>
      <c r="G730" s="187" t="n"/>
      <c r="H730" s="188" t="n"/>
      <c r="I730" s="154">
        <f>minus(E730,G730)</f>
        <v/>
      </c>
      <c r="J730" s="155">
        <f>ABS(minus(F730,H730))</f>
        <v/>
      </c>
      <c r="K730" s="248" t="n"/>
      <c r="L730" s="248" t="n"/>
      <c r="M730" s="248" t="n"/>
      <c r="N730" s="248" t="n"/>
      <c r="O730" s="248" t="n"/>
      <c r="P730" s="248" t="n"/>
      <c r="Q730" s="248" t="n"/>
      <c r="R730" s="248" t="n"/>
      <c r="S730" s="248" t="n"/>
      <c r="T730" s="248" t="n"/>
      <c r="U730" s="248" t="n"/>
      <c r="V730" s="248" t="n"/>
      <c r="W730" s="218">
        <f>SUM(K730,M730,O730,Q730,S730,U730)</f>
        <v/>
      </c>
      <c r="X730" s="218">
        <f>SUM(L730,N730,P730,R730,T730,V730)</f>
        <v/>
      </c>
      <c r="Y730" s="157">
        <f>minus(I730,W730)</f>
        <v/>
      </c>
      <c r="Z730" s="158">
        <f>ABS(minus(J730,X730))</f>
        <v/>
      </c>
      <c r="AA730" s="270" t="n"/>
      <c r="AB730" s="242" t="n"/>
      <c r="AC730" s="242" t="n"/>
      <c r="AD730" s="256" t="n"/>
      <c r="AE730" s="161">
        <f>Y730-AC730</f>
        <v/>
      </c>
      <c r="AF730" s="256">
        <f>abs(Z730-AD730)</f>
        <v/>
      </c>
      <c r="AG730" s="243" t="n"/>
      <c r="AH730" s="146" t="n"/>
      <c r="AI730" s="52" t="n"/>
      <c r="AJ730" s="148" t="n"/>
      <c r="AK730" s="52" t="n"/>
    </row>
    <row r="731">
      <c r="A731" s="163">
        <f>A730</f>
        <v/>
      </c>
      <c r="B731" s="300" t="n"/>
      <c r="C731" s="151" t="inlineStr">
        <is>
          <t xml:space="preserve">SP Stanbic </t>
        </is>
      </c>
      <c r="D731" s="151" t="inlineStr">
        <is>
          <t>Stanbic FI DR</t>
        </is>
      </c>
      <c r="E731" s="187" t="n"/>
      <c r="F731" s="187" t="n"/>
      <c r="G731" s="187" t="n"/>
      <c r="H731" s="187" t="n"/>
      <c r="I731" s="154">
        <f>minus(E731,G731)</f>
        <v/>
      </c>
      <c r="J731" s="155">
        <f>ABS(minus(F731,H731))</f>
        <v/>
      </c>
      <c r="K731" s="248" t="n"/>
      <c r="L731" s="248" t="n"/>
      <c r="M731" s="248" t="n"/>
      <c r="N731" s="248" t="n"/>
      <c r="O731" s="248" t="n"/>
      <c r="P731" s="248" t="n"/>
      <c r="Q731" s="248" t="n"/>
      <c r="R731" s="248" t="n"/>
      <c r="S731" s="248" t="n"/>
      <c r="T731" s="248" t="n"/>
      <c r="U731" s="248" t="n"/>
      <c r="V731" s="248" t="n"/>
      <c r="W731" s="218">
        <f>SUM(K731,M731,O731,Q731,S731,U731)</f>
        <v/>
      </c>
      <c r="X731" s="218">
        <f>SUM(L731,N731,P731,R731,T731,V731)</f>
        <v/>
      </c>
      <c r="Y731" s="157">
        <f>minus(I731,W731)</f>
        <v/>
      </c>
      <c r="Z731" s="158">
        <f>ABS(minus(J731,X731))</f>
        <v/>
      </c>
      <c r="AA731" s="270" t="n"/>
      <c r="AB731" s="242" t="n"/>
      <c r="AC731" s="242" t="n"/>
      <c r="AD731" s="256" t="n"/>
      <c r="AE731" s="161">
        <f>Y731-AC731</f>
        <v/>
      </c>
      <c r="AF731" s="256">
        <f>abs(Z731-AD731)</f>
        <v/>
      </c>
      <c r="AG731" s="243" t="n"/>
      <c r="AH731" s="146" t="n"/>
      <c r="AI731" s="52" t="n"/>
      <c r="AJ731" s="148" t="n"/>
      <c r="AK731" s="52" t="n"/>
    </row>
    <row r="732">
      <c r="A732" s="163">
        <f>A731</f>
        <v/>
      </c>
      <c r="B732" s="300" t="n"/>
      <c r="C732" s="171" t="inlineStr">
        <is>
          <t xml:space="preserve">SP GIP </t>
        </is>
      </c>
      <c r="D732" s="171" t="inlineStr">
        <is>
          <t>GIP</t>
        </is>
      </c>
      <c r="E732" s="172" t="n"/>
      <c r="F732" s="173" t="n"/>
      <c r="G732" s="172" t="n"/>
      <c r="H732" s="173" t="n"/>
      <c r="I732" s="174">
        <f>minus(E732,G732)</f>
        <v/>
      </c>
      <c r="J732" s="175">
        <f>ABS(minus(F732,H732))</f>
        <v/>
      </c>
      <c r="K732" s="294" t="n"/>
      <c r="L732" s="294" t="n"/>
      <c r="M732" s="294" t="n"/>
      <c r="N732" s="294" t="n"/>
      <c r="O732" s="294" t="n"/>
      <c r="P732" s="294" t="n"/>
      <c r="Q732" s="294" t="n"/>
      <c r="R732" s="294" t="n"/>
      <c r="S732" s="294" t="n"/>
      <c r="T732" s="294" t="n"/>
      <c r="U732" s="294" t="n"/>
      <c r="V732" s="294" t="n"/>
      <c r="W732" s="294">
        <f>SUM(K732,M732,O732,Q732,S732,U732)</f>
        <v/>
      </c>
      <c r="X732" s="294">
        <f>SUM(L732,N732,P732,R732,T732,V732)</f>
        <v/>
      </c>
      <c r="Y732" s="179">
        <f>minus(I732,W732)</f>
        <v/>
      </c>
      <c r="Z732" s="180">
        <f>ABS(minus(J732,X732))</f>
        <v/>
      </c>
      <c r="AA732" s="253" t="n"/>
      <c r="AB732" s="254" t="n"/>
      <c r="AC732" s="254" t="n"/>
      <c r="AD732" s="190" t="n"/>
      <c r="AE732" s="184">
        <f>Y732-AC732</f>
        <v/>
      </c>
      <c r="AF732" s="192">
        <f>abs(Z732-AD732)</f>
        <v/>
      </c>
      <c r="AG732" s="243" t="n"/>
      <c r="AH732" s="146" t="n"/>
      <c r="AI732" s="52" t="n"/>
      <c r="AJ732" s="148" t="n"/>
      <c r="AK732" s="52" t="n"/>
    </row>
    <row r="733">
      <c r="A733" s="163">
        <f>A732</f>
        <v/>
      </c>
      <c r="B733" s="300" t="n"/>
      <c r="C733" s="151" t="inlineStr">
        <is>
          <t>Card Payments</t>
        </is>
      </c>
      <c r="D733" s="151" t="inlineStr">
        <is>
          <t>BB MIGs (S03)</t>
        </is>
      </c>
      <c r="E733" s="170" t="n"/>
      <c r="F733" s="245" t="n"/>
      <c r="G733" s="170" t="n"/>
      <c r="H733" s="245" t="n"/>
      <c r="I733" s="154">
        <f>minus(E733,G733)</f>
        <v/>
      </c>
      <c r="J733" s="155">
        <f>ABS(minus(F733,H733))</f>
        <v/>
      </c>
      <c r="K733" s="248" t="n"/>
      <c r="L733" s="248" t="n"/>
      <c r="M733" s="248" t="n"/>
      <c r="N733" s="248" t="n"/>
      <c r="O733" s="248" t="n"/>
      <c r="P733" s="248" t="n"/>
      <c r="Q733" s="248" t="n"/>
      <c r="R733" s="248" t="n"/>
      <c r="S733" s="248" t="n"/>
      <c r="T733" s="248" t="n"/>
      <c r="U733" s="248" t="n"/>
      <c r="V733" s="248" t="n"/>
      <c r="W733" s="218" t="n"/>
      <c r="X733" s="218" t="n"/>
      <c r="Y733" s="157">
        <f>minus(I733,W733)</f>
        <v/>
      </c>
      <c r="Z733" s="158">
        <f>ABS(minus(J733,X733))</f>
        <v/>
      </c>
      <c r="AA733" s="263" t="n"/>
      <c r="AB733" s="242" t="n"/>
      <c r="AC733" s="242" t="n"/>
      <c r="AD733" s="256" t="n"/>
      <c r="AE733" s="161">
        <f>Y733-AC733</f>
        <v/>
      </c>
      <c r="AF733" s="256">
        <f>abs(Z733-AD733)</f>
        <v/>
      </c>
      <c r="AG733" s="243" t="n"/>
      <c r="AH733" s="146" t="n"/>
      <c r="AI733" s="52" t="n"/>
      <c r="AJ733" s="148" t="n"/>
      <c r="AK733" s="52" t="n"/>
    </row>
    <row r="734">
      <c r="A734" s="163">
        <f>A733</f>
        <v/>
      </c>
      <c r="B734" s="300" t="n"/>
      <c r="C734" s="151" t="inlineStr">
        <is>
          <t>Card Payments</t>
        </is>
      </c>
      <c r="D734" s="151" t="inlineStr">
        <is>
          <t>BB MIGs (S04)</t>
        </is>
      </c>
      <c r="E734" s="170" t="n"/>
      <c r="F734" s="245" t="n"/>
      <c r="G734" s="170" t="n"/>
      <c r="H734" s="245" t="n"/>
      <c r="I734" s="154">
        <f>minus(E734,G734)</f>
        <v/>
      </c>
      <c r="J734" s="155">
        <f>ABS(minus(F734,H734))</f>
        <v/>
      </c>
      <c r="K734" s="170" t="n"/>
      <c r="L734" s="170" t="n"/>
      <c r="M734" s="170" t="n"/>
      <c r="N734" s="170" t="n"/>
      <c r="O734" s="170" t="n"/>
      <c r="P734" s="170" t="n"/>
      <c r="Q734" s="170" t="n"/>
      <c r="R734" s="170" t="n"/>
      <c r="S734" s="170" t="n"/>
      <c r="T734" s="170" t="n"/>
      <c r="U734" s="170" t="n"/>
      <c r="V734" s="170" t="n"/>
      <c r="W734" s="218" t="n"/>
      <c r="X734" s="218" t="n"/>
      <c r="Y734" s="157">
        <f>minus(I734,W734)</f>
        <v/>
      </c>
      <c r="Z734" s="158">
        <f>ABS(minus(J734,X734))</f>
        <v/>
      </c>
      <c r="AA734" s="270" t="n"/>
      <c r="AB734" s="242" t="n"/>
      <c r="AC734" s="242" t="n"/>
      <c r="AD734" s="256" t="n"/>
      <c r="AE734" s="167">
        <f>Y734-AC734</f>
        <v/>
      </c>
      <c r="AF734" s="256">
        <f>abs(Z734-AD734)</f>
        <v/>
      </c>
      <c r="AG734" s="243" t="n"/>
      <c r="AH734" s="146" t="n"/>
      <c r="AI734" s="52" t="n"/>
      <c r="AJ734" s="148" t="n"/>
      <c r="AK734" s="52" t="n"/>
    </row>
    <row r="735">
      <c r="A735" s="163">
        <f>A734</f>
        <v/>
      </c>
      <c r="B735" s="300" t="n"/>
      <c r="C735" s="151" t="inlineStr">
        <is>
          <t>Card Payments</t>
        </is>
      </c>
      <c r="D735" s="151" t="inlineStr">
        <is>
          <t>BB MIGs (S05)</t>
        </is>
      </c>
      <c r="E735" s="170" t="n"/>
      <c r="F735" s="245" t="n"/>
      <c r="G735" s="170" t="n"/>
      <c r="H735" s="245" t="n"/>
      <c r="I735" s="154">
        <f>minus(E735,G735)</f>
        <v/>
      </c>
      <c r="J735" s="155">
        <f>ABS(minus(F735,H735))</f>
        <v/>
      </c>
      <c r="K735" s="170" t="n"/>
      <c r="L735" s="170" t="n"/>
      <c r="M735" s="170" t="n"/>
      <c r="N735" s="170" t="n"/>
      <c r="O735" s="170" t="n"/>
      <c r="P735" s="170" t="n"/>
      <c r="Q735" s="170" t="n"/>
      <c r="R735" s="170" t="n"/>
      <c r="S735" s="170" t="n"/>
      <c r="T735" s="170" t="n"/>
      <c r="U735" s="170" t="n"/>
      <c r="V735" s="170" t="n"/>
      <c r="W735" s="218" t="n"/>
      <c r="X735" s="218" t="n"/>
      <c r="Y735" s="157">
        <f>minus(I735,W735)</f>
        <v/>
      </c>
      <c r="Z735" s="158">
        <f>ABS(minus(J735,X735))</f>
        <v/>
      </c>
      <c r="AA735" s="270" t="n"/>
      <c r="AB735" s="242" t="n"/>
      <c r="AC735" s="242" t="n"/>
      <c r="AD735" s="256" t="n"/>
      <c r="AE735" s="167">
        <f>Y735-AC735</f>
        <v/>
      </c>
      <c r="AF735" s="256">
        <f>abs(Z735-AD735)</f>
        <v/>
      </c>
      <c r="AG735" s="243" t="n"/>
      <c r="AH735" s="146" t="n"/>
      <c r="AI735" s="52" t="n"/>
      <c r="AJ735" s="148" t="n"/>
      <c r="AK735" s="52" t="n"/>
    </row>
    <row r="736">
      <c r="A736" s="163">
        <f>A735</f>
        <v/>
      </c>
      <c r="B736" s="300" t="n"/>
      <c r="C736" s="151" t="inlineStr">
        <is>
          <t>Card Payments</t>
        </is>
      </c>
      <c r="D736" s="151" t="inlineStr">
        <is>
          <t>BB MIGs (S06)</t>
        </is>
      </c>
      <c r="E736" s="170" t="n"/>
      <c r="F736" s="245" t="n"/>
      <c r="G736" s="170" t="n"/>
      <c r="H736" s="245" t="n"/>
      <c r="I736" s="154">
        <f>minus(E736,G736)</f>
        <v/>
      </c>
      <c r="J736" s="155">
        <f>ABS(minus(F736,H736))</f>
        <v/>
      </c>
      <c r="K736" s="170" t="n"/>
      <c r="L736" s="170" t="n"/>
      <c r="M736" s="170" t="n"/>
      <c r="N736" s="170" t="n"/>
      <c r="O736" s="170" t="n"/>
      <c r="P736" s="170" t="n"/>
      <c r="Q736" s="170" t="n"/>
      <c r="R736" s="170" t="n"/>
      <c r="S736" s="170" t="n"/>
      <c r="T736" s="170" t="n"/>
      <c r="U736" s="170" t="n"/>
      <c r="V736" s="170" t="n"/>
      <c r="W736" s="218" t="n"/>
      <c r="X736" s="218" t="n"/>
      <c r="Y736" s="157">
        <f>minus(I736,W736)</f>
        <v/>
      </c>
      <c r="Z736" s="158">
        <f>ABS(minus(J736,X736))</f>
        <v/>
      </c>
      <c r="AA736" s="270" t="n"/>
      <c r="AB736" s="242" t="n"/>
      <c r="AC736" s="242" t="n"/>
      <c r="AD736" s="256" t="n"/>
      <c r="AE736" s="167">
        <f>Y736-AC736</f>
        <v/>
      </c>
      <c r="AF736" s="256">
        <f>abs(Z736-AD736)</f>
        <v/>
      </c>
      <c r="AG736" s="243" t="n"/>
      <c r="AH736" s="146" t="n"/>
      <c r="AI736" s="52" t="n"/>
      <c r="AJ736" s="148" t="n"/>
      <c r="AK736" s="52" t="n"/>
    </row>
    <row r="737">
      <c r="A737" s="163">
        <f>A736</f>
        <v/>
      </c>
      <c r="B737" s="300" t="n"/>
      <c r="C737" s="151" t="inlineStr">
        <is>
          <t>Card Payments</t>
        </is>
      </c>
      <c r="D737" s="151" t="inlineStr">
        <is>
          <t>BB MIGs (S07)</t>
        </is>
      </c>
      <c r="E737" s="170" t="n"/>
      <c r="F737" s="245" t="n"/>
      <c r="G737" s="170" t="n"/>
      <c r="H737" s="245" t="n"/>
      <c r="I737" s="154">
        <f>minus(E737,G737)</f>
        <v/>
      </c>
      <c r="J737" s="155">
        <f>ABS(minus(F737,H737))</f>
        <v/>
      </c>
      <c r="K737" s="170" t="n"/>
      <c r="L737" s="170" t="n"/>
      <c r="M737" s="170" t="n"/>
      <c r="N737" s="170" t="n"/>
      <c r="O737" s="170" t="n"/>
      <c r="P737" s="170" t="n"/>
      <c r="Q737" s="170" t="n"/>
      <c r="R737" s="170" t="n"/>
      <c r="S737" s="170" t="n"/>
      <c r="T737" s="170" t="n"/>
      <c r="U737" s="170" t="n"/>
      <c r="V737" s="170" t="n"/>
      <c r="W737" s="218" t="n"/>
      <c r="X737" s="218" t="n"/>
      <c r="Y737" s="157">
        <f>minus(I737,W737)</f>
        <v/>
      </c>
      <c r="Z737" s="158">
        <f>ABS(minus(J737,X737))</f>
        <v/>
      </c>
      <c r="AA737" s="270" t="n"/>
      <c r="AB737" s="242" t="n"/>
      <c r="AC737" s="242" t="n"/>
      <c r="AD737" s="256" t="n"/>
      <c r="AE737" s="167">
        <f>Y737-AC737</f>
        <v/>
      </c>
      <c r="AF737" s="256">
        <f>abs(Z737-AD737)</f>
        <v/>
      </c>
      <c r="AG737" s="243" t="n"/>
      <c r="AH737" s="146" t="n"/>
      <c r="AI737" s="52" t="n"/>
      <c r="AJ737" s="148" t="n"/>
      <c r="AK737" s="52" t="n"/>
    </row>
    <row r="738">
      <c r="A738" s="163">
        <f>A737</f>
        <v/>
      </c>
      <c r="B738" s="300" t="n"/>
      <c r="C738" s="151" t="inlineStr">
        <is>
          <t>Card Payments</t>
        </is>
      </c>
      <c r="D738" s="151" t="inlineStr">
        <is>
          <t>BB MIGs (S08)</t>
        </is>
      </c>
      <c r="E738" s="170" t="n"/>
      <c r="F738" s="245" t="n"/>
      <c r="G738" s="170" t="n"/>
      <c r="H738" s="245" t="n"/>
      <c r="I738" s="154">
        <f>minus(E738,G738)</f>
        <v/>
      </c>
      <c r="J738" s="155">
        <f>ABS(minus(F738,H738))</f>
        <v/>
      </c>
      <c r="K738" s="170" t="n"/>
      <c r="L738" s="170" t="n"/>
      <c r="M738" s="170" t="n"/>
      <c r="N738" s="170" t="n"/>
      <c r="O738" s="170" t="n"/>
      <c r="P738" s="170" t="n"/>
      <c r="Q738" s="170" t="n"/>
      <c r="R738" s="170" t="n"/>
      <c r="S738" s="170" t="n"/>
      <c r="T738" s="170" t="n"/>
      <c r="U738" s="170" t="n"/>
      <c r="V738" s="170" t="n"/>
      <c r="W738" s="218" t="n"/>
      <c r="X738" s="218" t="n"/>
      <c r="Y738" s="157">
        <f>minus(I738,W738)</f>
        <v/>
      </c>
      <c r="Z738" s="158">
        <f>ABS(minus(J738,X738))</f>
        <v/>
      </c>
      <c r="AA738" s="270" t="n"/>
      <c r="AB738" s="242" t="n"/>
      <c r="AC738" s="242" t="n"/>
      <c r="AD738" s="256" t="n"/>
      <c r="AE738" s="167">
        <f>Y738-AC738</f>
        <v/>
      </c>
      <c r="AF738" s="256">
        <f>abs(Z738-AD738)</f>
        <v/>
      </c>
      <c r="AG738" s="243" t="n"/>
      <c r="AH738" s="146" t="n"/>
      <c r="AI738" s="52" t="n"/>
      <c r="AJ738" s="148" t="n"/>
      <c r="AK738" s="52" t="n"/>
    </row>
    <row r="739">
      <c r="A739" s="163">
        <f>A738</f>
        <v/>
      </c>
      <c r="B739" s="300" t="n"/>
      <c r="C739" s="151" t="inlineStr">
        <is>
          <t>Card Payments</t>
        </is>
      </c>
      <c r="D739" s="151" t="inlineStr">
        <is>
          <t>BB MIGs (S09)</t>
        </is>
      </c>
      <c r="E739" s="170" t="n"/>
      <c r="F739" s="245" t="n"/>
      <c r="G739" s="170" t="n"/>
      <c r="H739" s="245" t="n"/>
      <c r="I739" s="154">
        <f>minus(E739,G739)</f>
        <v/>
      </c>
      <c r="J739" s="155">
        <f>ABS(minus(F739,H739))</f>
        <v/>
      </c>
      <c r="K739" s="170" t="n"/>
      <c r="L739" s="170" t="n"/>
      <c r="M739" s="170" t="n"/>
      <c r="N739" s="170" t="n"/>
      <c r="O739" s="170" t="n"/>
      <c r="P739" s="170" t="n"/>
      <c r="Q739" s="170" t="n"/>
      <c r="R739" s="170" t="n"/>
      <c r="S739" s="170" t="n"/>
      <c r="T739" s="170" t="n"/>
      <c r="U739" s="170" t="n"/>
      <c r="V739" s="170" t="n"/>
      <c r="W739" s="218" t="n"/>
      <c r="X739" s="218" t="n"/>
      <c r="Y739" s="157">
        <f>minus(I739,W739)</f>
        <v/>
      </c>
      <c r="Z739" s="158">
        <f>ABS(minus(J739,X739))</f>
        <v/>
      </c>
      <c r="AA739" s="270" t="n"/>
      <c r="AB739" s="242" t="n"/>
      <c r="AC739" s="242" t="n"/>
      <c r="AD739" s="256" t="n"/>
      <c r="AE739" s="167">
        <f>Y739-AC739</f>
        <v/>
      </c>
      <c r="AF739" s="256">
        <f>abs(Z739-AD739)</f>
        <v/>
      </c>
      <c r="AG739" s="243" t="n"/>
      <c r="AH739" s="146" t="n"/>
      <c r="AI739" s="52" t="n"/>
      <c r="AJ739" s="148" t="n"/>
      <c r="AK739" s="52" t="n"/>
    </row>
    <row r="740">
      <c r="A740" s="163">
        <f>A739</f>
        <v/>
      </c>
      <c r="B740" s="300" t="n"/>
      <c r="C740" s="151" t="inlineStr">
        <is>
          <t>Card Payments</t>
        </is>
      </c>
      <c r="D740" s="151" t="inlineStr">
        <is>
          <t>BB MIGs (S10)</t>
        </is>
      </c>
      <c r="E740" s="170" t="n"/>
      <c r="F740" s="245" t="n"/>
      <c r="G740" s="170" t="n"/>
      <c r="H740" s="245" t="n"/>
      <c r="I740" s="154">
        <f>minus(E740,G740)</f>
        <v/>
      </c>
      <c r="J740" s="155">
        <f>ABS(minus(F740,H740))</f>
        <v/>
      </c>
      <c r="K740" s="170" t="n"/>
      <c r="L740" s="170" t="n"/>
      <c r="M740" s="170" t="n"/>
      <c r="N740" s="170" t="n"/>
      <c r="O740" s="170" t="n"/>
      <c r="P740" s="170" t="n"/>
      <c r="Q740" s="170" t="n"/>
      <c r="R740" s="170" t="n"/>
      <c r="S740" s="170" t="n"/>
      <c r="T740" s="170" t="n"/>
      <c r="U740" s="170" t="n"/>
      <c r="V740" s="170" t="n"/>
      <c r="W740" s="218" t="n"/>
      <c r="X740" s="218" t="n"/>
      <c r="Y740" s="157">
        <f>minus(I740,W740)</f>
        <v/>
      </c>
      <c r="Z740" s="158">
        <f>ABS(minus(J740,X740))</f>
        <v/>
      </c>
      <c r="AA740" s="270" t="n"/>
      <c r="AB740" s="242" t="n"/>
      <c r="AC740" s="242" t="n"/>
      <c r="AD740" s="256" t="n"/>
      <c r="AE740" s="167">
        <f>Y740-AC740</f>
        <v/>
      </c>
      <c r="AF740" s="256">
        <f>abs(Z740-AD740)</f>
        <v/>
      </c>
      <c r="AG740" s="243" t="n"/>
      <c r="AH740" s="146" t="n"/>
      <c r="AI740" s="52" t="n"/>
      <c r="AJ740" s="148" t="n"/>
      <c r="AK740" s="52" t="n"/>
    </row>
    <row r="741">
      <c r="A741" s="163">
        <f>A740</f>
        <v/>
      </c>
      <c r="B741" s="300" t="n"/>
      <c r="C741" s="151" t="inlineStr">
        <is>
          <t>Card Payments</t>
        </is>
      </c>
      <c r="D741" s="151" t="inlineStr">
        <is>
          <t>BB MIGs (S11)</t>
        </is>
      </c>
      <c r="E741" s="170" t="n"/>
      <c r="F741" s="245" t="n"/>
      <c r="G741" s="170" t="n"/>
      <c r="H741" s="245" t="n"/>
      <c r="I741" s="154">
        <f>minus(E741,G741)</f>
        <v/>
      </c>
      <c r="J741" s="155">
        <f>ABS(minus(F741,H741))</f>
        <v/>
      </c>
      <c r="K741" s="170" t="n"/>
      <c r="L741" s="170" t="n"/>
      <c r="M741" s="170" t="n"/>
      <c r="N741" s="170" t="n"/>
      <c r="O741" s="170" t="n"/>
      <c r="P741" s="170" t="n"/>
      <c r="Q741" s="170" t="n"/>
      <c r="R741" s="170" t="n"/>
      <c r="S741" s="170" t="n"/>
      <c r="T741" s="170" t="n"/>
      <c r="U741" s="170" t="n"/>
      <c r="V741" s="170" t="n"/>
      <c r="W741" s="218" t="n"/>
      <c r="X741" s="218" t="n"/>
      <c r="Y741" s="157">
        <f>minus(I741,W741)</f>
        <v/>
      </c>
      <c r="Z741" s="158">
        <f>ABS(minus(J741,X741))</f>
        <v/>
      </c>
      <c r="AA741" s="270" t="n"/>
      <c r="AB741" s="242" t="n"/>
      <c r="AC741" s="242" t="n"/>
      <c r="AD741" s="256" t="n"/>
      <c r="AE741" s="167">
        <f>Y741-AC741</f>
        <v/>
      </c>
      <c r="AF741" s="256">
        <f>abs(Z741-AD741)</f>
        <v/>
      </c>
      <c r="AG741" s="243" t="n"/>
      <c r="AH741" s="146" t="n"/>
      <c r="AI741" s="52" t="n"/>
      <c r="AJ741" s="148" t="n"/>
      <c r="AK741" s="52" t="n"/>
    </row>
    <row r="742">
      <c r="A742" s="163">
        <f>A741</f>
        <v/>
      </c>
      <c r="B742" s="300" t="n"/>
      <c r="C742" s="171" t="inlineStr">
        <is>
          <t>Card Payments</t>
        </is>
      </c>
      <c r="D742" s="171" t="inlineStr">
        <is>
          <t>BB MIGs (S12)</t>
        </is>
      </c>
      <c r="E742" s="176" t="n"/>
      <c r="F742" s="85" t="n"/>
      <c r="G742" s="176" t="n"/>
      <c r="H742" s="85" t="n"/>
      <c r="I742" s="174">
        <f>minus(E742,G742)</f>
        <v/>
      </c>
      <c r="J742" s="175">
        <f>ABS(minus(F742,H742))</f>
        <v/>
      </c>
      <c r="K742" s="176" t="n"/>
      <c r="L742" s="176" t="n"/>
      <c r="M742" s="176" t="n"/>
      <c r="N742" s="176" t="n"/>
      <c r="O742" s="176" t="n"/>
      <c r="P742" s="176" t="n"/>
      <c r="Q742" s="176" t="n"/>
      <c r="R742" s="176" t="n"/>
      <c r="S742" s="176" t="n"/>
      <c r="T742" s="176" t="n"/>
      <c r="U742" s="176" t="n"/>
      <c r="V742" s="176" t="n"/>
      <c r="W742" s="294" t="n"/>
      <c r="X742" s="294" t="n"/>
      <c r="Y742" s="179">
        <f>minus(I742,W742)</f>
        <v/>
      </c>
      <c r="Z742" s="180">
        <f>ABS(minus(J742,X742))</f>
        <v/>
      </c>
      <c r="AA742" s="253" t="n"/>
      <c r="AB742" s="254" t="n"/>
      <c r="AC742" s="254" t="n"/>
      <c r="AD742" s="183" t="n"/>
      <c r="AE742" s="191">
        <f>Y742-AC742</f>
        <v/>
      </c>
      <c r="AF742" s="183">
        <f>abs(Z742-AD742)</f>
        <v/>
      </c>
      <c r="AG742" s="243" t="n"/>
      <c r="AH742" s="146" t="n"/>
      <c r="AI742" s="52" t="n"/>
      <c r="AJ742" s="148" t="n"/>
      <c r="AK742" s="52" t="n"/>
    </row>
    <row r="743">
      <c r="A743" s="163">
        <f>A742</f>
        <v/>
      </c>
      <c r="B743" s="303" t="n"/>
      <c r="C743" s="258" t="inlineStr">
        <is>
          <t>Card Payments Sum</t>
        </is>
      </c>
      <c r="D743" s="258" t="inlineStr">
        <is>
          <t>BB MIGs</t>
        </is>
      </c>
      <c r="E743" s="172" t="n"/>
      <c r="F743" s="173" t="n"/>
      <c r="G743" s="172" t="n"/>
      <c r="H743" s="173" t="n"/>
      <c r="I743" s="174">
        <f>minus(E743,G743)</f>
        <v/>
      </c>
      <c r="J743" s="175">
        <f>ABS(minus(F743,H743))</f>
        <v/>
      </c>
      <c r="K743" s="176" t="n"/>
      <c r="L743" s="176" t="n"/>
      <c r="M743" s="176" t="n"/>
      <c r="N743" s="176" t="n"/>
      <c r="O743" s="176" t="n"/>
      <c r="P743" s="176" t="n"/>
      <c r="Q743" s="176" t="n"/>
      <c r="R743" s="176" t="n"/>
      <c r="S743" s="176" t="n"/>
      <c r="T743" s="176" t="n"/>
      <c r="U743" s="176" t="n"/>
      <c r="V743" s="176" t="n"/>
      <c r="W743" s="294">
        <f>SUM(K743,M743,O743,Q743,S743,U743)</f>
        <v/>
      </c>
      <c r="X743" s="294">
        <f>SUM(L743,N743,P743,R743,T743,V743)</f>
        <v/>
      </c>
      <c r="Y743" s="179">
        <f>minus(I743,W743)</f>
        <v/>
      </c>
      <c r="Z743" s="180">
        <f>ABS(minus(J743,X743))</f>
        <v/>
      </c>
      <c r="AA743" s="253" t="n"/>
      <c r="AB743" s="254" t="n"/>
      <c r="AC743" s="254" t="n"/>
      <c r="AD743" s="190" t="n"/>
      <c r="AE743" s="191">
        <f>Y743-AC743</f>
        <v/>
      </c>
      <c r="AF743" s="192">
        <f>abs(Z743-AD743)</f>
        <v/>
      </c>
      <c r="AG743" s="243" t="n"/>
      <c r="AH743" s="146" t="n"/>
      <c r="AI743" s="52" t="n"/>
      <c r="AJ743" s="148" t="n"/>
      <c r="AK743" s="52" t="n"/>
    </row>
    <row r="744">
      <c r="A744" s="163">
        <f>A743</f>
        <v/>
      </c>
      <c r="B744" s="310" t="inlineStr">
        <is>
          <t>KOWRI</t>
        </is>
      </c>
      <c r="C744" s="151" t="inlineStr">
        <is>
          <t>MPGS</t>
        </is>
      </c>
      <c r="D744" s="151" t="inlineStr">
        <is>
          <t>MPGS</t>
        </is>
      </c>
      <c r="E744" s="187" t="n"/>
      <c r="F744" s="188" t="n"/>
      <c r="G744" s="187" t="n"/>
      <c r="H744" s="188" t="n"/>
      <c r="I744" s="154">
        <f>minus(E744,G744)</f>
        <v/>
      </c>
      <c r="J744" s="155">
        <f>ABS(minus(F744,H744))</f>
        <v/>
      </c>
      <c r="K744" s="248" t="n"/>
      <c r="L744" s="248" t="n"/>
      <c r="M744" s="248" t="n"/>
      <c r="N744" s="248" t="n"/>
      <c r="O744" s="248" t="n"/>
      <c r="P744" s="248" t="n"/>
      <c r="Q744" s="248" t="n"/>
      <c r="R744" s="248" t="n"/>
      <c r="S744" s="248" t="n"/>
      <c r="T744" s="248" t="n"/>
      <c r="U744" s="248" t="n"/>
      <c r="V744" s="248" t="n"/>
      <c r="W744" s="218">
        <f>SUM(K744,M744,O744,Q744,S744,U744)</f>
        <v/>
      </c>
      <c r="X744" s="218">
        <f>SUM(L744,N744,P744,R744,T744,V744)</f>
        <v/>
      </c>
      <c r="Y744" s="157">
        <f>minus(I744,W744)</f>
        <v/>
      </c>
      <c r="Z744" s="158">
        <f>ABS(minus(J744,X744))</f>
        <v/>
      </c>
      <c r="AA744" s="270" t="n"/>
      <c r="AB744" s="242" t="n"/>
      <c r="AC744" s="242" t="n"/>
      <c r="AD744" s="256" t="n"/>
      <c r="AE744" s="167">
        <f>Y744-AC744</f>
        <v/>
      </c>
      <c r="AF744" s="256">
        <f>abs(Z744-AD744)</f>
        <v/>
      </c>
      <c r="AG744" s="243" t="n"/>
      <c r="AH744" s="146" t="n"/>
      <c r="AI744" s="52" t="n"/>
      <c r="AJ744" s="148" t="n"/>
      <c r="AK744" s="52" t="n"/>
    </row>
    <row r="745">
      <c r="A745" s="163">
        <f>A744</f>
        <v/>
      </c>
      <c r="B745" s="300" t="n"/>
      <c r="C745" s="151" t="inlineStr">
        <is>
          <t>KR MTN Send Money</t>
        </is>
      </c>
      <c r="D745" s="151" t="inlineStr">
        <is>
          <t>KR MTN Credit</t>
        </is>
      </c>
      <c r="E745" s="187" t="n"/>
      <c r="F745" s="188" t="n"/>
      <c r="G745" s="187" t="n"/>
      <c r="H745" s="188" t="n"/>
      <c r="I745" s="154">
        <f>minus(E745,G745)</f>
        <v/>
      </c>
      <c r="J745" s="155">
        <f>ABS(minus(F745,H745))</f>
        <v/>
      </c>
      <c r="K745" s="248" t="n"/>
      <c r="L745" s="248" t="n"/>
      <c r="M745" s="248" t="n"/>
      <c r="N745" s="248" t="n"/>
      <c r="O745" s="248" t="n"/>
      <c r="P745" s="248" t="n"/>
      <c r="Q745" s="248" t="n"/>
      <c r="R745" s="248" t="n"/>
      <c r="S745" s="248" t="n"/>
      <c r="T745" s="248" t="n"/>
      <c r="U745" s="248" t="n"/>
      <c r="V745" s="248" t="n"/>
      <c r="W745" s="218">
        <f>SUM(K745,M745,O745,Q745,S745,U745)</f>
        <v/>
      </c>
      <c r="X745" s="218">
        <f>SUM(L745,N745,P745,R745,T745,V745)</f>
        <v/>
      </c>
      <c r="Y745" s="157">
        <f>minus(I745,W745)</f>
        <v/>
      </c>
      <c r="Z745" s="158">
        <f>ABS(minus(J745,X745))</f>
        <v/>
      </c>
      <c r="AA745" s="270" t="n"/>
      <c r="AB745" s="242" t="n"/>
      <c r="AC745" s="242" t="n"/>
      <c r="AD745" s="256" t="n"/>
      <c r="AE745" s="167">
        <f>Y745-AC745</f>
        <v/>
      </c>
      <c r="AF745" s="256">
        <f>abs(Z745-AD745)</f>
        <v/>
      </c>
      <c r="AG745" s="243" t="n"/>
      <c r="AH745" s="146" t="n"/>
      <c r="AI745" s="52" t="n"/>
      <c r="AJ745" s="148" t="n"/>
      <c r="AK745" s="52" t="n"/>
    </row>
    <row r="746">
      <c r="A746" s="163">
        <f>A745</f>
        <v/>
      </c>
      <c r="B746" s="300" t="n"/>
      <c r="C746" s="151" t="inlineStr">
        <is>
          <t>KR MTN Add funds/Payments</t>
        </is>
      </c>
      <c r="D746" s="151" t="inlineStr">
        <is>
          <t>KR MTN Debit</t>
        </is>
      </c>
      <c r="E746" s="187" t="n"/>
      <c r="F746" s="188" t="n"/>
      <c r="G746" s="187" t="n"/>
      <c r="H746" s="188" t="n"/>
      <c r="I746" s="154">
        <f>minus(E746,G746)</f>
        <v/>
      </c>
      <c r="J746" s="155">
        <f>ABS(minus(F746,H746))</f>
        <v/>
      </c>
      <c r="K746" s="248" t="n"/>
      <c r="L746" s="248" t="n"/>
      <c r="M746" s="248" t="n"/>
      <c r="N746" s="248" t="n"/>
      <c r="O746" s="248" t="n"/>
      <c r="P746" s="248" t="n"/>
      <c r="Q746" s="248" t="n"/>
      <c r="R746" s="248" t="n"/>
      <c r="S746" s="248" t="n"/>
      <c r="T746" s="248" t="n"/>
      <c r="U746" s="248" t="n"/>
      <c r="V746" s="248" t="n"/>
      <c r="W746" s="218">
        <f>SUM(K746,M746,O746,Q746,S746,U746)</f>
        <v/>
      </c>
      <c r="X746" s="218">
        <f>SUM(L746,N746,P746,R746,T746,V746)</f>
        <v/>
      </c>
      <c r="Y746" s="157">
        <f>minus(I746,W746)</f>
        <v/>
      </c>
      <c r="Z746" s="158">
        <f>ABS(minus(J746,X746))</f>
        <v/>
      </c>
      <c r="AA746" s="270" t="n"/>
      <c r="AB746" s="242" t="n"/>
      <c r="AC746" s="242" t="n"/>
      <c r="AD746" s="256" t="n"/>
      <c r="AE746" s="167">
        <f>Y746-AC746</f>
        <v/>
      </c>
      <c r="AF746" s="256">
        <f>abs(Z746-AD746)</f>
        <v/>
      </c>
      <c r="AG746" s="243" t="n"/>
      <c r="AH746" s="146" t="n"/>
      <c r="AI746" s="52" t="n"/>
      <c r="AJ746" s="148" t="n"/>
      <c r="AK746" s="52" t="n"/>
    </row>
    <row r="747">
      <c r="A747" s="163">
        <f>A746</f>
        <v/>
      </c>
      <c r="B747" s="300" t="n"/>
      <c r="C747" s="151" t="inlineStr">
        <is>
          <t>KR Airtel Add funds/Payments</t>
        </is>
      </c>
      <c r="D747" s="151" t="inlineStr">
        <is>
          <t>KR Airtel Cash In</t>
        </is>
      </c>
      <c r="E747" s="187" t="n"/>
      <c r="F747" s="187" t="n"/>
      <c r="G747" s="187" t="n"/>
      <c r="H747" s="187" t="n"/>
      <c r="I747" s="154">
        <f>minus(E747,G747)</f>
        <v/>
      </c>
      <c r="J747" s="155">
        <f>ABS(minus(F747,H747))</f>
        <v/>
      </c>
      <c r="K747" s="248" t="n"/>
      <c r="L747" s="248" t="n"/>
      <c r="M747" s="248" t="n"/>
      <c r="N747" s="248" t="n"/>
      <c r="O747" s="248" t="n"/>
      <c r="P747" s="248" t="n"/>
      <c r="Q747" s="248" t="n"/>
      <c r="R747" s="248" t="n"/>
      <c r="S747" s="248" t="n"/>
      <c r="T747" s="248" t="n"/>
      <c r="U747" s="248" t="n"/>
      <c r="V747" s="248" t="n"/>
      <c r="W747" s="218">
        <f>SUM(K747,M747,O747,Q747,S747,U747)</f>
        <v/>
      </c>
      <c r="X747" s="218">
        <f>SUM(L747,N747,P747,R747,T747,V747)</f>
        <v/>
      </c>
      <c r="Y747" s="157">
        <f>minus(I747,W747)</f>
        <v/>
      </c>
      <c r="Z747" s="158">
        <f>ABS(minus(J747,X747))</f>
        <v/>
      </c>
      <c r="AA747" s="270" t="n"/>
      <c r="AB747" s="242" t="n"/>
      <c r="AC747" s="242" t="n"/>
      <c r="AD747" s="256" t="n"/>
      <c r="AE747" s="167">
        <f>Y747-AC747</f>
        <v/>
      </c>
      <c r="AF747" s="256">
        <f>abs(Z747-AD747)</f>
        <v/>
      </c>
      <c r="AG747" s="243" t="n"/>
      <c r="AH747" s="146" t="n"/>
      <c r="AI747" s="52" t="n"/>
      <c r="AJ747" s="148" t="n"/>
      <c r="AK747" s="52" t="n"/>
    </row>
    <row r="748">
      <c r="A748" s="163">
        <f>A747</f>
        <v/>
      </c>
      <c r="B748" s="300" t="n"/>
      <c r="C748" s="151" t="inlineStr">
        <is>
          <t>KR Airtel Send Money</t>
        </is>
      </c>
      <c r="D748" s="151" t="inlineStr">
        <is>
          <t>KR Airtel Cash Out</t>
        </is>
      </c>
      <c r="E748" s="187" t="n"/>
      <c r="F748" s="187" t="n"/>
      <c r="G748" s="187" t="n"/>
      <c r="H748" s="187" t="n"/>
      <c r="I748" s="154">
        <f>minus(E748,G748)</f>
        <v/>
      </c>
      <c r="J748" s="155">
        <f>ABS(minus(F748,H748))</f>
        <v/>
      </c>
      <c r="K748" s="248" t="n"/>
      <c r="L748" s="248" t="n"/>
      <c r="M748" s="248" t="n"/>
      <c r="N748" s="248" t="n"/>
      <c r="O748" s="248" t="n"/>
      <c r="P748" s="248" t="n"/>
      <c r="Q748" s="248" t="n"/>
      <c r="R748" s="248" t="n"/>
      <c r="S748" s="248" t="n"/>
      <c r="T748" s="248" t="n"/>
      <c r="U748" s="248" t="n"/>
      <c r="V748" s="248" t="n"/>
      <c r="W748" s="218">
        <f>SUM(K748,M748,O748,Q748,S748,U748)</f>
        <v/>
      </c>
      <c r="X748" s="218">
        <f>SUM(L748,N748,P748,R748,T748,V748)</f>
        <v/>
      </c>
      <c r="Y748" s="157">
        <f>minus(I748,W748)</f>
        <v/>
      </c>
      <c r="Z748" s="158">
        <f>ABS(minus(J748,X748))</f>
        <v/>
      </c>
      <c r="AA748" s="270" t="n"/>
      <c r="AB748" s="242" t="n"/>
      <c r="AC748" s="242" t="n"/>
      <c r="AD748" s="256" t="n"/>
      <c r="AE748" s="167">
        <f>Y748-AC748</f>
        <v/>
      </c>
      <c r="AF748" s="256">
        <f>abs(Z748-AD748)</f>
        <v/>
      </c>
      <c r="AG748" s="243" t="n"/>
      <c r="AH748" s="146" t="n"/>
      <c r="AI748" s="52" t="n"/>
      <c r="AJ748" s="148" t="n"/>
      <c r="AK748" s="52" t="n"/>
    </row>
    <row r="749">
      <c r="A749" s="163">
        <f>A748</f>
        <v/>
      </c>
      <c r="B749" s="300" t="n"/>
      <c r="C749" s="151" t="inlineStr">
        <is>
          <t>KR Vodafone Add funds/Payments</t>
        </is>
      </c>
      <c r="D749" s="151" t="inlineStr">
        <is>
          <t xml:space="preserve">KR Vodafone Cash In </t>
        </is>
      </c>
      <c r="E749" s="187" t="n"/>
      <c r="F749" s="188" t="n"/>
      <c r="G749" s="187" t="n"/>
      <c r="H749" s="188" t="n"/>
      <c r="I749" s="154">
        <f>minus(E749,G749)</f>
        <v/>
      </c>
      <c r="J749" s="155">
        <f>ABS(minus(F749,H749))</f>
        <v/>
      </c>
      <c r="K749" s="248" t="n"/>
      <c r="L749" s="248" t="n"/>
      <c r="M749" s="248" t="n"/>
      <c r="N749" s="248" t="n"/>
      <c r="O749" s="248" t="n"/>
      <c r="P749" s="248" t="n"/>
      <c r="Q749" s="248" t="n"/>
      <c r="R749" s="248" t="n"/>
      <c r="S749" s="248" t="n"/>
      <c r="T749" s="248" t="n"/>
      <c r="U749" s="248" t="n"/>
      <c r="V749" s="248" t="n"/>
      <c r="W749" s="218">
        <f>SUM(K749,M749,O749,Q749,S749,U749)</f>
        <v/>
      </c>
      <c r="X749" s="218">
        <f>SUM(L749,N749,P749,R749,T749,V749)</f>
        <v/>
      </c>
      <c r="Y749" s="157">
        <f>minus(I749,W749)</f>
        <v/>
      </c>
      <c r="Z749" s="158">
        <f>ABS(minus(J749,X749))</f>
        <v/>
      </c>
      <c r="AA749" s="270" t="n"/>
      <c r="AB749" s="242" t="n"/>
      <c r="AC749" s="242" t="n"/>
      <c r="AD749" s="256" t="n"/>
      <c r="AE749" s="167">
        <f>Y749-AC749</f>
        <v/>
      </c>
      <c r="AF749" s="256">
        <f>abs(Z749-AD749)</f>
        <v/>
      </c>
      <c r="AG749" s="243" t="n"/>
      <c r="AH749" s="146" t="n"/>
      <c r="AI749" s="52" t="n"/>
      <c r="AJ749" s="148" t="n"/>
      <c r="AK749" s="52" t="n"/>
    </row>
    <row r="750">
      <c r="A750" s="163">
        <f>A749</f>
        <v/>
      </c>
      <c r="B750" s="303" t="n"/>
      <c r="C750" s="151" t="inlineStr">
        <is>
          <t>KR Vodafone Send Money</t>
        </is>
      </c>
      <c r="D750" s="151" t="inlineStr">
        <is>
          <t>KR Vodafone Cash Out</t>
        </is>
      </c>
      <c r="E750" s="187" t="n"/>
      <c r="F750" s="188" t="n"/>
      <c r="G750" s="187" t="n"/>
      <c r="H750" s="188" t="n"/>
      <c r="I750" s="154">
        <f>minus(E750,G750)</f>
        <v/>
      </c>
      <c r="J750" s="155">
        <f>ABS(minus(F750,H750))</f>
        <v/>
      </c>
      <c r="K750" s="248" t="n"/>
      <c r="L750" s="248" t="n"/>
      <c r="M750" s="248" t="n"/>
      <c r="N750" s="248" t="n"/>
      <c r="O750" s="248" t="n"/>
      <c r="P750" s="248" t="n"/>
      <c r="Q750" s="248" t="n"/>
      <c r="R750" s="248" t="n"/>
      <c r="S750" s="248" t="n"/>
      <c r="T750" s="248" t="n"/>
      <c r="U750" s="248" t="n"/>
      <c r="V750" s="248" t="n"/>
      <c r="W750" s="218">
        <f>SUM(K750,M750,O750,Q750,S750,U750)</f>
        <v/>
      </c>
      <c r="X750" s="218">
        <f>SUM(L750,N750,P750,R750,T750,V750)</f>
        <v/>
      </c>
      <c r="Y750" s="157">
        <f>minus(I750,W750)</f>
        <v/>
      </c>
      <c r="Z750" s="158">
        <f>ABS(minus(J750,X750))</f>
        <v/>
      </c>
      <c r="AA750" s="270" t="n"/>
      <c r="AB750" s="242" t="n"/>
      <c r="AC750" s="242" t="n"/>
      <c r="AD750" s="256" t="n"/>
      <c r="AE750" s="167">
        <f>Y750-AC750</f>
        <v/>
      </c>
      <c r="AF750" s="256">
        <f>abs(Z750-AD750)</f>
        <v/>
      </c>
      <c r="AG750" s="243" t="n"/>
      <c r="AH750" s="146" t="n"/>
      <c r="AI750" s="52" t="n"/>
      <c r="AJ750" s="148" t="n"/>
      <c r="AK750" s="52" t="n"/>
    </row>
    <row r="751">
      <c r="A751" s="206" t="n"/>
      <c r="B751" s="207" t="n"/>
      <c r="C751" s="206" t="n"/>
      <c r="D751" s="206" t="n"/>
      <c r="E751" s="206" t="n"/>
      <c r="F751" s="208" t="n"/>
      <c r="G751" s="206" t="n"/>
      <c r="H751" s="206" t="n"/>
      <c r="I751" s="206" t="n"/>
      <c r="J751" s="208" t="n"/>
      <c r="K751" s="271" t="n"/>
      <c r="L751" s="271" t="n"/>
      <c r="M751" s="271" t="n"/>
      <c r="N751" s="271" t="n"/>
      <c r="O751" s="271" t="n"/>
      <c r="P751" s="271" t="n"/>
      <c r="Q751" s="271" t="n"/>
      <c r="R751" s="271" t="n"/>
      <c r="S751" s="271" t="n"/>
      <c r="T751" s="271" t="n"/>
      <c r="U751" s="271" t="n"/>
      <c r="V751" s="271" t="n"/>
      <c r="W751" s="210" t="n"/>
      <c r="X751" s="210" t="n"/>
      <c r="Y751" s="271" t="n"/>
      <c r="Z751" s="271" t="n"/>
      <c r="AA751" s="211" t="n"/>
      <c r="AB751" s="212" t="n"/>
      <c r="AC751" s="212" t="n"/>
      <c r="AD751" s="213" t="n"/>
      <c r="AE751" s="214" t="n"/>
      <c r="AF751" s="215" t="n"/>
      <c r="AG751" s="243" t="n"/>
      <c r="AH751" s="146" t="n"/>
      <c r="AI751" s="52" t="n"/>
      <c r="AJ751" s="148" t="n"/>
      <c r="AK751" s="52" t="n"/>
    </row>
    <row r="752">
      <c r="A752" s="239" t="n">
        <v>44983</v>
      </c>
      <c r="B752" s="309" t="inlineStr">
        <is>
          <t>SlydePay</t>
        </is>
      </c>
      <c r="C752" s="151" t="inlineStr">
        <is>
          <t>SP MIGs (MCC 1)</t>
        </is>
      </c>
      <c r="D752" s="151" t="inlineStr">
        <is>
          <t>MIGS (Slydepay01)</t>
        </is>
      </c>
      <c r="E752" s="187" t="n"/>
      <c r="F752" s="188" t="n"/>
      <c r="G752" s="187" t="n"/>
      <c r="H752" s="188" t="n"/>
      <c r="I752" s="154">
        <f>minus(E752,G752)</f>
        <v/>
      </c>
      <c r="J752" s="155">
        <f>ABS(minus(F752,H752))</f>
        <v/>
      </c>
      <c r="K752" s="248" t="n"/>
      <c r="L752" s="248" t="n"/>
      <c r="M752" s="248" t="n"/>
      <c r="N752" s="248" t="n"/>
      <c r="O752" s="248" t="n"/>
      <c r="P752" s="248" t="n"/>
      <c r="Q752" s="248" t="n"/>
      <c r="R752" s="248" t="n"/>
      <c r="S752" s="248" t="n"/>
      <c r="T752" s="248" t="n"/>
      <c r="U752" s="248" t="n"/>
      <c r="V752" s="248" t="n"/>
      <c r="W752" s="218">
        <f>SUM(K752,M752,O752,Q752,S752,U752)</f>
        <v/>
      </c>
      <c r="X752" s="218">
        <f>SUM(L752,N752,P752,R752,T752,V752)</f>
        <v/>
      </c>
      <c r="Y752" s="157">
        <f>minus(I752,W752)</f>
        <v/>
      </c>
      <c r="Z752" s="158">
        <f>ABS(minus(J752,X752))</f>
        <v/>
      </c>
      <c r="AA752" s="270" t="n"/>
      <c r="AB752" s="242" t="n"/>
      <c r="AC752" s="242" t="n"/>
      <c r="AD752" s="256" t="n"/>
      <c r="AE752" s="161">
        <f>Y752-AC752</f>
        <v/>
      </c>
      <c r="AF752" s="256">
        <f>abs(Z752-AD752)</f>
        <v/>
      </c>
      <c r="AG752" s="243" t="n"/>
      <c r="AH752" s="146" t="n"/>
      <c r="AI752" s="52" t="n"/>
      <c r="AJ752" s="148" t="n"/>
      <c r="AK752" s="52" t="n"/>
    </row>
    <row r="753">
      <c r="A753" s="163">
        <f>A752</f>
        <v/>
      </c>
      <c r="B753" s="300" t="n"/>
      <c r="C753" s="151" t="inlineStr">
        <is>
          <t>SP MTN Cash In (Prompt)</t>
        </is>
      </c>
      <c r="D753" s="151" t="inlineStr">
        <is>
          <t>MTN - Slydepull (Prompts)</t>
        </is>
      </c>
      <c r="E753" s="187" t="n"/>
      <c r="F753" s="188" t="n"/>
      <c r="G753" s="187" t="n"/>
      <c r="H753" s="188" t="n"/>
      <c r="I753" s="154">
        <f>minus(E753,G753)</f>
        <v/>
      </c>
      <c r="J753" s="155">
        <f>ABS(minus(F753,H753))</f>
        <v/>
      </c>
      <c r="K753" s="248" t="n"/>
      <c r="L753" s="248" t="n"/>
      <c r="M753" s="248" t="n"/>
      <c r="N753" s="248" t="n"/>
      <c r="O753" s="248" t="n"/>
      <c r="P753" s="248" t="n"/>
      <c r="Q753" s="248" t="n"/>
      <c r="R753" s="248" t="n"/>
      <c r="S753" s="248" t="n"/>
      <c r="T753" s="248" t="n"/>
      <c r="U753" s="248" t="n"/>
      <c r="V753" s="248" t="n"/>
      <c r="W753" s="218">
        <f>SUM(K753,M753,O753,Q753,S753,U753)</f>
        <v/>
      </c>
      <c r="X753" s="218">
        <f>SUM(L753,N753,P753,R753,T753,V753)</f>
        <v/>
      </c>
      <c r="Y753" s="157">
        <f>minus(I753,W753)</f>
        <v/>
      </c>
      <c r="Z753" s="158">
        <f>ABS(minus(J753,X753))</f>
        <v/>
      </c>
      <c r="AA753" s="270" t="n"/>
      <c r="AB753" s="242" t="n"/>
      <c r="AC753" s="242" t="n"/>
      <c r="AD753" s="256" t="n"/>
      <c r="AE753" s="167">
        <f>Y753-AC753</f>
        <v/>
      </c>
      <c r="AF753" s="256">
        <f>abs(Z753-AD753)</f>
        <v/>
      </c>
      <c r="AG753" s="243" t="n"/>
      <c r="AH753" s="146" t="n"/>
      <c r="AI753" s="52" t="n"/>
      <c r="AJ753" s="148" t="n"/>
      <c r="AK753" s="52" t="n"/>
    </row>
    <row r="754">
      <c r="A754" s="163">
        <f>A753</f>
        <v/>
      </c>
      <c r="B754" s="300" t="n"/>
      <c r="C754" s="151" t="inlineStr">
        <is>
          <t>SP MTN Cash In (Approval)</t>
        </is>
      </c>
      <c r="D754" s="151" t="inlineStr">
        <is>
          <t>MTN - Sydepush( Approvals)</t>
        </is>
      </c>
      <c r="E754" s="187" t="n"/>
      <c r="F754" s="188" t="n"/>
      <c r="G754" s="187" t="n"/>
      <c r="H754" s="188" t="n"/>
      <c r="I754" s="154">
        <f>minus(E754,G754)</f>
        <v/>
      </c>
      <c r="J754" s="155">
        <f>ABS(minus(F754,H754))</f>
        <v/>
      </c>
      <c r="K754" s="248" t="n"/>
      <c r="L754" s="248" t="n"/>
      <c r="M754" s="248" t="n"/>
      <c r="N754" s="248" t="n"/>
      <c r="O754" s="248" t="n"/>
      <c r="P754" s="248" t="n"/>
      <c r="Q754" s="248" t="n"/>
      <c r="R754" s="248" t="n"/>
      <c r="S754" s="248" t="n"/>
      <c r="T754" s="248" t="n"/>
      <c r="U754" s="248" t="n"/>
      <c r="V754" s="248" t="n"/>
      <c r="W754" s="218">
        <f>SUM(K754,M754,O754,Q754,S754,U754)</f>
        <v/>
      </c>
      <c r="X754" s="218">
        <f>SUM(L754,N754,P754,R754,T754,V754)</f>
        <v/>
      </c>
      <c r="Y754" s="157">
        <f>minus(I754,W754)</f>
        <v/>
      </c>
      <c r="Z754" s="158">
        <f>ABS(minus(J754,X754))</f>
        <v/>
      </c>
      <c r="AA754" s="270" t="n"/>
      <c r="AB754" s="242" t="n"/>
      <c r="AC754" s="242" t="n"/>
      <c r="AD754" s="256" t="n"/>
      <c r="AE754" s="161">
        <f>Y754-AC754</f>
        <v/>
      </c>
      <c r="AF754" s="256">
        <f>abs(Z754-AD754)</f>
        <v/>
      </c>
      <c r="AG754" s="243" t="n"/>
      <c r="AH754" s="146" t="n"/>
      <c r="AI754" s="52" t="n"/>
      <c r="AJ754" s="148" t="n"/>
      <c r="AK754" s="52" t="n"/>
    </row>
    <row r="755">
      <c r="A755" s="163">
        <f>A754</f>
        <v/>
      </c>
      <c r="B755" s="300" t="n"/>
      <c r="C755" s="151" t="inlineStr">
        <is>
          <t>SP MTN Send Money</t>
        </is>
      </c>
      <c r="D755" s="151" t="inlineStr">
        <is>
          <t>MTN - Portal</t>
        </is>
      </c>
      <c r="E755" s="187" t="n"/>
      <c r="F755" s="188" t="n"/>
      <c r="G755" s="187" t="n"/>
      <c r="H755" s="188" t="n"/>
      <c r="I755" s="154">
        <f>minus(E755,G755)</f>
        <v/>
      </c>
      <c r="J755" s="155">
        <f>ABS(minus(F755,H755))</f>
        <v/>
      </c>
      <c r="K755" s="248" t="n"/>
      <c r="L755" s="248" t="n"/>
      <c r="M755" s="248" t="n"/>
      <c r="N755" s="248" t="n"/>
      <c r="O755" s="248" t="n"/>
      <c r="P755" s="248" t="n"/>
      <c r="Q755" s="248" t="n"/>
      <c r="R755" s="248" t="n"/>
      <c r="S755" s="248" t="n"/>
      <c r="T755" s="248" t="n"/>
      <c r="U755" s="248" t="n"/>
      <c r="V755" s="248" t="n"/>
      <c r="W755" s="218">
        <f>SUM(K755,M755,O755,Q755,S755,U755)</f>
        <v/>
      </c>
      <c r="X755" s="218">
        <f>SUM(L755,N755,P755,R755,T755,V755)</f>
        <v/>
      </c>
      <c r="Y755" s="157">
        <f>minus(I755,W755)</f>
        <v/>
      </c>
      <c r="Z755" s="158">
        <f>ABS(minus(J755,X755))</f>
        <v/>
      </c>
      <c r="AA755" s="270" t="n"/>
      <c r="AB755" s="242" t="n"/>
      <c r="AC755" s="242" t="n"/>
      <c r="AD755" s="256" t="n"/>
      <c r="AE755" s="161">
        <f>Y755-AC755</f>
        <v/>
      </c>
      <c r="AF755" s="256">
        <f>abs(Z755-AD755)</f>
        <v/>
      </c>
      <c r="AG755" s="243" t="n"/>
      <c r="AH755" s="146" t="n"/>
      <c r="AI755" s="52" t="n"/>
      <c r="AJ755" s="148" t="n"/>
      <c r="AK755" s="52" t="n"/>
    </row>
    <row r="756">
      <c r="A756" s="163">
        <f>A755</f>
        <v/>
      </c>
      <c r="B756" s="300" t="n"/>
      <c r="C756" s="151" t="inlineStr">
        <is>
          <t>SP AirtelTigo Cash In</t>
        </is>
      </c>
      <c r="D756" s="151" t="inlineStr">
        <is>
          <t>Airtel Top Up (Cash In)</t>
        </is>
      </c>
      <c r="E756" s="187" t="n"/>
      <c r="F756" s="188" t="n"/>
      <c r="G756" s="187" t="n"/>
      <c r="H756" s="188" t="n"/>
      <c r="I756" s="154">
        <f>minus(E756,G756)</f>
        <v/>
      </c>
      <c r="J756" s="155">
        <f>ABS(minus(F756,H756))</f>
        <v/>
      </c>
      <c r="K756" s="248" t="n"/>
      <c r="L756" s="248" t="n"/>
      <c r="M756" s="248" t="n"/>
      <c r="N756" s="248" t="n"/>
      <c r="O756" s="248" t="n"/>
      <c r="P756" s="248" t="n"/>
      <c r="Q756" s="248" t="n"/>
      <c r="R756" s="248" t="n"/>
      <c r="S756" s="248" t="n"/>
      <c r="T756" s="248" t="n"/>
      <c r="U756" s="248" t="n"/>
      <c r="V756" s="248" t="n"/>
      <c r="W756" s="218">
        <f>SUM(K756,M756,O756,Q756,S756,U756)</f>
        <v/>
      </c>
      <c r="X756" s="218">
        <f>SUM(L756,N756,P756,R756,T756,V756)</f>
        <v/>
      </c>
      <c r="Y756" s="157">
        <f>minus(I756,W756)</f>
        <v/>
      </c>
      <c r="Z756" s="158">
        <f>ABS(minus(J756,X756))</f>
        <v/>
      </c>
      <c r="AA756" s="270" t="n"/>
      <c r="AB756" s="242" t="n"/>
      <c r="AC756" s="242" t="n"/>
      <c r="AD756" s="256" t="n"/>
      <c r="AE756" s="161">
        <f>Y756-AC756</f>
        <v/>
      </c>
      <c r="AF756" s="256">
        <f>abs(Z756-AD756)</f>
        <v/>
      </c>
      <c r="AG756" s="243" t="n"/>
      <c r="AH756" s="146" t="n"/>
      <c r="AI756" s="52" t="n"/>
      <c r="AJ756" s="148" t="n"/>
      <c r="AK756" s="52" t="n"/>
    </row>
    <row r="757">
      <c r="A757" s="163">
        <f>A756</f>
        <v/>
      </c>
      <c r="B757" s="300" t="n"/>
      <c r="C757" s="151" t="inlineStr">
        <is>
          <t>SP AirtelTigo Send Money</t>
        </is>
      </c>
      <c r="D757" s="151" t="inlineStr">
        <is>
          <t>Airtel Online Send Money</t>
        </is>
      </c>
      <c r="E757" s="187" t="n"/>
      <c r="F757" s="188" t="n"/>
      <c r="G757" s="187" t="n"/>
      <c r="H757" s="188" t="n"/>
      <c r="I757" s="154">
        <f>minus(E757,G757)</f>
        <v/>
      </c>
      <c r="J757" s="155">
        <f>ABS(minus(F757,H757))</f>
        <v/>
      </c>
      <c r="K757" s="248" t="n"/>
      <c r="L757" s="248" t="n"/>
      <c r="M757" s="248" t="n"/>
      <c r="N757" s="248" t="n"/>
      <c r="O757" s="248" t="n"/>
      <c r="P757" s="248" t="n"/>
      <c r="Q757" s="248" t="n"/>
      <c r="R757" s="248" t="n"/>
      <c r="S757" s="248" t="n"/>
      <c r="T757" s="248" t="n"/>
      <c r="U757" s="248" t="n"/>
      <c r="V757" s="248" t="n"/>
      <c r="W757" s="218">
        <f>SUM(K757,M757,O757,Q757,S757,U757)</f>
        <v/>
      </c>
      <c r="X757" s="218">
        <f>SUM(L757,N757,P757,R757,T757,V757)</f>
        <v/>
      </c>
      <c r="Y757" s="157">
        <f>minus(I757,W757)</f>
        <v/>
      </c>
      <c r="Z757" s="158">
        <f>ABS(minus(J757,X757))</f>
        <v/>
      </c>
      <c r="AA757" s="270" t="n"/>
      <c r="AB757" s="242" t="n"/>
      <c r="AC757" s="242" t="n"/>
      <c r="AD757" s="256" t="n"/>
      <c r="AE757" s="161">
        <f>Y757-AC757</f>
        <v/>
      </c>
      <c r="AF757" s="256">
        <f>abs(Z757-AD757)</f>
        <v/>
      </c>
      <c r="AG757" s="243" t="n"/>
      <c r="AH757" s="146" t="n"/>
      <c r="AI757" s="52" t="n"/>
      <c r="AJ757" s="148" t="n"/>
      <c r="AK757" s="52" t="n"/>
    </row>
    <row r="758">
      <c r="A758" s="163">
        <f>A757</f>
        <v/>
      </c>
      <c r="B758" s="300" t="n"/>
      <c r="C758" s="151" t="inlineStr">
        <is>
          <t>SP Vodafone Cash In</t>
        </is>
      </c>
      <c r="D758" s="151" t="inlineStr">
        <is>
          <t>Vodafone Cashin</t>
        </is>
      </c>
      <c r="E758" s="187" t="n"/>
      <c r="F758" s="188" t="n"/>
      <c r="G758" s="187" t="n"/>
      <c r="H758" s="188" t="n"/>
      <c r="I758" s="154">
        <f>minus(E758,G758)</f>
        <v/>
      </c>
      <c r="J758" s="155">
        <f>ABS(minus(F758,H758))</f>
        <v/>
      </c>
      <c r="K758" s="248" t="n"/>
      <c r="L758" s="248" t="n"/>
      <c r="M758" s="248" t="n"/>
      <c r="N758" s="248" t="n"/>
      <c r="O758" s="248" t="n"/>
      <c r="P758" s="248" t="n"/>
      <c r="Q758" s="248" t="n"/>
      <c r="R758" s="248" t="n"/>
      <c r="S758" s="248" t="n"/>
      <c r="T758" s="248" t="n"/>
      <c r="U758" s="248" t="n"/>
      <c r="V758" s="248" t="n"/>
      <c r="W758" s="218">
        <f>SUM(K758,M758,O758,Q758,S758,U758)</f>
        <v/>
      </c>
      <c r="X758" s="218">
        <f>SUM(L758,N758,P758,R758,T758,V758)</f>
        <v/>
      </c>
      <c r="Y758" s="157">
        <f>minus(I758,W758)</f>
        <v/>
      </c>
      <c r="Z758" s="158">
        <f>ABS(minus(J758,X758))</f>
        <v/>
      </c>
      <c r="AA758" s="270" t="n"/>
      <c r="AB758" s="242" t="n"/>
      <c r="AC758" s="242" t="n"/>
      <c r="AD758" s="256" t="n"/>
      <c r="AE758" s="161">
        <f>Y758-AC758</f>
        <v/>
      </c>
      <c r="AF758" s="256">
        <f>abs(Z758-AD758)</f>
        <v/>
      </c>
      <c r="AG758" s="243" t="n"/>
      <c r="AH758" s="146" t="n"/>
      <c r="AI758" s="52" t="n"/>
      <c r="AJ758" s="148" t="n"/>
      <c r="AK758" s="52" t="n"/>
    </row>
    <row r="759">
      <c r="A759" s="163">
        <f>A758</f>
        <v/>
      </c>
      <c r="B759" s="300" t="n"/>
      <c r="C759" s="151" t="inlineStr">
        <is>
          <t>SP Vodafone Send Money</t>
        </is>
      </c>
      <c r="D759" s="151" t="inlineStr">
        <is>
          <t>Vodafone Cashout</t>
        </is>
      </c>
      <c r="E759" s="187" t="n"/>
      <c r="F759" s="188" t="n"/>
      <c r="G759" s="187" t="n"/>
      <c r="H759" s="188" t="n"/>
      <c r="I759" s="154">
        <f>minus(E759,G759)</f>
        <v/>
      </c>
      <c r="J759" s="155">
        <f>ABS(minus(F759,H759))</f>
        <v/>
      </c>
      <c r="K759" s="248" t="n"/>
      <c r="L759" s="248" t="n"/>
      <c r="M759" s="248" t="n"/>
      <c r="N759" s="248" t="n"/>
      <c r="O759" s="248" t="n"/>
      <c r="P759" s="248" t="n"/>
      <c r="Q759" s="248" t="n"/>
      <c r="R759" s="248" t="n"/>
      <c r="S759" s="248" t="n"/>
      <c r="T759" s="248" t="n"/>
      <c r="U759" s="248" t="n"/>
      <c r="V759" s="248" t="n"/>
      <c r="W759" s="218">
        <f>SUM(K759,M759,O759,Q759,S759,U759)</f>
        <v/>
      </c>
      <c r="X759" s="218">
        <f>SUM(L759,N759,P759,R759,T759,V759)</f>
        <v/>
      </c>
      <c r="Y759" s="157">
        <f>minus(I759,W759)</f>
        <v/>
      </c>
      <c r="Z759" s="158">
        <f>ABS(minus(J759,X759))</f>
        <v/>
      </c>
      <c r="AA759" s="270" t="n"/>
      <c r="AB759" s="242" t="n"/>
      <c r="AC759" s="242" t="n"/>
      <c r="AD759" s="256" t="n"/>
      <c r="AE759" s="161">
        <f>Y759-AC759</f>
        <v/>
      </c>
      <c r="AF759" s="256">
        <f>abs(Z759-AD759)</f>
        <v/>
      </c>
      <c r="AG759" s="243" t="n"/>
      <c r="AH759" s="146" t="n"/>
      <c r="AI759" s="52" t="n"/>
      <c r="AJ759" s="148" t="n"/>
      <c r="AK759" s="52" t="n"/>
    </row>
    <row r="760">
      <c r="A760" s="163">
        <f>A759</f>
        <v/>
      </c>
      <c r="B760" s="300" t="n"/>
      <c r="C760" s="151" t="inlineStr">
        <is>
          <t>SP Stanbic</t>
        </is>
      </c>
      <c r="D760" s="151" t="inlineStr">
        <is>
          <t>Stanbic FI CR</t>
        </is>
      </c>
      <c r="E760" s="187" t="n"/>
      <c r="F760" s="188" t="n"/>
      <c r="G760" s="187" t="n"/>
      <c r="H760" s="188" t="n"/>
      <c r="I760" s="154">
        <f>minus(E760,G760)</f>
        <v/>
      </c>
      <c r="J760" s="155">
        <f>ABS(minus(F760,H760))</f>
        <v/>
      </c>
      <c r="K760" s="248" t="n"/>
      <c r="L760" s="248" t="n"/>
      <c r="M760" s="248" t="n"/>
      <c r="N760" s="248" t="n"/>
      <c r="O760" s="248" t="n"/>
      <c r="P760" s="248" t="n"/>
      <c r="Q760" s="248" t="n"/>
      <c r="R760" s="248" t="n"/>
      <c r="S760" s="248" t="n"/>
      <c r="T760" s="248" t="n"/>
      <c r="U760" s="248" t="n"/>
      <c r="V760" s="248" t="n"/>
      <c r="W760" s="218">
        <f>SUM(K760,M760,O760,Q760,S760,U760)</f>
        <v/>
      </c>
      <c r="X760" s="218">
        <f>SUM(L760,N760,P760,R760,T760,V760)</f>
        <v/>
      </c>
      <c r="Y760" s="157">
        <f>minus(I760,W760)</f>
        <v/>
      </c>
      <c r="Z760" s="158">
        <f>ABS(minus(J760,X760))</f>
        <v/>
      </c>
      <c r="AA760" s="270" t="n"/>
      <c r="AB760" s="242" t="n"/>
      <c r="AC760" s="242" t="n"/>
      <c r="AD760" s="256" t="n"/>
      <c r="AE760" s="161">
        <f>Y760-AC760</f>
        <v/>
      </c>
      <c r="AF760" s="256">
        <f>abs(Z760-AD760)</f>
        <v/>
      </c>
      <c r="AG760" s="243" t="n"/>
      <c r="AH760" s="146" t="n"/>
      <c r="AI760" s="52" t="n"/>
      <c r="AJ760" s="148" t="n"/>
      <c r="AK760" s="52" t="n"/>
    </row>
    <row r="761">
      <c r="A761" s="163">
        <f>A760</f>
        <v/>
      </c>
      <c r="B761" s="300" t="n"/>
      <c r="C761" s="151" t="inlineStr">
        <is>
          <t xml:space="preserve">SP Stanbic </t>
        </is>
      </c>
      <c r="D761" s="151" t="inlineStr">
        <is>
          <t>Stanbic FI DR</t>
        </is>
      </c>
      <c r="E761" s="187" t="n"/>
      <c r="F761" s="187" t="n"/>
      <c r="G761" s="187" t="n"/>
      <c r="H761" s="187" t="n"/>
      <c r="I761" s="154">
        <f>minus(E761,G761)</f>
        <v/>
      </c>
      <c r="J761" s="155">
        <f>ABS(minus(F761,H761))</f>
        <v/>
      </c>
      <c r="K761" s="248" t="n"/>
      <c r="L761" s="248" t="n"/>
      <c r="M761" s="248" t="n"/>
      <c r="N761" s="248" t="n"/>
      <c r="O761" s="248" t="n"/>
      <c r="P761" s="248" t="n"/>
      <c r="Q761" s="248" t="n"/>
      <c r="R761" s="248" t="n"/>
      <c r="S761" s="248" t="n"/>
      <c r="T761" s="248" t="n"/>
      <c r="U761" s="248" t="n"/>
      <c r="V761" s="248" t="n"/>
      <c r="W761" s="218">
        <f>SUM(K761,M761,O761,Q761,S761,U761)</f>
        <v/>
      </c>
      <c r="X761" s="218">
        <f>SUM(L761,N761,P761,R761,T761,V761)</f>
        <v/>
      </c>
      <c r="Y761" s="157">
        <f>minus(I761,W761)</f>
        <v/>
      </c>
      <c r="Z761" s="158">
        <f>ABS(minus(J761,X761))</f>
        <v/>
      </c>
      <c r="AA761" s="270" t="n"/>
      <c r="AB761" s="242" t="n"/>
      <c r="AC761" s="242" t="n"/>
      <c r="AD761" s="256" t="n"/>
      <c r="AE761" s="161">
        <f>Y761-AC761</f>
        <v/>
      </c>
      <c r="AF761" s="256">
        <f>abs(Z761-AD761)</f>
        <v/>
      </c>
      <c r="AG761" s="243" t="n"/>
      <c r="AH761" s="146" t="n"/>
      <c r="AI761" s="52" t="n"/>
      <c r="AJ761" s="148" t="n"/>
      <c r="AK761" s="52" t="n"/>
    </row>
    <row r="762">
      <c r="A762" s="163">
        <f>A761</f>
        <v/>
      </c>
      <c r="B762" s="300" t="n"/>
      <c r="C762" s="171" t="inlineStr">
        <is>
          <t xml:space="preserve">SP GIP </t>
        </is>
      </c>
      <c r="D762" s="171" t="inlineStr">
        <is>
          <t>GIP</t>
        </is>
      </c>
      <c r="E762" s="172" t="n"/>
      <c r="F762" s="173" t="n"/>
      <c r="G762" s="172" t="n"/>
      <c r="H762" s="173" t="n"/>
      <c r="I762" s="174">
        <f>minus(E762,G762)</f>
        <v/>
      </c>
      <c r="J762" s="175">
        <f>ABS(minus(F762,H762))</f>
        <v/>
      </c>
      <c r="K762" s="294" t="n"/>
      <c r="L762" s="294" t="n"/>
      <c r="M762" s="294" t="n"/>
      <c r="N762" s="294" t="n"/>
      <c r="O762" s="294" t="n"/>
      <c r="P762" s="294" t="n"/>
      <c r="Q762" s="294" t="n"/>
      <c r="R762" s="294" t="n"/>
      <c r="S762" s="294" t="n"/>
      <c r="T762" s="294" t="n"/>
      <c r="U762" s="294" t="n"/>
      <c r="V762" s="294" t="n"/>
      <c r="W762" s="294">
        <f>SUM(K762,M762,O762,Q762,S762,U762)</f>
        <v/>
      </c>
      <c r="X762" s="294">
        <f>SUM(L762,N762,P762,R762,T762,V762)</f>
        <v/>
      </c>
      <c r="Y762" s="179">
        <f>minus(I762,W762)</f>
        <v/>
      </c>
      <c r="Z762" s="180">
        <f>ABS(minus(J762,X762))</f>
        <v/>
      </c>
      <c r="AA762" s="253" t="n"/>
      <c r="AB762" s="254" t="n"/>
      <c r="AC762" s="254" t="n"/>
      <c r="AD762" s="190" t="n"/>
      <c r="AE762" s="184">
        <f>Y762-AC762</f>
        <v/>
      </c>
      <c r="AF762" s="192">
        <f>abs(Z762-AD762)</f>
        <v/>
      </c>
      <c r="AG762" s="243" t="n"/>
      <c r="AH762" s="146" t="n"/>
      <c r="AI762" s="52" t="n"/>
      <c r="AJ762" s="148" t="n"/>
      <c r="AK762" s="52" t="n"/>
    </row>
    <row r="763">
      <c r="A763" s="163">
        <f>A762</f>
        <v/>
      </c>
      <c r="B763" s="300" t="n"/>
      <c r="C763" s="151" t="inlineStr">
        <is>
          <t>Card Payments</t>
        </is>
      </c>
      <c r="D763" s="151" t="inlineStr">
        <is>
          <t>BB MIGs (S03)</t>
        </is>
      </c>
      <c r="E763" s="170" t="n"/>
      <c r="F763" s="245" t="n"/>
      <c r="G763" s="170" t="n"/>
      <c r="H763" s="245" t="n"/>
      <c r="I763" s="154">
        <f>minus(E763,G763)</f>
        <v/>
      </c>
      <c r="J763" s="155">
        <f>ABS(minus(F763,H763))</f>
        <v/>
      </c>
      <c r="K763" s="248" t="n"/>
      <c r="L763" s="248" t="n"/>
      <c r="M763" s="248" t="n"/>
      <c r="N763" s="248" t="n"/>
      <c r="O763" s="248" t="n"/>
      <c r="P763" s="248" t="n"/>
      <c r="Q763" s="248" t="n"/>
      <c r="R763" s="248" t="n"/>
      <c r="S763" s="248" t="n"/>
      <c r="T763" s="248" t="n"/>
      <c r="U763" s="248" t="n"/>
      <c r="V763" s="248" t="n"/>
      <c r="W763" s="218">
        <f>SUM(K763,M763,O763,Q763,S763,U763)</f>
        <v/>
      </c>
      <c r="X763" s="218">
        <f>SUM(L763,N763,P763,R763,T763,V763)</f>
        <v/>
      </c>
      <c r="Y763" s="157">
        <f>minus(I763,W763)</f>
        <v/>
      </c>
      <c r="Z763" s="158">
        <f>ABS(minus(J763,X763))</f>
        <v/>
      </c>
      <c r="AA763" s="263" t="n"/>
      <c r="AB763" s="242" t="n"/>
      <c r="AC763" s="242" t="n"/>
      <c r="AD763" s="256" t="n"/>
      <c r="AE763" s="161">
        <f>Y763-AC763</f>
        <v/>
      </c>
      <c r="AF763" s="256">
        <f>abs(Z763-AD763)</f>
        <v/>
      </c>
      <c r="AG763" s="243" t="n"/>
      <c r="AH763" s="146" t="n"/>
      <c r="AI763" s="52" t="n"/>
      <c r="AJ763" s="148" t="n"/>
      <c r="AK763" s="52" t="n"/>
    </row>
    <row r="764">
      <c r="A764" s="163">
        <f>A763</f>
        <v/>
      </c>
      <c r="B764" s="300" t="n"/>
      <c r="C764" s="151" t="inlineStr">
        <is>
          <t>Card Payments</t>
        </is>
      </c>
      <c r="D764" s="151" t="inlineStr">
        <is>
          <t>BB MIGs (S04)</t>
        </is>
      </c>
      <c r="E764" s="170" t="n"/>
      <c r="F764" s="245" t="n"/>
      <c r="G764" s="170" t="n"/>
      <c r="H764" s="245" t="n"/>
      <c r="I764" s="154">
        <f>minus(E764,G764)</f>
        <v/>
      </c>
      <c r="J764" s="155">
        <f>ABS(minus(F764,H764))</f>
        <v/>
      </c>
      <c r="K764" s="248" t="n"/>
      <c r="L764" s="248" t="n"/>
      <c r="M764" s="248" t="n"/>
      <c r="N764" s="248" t="n"/>
      <c r="O764" s="248" t="n"/>
      <c r="P764" s="248" t="n"/>
      <c r="Q764" s="248" t="n"/>
      <c r="R764" s="248" t="n"/>
      <c r="S764" s="248" t="n"/>
      <c r="T764" s="248" t="n"/>
      <c r="U764" s="248" t="n"/>
      <c r="V764" s="248" t="n"/>
      <c r="W764" s="218">
        <f>SUM(K764,M764,O764,Q764,S764,U764)</f>
        <v/>
      </c>
      <c r="X764" s="218">
        <f>SUM(L764,N764,P764,R764,T764,V764)</f>
        <v/>
      </c>
      <c r="Y764" s="157">
        <f>minus(I764,W764)</f>
        <v/>
      </c>
      <c r="Z764" s="158">
        <f>ABS(minus(J764,X764))</f>
        <v/>
      </c>
      <c r="AA764" s="270" t="n"/>
      <c r="AB764" s="242" t="n"/>
      <c r="AC764" s="242" t="n"/>
      <c r="AD764" s="256" t="n"/>
      <c r="AE764" s="167">
        <f>Y764-AC764</f>
        <v/>
      </c>
      <c r="AF764" s="256">
        <f>abs(Z764-AD764)</f>
        <v/>
      </c>
      <c r="AG764" s="243" t="n"/>
      <c r="AH764" s="146" t="n"/>
      <c r="AI764" s="52" t="n"/>
      <c r="AJ764" s="148" t="n"/>
      <c r="AK764" s="52" t="n"/>
    </row>
    <row r="765">
      <c r="A765" s="163">
        <f>A764</f>
        <v/>
      </c>
      <c r="B765" s="300" t="n"/>
      <c r="C765" s="151" t="inlineStr">
        <is>
          <t>Card Payments</t>
        </is>
      </c>
      <c r="D765" s="151" t="inlineStr">
        <is>
          <t>BB MIGs (S05)</t>
        </is>
      </c>
      <c r="E765" s="170" t="n"/>
      <c r="F765" s="245" t="n"/>
      <c r="G765" s="170" t="n"/>
      <c r="H765" s="245" t="n"/>
      <c r="I765" s="154">
        <f>minus(E765,G765)</f>
        <v/>
      </c>
      <c r="J765" s="155">
        <f>ABS(minus(F765,H765))</f>
        <v/>
      </c>
      <c r="K765" s="248" t="n"/>
      <c r="L765" s="248" t="n"/>
      <c r="M765" s="248" t="n"/>
      <c r="N765" s="248" t="n"/>
      <c r="O765" s="248" t="n"/>
      <c r="P765" s="248" t="n"/>
      <c r="Q765" s="248" t="n"/>
      <c r="R765" s="248" t="n"/>
      <c r="S765" s="248" t="n"/>
      <c r="T765" s="248" t="n"/>
      <c r="U765" s="248" t="n"/>
      <c r="V765" s="248" t="n"/>
      <c r="W765" s="218">
        <f>SUM(K765,M765,O765,Q765,S765,U765)</f>
        <v/>
      </c>
      <c r="X765" s="218">
        <f>SUM(L765,N765,P765,R765,T765,V765)</f>
        <v/>
      </c>
      <c r="Y765" s="157">
        <f>minus(I765,W765)</f>
        <v/>
      </c>
      <c r="Z765" s="158">
        <f>ABS(minus(J765,X765))</f>
        <v/>
      </c>
      <c r="AA765" s="270" t="n"/>
      <c r="AB765" s="242" t="n"/>
      <c r="AC765" s="242" t="n"/>
      <c r="AD765" s="256" t="n"/>
      <c r="AE765" s="167">
        <f>Y765-AC765</f>
        <v/>
      </c>
      <c r="AF765" s="256">
        <f>abs(Z765-AD765)</f>
        <v/>
      </c>
      <c r="AG765" s="243" t="n"/>
      <c r="AH765" s="146" t="n"/>
      <c r="AI765" s="52" t="n"/>
      <c r="AJ765" s="148" t="n"/>
      <c r="AK765" s="52" t="n"/>
    </row>
    <row r="766">
      <c r="A766" s="163">
        <f>A765</f>
        <v/>
      </c>
      <c r="B766" s="300" t="n"/>
      <c r="C766" s="151" t="inlineStr">
        <is>
          <t>Card Payments</t>
        </is>
      </c>
      <c r="D766" s="151" t="inlineStr">
        <is>
          <t>BB MIGs (S06)</t>
        </is>
      </c>
      <c r="E766" s="170" t="n"/>
      <c r="F766" s="245" t="n"/>
      <c r="G766" s="170" t="n"/>
      <c r="H766" s="245" t="n"/>
      <c r="I766" s="154">
        <f>minus(E766,G766)</f>
        <v/>
      </c>
      <c r="J766" s="155">
        <f>ABS(minus(F766,H766))</f>
        <v/>
      </c>
      <c r="K766" s="248" t="n"/>
      <c r="L766" s="248" t="n"/>
      <c r="M766" s="248" t="n"/>
      <c r="N766" s="248" t="n"/>
      <c r="O766" s="248" t="n"/>
      <c r="P766" s="248" t="n"/>
      <c r="Q766" s="248" t="n"/>
      <c r="R766" s="248" t="n"/>
      <c r="S766" s="248" t="n"/>
      <c r="T766" s="248" t="n"/>
      <c r="U766" s="248" t="n"/>
      <c r="V766" s="248" t="n"/>
      <c r="W766" s="218">
        <f>SUM(K766,M766,O766,Q766,S766,U766)</f>
        <v/>
      </c>
      <c r="X766" s="218">
        <f>SUM(L766,N766,P766,R766,T766,V766)</f>
        <v/>
      </c>
      <c r="Y766" s="157">
        <f>minus(I766,W766)</f>
        <v/>
      </c>
      <c r="Z766" s="158">
        <f>ABS(minus(J766,X766))</f>
        <v/>
      </c>
      <c r="AA766" s="270" t="n"/>
      <c r="AB766" s="242" t="n"/>
      <c r="AC766" s="242" t="n"/>
      <c r="AD766" s="256" t="n"/>
      <c r="AE766" s="167">
        <f>Y766-AC766</f>
        <v/>
      </c>
      <c r="AF766" s="256">
        <f>abs(Z766-AD766)</f>
        <v/>
      </c>
      <c r="AG766" s="243" t="n"/>
      <c r="AH766" s="146" t="n"/>
      <c r="AI766" s="52" t="n"/>
      <c r="AJ766" s="148" t="n"/>
      <c r="AK766" s="52" t="n"/>
    </row>
    <row r="767">
      <c r="A767" s="163">
        <f>A766</f>
        <v/>
      </c>
      <c r="B767" s="300" t="n"/>
      <c r="C767" s="151" t="inlineStr">
        <is>
          <t>Card Payments</t>
        </is>
      </c>
      <c r="D767" s="151" t="inlineStr">
        <is>
          <t>BB MIGs (S07)</t>
        </is>
      </c>
      <c r="E767" s="170" t="n"/>
      <c r="F767" s="245" t="n"/>
      <c r="G767" s="170" t="n"/>
      <c r="H767" s="245" t="n"/>
      <c r="I767" s="154">
        <f>minus(E767,G767)</f>
        <v/>
      </c>
      <c r="J767" s="155">
        <f>ABS(minus(F767,H767))</f>
        <v/>
      </c>
      <c r="K767" s="248" t="n"/>
      <c r="L767" s="248" t="n"/>
      <c r="M767" s="248" t="n"/>
      <c r="N767" s="248" t="n"/>
      <c r="O767" s="248" t="n"/>
      <c r="P767" s="248" t="n"/>
      <c r="Q767" s="248" t="n"/>
      <c r="R767" s="248" t="n"/>
      <c r="S767" s="248" t="n"/>
      <c r="T767" s="248" t="n"/>
      <c r="U767" s="248" t="n"/>
      <c r="V767" s="248" t="n"/>
      <c r="W767" s="218">
        <f>SUM(K767,M767,O767,Q767,S767,U767)</f>
        <v/>
      </c>
      <c r="X767" s="218">
        <f>SUM(L767,N767,P767,R767,T767,V767)</f>
        <v/>
      </c>
      <c r="Y767" s="157">
        <f>minus(I767,W767)</f>
        <v/>
      </c>
      <c r="Z767" s="158">
        <f>ABS(minus(J767,X767))</f>
        <v/>
      </c>
      <c r="AA767" s="270" t="n"/>
      <c r="AB767" s="242" t="n"/>
      <c r="AC767" s="242" t="n"/>
      <c r="AD767" s="256" t="n"/>
      <c r="AE767" s="167">
        <f>Y767-AC767</f>
        <v/>
      </c>
      <c r="AF767" s="256">
        <f>abs(Z767-AD767)</f>
        <v/>
      </c>
      <c r="AG767" s="243" t="n"/>
      <c r="AH767" s="146" t="n"/>
      <c r="AI767" s="52" t="n"/>
      <c r="AJ767" s="148" t="n"/>
      <c r="AK767" s="52" t="n"/>
    </row>
    <row r="768">
      <c r="A768" s="163">
        <f>A767</f>
        <v/>
      </c>
      <c r="B768" s="300" t="n"/>
      <c r="C768" s="151" t="inlineStr">
        <is>
          <t>Card Payments</t>
        </is>
      </c>
      <c r="D768" s="151" t="inlineStr">
        <is>
          <t>BB MIGs (S08)</t>
        </is>
      </c>
      <c r="E768" s="170" t="n"/>
      <c r="F768" s="245" t="n"/>
      <c r="G768" s="170" t="n"/>
      <c r="H768" s="245" t="n"/>
      <c r="I768" s="154">
        <f>minus(E768,G768)</f>
        <v/>
      </c>
      <c r="J768" s="155">
        <f>ABS(minus(F768,H768))</f>
        <v/>
      </c>
      <c r="K768" s="248" t="n"/>
      <c r="L768" s="248" t="n"/>
      <c r="M768" s="248" t="n"/>
      <c r="N768" s="248" t="n"/>
      <c r="O768" s="248" t="n"/>
      <c r="P768" s="248" t="n"/>
      <c r="Q768" s="248" t="n"/>
      <c r="R768" s="248" t="n"/>
      <c r="S768" s="248" t="n"/>
      <c r="T768" s="248" t="n"/>
      <c r="U768" s="248" t="n"/>
      <c r="V768" s="248" t="n"/>
      <c r="W768" s="218">
        <f>SUM(K768,M768,O768,Q768,S768,U768)</f>
        <v/>
      </c>
      <c r="X768" s="218">
        <f>SUM(L768,N768,P768,R768,T768,V768)</f>
        <v/>
      </c>
      <c r="Y768" s="157">
        <f>minus(I768,W768)</f>
        <v/>
      </c>
      <c r="Z768" s="158">
        <f>ABS(minus(J768,X768))</f>
        <v/>
      </c>
      <c r="AA768" s="270" t="n"/>
      <c r="AB768" s="242" t="n"/>
      <c r="AC768" s="242" t="n"/>
      <c r="AD768" s="256" t="n"/>
      <c r="AE768" s="167">
        <f>Y768-AC768</f>
        <v/>
      </c>
      <c r="AF768" s="256">
        <f>abs(Z768-AD768)</f>
        <v/>
      </c>
      <c r="AG768" s="243" t="n"/>
      <c r="AH768" s="146" t="n"/>
      <c r="AI768" s="52" t="n"/>
      <c r="AJ768" s="148" t="n"/>
      <c r="AK768" s="52" t="n"/>
    </row>
    <row r="769">
      <c r="A769" s="163">
        <f>A768</f>
        <v/>
      </c>
      <c r="B769" s="300" t="n"/>
      <c r="C769" s="151" t="inlineStr">
        <is>
          <t>Card Payments</t>
        </is>
      </c>
      <c r="D769" s="151" t="inlineStr">
        <is>
          <t>BB MIGs (S09)</t>
        </is>
      </c>
      <c r="E769" s="170" t="n"/>
      <c r="F769" s="245" t="n"/>
      <c r="G769" s="170" t="n"/>
      <c r="H769" s="245" t="n"/>
      <c r="I769" s="154">
        <f>minus(E769,G769)</f>
        <v/>
      </c>
      <c r="J769" s="155">
        <f>ABS(minus(F769,H769))</f>
        <v/>
      </c>
      <c r="K769" s="248" t="n"/>
      <c r="L769" s="248" t="n"/>
      <c r="M769" s="248" t="n"/>
      <c r="N769" s="248" t="n"/>
      <c r="O769" s="248" t="n"/>
      <c r="P769" s="248" t="n"/>
      <c r="Q769" s="248" t="n"/>
      <c r="R769" s="248" t="n"/>
      <c r="S769" s="248" t="n"/>
      <c r="T769" s="248" t="n"/>
      <c r="U769" s="248" t="n"/>
      <c r="V769" s="248" t="n"/>
      <c r="W769" s="218">
        <f>SUM(K769,M769,O769,Q769,S769,U769)</f>
        <v/>
      </c>
      <c r="X769" s="218">
        <f>SUM(L769,N769,P769,R769,T769,V769)</f>
        <v/>
      </c>
      <c r="Y769" s="157">
        <f>minus(I769,W769)</f>
        <v/>
      </c>
      <c r="Z769" s="158">
        <f>ABS(minus(J769,X769))</f>
        <v/>
      </c>
      <c r="AA769" s="270" t="n"/>
      <c r="AB769" s="242" t="n"/>
      <c r="AC769" s="242" t="n"/>
      <c r="AD769" s="256" t="n"/>
      <c r="AE769" s="167">
        <f>Y769-AC769</f>
        <v/>
      </c>
      <c r="AF769" s="256">
        <f>abs(Z769-AD769)</f>
        <v/>
      </c>
      <c r="AG769" s="243" t="n"/>
      <c r="AH769" s="146" t="n"/>
      <c r="AI769" s="52" t="n"/>
      <c r="AJ769" s="148" t="n"/>
      <c r="AK769" s="52" t="n"/>
    </row>
    <row r="770">
      <c r="A770" s="163">
        <f>A769</f>
        <v/>
      </c>
      <c r="B770" s="300" t="n"/>
      <c r="C770" s="151" t="inlineStr">
        <is>
          <t>Card Payments</t>
        </is>
      </c>
      <c r="D770" s="151" t="inlineStr">
        <is>
          <t>BB MIGs (S10)</t>
        </is>
      </c>
      <c r="E770" s="170" t="n"/>
      <c r="F770" s="245" t="n"/>
      <c r="G770" s="170" t="n"/>
      <c r="H770" s="245" t="n"/>
      <c r="I770" s="154">
        <f>minus(E770,G770)</f>
        <v/>
      </c>
      <c r="J770" s="155">
        <f>ABS(minus(F770,H770))</f>
        <v/>
      </c>
      <c r="K770" s="248" t="n"/>
      <c r="L770" s="248" t="n"/>
      <c r="M770" s="248" t="n"/>
      <c r="N770" s="248" t="n"/>
      <c r="O770" s="248" t="n"/>
      <c r="P770" s="248" t="n"/>
      <c r="Q770" s="248" t="n"/>
      <c r="R770" s="248" t="n"/>
      <c r="S770" s="248" t="n"/>
      <c r="T770" s="248" t="n"/>
      <c r="U770" s="248" t="n"/>
      <c r="V770" s="248" t="n"/>
      <c r="W770" s="218">
        <f>SUM(K770,M770,O770,Q770,S770,U770)</f>
        <v/>
      </c>
      <c r="X770" s="218">
        <f>SUM(L770,N770,P770,R770,T770,V770)</f>
        <v/>
      </c>
      <c r="Y770" s="157">
        <f>minus(I770,W770)</f>
        <v/>
      </c>
      <c r="Z770" s="158">
        <f>ABS(minus(J770,X770))</f>
        <v/>
      </c>
      <c r="AA770" s="270" t="n"/>
      <c r="AB770" s="242" t="n"/>
      <c r="AC770" s="242" t="n"/>
      <c r="AD770" s="256" t="n"/>
      <c r="AE770" s="167">
        <f>Y770-AC770</f>
        <v/>
      </c>
      <c r="AF770" s="256">
        <f>abs(Z770-AD770)</f>
        <v/>
      </c>
      <c r="AG770" s="243" t="n"/>
      <c r="AH770" s="146" t="n"/>
      <c r="AI770" s="52" t="n"/>
      <c r="AJ770" s="148" t="n"/>
      <c r="AK770" s="52" t="n"/>
    </row>
    <row r="771">
      <c r="A771" s="163">
        <f>A770</f>
        <v/>
      </c>
      <c r="B771" s="300" t="n"/>
      <c r="C771" s="151" t="inlineStr">
        <is>
          <t>Card Payments</t>
        </is>
      </c>
      <c r="D771" s="151" t="inlineStr">
        <is>
          <t>BB MIGs (S11)</t>
        </is>
      </c>
      <c r="E771" s="170" t="n"/>
      <c r="F771" s="245" t="n"/>
      <c r="G771" s="170" t="n"/>
      <c r="H771" s="245" t="n"/>
      <c r="I771" s="154">
        <f>minus(E771,G771)</f>
        <v/>
      </c>
      <c r="J771" s="155">
        <f>ABS(minus(F771,H771))</f>
        <v/>
      </c>
      <c r="K771" s="248" t="n"/>
      <c r="L771" s="248" t="n"/>
      <c r="M771" s="248" t="n"/>
      <c r="N771" s="248" t="n"/>
      <c r="O771" s="248" t="n"/>
      <c r="P771" s="248" t="n"/>
      <c r="Q771" s="248" t="n"/>
      <c r="R771" s="248" t="n"/>
      <c r="S771" s="248" t="n"/>
      <c r="T771" s="248" t="n"/>
      <c r="U771" s="248" t="n"/>
      <c r="V771" s="248" t="n"/>
      <c r="W771" s="218">
        <f>SUM(K771,M771,O771,Q771,S771,U771)</f>
        <v/>
      </c>
      <c r="X771" s="218">
        <f>SUM(L771,N771,P771,R771,T771,V771)</f>
        <v/>
      </c>
      <c r="Y771" s="157">
        <f>minus(I771,W771)</f>
        <v/>
      </c>
      <c r="Z771" s="158">
        <f>ABS(minus(J771,X771))</f>
        <v/>
      </c>
      <c r="AA771" s="270" t="n"/>
      <c r="AB771" s="242" t="n"/>
      <c r="AC771" s="242" t="n"/>
      <c r="AD771" s="256" t="n"/>
      <c r="AE771" s="167">
        <f>Y771-AC771</f>
        <v/>
      </c>
      <c r="AF771" s="256">
        <f>abs(Z771-AD771)</f>
        <v/>
      </c>
      <c r="AG771" s="243" t="n"/>
      <c r="AH771" s="146" t="n"/>
      <c r="AI771" s="52" t="n"/>
      <c r="AJ771" s="148" t="n"/>
      <c r="AK771" s="52" t="n"/>
    </row>
    <row r="772">
      <c r="A772" s="163">
        <f>A771</f>
        <v/>
      </c>
      <c r="B772" s="300" t="n"/>
      <c r="C772" s="171" t="inlineStr">
        <is>
          <t>Card Payments</t>
        </is>
      </c>
      <c r="D772" s="171" t="inlineStr">
        <is>
          <t>BB MIGs (S12)</t>
        </is>
      </c>
      <c r="E772" s="176" t="n"/>
      <c r="F772" s="85" t="n"/>
      <c r="G772" s="176" t="n"/>
      <c r="H772" s="85" t="n"/>
      <c r="I772" s="174">
        <f>minus(E772,G772)</f>
        <v/>
      </c>
      <c r="J772" s="175">
        <f>ABS(minus(F772,H772))</f>
        <v/>
      </c>
      <c r="K772" s="293" t="n"/>
      <c r="L772" s="293" t="n"/>
      <c r="M772" s="293" t="n"/>
      <c r="N772" s="293" t="n"/>
      <c r="O772" s="293" t="n"/>
      <c r="P772" s="293" t="n"/>
      <c r="Q772" s="293" t="n"/>
      <c r="R772" s="293" t="n"/>
      <c r="S772" s="293" t="n"/>
      <c r="T772" s="293" t="n"/>
      <c r="U772" s="293" t="n"/>
      <c r="V772" s="293" t="n"/>
      <c r="W772" s="294">
        <f>SUM(K772,M772,O772,Q772,S772,U772)</f>
        <v/>
      </c>
      <c r="X772" s="294">
        <f>SUM(L772,N772,P772,R772,T772,V772)</f>
        <v/>
      </c>
      <c r="Y772" s="179">
        <f>minus(I772,W772)</f>
        <v/>
      </c>
      <c r="Z772" s="180">
        <f>ABS(minus(J772,X772))</f>
        <v/>
      </c>
      <c r="AA772" s="253" t="n"/>
      <c r="AB772" s="254" t="n"/>
      <c r="AC772" s="254" t="n"/>
      <c r="AD772" s="183" t="n"/>
      <c r="AE772" s="191">
        <f>Y772-AC772</f>
        <v/>
      </c>
      <c r="AF772" s="183">
        <f>abs(Z772-AD772)</f>
        <v/>
      </c>
      <c r="AG772" s="243" t="n"/>
      <c r="AH772" s="146" t="n"/>
      <c r="AI772" s="52" t="n"/>
      <c r="AJ772" s="148" t="n"/>
      <c r="AK772" s="52" t="n"/>
    </row>
    <row r="773">
      <c r="A773" s="163">
        <f>A772</f>
        <v/>
      </c>
      <c r="B773" s="303" t="n"/>
      <c r="C773" s="258" t="inlineStr">
        <is>
          <t>Card Payments Sum</t>
        </is>
      </c>
      <c r="D773" s="258" t="inlineStr">
        <is>
          <t>BB MIGs</t>
        </is>
      </c>
      <c r="E773" s="172" t="n"/>
      <c r="F773" s="173" t="n"/>
      <c r="G773" s="172" t="n"/>
      <c r="H773" s="173" t="n"/>
      <c r="I773" s="174" t="n">
        <v>0</v>
      </c>
      <c r="J773" s="175">
        <f>ABS(minus(F773,H773))</f>
        <v/>
      </c>
      <c r="K773" s="176" t="n"/>
      <c r="L773" s="176" t="n"/>
      <c r="M773" s="176" t="n"/>
      <c r="N773" s="176" t="n"/>
      <c r="O773" s="176" t="n"/>
      <c r="P773" s="176" t="n"/>
      <c r="Q773" s="176" t="n"/>
      <c r="R773" s="176" t="n"/>
      <c r="S773" s="176" t="n"/>
      <c r="T773" s="176" t="n"/>
      <c r="U773" s="176" t="n"/>
      <c r="V773" s="176" t="n"/>
      <c r="W773" s="294">
        <f>SUM(K773,M773,O773,Q773,S773,U773)</f>
        <v/>
      </c>
      <c r="X773" s="294">
        <f>SUM(L773,N773,P773,R773,T773,V773)</f>
        <v/>
      </c>
      <c r="Y773" s="157">
        <f>minus(I773,W773)</f>
        <v/>
      </c>
      <c r="Z773" s="158">
        <f>ABS(minus(J773,X773))</f>
        <v/>
      </c>
      <c r="AA773" s="253" t="n"/>
      <c r="AB773" s="254" t="n"/>
      <c r="AC773" s="254" t="n"/>
      <c r="AD773" s="190" t="n"/>
      <c r="AE773" s="191">
        <f>Y773-AC773</f>
        <v/>
      </c>
      <c r="AF773" s="192">
        <f>abs(Z773-AD773)</f>
        <v/>
      </c>
      <c r="AG773" s="243" t="n"/>
      <c r="AH773" s="146" t="n"/>
      <c r="AI773" s="52" t="n"/>
      <c r="AJ773" s="148" t="n"/>
      <c r="AK773" s="52" t="n"/>
    </row>
    <row r="774">
      <c r="A774" s="163">
        <f>A773</f>
        <v/>
      </c>
      <c r="B774" s="310" t="inlineStr">
        <is>
          <t>KOWRI</t>
        </is>
      </c>
      <c r="C774" s="151" t="inlineStr">
        <is>
          <t>MPGS</t>
        </is>
      </c>
      <c r="D774" s="151" t="inlineStr">
        <is>
          <t>MPGS</t>
        </is>
      </c>
      <c r="E774" s="187" t="n"/>
      <c r="F774" s="188" t="n"/>
      <c r="G774" s="187" t="n"/>
      <c r="H774" s="188" t="n"/>
      <c r="I774" s="154">
        <f>minus(E774,G774)</f>
        <v/>
      </c>
      <c r="J774" s="155">
        <f>ABS(minus(F774,H774))</f>
        <v/>
      </c>
      <c r="K774" s="248" t="n"/>
      <c r="L774" s="248" t="n"/>
      <c r="M774" s="248" t="n"/>
      <c r="N774" s="248" t="n"/>
      <c r="O774" s="248" t="n"/>
      <c r="P774" s="248" t="n"/>
      <c r="Q774" s="248" t="n"/>
      <c r="R774" s="248" t="n"/>
      <c r="S774" s="248" t="n"/>
      <c r="T774" s="248" t="n"/>
      <c r="U774" s="248" t="n"/>
      <c r="V774" s="248" t="n"/>
      <c r="W774" s="218">
        <f>SUM(K774,M774,O774,Q774,S774,U774)</f>
        <v/>
      </c>
      <c r="X774" s="218">
        <f>SUM(L774,N774,P774,R774,T774,V774)</f>
        <v/>
      </c>
      <c r="Y774" s="272">
        <f>minus(I774,W774)</f>
        <v/>
      </c>
      <c r="Z774" s="273">
        <f>ABS(minus(J774,X774))</f>
        <v/>
      </c>
      <c r="AA774" s="274" t="n"/>
      <c r="AB774" s="248" t="n"/>
      <c r="AC774" s="242" t="n"/>
      <c r="AD774" s="256" t="n"/>
      <c r="AE774" s="167">
        <f>Y774-AC774</f>
        <v/>
      </c>
      <c r="AF774" s="256">
        <f>abs(Z774-AD774)</f>
        <v/>
      </c>
      <c r="AG774" s="243" t="n"/>
      <c r="AH774" s="146" t="n"/>
      <c r="AI774" s="52" t="n"/>
      <c r="AJ774" s="148" t="n"/>
      <c r="AK774" s="52" t="n"/>
    </row>
    <row r="775">
      <c r="A775" s="163">
        <f>A774</f>
        <v/>
      </c>
      <c r="B775" s="300" t="n"/>
      <c r="C775" s="151" t="inlineStr">
        <is>
          <t>KR MTN Send Money</t>
        </is>
      </c>
      <c r="D775" s="151" t="inlineStr">
        <is>
          <t>KR MTN Credit</t>
        </is>
      </c>
      <c r="E775" s="187" t="n"/>
      <c r="F775" s="188" t="n"/>
      <c r="G775" s="187" t="n"/>
      <c r="H775" s="188" t="n"/>
      <c r="I775" s="154">
        <f>minus(E775,G775)</f>
        <v/>
      </c>
      <c r="J775" s="155">
        <f>ABS(minus(F775,H775))</f>
        <v/>
      </c>
      <c r="K775" s="248" t="n"/>
      <c r="L775" s="248" t="n"/>
      <c r="M775" s="248" t="n"/>
      <c r="N775" s="248" t="n"/>
      <c r="O775" s="248" t="n"/>
      <c r="P775" s="248" t="n"/>
      <c r="Q775" s="248" t="n"/>
      <c r="R775" s="248" t="n"/>
      <c r="S775" s="248" t="n"/>
      <c r="T775" s="248" t="n"/>
      <c r="U775" s="248" t="n"/>
      <c r="V775" s="248" t="n"/>
      <c r="W775" s="218">
        <f>SUM(K775,M775,O775,Q775,S775,U775)</f>
        <v/>
      </c>
      <c r="X775" s="218">
        <f>SUM(L775,N775,P775,R775,T775,V775)</f>
        <v/>
      </c>
      <c r="Y775" s="157">
        <f>minus(I775,W775)</f>
        <v/>
      </c>
      <c r="Z775" s="158">
        <f>ABS(minus(J775,X775))</f>
        <v/>
      </c>
      <c r="AA775" s="263" t="n"/>
      <c r="AB775" s="242" t="n"/>
      <c r="AC775" s="242" t="n"/>
      <c r="AD775" s="256" t="n"/>
      <c r="AE775" s="167">
        <f>Y775-AC775</f>
        <v/>
      </c>
      <c r="AF775" s="256">
        <f>abs(Z775-AD775)</f>
        <v/>
      </c>
      <c r="AG775" s="243" t="n"/>
      <c r="AH775" s="146" t="n"/>
      <c r="AI775" s="52" t="n"/>
      <c r="AJ775" s="148" t="n"/>
      <c r="AK775" s="52" t="n"/>
    </row>
    <row r="776">
      <c r="A776" s="163">
        <f>A775</f>
        <v/>
      </c>
      <c r="B776" s="300" t="n"/>
      <c r="C776" s="151" t="inlineStr">
        <is>
          <t>KR MTN Add funds/Payments</t>
        </is>
      </c>
      <c r="D776" s="151" t="inlineStr">
        <is>
          <t>KR MTN Debit</t>
        </is>
      </c>
      <c r="E776" s="187" t="n"/>
      <c r="F776" s="188" t="n"/>
      <c r="G776" s="187" t="n"/>
      <c r="H776" s="188" t="n"/>
      <c r="I776" s="154">
        <f>minus(E776,G776)</f>
        <v/>
      </c>
      <c r="J776" s="155">
        <f>ABS(minus(F776,H776))</f>
        <v/>
      </c>
      <c r="K776" s="248" t="n"/>
      <c r="L776" s="248" t="n"/>
      <c r="M776" s="248" t="n"/>
      <c r="N776" s="248" t="n"/>
      <c r="O776" s="248" t="n"/>
      <c r="P776" s="248" t="n"/>
      <c r="Q776" s="248" t="n"/>
      <c r="R776" s="248" t="n"/>
      <c r="S776" s="248" t="n"/>
      <c r="T776" s="248" t="n"/>
      <c r="U776" s="248" t="n"/>
      <c r="V776" s="248" t="n"/>
      <c r="W776" s="218">
        <f>SUM(K776,M776,O776,Q776,S776,U776)</f>
        <v/>
      </c>
      <c r="X776" s="218">
        <f>SUM(L776,N776,P776,R776,T776,V776)</f>
        <v/>
      </c>
      <c r="Y776" s="157">
        <f>minus(I776,W776)</f>
        <v/>
      </c>
      <c r="Z776" s="158">
        <f>ABS(minus(J776,X776))</f>
        <v/>
      </c>
      <c r="AA776" s="270" t="n"/>
      <c r="AB776" s="242" t="n"/>
      <c r="AC776" s="242" t="n"/>
      <c r="AD776" s="256" t="n"/>
      <c r="AE776" s="167">
        <f>Y776-AC776</f>
        <v/>
      </c>
      <c r="AF776" s="256">
        <f>abs(Z776-AD776)</f>
        <v/>
      </c>
      <c r="AG776" s="243" t="n"/>
      <c r="AH776" s="146" t="n"/>
      <c r="AI776" s="52" t="n"/>
      <c r="AJ776" s="148" t="n"/>
      <c r="AK776" s="52" t="n"/>
    </row>
    <row r="777">
      <c r="A777" s="163">
        <f>A776</f>
        <v/>
      </c>
      <c r="B777" s="300" t="n"/>
      <c r="C777" s="151" t="inlineStr">
        <is>
          <t>KR Airtel Add funds/Payments</t>
        </is>
      </c>
      <c r="D777" s="151" t="inlineStr">
        <is>
          <t>KR Airtel Cash In</t>
        </is>
      </c>
      <c r="E777" s="187" t="n"/>
      <c r="F777" s="187" t="n"/>
      <c r="G777" s="187" t="n"/>
      <c r="H777" s="187" t="n"/>
      <c r="I777" s="154" t="n">
        <v>0</v>
      </c>
      <c r="J777" s="155">
        <f>ABS(minus(F777,H777))</f>
        <v/>
      </c>
      <c r="K777" s="248" t="n"/>
      <c r="L777" s="248" t="n"/>
      <c r="M777" s="248" t="n"/>
      <c r="N777" s="248" t="n"/>
      <c r="O777" s="248" t="n"/>
      <c r="P777" s="248" t="n"/>
      <c r="Q777" s="248" t="n"/>
      <c r="R777" s="248" t="n"/>
      <c r="S777" s="248" t="n"/>
      <c r="T777" s="248" t="n"/>
      <c r="U777" s="248" t="n"/>
      <c r="V777" s="248" t="n"/>
      <c r="W777" s="218">
        <f>SUM(K777,M777,O777,Q777,S777,U777)</f>
        <v/>
      </c>
      <c r="X777" s="218">
        <f>SUM(L777,N777,P777,R777,T777,V777)</f>
        <v/>
      </c>
      <c r="Y777" s="157">
        <f>minus(I777,W777)</f>
        <v/>
      </c>
      <c r="Z777" s="158">
        <f>ABS(minus(J777,X777))</f>
        <v/>
      </c>
      <c r="AA777" s="274" t="n"/>
      <c r="AB777" s="248" t="n"/>
      <c r="AC777" s="242" t="n"/>
      <c r="AD777" s="256" t="n"/>
      <c r="AE777" s="167">
        <f>Y777-AC777</f>
        <v/>
      </c>
      <c r="AF777" s="256">
        <f>abs(Z777-AD777)</f>
        <v/>
      </c>
      <c r="AG777" s="243" t="n"/>
      <c r="AH777" s="146" t="n"/>
      <c r="AI777" s="52" t="n"/>
      <c r="AJ777" s="148" t="n"/>
      <c r="AK777" s="52" t="n"/>
    </row>
    <row r="778">
      <c r="A778" s="163">
        <f>A777</f>
        <v/>
      </c>
      <c r="B778" s="300" t="n"/>
      <c r="C778" s="151" t="inlineStr">
        <is>
          <t>KR Airtel Send Money</t>
        </is>
      </c>
      <c r="D778" s="151" t="inlineStr">
        <is>
          <t>KR Airtel Cash Out</t>
        </is>
      </c>
      <c r="E778" s="187" t="n"/>
      <c r="F778" s="187" t="n"/>
      <c r="G778" s="187" t="n"/>
      <c r="H778" s="187" t="n"/>
      <c r="I778" s="154" t="n">
        <v>0</v>
      </c>
      <c r="J778" s="155">
        <f>ABS(minus(F778,H778))</f>
        <v/>
      </c>
      <c r="K778" s="248" t="n"/>
      <c r="L778" s="248" t="n"/>
      <c r="M778" s="248" t="n"/>
      <c r="N778" s="248" t="n"/>
      <c r="O778" s="248" t="n"/>
      <c r="P778" s="248" t="n"/>
      <c r="Q778" s="248" t="n"/>
      <c r="R778" s="275" t="n"/>
      <c r="S778" s="248" t="n"/>
      <c r="T778" s="248" t="n"/>
      <c r="U778" s="248" t="n"/>
      <c r="V778" s="248" t="n"/>
      <c r="W778" s="218">
        <f>SUM(K778,M778,O778,Q778,S778,U778)</f>
        <v/>
      </c>
      <c r="X778" s="218">
        <f>SUM(L778,N778,P778,R778,T778,V778)</f>
        <v/>
      </c>
      <c r="Y778" s="157">
        <f>minus(I778,W778)</f>
        <v/>
      </c>
      <c r="Z778" s="158">
        <f>ABS(minus(J778,X778))</f>
        <v/>
      </c>
      <c r="AA778" s="274" t="n"/>
      <c r="AB778" s="248" t="n"/>
      <c r="AC778" s="242" t="n"/>
      <c r="AD778" s="256" t="n"/>
      <c r="AE778" s="167">
        <f>Y778-AC778</f>
        <v/>
      </c>
      <c r="AF778" s="256">
        <f>abs(Z778-AD778)</f>
        <v/>
      </c>
      <c r="AG778" s="243" t="n"/>
      <c r="AH778" s="146" t="n"/>
      <c r="AI778" s="52" t="n"/>
      <c r="AJ778" s="148" t="n"/>
      <c r="AK778" s="52" t="n"/>
    </row>
    <row r="779">
      <c r="A779" s="163">
        <f>A778</f>
        <v/>
      </c>
      <c r="B779" s="300" t="n"/>
      <c r="C779" s="151" t="inlineStr">
        <is>
          <t>KR Vodafone Add funds/Payments</t>
        </is>
      </c>
      <c r="D779" s="151" t="inlineStr">
        <is>
          <t xml:space="preserve">KR Vodafone Cash In </t>
        </is>
      </c>
      <c r="E779" s="187" t="n"/>
      <c r="F779" s="188" t="n"/>
      <c r="G779" s="187" t="n"/>
      <c r="H779" s="188" t="n"/>
      <c r="I779" s="154">
        <f>minus(E779,G779)</f>
        <v/>
      </c>
      <c r="J779" s="155">
        <f>ABS(minus(F779,H779))</f>
        <v/>
      </c>
      <c r="K779" s="248" t="n"/>
      <c r="L779" s="248" t="n"/>
      <c r="M779" s="248" t="n"/>
      <c r="N779" s="248" t="n"/>
      <c r="O779" s="248" t="n"/>
      <c r="P779" s="248" t="n"/>
      <c r="Q779" s="248" t="n"/>
      <c r="R779" s="248" t="n"/>
      <c r="S779" s="248" t="n"/>
      <c r="T779" s="248" t="n"/>
      <c r="U779" s="248" t="n"/>
      <c r="V779" s="248" t="n"/>
      <c r="W779" s="218">
        <f>SUM(K779,M779,O779,Q779,S779,U779)</f>
        <v/>
      </c>
      <c r="X779" s="218">
        <f>SUM(L779,N779,P779,R779,T779,V779)</f>
        <v/>
      </c>
      <c r="Y779" s="157">
        <f>minus(I779,W779)</f>
        <v/>
      </c>
      <c r="Z779" s="158">
        <f>ABS(minus(J779,X779))</f>
        <v/>
      </c>
      <c r="AA779" s="274" t="n"/>
      <c r="AB779" s="248" t="n"/>
      <c r="AC779" s="242" t="n"/>
      <c r="AD779" s="256" t="n"/>
      <c r="AE779" s="167">
        <f>Y779-AC779</f>
        <v/>
      </c>
      <c r="AF779" s="256">
        <f>abs(Z779-AD779)</f>
        <v/>
      </c>
      <c r="AG779" s="243" t="n"/>
      <c r="AH779" s="146" t="n"/>
      <c r="AI779" s="52" t="n"/>
      <c r="AJ779" s="148" t="n"/>
      <c r="AK779" s="52" t="n"/>
    </row>
    <row r="780">
      <c r="A780" s="163">
        <f>A779</f>
        <v/>
      </c>
      <c r="B780" s="303" t="n"/>
      <c r="C780" s="151" t="inlineStr">
        <is>
          <t>KR Vodafone Send Money</t>
        </is>
      </c>
      <c r="D780" s="151" t="inlineStr">
        <is>
          <t>KR Vodafone Cash Out</t>
        </is>
      </c>
      <c r="E780" s="187" t="n"/>
      <c r="F780" s="188" t="n"/>
      <c r="G780" s="187" t="n"/>
      <c r="H780" s="188" t="n"/>
      <c r="I780" s="154">
        <f>minus(E780,G780)</f>
        <v/>
      </c>
      <c r="J780" s="155">
        <f>ABS(minus(F780,H780))</f>
        <v/>
      </c>
      <c r="K780" s="248" t="n"/>
      <c r="L780" s="248" t="n"/>
      <c r="M780" s="248" t="n"/>
      <c r="N780" s="248" t="n"/>
      <c r="O780" s="248" t="n"/>
      <c r="P780" s="248" t="n"/>
      <c r="Q780" s="248" t="n"/>
      <c r="R780" s="248" t="n"/>
      <c r="S780" s="248" t="n"/>
      <c r="T780" s="248" t="n"/>
      <c r="U780" s="248" t="n"/>
      <c r="V780" s="248" t="n"/>
      <c r="W780" s="218">
        <f>SUM(K780,M780,O780,Q780,S780,U780)</f>
        <v/>
      </c>
      <c r="X780" s="218">
        <f>SUM(L780,N780,P780,R780,T780,V780)</f>
        <v/>
      </c>
      <c r="Y780" s="157">
        <f>minus(I780,W780)</f>
        <v/>
      </c>
      <c r="Z780" s="158">
        <f>ABS(minus(J780,X780))</f>
        <v/>
      </c>
      <c r="AA780" s="274" t="n"/>
      <c r="AB780" s="248" t="n"/>
      <c r="AC780" s="242" t="n"/>
      <c r="AD780" s="256" t="n"/>
      <c r="AE780" s="167">
        <f>Y780-AC780</f>
        <v/>
      </c>
      <c r="AF780" s="256">
        <f>abs(Z780-AD780)</f>
        <v/>
      </c>
      <c r="AG780" s="243" t="n"/>
      <c r="AH780" s="146" t="n"/>
      <c r="AI780" s="52" t="n"/>
      <c r="AJ780" s="148" t="n"/>
      <c r="AK780" s="52" t="n"/>
    </row>
    <row r="781">
      <c r="A781" s="206" t="n"/>
      <c r="B781" s="207" t="n"/>
      <c r="C781" s="206" t="n"/>
      <c r="D781" s="206" t="n"/>
      <c r="E781" s="206" t="n"/>
      <c r="F781" s="208" t="n"/>
      <c r="G781" s="206" t="n"/>
      <c r="H781" s="206" t="n"/>
      <c r="I781" s="206" t="n"/>
      <c r="J781" s="208" t="n"/>
      <c r="K781" s="271" t="n"/>
      <c r="L781" s="271" t="n"/>
      <c r="M781" s="271" t="n"/>
      <c r="N781" s="271" t="n"/>
      <c r="O781" s="271" t="n"/>
      <c r="P781" s="271" t="n"/>
      <c r="Q781" s="271" t="n"/>
      <c r="R781" s="271" t="n"/>
      <c r="S781" s="271" t="n"/>
      <c r="T781" s="271" t="n"/>
      <c r="U781" s="271" t="n"/>
      <c r="V781" s="271" t="n"/>
      <c r="W781" s="210" t="n"/>
      <c r="X781" s="210" t="n"/>
      <c r="Y781" s="271" t="n"/>
      <c r="Z781" s="271" t="n"/>
      <c r="AA781" s="211" t="n"/>
      <c r="AB781" s="212" t="n"/>
      <c r="AC781" s="212" t="n"/>
      <c r="AD781" s="213" t="n"/>
      <c r="AE781" s="214" t="n"/>
      <c r="AF781" s="215" t="n"/>
      <c r="AG781" s="243" t="n"/>
      <c r="AH781" s="146" t="n"/>
      <c r="AI781" s="52" t="n"/>
      <c r="AJ781" s="148" t="n"/>
      <c r="AK781" s="52" t="n"/>
    </row>
    <row r="782">
      <c r="A782" s="239" t="n">
        <v>44984</v>
      </c>
      <c r="B782" s="309" t="inlineStr">
        <is>
          <t>SlydePay</t>
        </is>
      </c>
      <c r="C782" s="151" t="inlineStr">
        <is>
          <t>SP MIGs (MCC 1)</t>
        </is>
      </c>
      <c r="D782" s="151" t="inlineStr">
        <is>
          <t>MIGS (Slydepay01)</t>
        </is>
      </c>
      <c r="E782" s="187" t="n"/>
      <c r="F782" s="188" t="n"/>
      <c r="G782" s="187" t="n"/>
      <c r="H782" s="188" t="n"/>
      <c r="I782" s="154">
        <f>minus(E782,G782)</f>
        <v/>
      </c>
      <c r="J782" s="155">
        <f>ABS(minus(F782,H782))</f>
        <v/>
      </c>
      <c r="K782" s="218" t="n"/>
      <c r="L782" s="218" t="n"/>
      <c r="M782" s="218" t="n"/>
      <c r="N782" s="218" t="n"/>
      <c r="O782" s="218" t="n"/>
      <c r="P782" s="218" t="n"/>
      <c r="Q782" s="218" t="n"/>
      <c r="R782" s="218" t="n"/>
      <c r="S782" s="218" t="n"/>
      <c r="T782" s="218" t="n"/>
      <c r="U782" s="218" t="n"/>
      <c r="V782" s="218" t="n"/>
      <c r="W782" s="218">
        <f>SUM(K782,M782,O782,Q782,S782,U782)</f>
        <v/>
      </c>
      <c r="X782" s="218">
        <f>SUM(L782,N782,P782,R782,T782,V782)</f>
        <v/>
      </c>
      <c r="Y782" s="157">
        <f>minus(I782,W782)</f>
        <v/>
      </c>
      <c r="Z782" s="158">
        <f>ABS(minus(J782,X782))</f>
        <v/>
      </c>
      <c r="AA782" s="263" t="n"/>
      <c r="AB782" s="242" t="n"/>
      <c r="AC782" s="242" t="n"/>
      <c r="AD782" s="252" t="n"/>
      <c r="AE782" s="161">
        <f>Y782-AC782</f>
        <v/>
      </c>
      <c r="AF782" s="256">
        <f>abs(Z782-AD782)</f>
        <v/>
      </c>
      <c r="AG782" s="243" t="n"/>
      <c r="AH782" s="146" t="n"/>
      <c r="AI782" s="52" t="n"/>
      <c r="AJ782" s="148" t="n"/>
      <c r="AK782" s="52" t="n"/>
    </row>
    <row r="783">
      <c r="A783" s="163">
        <f>A782</f>
        <v/>
      </c>
      <c r="B783" s="300" t="n"/>
      <c r="C783" s="151" t="inlineStr">
        <is>
          <t>SP MTN Cash In (Prompt)</t>
        </is>
      </c>
      <c r="D783" s="151" t="inlineStr">
        <is>
          <t>MTN - Slydepull (Prompts)</t>
        </is>
      </c>
      <c r="E783" s="187" t="n"/>
      <c r="F783" s="188" t="n"/>
      <c r="G783" s="187" t="n"/>
      <c r="H783" s="188" t="n"/>
      <c r="I783" s="154">
        <f>minus(E783,G783)</f>
        <v/>
      </c>
      <c r="J783" s="155">
        <f>ABS(minus(F783,H783))</f>
        <v/>
      </c>
      <c r="K783" s="218" t="n"/>
      <c r="L783" s="218" t="n"/>
      <c r="M783" s="218" t="n"/>
      <c r="N783" s="218" t="n"/>
      <c r="O783" s="218" t="n"/>
      <c r="P783" s="218" t="n"/>
      <c r="Q783" s="218" t="n"/>
      <c r="R783" s="218" t="n"/>
      <c r="S783" s="218" t="n"/>
      <c r="T783" s="218" t="n"/>
      <c r="U783" s="218" t="n"/>
      <c r="V783" s="218" t="n"/>
      <c r="W783" s="218">
        <f>SUM(K783,M783,O783,Q783,S783,U783)</f>
        <v/>
      </c>
      <c r="X783" s="218">
        <f>SUM(L783,N783,P783,R783,T783,V783)</f>
        <v/>
      </c>
      <c r="Y783" s="157">
        <f>minus(I783,W783)</f>
        <v/>
      </c>
      <c r="Z783" s="158">
        <f>ABS(minus(J783,X783))</f>
        <v/>
      </c>
      <c r="AA783" s="270" t="n"/>
      <c r="AB783" s="242" t="n"/>
      <c r="AC783" s="242" t="n"/>
      <c r="AD783" s="256" t="n"/>
      <c r="AE783" s="167">
        <f>Y783-AC783</f>
        <v/>
      </c>
      <c r="AF783" s="256">
        <f>abs(Z783-AD783)</f>
        <v/>
      </c>
      <c r="AG783" s="243" t="n"/>
      <c r="AH783" s="146" t="n"/>
      <c r="AI783" s="52" t="n"/>
      <c r="AJ783" s="148" t="n"/>
      <c r="AK783" s="52" t="n"/>
    </row>
    <row r="784">
      <c r="A784" s="163">
        <f>A783</f>
        <v/>
      </c>
      <c r="B784" s="300" t="n"/>
      <c r="C784" s="151" t="inlineStr">
        <is>
          <t>SP MTN Cash In (Approval)</t>
        </is>
      </c>
      <c r="D784" s="151" t="inlineStr">
        <is>
          <t>MTN - Sydepush( Approvals)</t>
        </is>
      </c>
      <c r="E784" s="187" t="n"/>
      <c r="F784" s="188" t="n"/>
      <c r="G784" s="187" t="n"/>
      <c r="H784" s="188" t="n"/>
      <c r="I784" s="154">
        <f>minus(E784,G784)</f>
        <v/>
      </c>
      <c r="J784" s="155">
        <f>ABS(minus(F784,H784))</f>
        <v/>
      </c>
      <c r="K784" s="218" t="n"/>
      <c r="L784" s="218" t="n"/>
      <c r="M784" s="218" t="n"/>
      <c r="N784" s="218" t="n"/>
      <c r="O784" s="218" t="n"/>
      <c r="P784" s="218" t="n"/>
      <c r="Q784" s="218" t="n"/>
      <c r="R784" s="218" t="n"/>
      <c r="S784" s="218" t="n"/>
      <c r="T784" s="218" t="n"/>
      <c r="U784" s="218" t="n"/>
      <c r="V784" s="218" t="n"/>
      <c r="W784" s="218">
        <f>SUM(K784,M784,O784,Q784,S784,U784)</f>
        <v/>
      </c>
      <c r="X784" s="218">
        <f>SUM(L784,N784,P784,R784,T784,V784)</f>
        <v/>
      </c>
      <c r="Y784" s="157">
        <f>minus(I784,W784)</f>
        <v/>
      </c>
      <c r="Z784" s="158">
        <f>ABS(minus(J784,X784))</f>
        <v/>
      </c>
      <c r="AA784" s="270" t="n"/>
      <c r="AB784" s="242" t="n"/>
      <c r="AC784" s="242" t="n"/>
      <c r="AD784" s="256" t="n"/>
      <c r="AE784" s="161">
        <f>Y784-AC784</f>
        <v/>
      </c>
      <c r="AF784" s="256">
        <f>abs(Z784-AD784)</f>
        <v/>
      </c>
      <c r="AG784" s="243" t="n"/>
      <c r="AH784" s="146" t="n"/>
      <c r="AI784" s="52" t="n"/>
      <c r="AJ784" s="148" t="n"/>
      <c r="AK784" s="52" t="n"/>
    </row>
    <row r="785">
      <c r="A785" s="163">
        <f>A784</f>
        <v/>
      </c>
      <c r="B785" s="300" t="n"/>
      <c r="C785" s="151" t="inlineStr">
        <is>
          <t>SP MTN Send Money</t>
        </is>
      </c>
      <c r="D785" s="151" t="inlineStr">
        <is>
          <t>MTN - Portal</t>
        </is>
      </c>
      <c r="E785" s="187" t="n"/>
      <c r="F785" s="188" t="n"/>
      <c r="G785" s="187" t="n"/>
      <c r="H785" s="188" t="n"/>
      <c r="I785" s="154">
        <f>minus(E785,G785)</f>
        <v/>
      </c>
      <c r="J785" s="155">
        <f>ABS(minus(F785,H785))</f>
        <v/>
      </c>
      <c r="K785" s="218" t="n"/>
      <c r="L785" s="218" t="n"/>
      <c r="M785" s="218" t="n"/>
      <c r="N785" s="218" t="n"/>
      <c r="O785" s="218" t="n"/>
      <c r="P785" s="218" t="n"/>
      <c r="Q785" s="218" t="n"/>
      <c r="R785" s="218" t="n"/>
      <c r="S785" s="218" t="n"/>
      <c r="T785" s="218" t="n"/>
      <c r="U785" s="218" t="n"/>
      <c r="V785" s="218" t="n"/>
      <c r="W785" s="218">
        <f>SUM(K785,M785,O785,Q785,S785,U785)</f>
        <v/>
      </c>
      <c r="X785" s="218">
        <f>SUM(L785,N785,P785,R785,T785,V785)</f>
        <v/>
      </c>
      <c r="Y785" s="157">
        <f>minus(I785,W785)</f>
        <v/>
      </c>
      <c r="Z785" s="158">
        <f>ABS(minus(J785,X785))</f>
        <v/>
      </c>
      <c r="AA785" s="270" t="n"/>
      <c r="AB785" s="242" t="n"/>
      <c r="AC785" s="242" t="n"/>
      <c r="AD785" s="256" t="n"/>
      <c r="AE785" s="161">
        <f>Y785-AC785</f>
        <v/>
      </c>
      <c r="AF785" s="256">
        <f>abs(Z785-AD785)</f>
        <v/>
      </c>
      <c r="AG785" s="243" t="n"/>
      <c r="AH785" s="146" t="n"/>
      <c r="AI785" s="52" t="n"/>
      <c r="AJ785" s="148" t="n"/>
      <c r="AK785" s="52" t="n"/>
    </row>
    <row r="786">
      <c r="A786" s="163">
        <f>A785</f>
        <v/>
      </c>
      <c r="B786" s="300" t="n"/>
      <c r="C786" s="151" t="inlineStr">
        <is>
          <t>SP AirtelTigo Cash In</t>
        </is>
      </c>
      <c r="D786" s="151" t="inlineStr">
        <is>
          <t>Airtel Top Up (Cash In)</t>
        </is>
      </c>
      <c r="E786" s="187" t="n"/>
      <c r="F786" s="188" t="n"/>
      <c r="G786" s="187" t="n"/>
      <c r="H786" s="188" t="n"/>
      <c r="I786" s="154">
        <f>minus(E786,G786)</f>
        <v/>
      </c>
      <c r="J786" s="155">
        <f>ABS(minus(F786,H786))</f>
        <v/>
      </c>
      <c r="K786" s="218" t="n"/>
      <c r="L786" s="218" t="n"/>
      <c r="M786" s="218" t="n"/>
      <c r="N786" s="218" t="n"/>
      <c r="O786" s="218" t="n"/>
      <c r="P786" s="218" t="n"/>
      <c r="Q786" s="218" t="n"/>
      <c r="R786" s="218" t="n"/>
      <c r="S786" s="218" t="n"/>
      <c r="T786" s="218" t="n"/>
      <c r="U786" s="218" t="n"/>
      <c r="V786" s="218" t="n"/>
      <c r="W786" s="218">
        <f>SUM(K786,M786,O786,Q786,S786,U786)</f>
        <v/>
      </c>
      <c r="X786" s="218">
        <f>SUM(L786,N786,P786,R786,T786,V786)</f>
        <v/>
      </c>
      <c r="Y786" s="157">
        <f>minus(I786,W786)</f>
        <v/>
      </c>
      <c r="Z786" s="158">
        <f>ABS(minus(J786,X786))</f>
        <v/>
      </c>
      <c r="AA786" s="270" t="n"/>
      <c r="AB786" s="242" t="n"/>
      <c r="AC786" s="242" t="n"/>
      <c r="AD786" s="256" t="n"/>
      <c r="AE786" s="161">
        <f>Y786-AC786</f>
        <v/>
      </c>
      <c r="AF786" s="256">
        <f>abs(Z786-AD786)</f>
        <v/>
      </c>
      <c r="AG786" s="243" t="n"/>
      <c r="AH786" s="146" t="n"/>
      <c r="AI786" s="52" t="n"/>
      <c r="AJ786" s="148" t="n"/>
      <c r="AK786" s="52" t="n"/>
    </row>
    <row r="787">
      <c r="A787" s="163">
        <f>A786</f>
        <v/>
      </c>
      <c r="B787" s="300" t="n"/>
      <c r="C787" s="151" t="inlineStr">
        <is>
          <t>SP AirtelTigo Send Money</t>
        </is>
      </c>
      <c r="D787" s="151" t="inlineStr">
        <is>
          <t>Airtel Online Send Money</t>
        </is>
      </c>
      <c r="E787" s="187" t="n"/>
      <c r="F787" s="188" t="n"/>
      <c r="G787" s="187" t="n"/>
      <c r="H787" s="188" t="n"/>
      <c r="I787" s="154">
        <f>minus(E787,G787)</f>
        <v/>
      </c>
      <c r="J787" s="155">
        <f>ABS(minus(F787,H787))</f>
        <v/>
      </c>
      <c r="K787" s="218" t="n"/>
      <c r="L787" s="218" t="n"/>
      <c r="M787" s="218" t="n"/>
      <c r="N787" s="218" t="n"/>
      <c r="O787" s="218" t="n"/>
      <c r="P787" s="218" t="n"/>
      <c r="Q787" s="218" t="n"/>
      <c r="R787" s="218" t="n"/>
      <c r="S787" s="218" t="n"/>
      <c r="T787" s="218" t="n"/>
      <c r="U787" s="218" t="n"/>
      <c r="V787" s="218" t="n"/>
      <c r="W787" s="218">
        <f>SUM(K787,M787,O787,Q787,S787,U787)</f>
        <v/>
      </c>
      <c r="X787" s="218">
        <f>SUM(L787,N787,P787,R787,T787,V787)</f>
        <v/>
      </c>
      <c r="Y787" s="157">
        <f>minus(I787,W787)</f>
        <v/>
      </c>
      <c r="Z787" s="158">
        <f>ABS(minus(J787,X787))</f>
        <v/>
      </c>
      <c r="AA787" s="270" t="n"/>
      <c r="AB787" s="242" t="n"/>
      <c r="AC787" s="242" t="n"/>
      <c r="AD787" s="256" t="n"/>
      <c r="AE787" s="161">
        <f>Y787-AC787</f>
        <v/>
      </c>
      <c r="AF787" s="256">
        <f>abs(Z787-AD787)</f>
        <v/>
      </c>
      <c r="AG787" s="243" t="n"/>
      <c r="AH787" s="146" t="n"/>
      <c r="AI787" s="52" t="n"/>
      <c r="AJ787" s="148" t="n"/>
      <c r="AK787" s="52" t="n"/>
    </row>
    <row r="788">
      <c r="A788" s="163">
        <f>A787</f>
        <v/>
      </c>
      <c r="B788" s="300" t="n"/>
      <c r="C788" s="151" t="inlineStr">
        <is>
          <t>SP Vodafone Cash In</t>
        </is>
      </c>
      <c r="D788" s="151" t="inlineStr">
        <is>
          <t>Vodafone Cashin</t>
        </is>
      </c>
      <c r="E788" s="187" t="n"/>
      <c r="F788" s="188" t="n"/>
      <c r="G788" s="187" t="n"/>
      <c r="H788" s="188" t="n"/>
      <c r="I788" s="154">
        <f>minus(E788,G788)</f>
        <v/>
      </c>
      <c r="J788" s="155">
        <f>ABS(minus(F788,H788))</f>
        <v/>
      </c>
      <c r="K788" s="218" t="n"/>
      <c r="L788" s="218" t="n"/>
      <c r="M788" s="218" t="n"/>
      <c r="N788" s="218" t="n"/>
      <c r="O788" s="218" t="n"/>
      <c r="P788" s="218" t="n"/>
      <c r="Q788" s="218" t="n"/>
      <c r="R788" s="218" t="n"/>
      <c r="S788" s="218" t="n"/>
      <c r="T788" s="218" t="n"/>
      <c r="U788" s="218" t="n"/>
      <c r="V788" s="218" t="n"/>
      <c r="W788" s="218">
        <f>SUM(K788,M788,O788,Q788,S788,U788)</f>
        <v/>
      </c>
      <c r="X788" s="218">
        <f>SUM(L788,N788,P788,R788,T788,V788)</f>
        <v/>
      </c>
      <c r="Y788" s="157">
        <f>minus(I788,W788)</f>
        <v/>
      </c>
      <c r="Z788" s="158">
        <f>ABS(minus(J788,X788))</f>
        <v/>
      </c>
      <c r="AA788" s="270" t="n"/>
      <c r="AB788" s="242" t="n"/>
      <c r="AC788" s="242" t="n"/>
      <c r="AD788" s="256" t="n"/>
      <c r="AE788" s="161">
        <f>Y788-AC788</f>
        <v/>
      </c>
      <c r="AF788" s="256">
        <f>abs(Z788-AD788)</f>
        <v/>
      </c>
      <c r="AG788" s="243" t="n"/>
      <c r="AH788" s="146" t="n"/>
      <c r="AI788" s="52" t="n"/>
      <c r="AJ788" s="148" t="n"/>
      <c r="AK788" s="52" t="n"/>
    </row>
    <row r="789">
      <c r="A789" s="163">
        <f>A788</f>
        <v/>
      </c>
      <c r="B789" s="300" t="n"/>
      <c r="C789" s="151" t="inlineStr">
        <is>
          <t>SP Vodafone Send Money</t>
        </is>
      </c>
      <c r="D789" s="151" t="inlineStr">
        <is>
          <t>Vodafone Cashout</t>
        </is>
      </c>
      <c r="E789" s="187" t="n"/>
      <c r="F789" s="188" t="n"/>
      <c r="G789" s="187" t="n"/>
      <c r="H789" s="188" t="n"/>
      <c r="I789" s="154">
        <f>minus(E789,G789)</f>
        <v/>
      </c>
      <c r="J789" s="155">
        <f>ABS(minus(F789,H789))</f>
        <v/>
      </c>
      <c r="K789" s="218" t="n"/>
      <c r="L789" s="218" t="n"/>
      <c r="M789" s="218" t="n"/>
      <c r="N789" s="218" t="n"/>
      <c r="O789" s="218" t="n"/>
      <c r="P789" s="218" t="n"/>
      <c r="Q789" s="218" t="n"/>
      <c r="R789" s="218" t="n"/>
      <c r="S789" s="218" t="n"/>
      <c r="T789" s="218" t="n"/>
      <c r="U789" s="218" t="n"/>
      <c r="V789" s="218" t="n"/>
      <c r="W789" s="218">
        <f>SUM(K789,M789,O789,Q789,S789,U789)</f>
        <v/>
      </c>
      <c r="X789" s="218">
        <f>SUM(L789,N789,P789,R789,T789,V789)</f>
        <v/>
      </c>
      <c r="Y789" s="157">
        <f>minus(I789,W789)</f>
        <v/>
      </c>
      <c r="Z789" s="158">
        <f>ABS(minus(J789,X789))</f>
        <v/>
      </c>
      <c r="AA789" s="270" t="n"/>
      <c r="AB789" s="242" t="n"/>
      <c r="AC789" s="242" t="n"/>
      <c r="AD789" s="256" t="n"/>
      <c r="AE789" s="161">
        <f>Y789-AC789</f>
        <v/>
      </c>
      <c r="AF789" s="256">
        <f>abs(Z789-AD789)</f>
        <v/>
      </c>
      <c r="AG789" s="243" t="n"/>
      <c r="AH789" s="146" t="n"/>
      <c r="AI789" s="52" t="n"/>
      <c r="AJ789" s="148" t="n"/>
      <c r="AK789" s="52" t="n"/>
    </row>
    <row r="790">
      <c r="A790" s="163">
        <f>A789</f>
        <v/>
      </c>
      <c r="B790" s="300" t="n"/>
      <c r="C790" s="151" t="inlineStr">
        <is>
          <t>SP Stanbic</t>
        </is>
      </c>
      <c r="D790" s="151" t="inlineStr">
        <is>
          <t>Stanbic FI CR</t>
        </is>
      </c>
      <c r="E790" s="187" t="n"/>
      <c r="F790" s="188" t="n"/>
      <c r="G790" s="187" t="n"/>
      <c r="H790" s="188" t="n"/>
      <c r="I790" s="154">
        <f>minus(E790,G790)</f>
        <v/>
      </c>
      <c r="J790" s="155">
        <f>ABS(minus(F790,H790))</f>
        <v/>
      </c>
      <c r="K790" s="218" t="n"/>
      <c r="L790" s="218" t="n"/>
      <c r="M790" s="218" t="n"/>
      <c r="N790" s="218" t="n"/>
      <c r="O790" s="218" t="n"/>
      <c r="P790" s="218" t="n"/>
      <c r="Q790" s="218" t="n"/>
      <c r="R790" s="218" t="n"/>
      <c r="S790" s="218" t="n"/>
      <c r="T790" s="218" t="n"/>
      <c r="U790" s="218" t="n"/>
      <c r="V790" s="218" t="n"/>
      <c r="W790" s="218">
        <f>SUM(K790,M790,O790,Q790,S790,U790)</f>
        <v/>
      </c>
      <c r="X790" s="218">
        <f>SUM(L790,N790,P790,R790,T790,V790)</f>
        <v/>
      </c>
      <c r="Y790" s="157">
        <f>minus(I790,W790)</f>
        <v/>
      </c>
      <c r="Z790" s="158">
        <f>ABS(minus(J790,X790))</f>
        <v/>
      </c>
      <c r="AA790" s="263" t="n"/>
      <c r="AB790" s="242" t="n"/>
      <c r="AC790" s="242" t="n"/>
      <c r="AD790" s="256" t="n"/>
      <c r="AE790" s="161">
        <f>Y790-AC790</f>
        <v/>
      </c>
      <c r="AF790" s="256">
        <f>abs(Z790-AD790)</f>
        <v/>
      </c>
      <c r="AG790" s="243" t="n"/>
      <c r="AH790" s="146" t="n"/>
      <c r="AI790" s="52" t="n"/>
      <c r="AJ790" s="148" t="n"/>
      <c r="AK790" s="52" t="n"/>
    </row>
    <row r="791">
      <c r="A791" s="163">
        <f>A790</f>
        <v/>
      </c>
      <c r="B791" s="300" t="n"/>
      <c r="C791" s="151" t="inlineStr">
        <is>
          <t xml:space="preserve">SP Stanbic </t>
        </is>
      </c>
      <c r="D791" s="151" t="inlineStr">
        <is>
          <t>Stanbic FI DR</t>
        </is>
      </c>
      <c r="E791" s="187" t="n"/>
      <c r="F791" s="187" t="n"/>
      <c r="G791" s="187" t="n"/>
      <c r="H791" s="187" t="n"/>
      <c r="I791" s="154">
        <f>minus(E791,G791)</f>
        <v/>
      </c>
      <c r="J791" s="155">
        <f>ABS(minus(F791,H791))</f>
        <v/>
      </c>
      <c r="K791" s="218" t="n"/>
      <c r="L791" s="218" t="n"/>
      <c r="M791" s="218" t="n"/>
      <c r="N791" s="218" t="n"/>
      <c r="O791" s="218" t="n"/>
      <c r="P791" s="218" t="n"/>
      <c r="Q791" s="218" t="n"/>
      <c r="R791" s="218" t="n"/>
      <c r="S791" s="218" t="n"/>
      <c r="T791" s="218" t="n"/>
      <c r="U791" s="218" t="n"/>
      <c r="V791" s="218" t="n"/>
      <c r="W791" s="218">
        <f>SUM(K791,M791,O791,Q791,S791,U791)</f>
        <v/>
      </c>
      <c r="X791" s="218">
        <f>SUM(L791,N791,P791,R791,T791,V791)</f>
        <v/>
      </c>
      <c r="Y791" s="157">
        <f>minus(I791,W791)</f>
        <v/>
      </c>
      <c r="Z791" s="158">
        <f>ABS(minus(J791,X791))</f>
        <v/>
      </c>
      <c r="AA791" s="270" t="n"/>
      <c r="AB791" s="242" t="n"/>
      <c r="AC791" s="242" t="n"/>
      <c r="AD791" s="256" t="n"/>
      <c r="AE791" s="161">
        <f>Y791-AC791</f>
        <v/>
      </c>
      <c r="AF791" s="256">
        <f>abs(Z791-AD791)</f>
        <v/>
      </c>
      <c r="AG791" s="243" t="n"/>
      <c r="AH791" s="146" t="n"/>
      <c r="AI791" s="52" t="n"/>
      <c r="AJ791" s="148" t="n"/>
      <c r="AK791" s="52" t="n"/>
    </row>
    <row r="792">
      <c r="A792" s="163">
        <f>A791</f>
        <v/>
      </c>
      <c r="B792" s="300" t="n"/>
      <c r="C792" s="171" t="inlineStr">
        <is>
          <t xml:space="preserve">SP GIP </t>
        </is>
      </c>
      <c r="D792" s="171" t="inlineStr">
        <is>
          <t>GIP</t>
        </is>
      </c>
      <c r="E792" s="172" t="n"/>
      <c r="F792" s="173" t="n"/>
      <c r="G792" s="172" t="n"/>
      <c r="H792" s="173" t="n"/>
      <c r="I792" s="174">
        <f>minus(E792,G792)</f>
        <v/>
      </c>
      <c r="J792" s="175">
        <f>ABS(minus(F792,H792))</f>
        <v/>
      </c>
      <c r="K792" s="294" t="n"/>
      <c r="L792" s="294" t="n"/>
      <c r="M792" s="294" t="n"/>
      <c r="N792" s="294" t="n"/>
      <c r="O792" s="294" t="n"/>
      <c r="P792" s="294" t="n"/>
      <c r="Q792" s="294" t="n"/>
      <c r="R792" s="294" t="n"/>
      <c r="S792" s="294" t="n"/>
      <c r="T792" s="294" t="n"/>
      <c r="U792" s="294" t="n"/>
      <c r="V792" s="294" t="n"/>
      <c r="W792" s="294">
        <f>SUM(K792,M792,O792,Q792,S792,U792)</f>
        <v/>
      </c>
      <c r="X792" s="294">
        <f>SUM(L792,N792,P792,R792,T792,V792)</f>
        <v/>
      </c>
      <c r="Y792" s="179">
        <f>minus(I792,W792)</f>
        <v/>
      </c>
      <c r="Z792" s="180">
        <f>ABS(minus(J792,X792))</f>
        <v/>
      </c>
      <c r="AA792" s="253" t="n"/>
      <c r="AB792" s="254" t="n"/>
      <c r="AC792" s="254" t="n"/>
      <c r="AD792" s="190" t="n"/>
      <c r="AE792" s="184">
        <f>Y792-AC792</f>
        <v/>
      </c>
      <c r="AF792" s="192">
        <f>abs(Z792-AD792)</f>
        <v/>
      </c>
      <c r="AG792" s="243" t="n"/>
      <c r="AH792" s="146" t="n"/>
      <c r="AI792" s="52" t="n"/>
      <c r="AJ792" s="148" t="n"/>
      <c r="AK792" s="52" t="n"/>
    </row>
    <row r="793">
      <c r="A793" s="163">
        <f>A792</f>
        <v/>
      </c>
      <c r="B793" s="300" t="n"/>
      <c r="C793" s="151" t="inlineStr">
        <is>
          <t>Card Payments</t>
        </is>
      </c>
      <c r="D793" s="151" t="inlineStr">
        <is>
          <t>BB MIGs (S03)</t>
        </is>
      </c>
      <c r="E793" s="170" t="n"/>
      <c r="F793" s="245" t="n"/>
      <c r="G793" s="170" t="n"/>
      <c r="H793" s="245" t="n"/>
      <c r="I793" s="154">
        <f>minus(E793,G793)</f>
        <v/>
      </c>
      <c r="J793" s="155">
        <f>ABS(minus(F793,H793))</f>
        <v/>
      </c>
      <c r="K793" s="248" t="n"/>
      <c r="L793" s="248" t="n"/>
      <c r="M793" s="248" t="n"/>
      <c r="N793" s="248" t="n"/>
      <c r="O793" s="248" t="n"/>
      <c r="P793" s="248" t="n"/>
      <c r="Q793" s="248" t="n"/>
      <c r="R793" s="248" t="n"/>
      <c r="S793" s="248" t="n"/>
      <c r="T793" s="248" t="n"/>
      <c r="U793" s="248" t="n"/>
      <c r="V793" s="248" t="n"/>
      <c r="W793" s="218" t="n"/>
      <c r="X793" s="218" t="n"/>
      <c r="Y793" s="157">
        <f>minus(I793,W793)</f>
        <v/>
      </c>
      <c r="Z793" s="158">
        <f>ABS(minus(J793,X793))</f>
        <v/>
      </c>
      <c r="AA793" s="263" t="n"/>
      <c r="AB793" s="242" t="n"/>
      <c r="AC793" s="242" t="n"/>
      <c r="AD793" s="256" t="n"/>
      <c r="AE793" s="161">
        <f>Y793-AC793</f>
        <v/>
      </c>
      <c r="AF793" s="256">
        <f>abs(Z793-AD793)</f>
        <v/>
      </c>
      <c r="AG793" s="243" t="n"/>
      <c r="AH793" s="146" t="n"/>
      <c r="AI793" s="52" t="n"/>
      <c r="AJ793" s="148" t="n"/>
      <c r="AK793" s="52" t="n"/>
    </row>
    <row r="794">
      <c r="A794" s="163">
        <f>A793</f>
        <v/>
      </c>
      <c r="B794" s="300" t="n"/>
      <c r="C794" s="151" t="inlineStr">
        <is>
          <t>Card Payments</t>
        </is>
      </c>
      <c r="D794" s="151" t="inlineStr">
        <is>
          <t>BB MIGs (S04)</t>
        </is>
      </c>
      <c r="E794" s="170" t="n"/>
      <c r="F794" s="245" t="n"/>
      <c r="G794" s="170" t="n"/>
      <c r="H794" s="245" t="n"/>
      <c r="I794" s="154">
        <f>minus(E794,G794)</f>
        <v/>
      </c>
      <c r="J794" s="155">
        <f>ABS(minus(F794,H794))</f>
        <v/>
      </c>
      <c r="K794" s="248" t="n"/>
      <c r="L794" s="248" t="n"/>
      <c r="M794" s="248" t="n"/>
      <c r="N794" s="248" t="n"/>
      <c r="O794" s="248" t="n"/>
      <c r="P794" s="248" t="n"/>
      <c r="Q794" s="248" t="n"/>
      <c r="R794" s="248" t="n"/>
      <c r="S794" s="248" t="n"/>
      <c r="T794" s="248" t="n"/>
      <c r="U794" s="248" t="n"/>
      <c r="V794" s="248" t="n"/>
      <c r="W794" s="218" t="n"/>
      <c r="X794" s="218" t="n"/>
      <c r="Y794" s="157">
        <f>minus(I794,W794)</f>
        <v/>
      </c>
      <c r="Z794" s="158">
        <f>ABS(minus(J794,X794))</f>
        <v/>
      </c>
      <c r="AA794" s="270" t="n"/>
      <c r="AB794" s="242" t="n"/>
      <c r="AC794" s="242" t="n"/>
      <c r="AD794" s="256" t="n"/>
      <c r="AE794" s="167">
        <f>Y794-AC794</f>
        <v/>
      </c>
      <c r="AF794" s="256">
        <f>abs(Z794-AD794)</f>
        <v/>
      </c>
      <c r="AG794" s="243" t="n"/>
      <c r="AH794" s="146" t="n"/>
      <c r="AI794" s="52" t="n"/>
      <c r="AJ794" s="148" t="n"/>
      <c r="AK794" s="52" t="n"/>
    </row>
    <row r="795">
      <c r="A795" s="163">
        <f>A794</f>
        <v/>
      </c>
      <c r="B795" s="300" t="n"/>
      <c r="C795" s="151" t="inlineStr">
        <is>
          <t>Card Payments</t>
        </is>
      </c>
      <c r="D795" s="151" t="inlineStr">
        <is>
          <t>BB MIGs (S05)</t>
        </is>
      </c>
      <c r="E795" s="170" t="n"/>
      <c r="F795" s="245" t="n"/>
      <c r="G795" s="170" t="n"/>
      <c r="H795" s="245" t="n"/>
      <c r="I795" s="154">
        <f>minus(E795,G795)</f>
        <v/>
      </c>
      <c r="J795" s="155">
        <f>ABS(minus(F795,H795))</f>
        <v/>
      </c>
      <c r="K795" s="248" t="n"/>
      <c r="L795" s="248" t="n"/>
      <c r="M795" s="248" t="n"/>
      <c r="N795" s="248" t="n"/>
      <c r="O795" s="248" t="n"/>
      <c r="P795" s="248" t="n"/>
      <c r="Q795" s="248" t="n"/>
      <c r="R795" s="248" t="n"/>
      <c r="S795" s="248" t="n"/>
      <c r="T795" s="248" t="n"/>
      <c r="U795" s="248" t="n"/>
      <c r="V795" s="248" t="n"/>
      <c r="W795" s="218" t="n"/>
      <c r="X795" s="218" t="n"/>
      <c r="Y795" s="157">
        <f>minus(I795,W795)</f>
        <v/>
      </c>
      <c r="Z795" s="158">
        <f>ABS(minus(J795,X795))</f>
        <v/>
      </c>
      <c r="AA795" s="270" t="n"/>
      <c r="AB795" s="242" t="n"/>
      <c r="AC795" s="242" t="n"/>
      <c r="AD795" s="256" t="n"/>
      <c r="AE795" s="167">
        <f>Y795-AC795</f>
        <v/>
      </c>
      <c r="AF795" s="256">
        <f>abs(Z795-AD795)</f>
        <v/>
      </c>
      <c r="AG795" s="243" t="n"/>
      <c r="AH795" s="146" t="n"/>
      <c r="AI795" s="52" t="n"/>
      <c r="AJ795" s="148" t="n"/>
      <c r="AK795" s="52" t="n"/>
    </row>
    <row r="796">
      <c r="A796" s="163">
        <f>A795</f>
        <v/>
      </c>
      <c r="B796" s="300" t="n"/>
      <c r="C796" s="151" t="inlineStr">
        <is>
          <t>Card Payments</t>
        </is>
      </c>
      <c r="D796" s="151" t="inlineStr">
        <is>
          <t>BB MIGs (S06)</t>
        </is>
      </c>
      <c r="E796" s="170" t="n"/>
      <c r="F796" s="245" t="n"/>
      <c r="G796" s="170" t="n"/>
      <c r="H796" s="245" t="n"/>
      <c r="I796" s="154">
        <f>minus(E796,G796)</f>
        <v/>
      </c>
      <c r="J796" s="155">
        <f>ABS(minus(F796,H796))</f>
        <v/>
      </c>
      <c r="K796" s="248" t="n"/>
      <c r="L796" s="248" t="n"/>
      <c r="M796" s="248" t="n"/>
      <c r="N796" s="248" t="n"/>
      <c r="O796" s="248" t="n"/>
      <c r="P796" s="248" t="n"/>
      <c r="Q796" s="248" t="n"/>
      <c r="R796" s="248" t="n"/>
      <c r="S796" s="248" t="n"/>
      <c r="T796" s="248" t="n"/>
      <c r="U796" s="248" t="n"/>
      <c r="V796" s="248" t="n"/>
      <c r="W796" s="218" t="n"/>
      <c r="X796" s="218" t="n"/>
      <c r="Y796" s="157">
        <f>minus(I796,W796)</f>
        <v/>
      </c>
      <c r="Z796" s="158">
        <f>ABS(minus(J796,X796))</f>
        <v/>
      </c>
      <c r="AA796" s="270" t="n"/>
      <c r="AB796" s="242" t="n"/>
      <c r="AC796" s="242" t="n"/>
      <c r="AD796" s="256" t="n"/>
      <c r="AE796" s="167">
        <f>Y796-AC796</f>
        <v/>
      </c>
      <c r="AF796" s="256">
        <f>abs(Z796-AD796)</f>
        <v/>
      </c>
      <c r="AG796" s="243" t="n"/>
      <c r="AH796" s="146" t="n"/>
      <c r="AI796" s="52" t="n"/>
      <c r="AJ796" s="148" t="n"/>
      <c r="AK796" s="52" t="n"/>
    </row>
    <row r="797">
      <c r="A797" s="163">
        <f>A796</f>
        <v/>
      </c>
      <c r="B797" s="300" t="n"/>
      <c r="C797" s="151" t="inlineStr">
        <is>
          <t>Card Payments</t>
        </is>
      </c>
      <c r="D797" s="151" t="inlineStr">
        <is>
          <t>BB MIGs (S07)</t>
        </is>
      </c>
      <c r="E797" s="170" t="n"/>
      <c r="F797" s="245" t="n"/>
      <c r="G797" s="170" t="n"/>
      <c r="H797" s="245" t="n"/>
      <c r="I797" s="154">
        <f>minus(E797,G797)</f>
        <v/>
      </c>
      <c r="J797" s="155">
        <f>ABS(minus(F797,H797))</f>
        <v/>
      </c>
      <c r="K797" s="248" t="n"/>
      <c r="L797" s="248" t="n"/>
      <c r="M797" s="248" t="n"/>
      <c r="N797" s="248" t="n"/>
      <c r="O797" s="248" t="n"/>
      <c r="P797" s="248" t="n"/>
      <c r="Q797" s="248" t="n"/>
      <c r="R797" s="248" t="n"/>
      <c r="S797" s="248" t="n"/>
      <c r="T797" s="248" t="n"/>
      <c r="U797" s="248" t="n"/>
      <c r="V797" s="248" t="n"/>
      <c r="W797" s="218" t="n"/>
      <c r="X797" s="218" t="n"/>
      <c r="Y797" s="157">
        <f>minus(I797,W797)</f>
        <v/>
      </c>
      <c r="Z797" s="158">
        <f>ABS(minus(J797,X797))</f>
        <v/>
      </c>
      <c r="AA797" s="270" t="n"/>
      <c r="AB797" s="242" t="n"/>
      <c r="AC797" s="242" t="n"/>
      <c r="AD797" s="256" t="n"/>
      <c r="AE797" s="167">
        <f>Y797-AC797</f>
        <v/>
      </c>
      <c r="AF797" s="256">
        <f>abs(Z797-AD797)</f>
        <v/>
      </c>
      <c r="AG797" s="243" t="n"/>
      <c r="AH797" s="146" t="n"/>
      <c r="AI797" s="52" t="n"/>
      <c r="AJ797" s="148" t="n"/>
      <c r="AK797" s="52" t="n"/>
    </row>
    <row r="798">
      <c r="A798" s="163">
        <f>A797</f>
        <v/>
      </c>
      <c r="B798" s="300" t="n"/>
      <c r="C798" s="151" t="inlineStr">
        <is>
          <t>Card Payments</t>
        </is>
      </c>
      <c r="D798" s="151" t="inlineStr">
        <is>
          <t>BB MIGs (S08)</t>
        </is>
      </c>
      <c r="E798" s="170" t="n"/>
      <c r="F798" s="245" t="n"/>
      <c r="G798" s="170" t="n"/>
      <c r="H798" s="245" t="n"/>
      <c r="I798" s="154">
        <f>minus(E798,G798)</f>
        <v/>
      </c>
      <c r="J798" s="155">
        <f>ABS(minus(F798,H798))</f>
        <v/>
      </c>
      <c r="K798" s="248" t="n"/>
      <c r="L798" s="248" t="n"/>
      <c r="M798" s="248" t="n"/>
      <c r="N798" s="248" t="n"/>
      <c r="O798" s="248" t="n"/>
      <c r="P798" s="248" t="n"/>
      <c r="Q798" s="248" t="n"/>
      <c r="R798" s="248" t="n"/>
      <c r="S798" s="248" t="n"/>
      <c r="T798" s="248" t="n"/>
      <c r="U798" s="248" t="n"/>
      <c r="V798" s="248" t="n"/>
      <c r="W798" s="218" t="n"/>
      <c r="X798" s="218" t="n"/>
      <c r="Y798" s="157">
        <f>minus(I798,W798)</f>
        <v/>
      </c>
      <c r="Z798" s="158">
        <f>ABS(minus(J798,X798))</f>
        <v/>
      </c>
      <c r="AA798" s="270" t="n"/>
      <c r="AB798" s="242" t="n"/>
      <c r="AC798" s="242" t="n"/>
      <c r="AD798" s="256" t="n"/>
      <c r="AE798" s="167">
        <f>Y798-AC798</f>
        <v/>
      </c>
      <c r="AF798" s="256">
        <f>abs(Z798-AD798)</f>
        <v/>
      </c>
      <c r="AG798" s="243" t="n"/>
      <c r="AH798" s="146" t="n"/>
      <c r="AI798" s="52" t="n"/>
      <c r="AJ798" s="148" t="n"/>
      <c r="AK798" s="52" t="n"/>
    </row>
    <row r="799">
      <c r="A799" s="163">
        <f>A798</f>
        <v/>
      </c>
      <c r="B799" s="300" t="n"/>
      <c r="C799" s="151" t="inlineStr">
        <is>
          <t>Card Payments</t>
        </is>
      </c>
      <c r="D799" s="151" t="inlineStr">
        <is>
          <t>BB MIGs (S09)</t>
        </is>
      </c>
      <c r="E799" s="170" t="n"/>
      <c r="F799" s="245" t="n"/>
      <c r="G799" s="170" t="n"/>
      <c r="H799" s="245" t="n"/>
      <c r="I799" s="154">
        <f>minus(E799,G799)</f>
        <v/>
      </c>
      <c r="J799" s="155">
        <f>ABS(minus(F799,H799))</f>
        <v/>
      </c>
      <c r="K799" s="248" t="n"/>
      <c r="L799" s="248" t="n"/>
      <c r="M799" s="248" t="n"/>
      <c r="N799" s="248" t="n"/>
      <c r="O799" s="248" t="n"/>
      <c r="P799" s="248" t="n"/>
      <c r="Q799" s="248" t="n"/>
      <c r="R799" s="248" t="n"/>
      <c r="S799" s="248" t="n"/>
      <c r="T799" s="248" t="n"/>
      <c r="U799" s="248" t="n"/>
      <c r="V799" s="248" t="n"/>
      <c r="W799" s="218" t="n"/>
      <c r="X799" s="218" t="n"/>
      <c r="Y799" s="157">
        <f>minus(I799,W799)</f>
        <v/>
      </c>
      <c r="Z799" s="158">
        <f>ABS(minus(J799,X799))</f>
        <v/>
      </c>
      <c r="AA799" s="270" t="n"/>
      <c r="AB799" s="242" t="n"/>
      <c r="AC799" s="242" t="n"/>
      <c r="AD799" s="256" t="n"/>
      <c r="AE799" s="167">
        <f>Y799-AC799</f>
        <v/>
      </c>
      <c r="AF799" s="256">
        <f>abs(Z799-AD799)</f>
        <v/>
      </c>
      <c r="AG799" s="243" t="n"/>
      <c r="AH799" s="146" t="n"/>
      <c r="AI799" s="52" t="n"/>
      <c r="AJ799" s="148" t="n"/>
      <c r="AK799" s="52" t="n"/>
    </row>
    <row r="800">
      <c r="A800" s="163">
        <f>A799</f>
        <v/>
      </c>
      <c r="B800" s="300" t="n"/>
      <c r="C800" s="151" t="inlineStr">
        <is>
          <t>Card Payments</t>
        </is>
      </c>
      <c r="D800" s="151" t="inlineStr">
        <is>
          <t>BB MIGs (S10)</t>
        </is>
      </c>
      <c r="E800" s="170" t="n"/>
      <c r="F800" s="245" t="n"/>
      <c r="G800" s="170" t="n"/>
      <c r="H800" s="245" t="n"/>
      <c r="I800" s="154">
        <f>minus(E800,G800)</f>
        <v/>
      </c>
      <c r="J800" s="155">
        <f>ABS(minus(F800,H800))</f>
        <v/>
      </c>
      <c r="K800" s="248" t="n"/>
      <c r="L800" s="248" t="n"/>
      <c r="M800" s="248" t="n"/>
      <c r="N800" s="248" t="n"/>
      <c r="O800" s="248" t="n"/>
      <c r="P800" s="248" t="n"/>
      <c r="Q800" s="248" t="n"/>
      <c r="R800" s="248" t="n"/>
      <c r="S800" s="248" t="n"/>
      <c r="T800" s="248" t="n"/>
      <c r="U800" s="248" t="n"/>
      <c r="V800" s="248" t="n"/>
      <c r="W800" s="218" t="n"/>
      <c r="X800" s="218" t="n"/>
      <c r="Y800" s="157">
        <f>minus(I800,W800)</f>
        <v/>
      </c>
      <c r="Z800" s="158">
        <f>ABS(minus(J800,X800))</f>
        <v/>
      </c>
      <c r="AA800" s="270" t="n"/>
      <c r="AB800" s="242" t="n"/>
      <c r="AC800" s="242" t="n"/>
      <c r="AD800" s="256" t="n"/>
      <c r="AE800" s="167">
        <f>Y800-AC800</f>
        <v/>
      </c>
      <c r="AF800" s="256">
        <f>abs(Z800-AD800)</f>
        <v/>
      </c>
      <c r="AG800" s="243" t="n"/>
      <c r="AH800" s="146" t="n"/>
      <c r="AI800" s="52" t="n"/>
      <c r="AJ800" s="148" t="n"/>
      <c r="AK800" s="52" t="n"/>
    </row>
    <row r="801">
      <c r="A801" s="163">
        <f>A800</f>
        <v/>
      </c>
      <c r="B801" s="300" t="n"/>
      <c r="C801" s="151" t="inlineStr">
        <is>
          <t>Card Payments</t>
        </is>
      </c>
      <c r="D801" s="151" t="inlineStr">
        <is>
          <t>BB MIGs (S11)</t>
        </is>
      </c>
      <c r="E801" s="170" t="n"/>
      <c r="F801" s="245" t="n"/>
      <c r="G801" s="170" t="n"/>
      <c r="H801" s="245" t="n"/>
      <c r="I801" s="154">
        <f>minus(E801,G801)</f>
        <v/>
      </c>
      <c r="J801" s="155">
        <f>ABS(minus(F801,H801))</f>
        <v/>
      </c>
      <c r="K801" s="248" t="n"/>
      <c r="L801" s="248" t="n"/>
      <c r="M801" s="248" t="n"/>
      <c r="N801" s="248" t="n"/>
      <c r="O801" s="248" t="n"/>
      <c r="P801" s="248" t="n"/>
      <c r="Q801" s="248" t="n"/>
      <c r="R801" s="248" t="n"/>
      <c r="S801" s="248" t="n"/>
      <c r="T801" s="248" t="n"/>
      <c r="U801" s="248" t="n"/>
      <c r="V801" s="248" t="n"/>
      <c r="W801" s="218" t="n"/>
      <c r="X801" s="218" t="n"/>
      <c r="Y801" s="157">
        <f>minus(I801,W801)</f>
        <v/>
      </c>
      <c r="Z801" s="158">
        <f>ABS(minus(J801,X801))</f>
        <v/>
      </c>
      <c r="AA801" s="270" t="n"/>
      <c r="AB801" s="242" t="n"/>
      <c r="AC801" s="242" t="n"/>
      <c r="AD801" s="256" t="n"/>
      <c r="AE801" s="167">
        <f>Y801-AC801</f>
        <v/>
      </c>
      <c r="AF801" s="256">
        <f>abs(Z801-AD801)</f>
        <v/>
      </c>
      <c r="AG801" s="243" t="n"/>
      <c r="AH801" s="146" t="n"/>
      <c r="AI801" s="52" t="n"/>
      <c r="AJ801" s="148" t="n"/>
      <c r="AK801" s="52" t="n"/>
    </row>
    <row r="802">
      <c r="A802" s="163">
        <f>A801</f>
        <v/>
      </c>
      <c r="B802" s="300" t="n"/>
      <c r="C802" s="171" t="inlineStr">
        <is>
          <t>Card Payments</t>
        </is>
      </c>
      <c r="D802" s="171" t="inlineStr">
        <is>
          <t>BB MIGs (S12)</t>
        </is>
      </c>
      <c r="E802" s="176" t="n"/>
      <c r="F802" s="85" t="n"/>
      <c r="G802" s="176" t="n"/>
      <c r="H802" s="85" t="n"/>
      <c r="I802" s="174">
        <f>minus(E802,G802)</f>
        <v/>
      </c>
      <c r="J802" s="175">
        <f>ABS(minus(F802,H802))</f>
        <v/>
      </c>
      <c r="K802" s="293" t="n"/>
      <c r="L802" s="293" t="n"/>
      <c r="M802" s="293" t="n"/>
      <c r="N802" s="293" t="n"/>
      <c r="O802" s="293" t="n"/>
      <c r="P802" s="293" t="n"/>
      <c r="Q802" s="293" t="n"/>
      <c r="R802" s="293" t="n"/>
      <c r="S802" s="293" t="n"/>
      <c r="T802" s="293" t="n"/>
      <c r="U802" s="293" t="n"/>
      <c r="V802" s="293" t="n"/>
      <c r="W802" s="294" t="n"/>
      <c r="X802" s="294" t="n"/>
      <c r="Y802" s="179">
        <f>minus(I802,W802)</f>
        <v/>
      </c>
      <c r="Z802" s="180">
        <f>ABS(minus(J802,X802))</f>
        <v/>
      </c>
      <c r="AA802" s="253" t="n"/>
      <c r="AB802" s="254" t="n"/>
      <c r="AC802" s="254" t="n"/>
      <c r="AD802" s="183" t="n"/>
      <c r="AE802" s="191">
        <f>Y802-AC802</f>
        <v/>
      </c>
      <c r="AF802" s="183">
        <f>abs(Z802-AD802)</f>
        <v/>
      </c>
      <c r="AG802" s="243" t="n"/>
      <c r="AH802" s="146" t="n"/>
      <c r="AI802" s="52" t="n"/>
      <c r="AJ802" s="148" t="n"/>
      <c r="AK802" s="52" t="n"/>
    </row>
    <row r="803">
      <c r="A803" s="163">
        <f>A802</f>
        <v/>
      </c>
      <c r="B803" s="303" t="n"/>
      <c r="C803" s="258" t="inlineStr">
        <is>
          <t>Card Payments Sum</t>
        </is>
      </c>
      <c r="D803" s="258" t="inlineStr">
        <is>
          <t>BB MIGs</t>
        </is>
      </c>
      <c r="E803" s="172" t="n"/>
      <c r="F803" s="173" t="n"/>
      <c r="G803" s="172" t="n"/>
      <c r="H803" s="173" t="n"/>
      <c r="I803" s="174">
        <f>minus(E803,G803)</f>
        <v/>
      </c>
      <c r="J803" s="175">
        <f>ABS(minus(F803,H803))</f>
        <v/>
      </c>
      <c r="K803" s="176" t="n"/>
      <c r="L803" s="176" t="n"/>
      <c r="M803" s="176" t="n"/>
      <c r="N803" s="176" t="n"/>
      <c r="O803" s="176" t="n"/>
      <c r="P803" s="176" t="n"/>
      <c r="Q803" s="176" t="n"/>
      <c r="R803" s="176" t="n"/>
      <c r="S803" s="176" t="n"/>
      <c r="T803" s="176" t="n"/>
      <c r="U803" s="176" t="n"/>
      <c r="V803" s="176" t="n"/>
      <c r="W803" s="294">
        <f>SUM(K803,M803,O803,Q803,S803,U803)</f>
        <v/>
      </c>
      <c r="X803" s="294">
        <f>SUM(L803,N803,P803,R803,T803,V803)</f>
        <v/>
      </c>
      <c r="Y803" s="179">
        <f>minus(I803,W803)</f>
        <v/>
      </c>
      <c r="Z803" s="180">
        <f>ABS(minus(J803,X803))</f>
        <v/>
      </c>
      <c r="AA803" s="253" t="n"/>
      <c r="AB803" s="254" t="n"/>
      <c r="AC803" s="254" t="n"/>
      <c r="AD803" s="190" t="n"/>
      <c r="AE803" s="191">
        <f>Y803-AC803</f>
        <v/>
      </c>
      <c r="AF803" s="192">
        <f>abs(Z803-AD803)</f>
        <v/>
      </c>
      <c r="AG803" s="243" t="n"/>
      <c r="AH803" s="146" t="n"/>
      <c r="AI803" s="52" t="n"/>
      <c r="AJ803" s="148" t="n"/>
      <c r="AK803" s="52" t="n"/>
    </row>
    <row r="804">
      <c r="A804" s="163">
        <f>A803</f>
        <v/>
      </c>
      <c r="B804" s="310" t="inlineStr">
        <is>
          <t>KOWRI</t>
        </is>
      </c>
      <c r="C804" s="151" t="inlineStr">
        <is>
          <t>MPGS</t>
        </is>
      </c>
      <c r="D804" s="151" t="inlineStr">
        <is>
          <t>MPGS</t>
        </is>
      </c>
      <c r="E804" s="187" t="n"/>
      <c r="F804" s="188" t="n"/>
      <c r="G804" s="187" t="n"/>
      <c r="H804" s="188" t="n"/>
      <c r="I804" s="154">
        <f>minus(E804,G804)</f>
        <v/>
      </c>
      <c r="J804" s="155">
        <f>ABS(minus(F804,H804))</f>
        <v/>
      </c>
      <c r="K804" s="218" t="n"/>
      <c r="L804" s="218" t="n"/>
      <c r="M804" s="218" t="n"/>
      <c r="N804" s="218" t="n"/>
      <c r="O804" s="218" t="n"/>
      <c r="P804" s="218" t="n"/>
      <c r="Q804" s="218" t="n"/>
      <c r="R804" s="218" t="n"/>
      <c r="S804" s="218" t="n"/>
      <c r="T804" s="218" t="n"/>
      <c r="U804" s="218" t="n"/>
      <c r="V804" s="218" t="n"/>
      <c r="W804" s="218">
        <f>SUM(K804,M804,O804,Q804,S804,U804)</f>
        <v/>
      </c>
      <c r="X804" s="218">
        <f>SUM(L804,N804,P804,R804,T804,V804)</f>
        <v/>
      </c>
      <c r="Y804" s="157">
        <f>minus(I804,W804)</f>
        <v/>
      </c>
      <c r="Z804" s="158">
        <f>ABS(minus(J804,X804))</f>
        <v/>
      </c>
      <c r="AA804" s="270" t="n"/>
      <c r="AB804" s="242" t="n"/>
      <c r="AC804" s="242" t="n"/>
      <c r="AD804" s="256" t="n"/>
      <c r="AE804" s="167">
        <f>Y804-AC804</f>
        <v/>
      </c>
      <c r="AF804" s="256">
        <f>abs(Z804-AD804)</f>
        <v/>
      </c>
      <c r="AG804" s="243" t="n"/>
      <c r="AH804" s="146" t="n"/>
      <c r="AI804" s="52" t="n"/>
      <c r="AJ804" s="148" t="n"/>
      <c r="AK804" s="52" t="n"/>
    </row>
    <row r="805">
      <c r="A805" s="163">
        <f>A804</f>
        <v/>
      </c>
      <c r="B805" s="300" t="n"/>
      <c r="C805" s="151" t="inlineStr">
        <is>
          <t>KR MTN Send Money</t>
        </is>
      </c>
      <c r="D805" s="151" t="inlineStr">
        <is>
          <t>KR MTN Credit</t>
        </is>
      </c>
      <c r="E805" s="187" t="n"/>
      <c r="F805" s="188" t="n"/>
      <c r="G805" s="187" t="n"/>
      <c r="H805" s="188" t="n"/>
      <c r="I805" s="154">
        <f>minus(E805,G805)</f>
        <v/>
      </c>
      <c r="J805" s="155">
        <f>ABS(minus(F805,H805))</f>
        <v/>
      </c>
      <c r="K805" s="218" t="n"/>
      <c r="L805" s="218" t="n"/>
      <c r="M805" s="218" t="n"/>
      <c r="N805" s="218" t="n"/>
      <c r="O805" s="218" t="n"/>
      <c r="P805" s="218" t="n"/>
      <c r="Q805" s="218" t="n"/>
      <c r="R805" s="218" t="n"/>
      <c r="S805" s="218" t="n"/>
      <c r="T805" s="218" t="n"/>
      <c r="U805" s="218" t="n"/>
      <c r="V805" s="218" t="n"/>
      <c r="W805" s="218">
        <f>SUM(K805,M805,O805,Q805,S805,U805)</f>
        <v/>
      </c>
      <c r="X805" s="218">
        <f>SUM(L805,N805,P805,R805,T805,V805)</f>
        <v/>
      </c>
      <c r="Y805" s="157">
        <f>minus(I805,W805)</f>
        <v/>
      </c>
      <c r="Z805" s="158">
        <f>ABS(minus(J805,X805))</f>
        <v/>
      </c>
      <c r="AA805" s="270" t="n"/>
      <c r="AB805" s="242" t="n"/>
      <c r="AC805" s="242" t="n"/>
      <c r="AD805" s="256" t="n"/>
      <c r="AE805" s="167">
        <f>Y805-AC805</f>
        <v/>
      </c>
      <c r="AF805" s="256">
        <f>abs(Z805-AD805)</f>
        <v/>
      </c>
      <c r="AG805" s="243" t="n"/>
      <c r="AH805" s="146" t="n"/>
      <c r="AI805" s="52" t="n"/>
      <c r="AJ805" s="148" t="n"/>
      <c r="AK805" s="52" t="n"/>
    </row>
    <row r="806">
      <c r="A806" s="163">
        <f>A805</f>
        <v/>
      </c>
      <c r="B806" s="300" t="n"/>
      <c r="C806" s="151" t="inlineStr">
        <is>
          <t>KR MTN Add funds/Payments</t>
        </is>
      </c>
      <c r="D806" s="151" t="inlineStr">
        <is>
          <t>KR MTN Debit</t>
        </is>
      </c>
      <c r="E806" s="187" t="n"/>
      <c r="F806" s="188" t="n"/>
      <c r="G806" s="187" t="n"/>
      <c r="H806" s="188" t="n"/>
      <c r="I806" s="154">
        <f>minus(E806,G806)</f>
        <v/>
      </c>
      <c r="J806" s="155">
        <f>ABS(minus(F806,H806))</f>
        <v/>
      </c>
      <c r="K806" s="218" t="n"/>
      <c r="L806" s="218" t="n"/>
      <c r="M806" s="218" t="n"/>
      <c r="N806" s="218" t="n"/>
      <c r="O806" s="218" t="n"/>
      <c r="P806" s="218" t="n"/>
      <c r="Q806" s="218" t="n"/>
      <c r="R806" s="218" t="n"/>
      <c r="S806" s="218" t="n"/>
      <c r="T806" s="218" t="n"/>
      <c r="U806" s="218" t="n"/>
      <c r="V806" s="218" t="n"/>
      <c r="W806" s="218">
        <f>SUM(K806,M806,O806,Q806,S806,U806)</f>
        <v/>
      </c>
      <c r="X806" s="218">
        <f>SUM(L806,N806,P806,R806,T806,V806)</f>
        <v/>
      </c>
      <c r="Y806" s="157">
        <f>minus(I806,W806)</f>
        <v/>
      </c>
      <c r="Z806" s="158">
        <f>ABS(minus(J806,X806))</f>
        <v/>
      </c>
      <c r="AA806" s="270" t="n"/>
      <c r="AB806" s="242" t="n"/>
      <c r="AC806" s="242" t="n"/>
      <c r="AD806" s="256" t="n"/>
      <c r="AE806" s="167">
        <f>Y806-AC806</f>
        <v/>
      </c>
      <c r="AF806" s="256">
        <f>abs(Z806-AD806)</f>
        <v/>
      </c>
      <c r="AG806" s="243" t="n"/>
      <c r="AH806" s="146" t="n"/>
      <c r="AI806" s="52" t="n"/>
      <c r="AJ806" s="148" t="n"/>
      <c r="AK806" s="52" t="n"/>
    </row>
    <row r="807">
      <c r="A807" s="163">
        <f>A806</f>
        <v/>
      </c>
      <c r="B807" s="300" t="n"/>
      <c r="C807" s="151" t="inlineStr">
        <is>
          <t>KR Airtel Add funds/Payments</t>
        </is>
      </c>
      <c r="D807" s="151" t="inlineStr">
        <is>
          <t>KR Airtel Cash In</t>
        </is>
      </c>
      <c r="E807" s="187" t="n"/>
      <c r="F807" s="188" t="n"/>
      <c r="G807" s="187" t="n"/>
      <c r="H807" s="188" t="n"/>
      <c r="I807" s="154">
        <f>minus(E807,G807)</f>
        <v/>
      </c>
      <c r="J807" s="155">
        <f>ABS(minus(F807,H807))</f>
        <v/>
      </c>
      <c r="K807" s="218" t="n"/>
      <c r="L807" s="218" t="n"/>
      <c r="M807" s="218" t="n"/>
      <c r="N807" s="218" t="n"/>
      <c r="O807" s="218" t="n"/>
      <c r="P807" s="218" t="n"/>
      <c r="Q807" s="218" t="n"/>
      <c r="R807" s="218" t="n"/>
      <c r="S807" s="218" t="n"/>
      <c r="T807" s="218" t="n"/>
      <c r="U807" s="218" t="n"/>
      <c r="V807" s="218" t="n"/>
      <c r="W807" s="218">
        <f>SUM(K807,M807,O807,Q807,S807,U807)</f>
        <v/>
      </c>
      <c r="X807" s="218">
        <f>SUM(L807,N807,P807,R807,T807,V807)</f>
        <v/>
      </c>
      <c r="Y807" s="157">
        <f>minus(I807,W807)</f>
        <v/>
      </c>
      <c r="Z807" s="158">
        <f>ABS(minus(J807,X807))</f>
        <v/>
      </c>
      <c r="AA807" s="270" t="n"/>
      <c r="AB807" s="242" t="n"/>
      <c r="AC807" s="242" t="n"/>
      <c r="AD807" s="256" t="n"/>
      <c r="AE807" s="167">
        <f>Y807-AC807</f>
        <v/>
      </c>
      <c r="AF807" s="256">
        <f>abs(Z807-AD807)</f>
        <v/>
      </c>
      <c r="AG807" s="243" t="n"/>
      <c r="AH807" s="146" t="n"/>
      <c r="AI807" s="52" t="n"/>
      <c r="AJ807" s="148" t="n"/>
      <c r="AK807" s="52" t="n"/>
    </row>
    <row r="808">
      <c r="A808" s="163">
        <f>A807</f>
        <v/>
      </c>
      <c r="B808" s="300" t="n"/>
      <c r="C808" s="151" t="inlineStr">
        <is>
          <t>KR Airtel Send Money</t>
        </is>
      </c>
      <c r="D808" s="151" t="inlineStr">
        <is>
          <t>KR Airtel Cash Out</t>
        </is>
      </c>
      <c r="E808" s="187" t="n"/>
      <c r="F808" s="188" t="n"/>
      <c r="G808" s="187" t="n"/>
      <c r="H808" s="188" t="n"/>
      <c r="I808" s="154">
        <f>minus(E808,G808)</f>
        <v/>
      </c>
      <c r="J808" s="155">
        <f>ABS(minus(F808,H808))</f>
        <v/>
      </c>
      <c r="K808" s="218" t="n"/>
      <c r="L808" s="218" t="n"/>
      <c r="M808" s="218" t="n"/>
      <c r="N808" s="218" t="n"/>
      <c r="O808" s="218" t="n"/>
      <c r="P808" s="218" t="n"/>
      <c r="Q808" s="218" t="n"/>
      <c r="R808" s="218" t="n"/>
      <c r="S808" s="218" t="n"/>
      <c r="T808" s="218" t="n"/>
      <c r="U808" s="218" t="n"/>
      <c r="V808" s="218" t="n"/>
      <c r="W808" s="218">
        <f>SUM(K808,M808,O808,Q808,S808,U808)</f>
        <v/>
      </c>
      <c r="X808" s="218">
        <f>SUM(L808,N808,P808,R808,T808,V808)</f>
        <v/>
      </c>
      <c r="Y808" s="157">
        <f>minus(I808,W808)</f>
        <v/>
      </c>
      <c r="Z808" s="158">
        <f>ABS(minus(J808,X808))</f>
        <v/>
      </c>
      <c r="AA808" s="270" t="n"/>
      <c r="AB808" s="242" t="n"/>
      <c r="AC808" s="242" t="n"/>
      <c r="AD808" s="256" t="n"/>
      <c r="AE808" s="167">
        <f>Y808-AC808</f>
        <v/>
      </c>
      <c r="AF808" s="256">
        <f>abs(Z808-AD808)</f>
        <v/>
      </c>
      <c r="AG808" s="243" t="n"/>
      <c r="AH808" s="146" t="n"/>
      <c r="AI808" s="52" t="n"/>
      <c r="AJ808" s="148" t="n"/>
      <c r="AK808" s="52" t="n"/>
    </row>
    <row r="809">
      <c r="A809" s="163">
        <f>A808</f>
        <v/>
      </c>
      <c r="B809" s="300" t="n"/>
      <c r="C809" s="151" t="inlineStr">
        <is>
          <t>KR Vodafone Add funds/Payments</t>
        </is>
      </c>
      <c r="D809" s="151" t="inlineStr">
        <is>
          <t xml:space="preserve">KR Vodafone Cash In </t>
        </is>
      </c>
      <c r="E809" s="187" t="n"/>
      <c r="F809" s="188" t="n"/>
      <c r="G809" s="187" t="n"/>
      <c r="H809" s="188" t="n"/>
      <c r="I809" s="154">
        <f>minus(E809,G809)</f>
        <v/>
      </c>
      <c r="J809" s="155">
        <f>ABS(minus(F809,H809))</f>
        <v/>
      </c>
      <c r="K809" s="218" t="n"/>
      <c r="L809" s="218" t="n"/>
      <c r="M809" s="218" t="n"/>
      <c r="N809" s="218" t="n"/>
      <c r="O809" s="218" t="n"/>
      <c r="P809" s="218" t="n"/>
      <c r="Q809" s="218" t="n"/>
      <c r="R809" s="218" t="n"/>
      <c r="S809" s="218" t="n"/>
      <c r="T809" s="218" t="n"/>
      <c r="U809" s="218" t="n"/>
      <c r="V809" s="218" t="n"/>
      <c r="W809" s="218">
        <f>SUM(K809,M809,O809,Q809,S809,U809)</f>
        <v/>
      </c>
      <c r="X809" s="218">
        <f>SUM(L809,N809,P809,R809,T809,V809)</f>
        <v/>
      </c>
      <c r="Y809" s="157">
        <f>minus(I809,W809)</f>
        <v/>
      </c>
      <c r="Z809" s="158">
        <f>ABS(minus(J809,X809))</f>
        <v/>
      </c>
      <c r="AA809" s="270" t="n"/>
      <c r="AB809" s="242" t="n"/>
      <c r="AC809" s="242" t="n"/>
      <c r="AD809" s="256" t="n"/>
      <c r="AE809" s="167">
        <f>Y809-AC809</f>
        <v/>
      </c>
      <c r="AF809" s="256">
        <f>abs(Z809-AD809)</f>
        <v/>
      </c>
      <c r="AG809" s="243" t="n"/>
      <c r="AH809" s="146" t="n"/>
      <c r="AI809" s="52" t="n"/>
      <c r="AJ809" s="148" t="n"/>
      <c r="AK809" s="52" t="n"/>
    </row>
    <row r="810">
      <c r="A810" s="163">
        <f>A809</f>
        <v/>
      </c>
      <c r="B810" s="303" t="n"/>
      <c r="C810" s="151" t="inlineStr">
        <is>
          <t>KR Vodafone Send Money</t>
        </is>
      </c>
      <c r="D810" s="151" t="inlineStr">
        <is>
          <t>KR Vodafone Cash Out</t>
        </is>
      </c>
      <c r="E810" s="187" t="n"/>
      <c r="F810" s="188" t="n"/>
      <c r="G810" s="187" t="n"/>
      <c r="H810" s="188" t="n"/>
      <c r="I810" s="154">
        <f>minus(E810,G810)</f>
        <v/>
      </c>
      <c r="J810" s="155">
        <f>ABS(minus(F810,H810))</f>
        <v/>
      </c>
      <c r="K810" s="218" t="n"/>
      <c r="L810" s="218" t="n"/>
      <c r="M810" s="218" t="n"/>
      <c r="N810" s="218" t="n"/>
      <c r="O810" s="218" t="n"/>
      <c r="P810" s="218" t="n"/>
      <c r="Q810" s="218" t="n"/>
      <c r="R810" s="218" t="n"/>
      <c r="S810" s="218" t="n"/>
      <c r="T810" s="218" t="n"/>
      <c r="U810" s="218" t="n"/>
      <c r="V810" s="218" t="n"/>
      <c r="W810" s="218">
        <f>SUM(K810,M810,O810,Q810,S810,U810)</f>
        <v/>
      </c>
      <c r="X810" s="218">
        <f>SUM(L810,N810,P810,R810,T810,V810)</f>
        <v/>
      </c>
      <c r="Y810" s="157">
        <f>minus(I810,W810)</f>
        <v/>
      </c>
      <c r="Z810" s="158">
        <f>ABS(minus(J810,X810))</f>
        <v/>
      </c>
      <c r="AA810" s="270" t="n"/>
      <c r="AB810" s="242" t="n"/>
      <c r="AC810" s="242" t="n"/>
      <c r="AD810" s="256" t="n"/>
      <c r="AE810" s="167">
        <f>Y810-AC810</f>
        <v/>
      </c>
      <c r="AF810" s="256">
        <f>abs(Z810-AD810)</f>
        <v/>
      </c>
      <c r="AG810" s="243" t="n"/>
      <c r="AH810" s="146" t="n"/>
      <c r="AI810" s="52" t="n"/>
      <c r="AJ810" s="148" t="n"/>
      <c r="AK810" s="52" t="n"/>
    </row>
    <row r="811">
      <c r="A811" s="206" t="n"/>
      <c r="B811" s="207" t="n"/>
      <c r="C811" s="206" t="n"/>
      <c r="D811" s="206" t="n"/>
      <c r="E811" s="206" t="n"/>
      <c r="F811" s="208" t="n"/>
      <c r="G811" s="206" t="n"/>
      <c r="H811" s="206" t="n"/>
      <c r="I811" s="206" t="n"/>
      <c r="J811" s="208" t="n"/>
      <c r="K811" s="271" t="n"/>
      <c r="L811" s="271" t="n"/>
      <c r="M811" s="271" t="n"/>
      <c r="N811" s="271" t="n"/>
      <c r="O811" s="271" t="n"/>
      <c r="P811" s="271" t="n"/>
      <c r="Q811" s="271" t="n"/>
      <c r="R811" s="271" t="n"/>
      <c r="S811" s="271" t="n"/>
      <c r="T811" s="271" t="n"/>
      <c r="U811" s="271" t="n"/>
      <c r="V811" s="271" t="n"/>
      <c r="W811" s="210" t="n"/>
      <c r="X811" s="210" t="n"/>
      <c r="Y811" s="271" t="n"/>
      <c r="Z811" s="271" t="n"/>
      <c r="AA811" s="211" t="n"/>
      <c r="AB811" s="212" t="n"/>
      <c r="AC811" s="212" t="n"/>
      <c r="AD811" s="213" t="n"/>
      <c r="AE811" s="214" t="n"/>
      <c r="AF811" s="215" t="n"/>
      <c r="AG811" s="243" t="n"/>
      <c r="AH811" s="146" t="n"/>
      <c r="AI811" s="52" t="n"/>
      <c r="AJ811" s="148" t="n"/>
      <c r="AK811" s="52" t="n"/>
    </row>
    <row r="812">
      <c r="A812" s="239" t="n">
        <v>44985</v>
      </c>
      <c r="B812" s="309" t="inlineStr">
        <is>
          <t>SlydePay</t>
        </is>
      </c>
      <c r="C812" s="151" t="inlineStr">
        <is>
          <t>SP MIGs (MCC 1)</t>
        </is>
      </c>
      <c r="D812" s="151" t="inlineStr">
        <is>
          <t>MIGS (Slydepay01)</t>
        </is>
      </c>
      <c r="E812" s="187" t="n"/>
      <c r="F812" s="188" t="n"/>
      <c r="G812" s="187" t="n"/>
      <c r="H812" s="188" t="n"/>
      <c r="I812" s="154">
        <f>minus(E812,G812)</f>
        <v/>
      </c>
      <c r="J812" s="155">
        <f>ABS(minus(F812,H812))</f>
        <v/>
      </c>
      <c r="K812" s="218" t="n"/>
      <c r="L812" s="218" t="n"/>
      <c r="M812" s="218" t="n"/>
      <c r="N812" s="218" t="n"/>
      <c r="O812" s="218" t="n"/>
      <c r="P812" s="218" t="n"/>
      <c r="Q812" s="218" t="n"/>
      <c r="R812" s="218" t="n"/>
      <c r="S812" s="218" t="n"/>
      <c r="T812" s="218" t="n"/>
      <c r="U812" s="218" t="n"/>
      <c r="V812" s="218" t="n"/>
      <c r="W812" s="218">
        <f>SUM(K812,M812,O812,Q812,S812,U812)</f>
        <v/>
      </c>
      <c r="X812" s="218">
        <f>SUM(L812,N812,P812,R812,T812,V812)</f>
        <v/>
      </c>
      <c r="Y812" s="157">
        <f>minus(I812,W812)</f>
        <v/>
      </c>
      <c r="Z812" s="158">
        <f>ABS(minus(J812,X812))</f>
        <v/>
      </c>
      <c r="AA812" s="263" t="n"/>
      <c r="AB812" s="242" t="n"/>
      <c r="AC812" s="242" t="n"/>
      <c r="AD812" s="256" t="n"/>
      <c r="AE812" s="161">
        <f>Y812-AC812</f>
        <v/>
      </c>
      <c r="AF812" s="256">
        <f>abs(Z812-AD812)</f>
        <v/>
      </c>
      <c r="AG812" s="243" t="n"/>
      <c r="AH812" s="146" t="n"/>
      <c r="AI812" s="52" t="n"/>
      <c r="AJ812" s="148" t="n"/>
      <c r="AK812" s="52" t="n"/>
    </row>
    <row r="813">
      <c r="A813" s="163">
        <f>A812</f>
        <v/>
      </c>
      <c r="B813" s="300" t="n"/>
      <c r="C813" s="151" t="inlineStr">
        <is>
          <t>SP MTN Cash In (Prompt)</t>
        </is>
      </c>
      <c r="D813" s="151" t="inlineStr">
        <is>
          <t>MTN - Slydepull (Prompts)</t>
        </is>
      </c>
      <c r="E813" s="187" t="n"/>
      <c r="F813" s="188" t="n"/>
      <c r="G813" s="187" t="n"/>
      <c r="H813" s="188" t="n"/>
      <c r="I813" s="154">
        <f>minus(E813,G813)</f>
        <v/>
      </c>
      <c r="J813" s="155">
        <f>ABS(minus(F813,H813))</f>
        <v/>
      </c>
      <c r="K813" s="218" t="n"/>
      <c r="L813" s="218" t="n"/>
      <c r="M813" s="218" t="n"/>
      <c r="N813" s="218" t="n"/>
      <c r="O813" s="218" t="n"/>
      <c r="P813" s="218" t="n"/>
      <c r="Q813" s="218" t="n"/>
      <c r="R813" s="218" t="n"/>
      <c r="S813" s="218" t="n"/>
      <c r="T813" s="218" t="n"/>
      <c r="U813" s="218" t="n"/>
      <c r="V813" s="218" t="n"/>
      <c r="W813" s="218">
        <f>SUM(K813,M813,O813,Q813,S813,U813)</f>
        <v/>
      </c>
      <c r="X813" s="218">
        <f>SUM(L813,N813,P813,R813,T813,V813)</f>
        <v/>
      </c>
      <c r="Y813" s="157">
        <f>minus(I813,W813)</f>
        <v/>
      </c>
      <c r="Z813" s="158">
        <f>ABS(minus(J813,X813))</f>
        <v/>
      </c>
      <c r="AA813" s="270" t="n"/>
      <c r="AB813" s="242" t="n"/>
      <c r="AC813" s="242" t="n"/>
      <c r="AD813" s="256" t="n"/>
      <c r="AE813" s="167">
        <f>Y813-AC813</f>
        <v/>
      </c>
      <c r="AF813" s="256">
        <f>abs(Z813-AD813)</f>
        <v/>
      </c>
      <c r="AG813" s="243" t="n"/>
      <c r="AH813" s="146" t="n"/>
      <c r="AI813" s="52" t="n"/>
      <c r="AJ813" s="148" t="n"/>
      <c r="AK813" s="52" t="n"/>
    </row>
    <row r="814">
      <c r="A814" s="163">
        <f>A813</f>
        <v/>
      </c>
      <c r="B814" s="300" t="n"/>
      <c r="C814" s="151" t="inlineStr">
        <is>
          <t>SP MTN Cash In (Approval)</t>
        </is>
      </c>
      <c r="D814" s="151" t="inlineStr">
        <is>
          <t>MTN - Sydepush( Approvals)</t>
        </is>
      </c>
      <c r="E814" s="187" t="n"/>
      <c r="F814" s="188" t="n"/>
      <c r="G814" s="187" t="n"/>
      <c r="H814" s="188" t="n"/>
      <c r="I814" s="154">
        <f>minus(E814,G814)</f>
        <v/>
      </c>
      <c r="J814" s="155">
        <f>ABS(minus(F814,H814))</f>
        <v/>
      </c>
      <c r="K814" s="218" t="n"/>
      <c r="L814" s="218" t="n"/>
      <c r="M814" s="218" t="n"/>
      <c r="N814" s="218" t="n"/>
      <c r="O814" s="218" t="n"/>
      <c r="P814" s="218" t="n"/>
      <c r="Q814" s="218" t="n"/>
      <c r="R814" s="218" t="n"/>
      <c r="S814" s="218" t="n"/>
      <c r="T814" s="218" t="n"/>
      <c r="U814" s="218" t="n"/>
      <c r="V814" s="218" t="n"/>
      <c r="W814" s="218">
        <f>SUM(K814,M814,O814,Q814,S814,U814)</f>
        <v/>
      </c>
      <c r="X814" s="218">
        <f>SUM(L814,N814,P814,R814,T814,V814)</f>
        <v/>
      </c>
      <c r="Y814" s="157">
        <f>minus(I814,W814)</f>
        <v/>
      </c>
      <c r="Z814" s="158">
        <f>ABS(minus(J814,X814))</f>
        <v/>
      </c>
      <c r="AA814" s="270" t="n"/>
      <c r="AB814" s="242" t="n"/>
      <c r="AC814" s="242" t="n"/>
      <c r="AD814" s="256" t="n"/>
      <c r="AE814" s="161">
        <f>Y814-AC814</f>
        <v/>
      </c>
      <c r="AF814" s="256">
        <f>abs(Z814-AD814)</f>
        <v/>
      </c>
      <c r="AG814" s="243" t="n"/>
      <c r="AH814" s="146" t="n"/>
      <c r="AI814" s="52" t="n"/>
      <c r="AJ814" s="148" t="n"/>
      <c r="AK814" s="52" t="n"/>
    </row>
    <row r="815">
      <c r="A815" s="163">
        <f>A814</f>
        <v/>
      </c>
      <c r="B815" s="300" t="n"/>
      <c r="C815" s="151" t="inlineStr">
        <is>
          <t>SP MTN Send Money</t>
        </is>
      </c>
      <c r="D815" s="151" t="inlineStr">
        <is>
          <t>MTN - Portal</t>
        </is>
      </c>
      <c r="E815" s="187" t="n"/>
      <c r="F815" s="188" t="n"/>
      <c r="G815" s="187" t="n"/>
      <c r="H815" s="188" t="n"/>
      <c r="I815" s="154">
        <f>minus(E815,G815)</f>
        <v/>
      </c>
      <c r="J815" s="155">
        <f>ABS(minus(F815,H815))</f>
        <v/>
      </c>
      <c r="K815" s="218" t="n"/>
      <c r="L815" s="218" t="n"/>
      <c r="M815" s="218" t="n"/>
      <c r="N815" s="218" t="n"/>
      <c r="O815" s="218" t="n"/>
      <c r="P815" s="218" t="n"/>
      <c r="Q815" s="218" t="n"/>
      <c r="R815" s="218" t="n"/>
      <c r="S815" s="218" t="n"/>
      <c r="T815" s="218" t="n"/>
      <c r="U815" s="218" t="n"/>
      <c r="V815" s="218" t="n"/>
      <c r="W815" s="218">
        <f>SUM(K815,M815,O815,Q815,S815,U815)</f>
        <v/>
      </c>
      <c r="X815" s="218">
        <f>SUM(L815,N815,P815,R815,T815,V815)</f>
        <v/>
      </c>
      <c r="Y815" s="157">
        <f>minus(I815,W815)</f>
        <v/>
      </c>
      <c r="Z815" s="158">
        <f>ABS(minus(J815,X815))</f>
        <v/>
      </c>
      <c r="AA815" s="270" t="n"/>
      <c r="AB815" s="242" t="n"/>
      <c r="AC815" s="242" t="n"/>
      <c r="AD815" s="256" t="n"/>
      <c r="AE815" s="161">
        <f>Y815-AC815</f>
        <v/>
      </c>
      <c r="AF815" s="256">
        <f>abs(Z815-AD815)</f>
        <v/>
      </c>
      <c r="AG815" s="243" t="n"/>
      <c r="AH815" s="146" t="n"/>
      <c r="AI815" s="52" t="n"/>
      <c r="AJ815" s="148" t="n"/>
      <c r="AK815" s="52" t="n"/>
    </row>
    <row r="816">
      <c r="A816" s="163">
        <f>A815</f>
        <v/>
      </c>
      <c r="B816" s="300" t="n"/>
      <c r="C816" s="151" t="inlineStr">
        <is>
          <t>SP AirtelTigo Cash In</t>
        </is>
      </c>
      <c r="D816" s="151" t="inlineStr">
        <is>
          <t>Airtel Top Up (Cash In)</t>
        </is>
      </c>
      <c r="E816" s="187" t="n"/>
      <c r="F816" s="188" t="n"/>
      <c r="G816" s="187" t="n"/>
      <c r="H816" s="188" t="n"/>
      <c r="I816" s="154">
        <f>minus(E816,G816)</f>
        <v/>
      </c>
      <c r="J816" s="155">
        <f>ABS(minus(F816,H816))</f>
        <v/>
      </c>
      <c r="K816" s="218" t="n"/>
      <c r="L816" s="218" t="n"/>
      <c r="M816" s="218" t="n"/>
      <c r="N816" s="218" t="n"/>
      <c r="O816" s="218" t="n"/>
      <c r="P816" s="218" t="n"/>
      <c r="Q816" s="218" t="n"/>
      <c r="R816" s="218" t="n"/>
      <c r="S816" s="218" t="n"/>
      <c r="T816" s="218" t="n"/>
      <c r="U816" s="218" t="n"/>
      <c r="V816" s="218" t="n"/>
      <c r="W816" s="218">
        <f>SUM(K816,M816,O816,Q816,S816,U816)</f>
        <v/>
      </c>
      <c r="X816" s="218">
        <f>SUM(L816,N816,P816,R816,T816,V816)</f>
        <v/>
      </c>
      <c r="Y816" s="157">
        <f>minus(I816,W816)</f>
        <v/>
      </c>
      <c r="Z816" s="158">
        <f>ABS(minus(J816,X816))</f>
        <v/>
      </c>
      <c r="AA816" s="270" t="n"/>
      <c r="AB816" s="242" t="n"/>
      <c r="AC816" s="242" t="n"/>
      <c r="AD816" s="256" t="n"/>
      <c r="AE816" s="161">
        <f>Y816-AC816</f>
        <v/>
      </c>
      <c r="AF816" s="256">
        <f>abs(Z816-AD816)</f>
        <v/>
      </c>
      <c r="AG816" s="243" t="n"/>
      <c r="AH816" s="146" t="n"/>
      <c r="AI816" s="52" t="n"/>
      <c r="AJ816" s="148" t="n"/>
      <c r="AK816" s="52" t="n"/>
    </row>
    <row r="817">
      <c r="A817" s="163">
        <f>A816</f>
        <v/>
      </c>
      <c r="B817" s="300" t="n"/>
      <c r="C817" s="151" t="inlineStr">
        <is>
          <t>SP AirtelTigo Send Money</t>
        </is>
      </c>
      <c r="D817" s="151" t="inlineStr">
        <is>
          <t>Airtel Online Send Money</t>
        </is>
      </c>
      <c r="E817" s="187" t="n"/>
      <c r="F817" s="188" t="n"/>
      <c r="G817" s="187" t="n"/>
      <c r="H817" s="188" t="n"/>
      <c r="I817" s="154">
        <f>minus(E817,G817)</f>
        <v/>
      </c>
      <c r="J817" s="155">
        <f>ABS(minus(F817,H817))</f>
        <v/>
      </c>
      <c r="K817" s="218" t="n"/>
      <c r="L817" s="218" t="n"/>
      <c r="M817" s="218" t="n"/>
      <c r="N817" s="218" t="n"/>
      <c r="O817" s="218" t="n"/>
      <c r="P817" s="218" t="n"/>
      <c r="Q817" s="218" t="n"/>
      <c r="R817" s="218" t="n"/>
      <c r="S817" s="218" t="n"/>
      <c r="T817" s="218" t="n"/>
      <c r="U817" s="218" t="n"/>
      <c r="V817" s="218" t="n"/>
      <c r="W817" s="218">
        <f>SUM(K817,M817,O817,Q817,S817,U817)</f>
        <v/>
      </c>
      <c r="X817" s="218">
        <f>SUM(L817,N817,P817,R817,T817,V817)</f>
        <v/>
      </c>
      <c r="Y817" s="157">
        <f>minus(I817,W817)</f>
        <v/>
      </c>
      <c r="Z817" s="158">
        <f>ABS(minus(J817,X817))</f>
        <v/>
      </c>
      <c r="AA817" s="270" t="n"/>
      <c r="AB817" s="242" t="n"/>
      <c r="AC817" s="242" t="n"/>
      <c r="AD817" s="256" t="n"/>
      <c r="AE817" s="161">
        <f>Y817-AC817</f>
        <v/>
      </c>
      <c r="AF817" s="256">
        <f>abs(Z817-AD817)</f>
        <v/>
      </c>
      <c r="AG817" s="243" t="n"/>
      <c r="AH817" s="146" t="n"/>
      <c r="AI817" s="52" t="n"/>
      <c r="AJ817" s="148" t="n"/>
      <c r="AK817" s="52" t="n"/>
    </row>
    <row r="818">
      <c r="A818" s="163">
        <f>A817</f>
        <v/>
      </c>
      <c r="B818" s="300" t="n"/>
      <c r="C818" s="151" t="inlineStr">
        <is>
          <t>SP Vodafone Cash In</t>
        </is>
      </c>
      <c r="D818" s="151" t="inlineStr">
        <is>
          <t>Vodafone Cashin</t>
        </is>
      </c>
      <c r="E818" s="187" t="n"/>
      <c r="F818" s="188" t="n"/>
      <c r="G818" s="187" t="n"/>
      <c r="H818" s="188" t="n"/>
      <c r="I818" s="154">
        <f>minus(E818,G818)</f>
        <v/>
      </c>
      <c r="J818" s="155">
        <f>ABS(minus(F818,H818))</f>
        <v/>
      </c>
      <c r="K818" s="218" t="n"/>
      <c r="L818" s="218" t="n"/>
      <c r="M818" s="218" t="n"/>
      <c r="N818" s="218" t="n"/>
      <c r="O818" s="218" t="n"/>
      <c r="P818" s="218" t="n"/>
      <c r="Q818" s="218" t="n"/>
      <c r="R818" s="218" t="n"/>
      <c r="S818" s="218" t="n"/>
      <c r="T818" s="218" t="n"/>
      <c r="U818" s="218" t="n"/>
      <c r="V818" s="218" t="n"/>
      <c r="W818" s="218">
        <f>SUM(K818,M818,O818,Q818,S818,U818)</f>
        <v/>
      </c>
      <c r="X818" s="218">
        <f>SUM(L818,N818,P818,R818,T818,V818)</f>
        <v/>
      </c>
      <c r="Y818" s="157">
        <f>minus(I818,W818)</f>
        <v/>
      </c>
      <c r="Z818" s="158">
        <f>ABS(minus(J818,X818))</f>
        <v/>
      </c>
      <c r="AA818" s="270" t="n"/>
      <c r="AB818" s="242" t="n"/>
      <c r="AC818" s="242" t="n"/>
      <c r="AD818" s="256" t="n"/>
      <c r="AE818" s="161">
        <f>Y818-AC818</f>
        <v/>
      </c>
      <c r="AF818" s="256">
        <f>abs(Z818-AD818)</f>
        <v/>
      </c>
      <c r="AG818" s="243" t="n"/>
      <c r="AH818" s="146" t="n"/>
      <c r="AI818" s="52" t="n"/>
      <c r="AJ818" s="148" t="n"/>
      <c r="AK818" s="52" t="n"/>
    </row>
    <row r="819">
      <c r="A819" s="163">
        <f>A818</f>
        <v/>
      </c>
      <c r="B819" s="300" t="n"/>
      <c r="C819" s="151" t="inlineStr">
        <is>
          <t>SP Vodafone Send Money</t>
        </is>
      </c>
      <c r="D819" s="151" t="inlineStr">
        <is>
          <t>Vodafone Cashout</t>
        </is>
      </c>
      <c r="E819" s="187" t="n"/>
      <c r="F819" s="188" t="n"/>
      <c r="G819" s="187" t="n"/>
      <c r="H819" s="188" t="n"/>
      <c r="I819" s="154">
        <f>minus(E819,G819)</f>
        <v/>
      </c>
      <c r="J819" s="155">
        <f>ABS(minus(F819,H819))</f>
        <v/>
      </c>
      <c r="K819" s="218" t="n"/>
      <c r="L819" s="218" t="n"/>
      <c r="M819" s="218" t="n"/>
      <c r="N819" s="218" t="n"/>
      <c r="O819" s="218" t="n"/>
      <c r="P819" s="218" t="n"/>
      <c r="Q819" s="218" t="n"/>
      <c r="R819" s="218" t="n"/>
      <c r="S819" s="218" t="n"/>
      <c r="T819" s="218" t="n"/>
      <c r="U819" s="218" t="n"/>
      <c r="V819" s="218" t="n"/>
      <c r="W819" s="218">
        <f>SUM(K819,M819,O819,Q819,S819,U819)</f>
        <v/>
      </c>
      <c r="X819" s="218">
        <f>SUM(L819,N819,P819,R819,T819,V819)</f>
        <v/>
      </c>
      <c r="Y819" s="157">
        <f>minus(I819,W819)</f>
        <v/>
      </c>
      <c r="Z819" s="158">
        <f>ABS(minus(J819,X819))</f>
        <v/>
      </c>
      <c r="AA819" s="270" t="n"/>
      <c r="AB819" s="242" t="n"/>
      <c r="AC819" s="242" t="n"/>
      <c r="AD819" s="256" t="n"/>
      <c r="AE819" s="161">
        <f>Y819-AC819</f>
        <v/>
      </c>
      <c r="AF819" s="256">
        <f>abs(Z819-AD819)</f>
        <v/>
      </c>
      <c r="AG819" s="243" t="n"/>
      <c r="AH819" s="146" t="n"/>
      <c r="AI819" s="52" t="n"/>
      <c r="AJ819" s="148" t="n"/>
      <c r="AK819" s="52" t="n"/>
    </row>
    <row r="820">
      <c r="A820" s="163">
        <f>A819</f>
        <v/>
      </c>
      <c r="B820" s="300" t="n"/>
      <c r="C820" s="151" t="inlineStr">
        <is>
          <t>SP Stanbic</t>
        </is>
      </c>
      <c r="D820" s="151" t="inlineStr">
        <is>
          <t>Stanbic FI CR</t>
        </is>
      </c>
      <c r="E820" s="187" t="n"/>
      <c r="F820" s="188" t="n"/>
      <c r="G820" s="187" t="n"/>
      <c r="H820" s="188" t="n"/>
      <c r="I820" s="154">
        <f>minus(E820,G820)</f>
        <v/>
      </c>
      <c r="J820" s="155">
        <f>ABS(minus(F820,H820))</f>
        <v/>
      </c>
      <c r="K820" s="218" t="n"/>
      <c r="L820" s="218" t="n"/>
      <c r="M820" s="218" t="n"/>
      <c r="N820" s="218" t="n"/>
      <c r="O820" s="218" t="n"/>
      <c r="P820" s="218" t="n"/>
      <c r="Q820" s="218" t="n"/>
      <c r="R820" s="218" t="n"/>
      <c r="S820" s="218" t="n"/>
      <c r="T820" s="218" t="n"/>
      <c r="U820" s="218" t="n"/>
      <c r="V820" s="218" t="n"/>
      <c r="W820" s="218">
        <f>SUM(K820,M820,O820,Q820,S820,U820)</f>
        <v/>
      </c>
      <c r="X820" s="218">
        <f>SUM(L820,N820,P820,R820,T820,V820)</f>
        <v/>
      </c>
      <c r="Y820" s="157">
        <f>minus(I820,W820)</f>
        <v/>
      </c>
      <c r="Z820" s="158">
        <f>ABS(minus(J820,X820))</f>
        <v/>
      </c>
      <c r="AA820" s="263" t="n"/>
      <c r="AB820" s="242" t="n"/>
      <c r="AC820" s="242" t="n"/>
      <c r="AD820" s="256" t="n"/>
      <c r="AE820" s="161">
        <f>Y820-AC820</f>
        <v/>
      </c>
      <c r="AF820" s="256">
        <f>abs(Z820-AD820)</f>
        <v/>
      </c>
      <c r="AG820" s="243" t="n"/>
      <c r="AH820" s="146" t="n"/>
      <c r="AI820" s="52" t="n"/>
      <c r="AJ820" s="148" t="n"/>
      <c r="AK820" s="52" t="n"/>
    </row>
    <row r="821">
      <c r="A821" s="163">
        <f>A820</f>
        <v/>
      </c>
      <c r="B821" s="300" t="n"/>
      <c r="C821" s="151" t="inlineStr">
        <is>
          <t xml:space="preserve">SP Stanbic </t>
        </is>
      </c>
      <c r="D821" s="151" t="inlineStr">
        <is>
          <t>Stanbic FI DR</t>
        </is>
      </c>
      <c r="E821" s="187" t="n"/>
      <c r="F821" s="187" t="n"/>
      <c r="G821" s="187" t="n"/>
      <c r="H821" s="187" t="n"/>
      <c r="I821" s="154">
        <f>minus(E821,G821)</f>
        <v/>
      </c>
      <c r="J821" s="155">
        <f>ABS(minus(F821,H821))</f>
        <v/>
      </c>
      <c r="K821" s="218" t="n"/>
      <c r="L821" s="218" t="n"/>
      <c r="M821" s="218" t="n"/>
      <c r="N821" s="218" t="n"/>
      <c r="O821" s="218" t="n"/>
      <c r="P821" s="218" t="n"/>
      <c r="Q821" s="218" t="n"/>
      <c r="R821" s="218" t="n"/>
      <c r="S821" s="218" t="n"/>
      <c r="T821" s="218" t="n"/>
      <c r="U821" s="218" t="n"/>
      <c r="V821" s="218" t="n"/>
      <c r="W821" s="218">
        <f>SUM(K821,M821,O821,Q821,S821,U821)</f>
        <v/>
      </c>
      <c r="X821" s="218">
        <f>SUM(L821,N821,P821,R821,T821,V821)</f>
        <v/>
      </c>
      <c r="Y821" s="157">
        <f>minus(I821,W821)</f>
        <v/>
      </c>
      <c r="Z821" s="158">
        <f>ABS(minus(J821,X821))</f>
        <v/>
      </c>
      <c r="AA821" s="270" t="n"/>
      <c r="AB821" s="242" t="n"/>
      <c r="AC821" s="242" t="n"/>
      <c r="AD821" s="256" t="n"/>
      <c r="AE821" s="161">
        <f>Y821-AC821</f>
        <v/>
      </c>
      <c r="AF821" s="256">
        <f>abs(Z821-AD821)</f>
        <v/>
      </c>
      <c r="AG821" s="243" t="n"/>
      <c r="AH821" s="146" t="n"/>
      <c r="AI821" s="52" t="n"/>
      <c r="AJ821" s="148" t="n"/>
      <c r="AK821" s="52" t="n"/>
    </row>
    <row r="822">
      <c r="A822" s="163">
        <f>A821</f>
        <v/>
      </c>
      <c r="B822" s="300" t="n"/>
      <c r="C822" s="171" t="inlineStr">
        <is>
          <t xml:space="preserve">SP GIP </t>
        </is>
      </c>
      <c r="D822" s="171" t="inlineStr">
        <is>
          <t>GIP</t>
        </is>
      </c>
      <c r="E822" s="172" t="n"/>
      <c r="F822" s="172" t="n"/>
      <c r="G822" s="172" t="n"/>
      <c r="H822" s="172" t="n"/>
      <c r="I822" s="174">
        <f>minus(E822,G822)</f>
        <v/>
      </c>
      <c r="J822" s="175">
        <f>ABS(minus(F822,H822))</f>
        <v/>
      </c>
      <c r="K822" s="294" t="n"/>
      <c r="L822" s="294" t="n"/>
      <c r="M822" s="294" t="n"/>
      <c r="N822" s="294" t="n"/>
      <c r="O822" s="294" t="n"/>
      <c r="P822" s="294" t="n"/>
      <c r="Q822" s="294" t="n"/>
      <c r="R822" s="294" t="n"/>
      <c r="S822" s="294" t="n"/>
      <c r="T822" s="294" t="n"/>
      <c r="U822" s="294" t="n"/>
      <c r="V822" s="294" t="n"/>
      <c r="W822" s="294">
        <f>SUM(K822,M822,O822,Q822,S822,U822)</f>
        <v/>
      </c>
      <c r="X822" s="294">
        <f>SUM(L822,N822,P822,R822,T822,V822)</f>
        <v/>
      </c>
      <c r="Y822" s="179">
        <f>minus(I822,W822)</f>
        <v/>
      </c>
      <c r="Z822" s="180">
        <f>ABS(minus(J822,X822))</f>
        <v/>
      </c>
      <c r="AA822" s="253" t="n"/>
      <c r="AB822" s="254" t="n"/>
      <c r="AC822" s="254" t="n"/>
      <c r="AD822" s="190" t="n"/>
      <c r="AE822" s="184">
        <f>Y822-AC822</f>
        <v/>
      </c>
      <c r="AF822" s="192">
        <f>abs(Z822-AD822)</f>
        <v/>
      </c>
      <c r="AG822" s="243" t="n"/>
      <c r="AH822" s="146" t="n"/>
      <c r="AI822" s="52" t="n"/>
      <c r="AJ822" s="148" t="n"/>
      <c r="AK822" s="52" t="n"/>
    </row>
    <row r="823">
      <c r="A823" s="163">
        <f>A822</f>
        <v/>
      </c>
      <c r="B823" s="300" t="n"/>
      <c r="C823" s="151" t="inlineStr">
        <is>
          <t>Card Payments</t>
        </is>
      </c>
      <c r="D823" s="151" t="inlineStr">
        <is>
          <t>BB MIGs (S03)</t>
        </is>
      </c>
      <c r="E823" s="170" t="n"/>
      <c r="F823" s="245" t="n"/>
      <c r="G823" s="170" t="n"/>
      <c r="H823" s="245" t="n"/>
      <c r="I823" s="154">
        <f>minus(E823,G823)</f>
        <v/>
      </c>
      <c r="J823" s="155">
        <f>ABS(minus(F823,H823))</f>
        <v/>
      </c>
      <c r="K823" s="248" t="n"/>
      <c r="L823" s="248" t="n"/>
      <c r="M823" s="248" t="n"/>
      <c r="N823" s="248" t="n"/>
      <c r="O823" s="248" t="n"/>
      <c r="P823" s="248" t="n"/>
      <c r="Q823" s="248" t="n"/>
      <c r="R823" s="248" t="n"/>
      <c r="S823" s="248" t="n"/>
      <c r="T823" s="248" t="n"/>
      <c r="U823" s="248" t="n"/>
      <c r="V823" s="248" t="n"/>
      <c r="W823" s="218" t="n"/>
      <c r="X823" s="218" t="n"/>
      <c r="Y823" s="157">
        <f>minus(I823,W823)</f>
        <v/>
      </c>
      <c r="Z823" s="158">
        <f>ABS(minus(J823,X823))</f>
        <v/>
      </c>
      <c r="AA823" s="263" t="n"/>
      <c r="AB823" s="242" t="n"/>
      <c r="AC823" s="242" t="n"/>
      <c r="AD823" s="256" t="n"/>
      <c r="AE823" s="161">
        <f>Y823-AC823</f>
        <v/>
      </c>
      <c r="AF823" s="256">
        <f>abs(Z823-AD823)</f>
        <v/>
      </c>
      <c r="AG823" s="243" t="n"/>
      <c r="AH823" s="146" t="n"/>
      <c r="AI823" s="52" t="n"/>
      <c r="AJ823" s="148" t="n"/>
      <c r="AK823" s="52" t="n"/>
    </row>
    <row r="824">
      <c r="A824" s="163">
        <f>A823</f>
        <v/>
      </c>
      <c r="B824" s="300" t="n"/>
      <c r="C824" s="151" t="inlineStr">
        <is>
          <t>Card Payments</t>
        </is>
      </c>
      <c r="D824" s="151" t="inlineStr">
        <is>
          <t>BB MIGs (S04)</t>
        </is>
      </c>
      <c r="E824" s="170" t="n"/>
      <c r="F824" s="245" t="n"/>
      <c r="G824" s="170" t="n"/>
      <c r="H824" s="245" t="n"/>
      <c r="I824" s="154">
        <f>minus(E824,G824)</f>
        <v/>
      </c>
      <c r="J824" s="155">
        <f>ABS(minus(F824,H824))</f>
        <v/>
      </c>
      <c r="K824" s="248" t="n"/>
      <c r="L824" s="248" t="n"/>
      <c r="M824" s="248" t="n"/>
      <c r="N824" s="248" t="n"/>
      <c r="O824" s="248" t="n"/>
      <c r="P824" s="248" t="n"/>
      <c r="Q824" s="248" t="n"/>
      <c r="R824" s="248" t="n"/>
      <c r="S824" s="248" t="n"/>
      <c r="T824" s="248" t="n"/>
      <c r="U824" s="248" t="n"/>
      <c r="V824" s="248" t="n"/>
      <c r="W824" s="218" t="n"/>
      <c r="X824" s="218" t="n"/>
      <c r="Y824" s="157">
        <f>minus(I824,W824)</f>
        <v/>
      </c>
      <c r="Z824" s="158">
        <f>ABS(minus(J824,X824))</f>
        <v/>
      </c>
      <c r="AA824" s="270" t="n"/>
      <c r="AB824" s="242" t="n"/>
      <c r="AC824" s="242" t="n"/>
      <c r="AD824" s="256" t="n"/>
      <c r="AE824" s="167">
        <f>Y824-AC824</f>
        <v/>
      </c>
      <c r="AF824" s="256">
        <f>abs(Z824-AD824)</f>
        <v/>
      </c>
      <c r="AG824" s="243" t="n"/>
      <c r="AH824" s="146" t="n"/>
      <c r="AI824" s="52" t="n"/>
      <c r="AJ824" s="148" t="n"/>
      <c r="AK824" s="52" t="n"/>
    </row>
    <row r="825">
      <c r="A825" s="163">
        <f>A824</f>
        <v/>
      </c>
      <c r="B825" s="300" t="n"/>
      <c r="C825" s="151" t="inlineStr">
        <is>
          <t>Card Payments</t>
        </is>
      </c>
      <c r="D825" s="151" t="inlineStr">
        <is>
          <t>BB MIGs (S05)</t>
        </is>
      </c>
      <c r="E825" s="170" t="n"/>
      <c r="F825" s="245" t="n"/>
      <c r="G825" s="170" t="n"/>
      <c r="H825" s="245" t="n"/>
      <c r="I825" s="154">
        <f>minus(E825,G825)</f>
        <v/>
      </c>
      <c r="J825" s="155">
        <f>ABS(minus(F825,H825))</f>
        <v/>
      </c>
      <c r="K825" s="248" t="n"/>
      <c r="L825" s="248" t="n"/>
      <c r="M825" s="248" t="n"/>
      <c r="N825" s="248" t="n"/>
      <c r="O825" s="248" t="n"/>
      <c r="P825" s="248" t="n"/>
      <c r="Q825" s="248" t="n"/>
      <c r="R825" s="248" t="n"/>
      <c r="S825" s="248" t="n"/>
      <c r="T825" s="248" t="n"/>
      <c r="U825" s="248" t="n"/>
      <c r="V825" s="248" t="n"/>
      <c r="W825" s="218" t="n"/>
      <c r="X825" s="218" t="n"/>
      <c r="Y825" s="157">
        <f>minus(I825,W825)</f>
        <v/>
      </c>
      <c r="Z825" s="158">
        <f>ABS(minus(J825,X825))</f>
        <v/>
      </c>
      <c r="AA825" s="270" t="n"/>
      <c r="AB825" s="242" t="n"/>
      <c r="AC825" s="242" t="n"/>
      <c r="AD825" s="256" t="n"/>
      <c r="AE825" s="167">
        <f>Y825-AC825</f>
        <v/>
      </c>
      <c r="AF825" s="256">
        <f>abs(Z825-AD825)</f>
        <v/>
      </c>
      <c r="AG825" s="243" t="n"/>
      <c r="AH825" s="146" t="n"/>
      <c r="AI825" s="52" t="n"/>
      <c r="AJ825" s="148" t="n"/>
      <c r="AK825" s="52" t="n"/>
    </row>
    <row r="826">
      <c r="A826" s="163">
        <f>A825</f>
        <v/>
      </c>
      <c r="B826" s="300" t="n"/>
      <c r="C826" s="151" t="inlineStr">
        <is>
          <t>Card Payments</t>
        </is>
      </c>
      <c r="D826" s="151" t="inlineStr">
        <is>
          <t>BB MIGs (S06)</t>
        </is>
      </c>
      <c r="E826" s="170" t="n"/>
      <c r="F826" s="245" t="n"/>
      <c r="G826" s="170" t="n"/>
      <c r="H826" s="245" t="n"/>
      <c r="I826" s="154">
        <f>minus(E826,G826)</f>
        <v/>
      </c>
      <c r="J826" s="155">
        <f>ABS(minus(F826,H826))</f>
        <v/>
      </c>
      <c r="K826" s="248" t="n"/>
      <c r="L826" s="248" t="n"/>
      <c r="M826" s="248" t="n"/>
      <c r="N826" s="248" t="n"/>
      <c r="O826" s="248" t="n"/>
      <c r="P826" s="248" t="n"/>
      <c r="Q826" s="248" t="n"/>
      <c r="R826" s="248" t="n"/>
      <c r="S826" s="248" t="n"/>
      <c r="T826" s="248" t="n"/>
      <c r="U826" s="248" t="n"/>
      <c r="V826" s="248" t="n"/>
      <c r="W826" s="218" t="n"/>
      <c r="X826" s="218" t="n"/>
      <c r="Y826" s="157">
        <f>minus(I826,W826)</f>
        <v/>
      </c>
      <c r="Z826" s="158">
        <f>ABS(minus(J826,X826))</f>
        <v/>
      </c>
      <c r="AA826" s="270" t="n"/>
      <c r="AB826" s="242" t="n"/>
      <c r="AC826" s="242" t="n"/>
      <c r="AD826" s="256" t="n"/>
      <c r="AE826" s="167">
        <f>Y826-AC826</f>
        <v/>
      </c>
      <c r="AF826" s="256">
        <f>abs(Z826-AD826)</f>
        <v/>
      </c>
      <c r="AG826" s="243" t="n"/>
      <c r="AH826" s="146" t="n"/>
      <c r="AI826" s="52" t="n"/>
      <c r="AJ826" s="148" t="n"/>
      <c r="AK826" s="52" t="n"/>
    </row>
    <row r="827">
      <c r="A827" s="163">
        <f>A826</f>
        <v/>
      </c>
      <c r="B827" s="300" t="n"/>
      <c r="C827" s="151" t="inlineStr">
        <is>
          <t>Card Payments</t>
        </is>
      </c>
      <c r="D827" s="151" t="inlineStr">
        <is>
          <t>BB MIGs (S07)</t>
        </is>
      </c>
      <c r="E827" s="170" t="n"/>
      <c r="F827" s="245" t="n"/>
      <c r="G827" s="170" t="n"/>
      <c r="H827" s="245" t="n"/>
      <c r="I827" s="154">
        <f>minus(E827,G827)</f>
        <v/>
      </c>
      <c r="J827" s="155">
        <f>ABS(minus(F827,H827))</f>
        <v/>
      </c>
      <c r="K827" s="248" t="n"/>
      <c r="L827" s="248" t="n"/>
      <c r="M827" s="248" t="n"/>
      <c r="N827" s="248" t="n"/>
      <c r="O827" s="248" t="n"/>
      <c r="P827" s="248" t="n"/>
      <c r="Q827" s="248" t="n"/>
      <c r="R827" s="248" t="n"/>
      <c r="S827" s="248" t="n"/>
      <c r="T827" s="248" t="n"/>
      <c r="U827" s="248" t="n"/>
      <c r="V827" s="248" t="n"/>
      <c r="W827" s="218" t="n"/>
      <c r="X827" s="218" t="n"/>
      <c r="Y827" s="157">
        <f>minus(I827,W827)</f>
        <v/>
      </c>
      <c r="Z827" s="158">
        <f>ABS(minus(J827,X827))</f>
        <v/>
      </c>
      <c r="AA827" s="270" t="n"/>
      <c r="AB827" s="242" t="n"/>
      <c r="AC827" s="242" t="n"/>
      <c r="AD827" s="256" t="n"/>
      <c r="AE827" s="167">
        <f>Y827-AC827</f>
        <v/>
      </c>
      <c r="AF827" s="256">
        <f>abs(Z827-AD827)</f>
        <v/>
      </c>
      <c r="AG827" s="243" t="n"/>
      <c r="AH827" s="146" t="n"/>
      <c r="AI827" s="52" t="n"/>
      <c r="AJ827" s="148" t="n"/>
      <c r="AK827" s="52" t="n"/>
    </row>
    <row r="828">
      <c r="A828" s="163">
        <f>A827</f>
        <v/>
      </c>
      <c r="B828" s="300" t="n"/>
      <c r="C828" s="151" t="inlineStr">
        <is>
          <t>Card Payments</t>
        </is>
      </c>
      <c r="D828" s="151" t="inlineStr">
        <is>
          <t>BB MIGs (S08)</t>
        </is>
      </c>
      <c r="E828" s="170" t="n"/>
      <c r="F828" s="245" t="n"/>
      <c r="G828" s="170" t="n"/>
      <c r="H828" s="245" t="n"/>
      <c r="I828" s="154">
        <f>minus(E828,G828)</f>
        <v/>
      </c>
      <c r="J828" s="155">
        <f>ABS(minus(F828,H828))</f>
        <v/>
      </c>
      <c r="K828" s="248" t="n"/>
      <c r="L828" s="248" t="n"/>
      <c r="M828" s="248" t="n"/>
      <c r="N828" s="248" t="n"/>
      <c r="O828" s="248" t="n"/>
      <c r="P828" s="248" t="n"/>
      <c r="Q828" s="248" t="n"/>
      <c r="R828" s="248" t="n"/>
      <c r="S828" s="248" t="n"/>
      <c r="T828" s="248" t="n"/>
      <c r="U828" s="248" t="n"/>
      <c r="V828" s="248" t="n"/>
      <c r="W828" s="218" t="n"/>
      <c r="X828" s="218" t="n"/>
      <c r="Y828" s="157">
        <f>minus(I828,W828)</f>
        <v/>
      </c>
      <c r="Z828" s="158">
        <f>ABS(minus(J828,X828))</f>
        <v/>
      </c>
      <c r="AA828" s="270" t="n"/>
      <c r="AB828" s="242" t="n"/>
      <c r="AC828" s="242" t="n"/>
      <c r="AD828" s="256" t="n"/>
      <c r="AE828" s="167">
        <f>Y828-AC828</f>
        <v/>
      </c>
      <c r="AF828" s="256">
        <f>abs(Z828-AD828)</f>
        <v/>
      </c>
      <c r="AG828" s="243" t="n"/>
      <c r="AH828" s="146" t="n"/>
      <c r="AI828" s="52" t="n"/>
      <c r="AJ828" s="148" t="n"/>
      <c r="AK828" s="52" t="n"/>
    </row>
    <row r="829">
      <c r="A829" s="163">
        <f>A828</f>
        <v/>
      </c>
      <c r="B829" s="300" t="n"/>
      <c r="C829" s="151" t="inlineStr">
        <is>
          <t>Card Payments</t>
        </is>
      </c>
      <c r="D829" s="151" t="inlineStr">
        <is>
          <t>BB MIGs (S09)</t>
        </is>
      </c>
      <c r="E829" s="170" t="n"/>
      <c r="F829" s="245" t="n"/>
      <c r="G829" s="170" t="n"/>
      <c r="H829" s="245" t="n"/>
      <c r="I829" s="154">
        <f>minus(E829,G829)</f>
        <v/>
      </c>
      <c r="J829" s="155">
        <f>ABS(minus(F829,H829))</f>
        <v/>
      </c>
      <c r="K829" s="248" t="n"/>
      <c r="L829" s="248" t="n"/>
      <c r="M829" s="248" t="n"/>
      <c r="N829" s="248" t="n"/>
      <c r="O829" s="248" t="n"/>
      <c r="P829" s="248" t="n"/>
      <c r="Q829" s="248" t="n"/>
      <c r="R829" s="248" t="n"/>
      <c r="S829" s="248" t="n"/>
      <c r="T829" s="248" t="n"/>
      <c r="U829" s="248" t="n"/>
      <c r="V829" s="248" t="n"/>
      <c r="W829" s="218" t="n"/>
      <c r="X829" s="218" t="n"/>
      <c r="Y829" s="157">
        <f>minus(I829,W829)</f>
        <v/>
      </c>
      <c r="Z829" s="158">
        <f>ABS(minus(J829,X829))</f>
        <v/>
      </c>
      <c r="AA829" s="270" t="n"/>
      <c r="AB829" s="242" t="n"/>
      <c r="AC829" s="242" t="n"/>
      <c r="AD829" s="256" t="n"/>
      <c r="AE829" s="167">
        <f>Y829-AC829</f>
        <v/>
      </c>
      <c r="AF829" s="256">
        <f>abs(Z829-AD829)</f>
        <v/>
      </c>
      <c r="AG829" s="243" t="n"/>
      <c r="AH829" s="146" t="n"/>
      <c r="AI829" s="52" t="n"/>
      <c r="AJ829" s="148" t="n"/>
      <c r="AK829" s="52" t="n"/>
    </row>
    <row r="830">
      <c r="A830" s="163">
        <f>A829</f>
        <v/>
      </c>
      <c r="B830" s="300" t="n"/>
      <c r="C830" s="151" t="inlineStr">
        <is>
          <t>Card Payments</t>
        </is>
      </c>
      <c r="D830" s="151" t="inlineStr">
        <is>
          <t>BB MIGs (S10)</t>
        </is>
      </c>
      <c r="E830" s="170" t="n"/>
      <c r="F830" s="245" t="n"/>
      <c r="G830" s="170" t="n"/>
      <c r="H830" s="245" t="n"/>
      <c r="I830" s="154">
        <f>minus(E830,G830)</f>
        <v/>
      </c>
      <c r="J830" s="155">
        <f>ABS(minus(F830,H830))</f>
        <v/>
      </c>
      <c r="K830" s="248" t="n"/>
      <c r="L830" s="248" t="n"/>
      <c r="M830" s="248" t="n"/>
      <c r="N830" s="248" t="n"/>
      <c r="O830" s="248" t="n"/>
      <c r="P830" s="248" t="n"/>
      <c r="Q830" s="248" t="n"/>
      <c r="R830" s="248" t="n"/>
      <c r="S830" s="248" t="n"/>
      <c r="T830" s="248" t="n"/>
      <c r="U830" s="248" t="n"/>
      <c r="V830" s="248" t="n"/>
      <c r="W830" s="218" t="n"/>
      <c r="X830" s="218" t="n"/>
      <c r="Y830" s="157">
        <f>minus(I830,W830)</f>
        <v/>
      </c>
      <c r="Z830" s="158">
        <f>ABS(minus(J830,X830))</f>
        <v/>
      </c>
      <c r="AA830" s="270" t="n"/>
      <c r="AB830" s="242" t="n"/>
      <c r="AC830" s="242" t="n"/>
      <c r="AD830" s="256" t="n"/>
      <c r="AE830" s="167">
        <f>Y830-AC830</f>
        <v/>
      </c>
      <c r="AF830" s="256">
        <f>abs(Z830-AD830)</f>
        <v/>
      </c>
      <c r="AG830" s="243" t="n"/>
      <c r="AH830" s="146" t="n"/>
      <c r="AI830" s="52" t="n"/>
      <c r="AJ830" s="148" t="n"/>
      <c r="AK830" s="52" t="n"/>
    </row>
    <row r="831">
      <c r="A831" s="163">
        <f>A830</f>
        <v/>
      </c>
      <c r="B831" s="300" t="n"/>
      <c r="C831" s="151" t="inlineStr">
        <is>
          <t>Card Payments</t>
        </is>
      </c>
      <c r="D831" s="151" t="inlineStr">
        <is>
          <t>BB MIGs (S11)</t>
        </is>
      </c>
      <c r="E831" s="170" t="n"/>
      <c r="F831" s="245" t="n"/>
      <c r="G831" s="170" t="n"/>
      <c r="H831" s="245" t="n"/>
      <c r="I831" s="154">
        <f>minus(E831,G831)</f>
        <v/>
      </c>
      <c r="J831" s="155">
        <f>ABS(minus(F831,H831))</f>
        <v/>
      </c>
      <c r="K831" s="248" t="n"/>
      <c r="L831" s="248" t="n"/>
      <c r="M831" s="248" t="n"/>
      <c r="N831" s="248" t="n"/>
      <c r="O831" s="248" t="n"/>
      <c r="P831" s="248" t="n"/>
      <c r="Q831" s="248" t="n"/>
      <c r="R831" s="248" t="n"/>
      <c r="S831" s="248" t="n"/>
      <c r="T831" s="248" t="n"/>
      <c r="U831" s="248" t="n"/>
      <c r="V831" s="248" t="n"/>
      <c r="W831" s="218" t="n"/>
      <c r="X831" s="218" t="n"/>
      <c r="Y831" s="157">
        <f>minus(I831,W831)</f>
        <v/>
      </c>
      <c r="Z831" s="158">
        <f>ABS(minus(J831,X831))</f>
        <v/>
      </c>
      <c r="AA831" s="270" t="n"/>
      <c r="AB831" s="242" t="n"/>
      <c r="AC831" s="242" t="n"/>
      <c r="AD831" s="256" t="n"/>
      <c r="AE831" s="167">
        <f>Y831-AC831</f>
        <v/>
      </c>
      <c r="AF831" s="256">
        <f>abs(Z831-AD831)</f>
        <v/>
      </c>
      <c r="AG831" s="243" t="n"/>
      <c r="AH831" s="146" t="n"/>
      <c r="AI831" s="52" t="n"/>
      <c r="AJ831" s="148" t="n"/>
      <c r="AK831" s="52" t="n"/>
    </row>
    <row r="832">
      <c r="A832" s="163">
        <f>A831</f>
        <v/>
      </c>
      <c r="B832" s="300" t="n"/>
      <c r="C832" s="171" t="inlineStr">
        <is>
          <t>Card Payments</t>
        </is>
      </c>
      <c r="D832" s="171" t="inlineStr">
        <is>
          <t>BB MIGs (S12)</t>
        </is>
      </c>
      <c r="E832" s="176" t="n"/>
      <c r="F832" s="85" t="n"/>
      <c r="G832" s="176" t="n"/>
      <c r="H832" s="85" t="n"/>
      <c r="I832" s="174">
        <f>minus(E832,G832)</f>
        <v/>
      </c>
      <c r="J832" s="175">
        <f>ABS(minus(F832,H832))</f>
        <v/>
      </c>
      <c r="K832" s="293" t="n"/>
      <c r="L832" s="293" t="n"/>
      <c r="M832" s="293" t="n"/>
      <c r="N832" s="293" t="n"/>
      <c r="O832" s="293" t="n"/>
      <c r="P832" s="293" t="n"/>
      <c r="Q832" s="293" t="n"/>
      <c r="R832" s="293" t="n"/>
      <c r="S832" s="293" t="n"/>
      <c r="T832" s="293" t="n"/>
      <c r="U832" s="293" t="n"/>
      <c r="V832" s="293" t="n"/>
      <c r="W832" s="294" t="n"/>
      <c r="X832" s="294" t="n"/>
      <c r="Y832" s="179">
        <f>minus(I832,W832)</f>
        <v/>
      </c>
      <c r="Z832" s="180">
        <f>ABS(minus(J832,X832))</f>
        <v/>
      </c>
      <c r="AA832" s="253" t="n"/>
      <c r="AB832" s="254" t="n"/>
      <c r="AC832" s="254" t="n"/>
      <c r="AD832" s="183" t="n"/>
      <c r="AE832" s="191">
        <f>Y832-AC832</f>
        <v/>
      </c>
      <c r="AF832" s="183">
        <f>abs(Z832-AD832)</f>
        <v/>
      </c>
      <c r="AG832" s="243" t="n"/>
      <c r="AH832" s="146" t="n"/>
      <c r="AI832" s="52" t="n"/>
      <c r="AJ832" s="148" t="n"/>
      <c r="AK832" s="52" t="n"/>
    </row>
    <row r="833">
      <c r="A833" s="163">
        <f>A832</f>
        <v/>
      </c>
      <c r="B833" s="303" t="n"/>
      <c r="C833" s="258" t="inlineStr">
        <is>
          <t>Card Payments Sum</t>
        </is>
      </c>
      <c r="D833" s="258" t="inlineStr">
        <is>
          <t>BB MIGs</t>
        </is>
      </c>
      <c r="E833" s="172" t="n"/>
      <c r="F833" s="173" t="n"/>
      <c r="G833" s="172" t="n"/>
      <c r="H833" s="173" t="n"/>
      <c r="I833" s="174">
        <f>minus(E833,G833)</f>
        <v/>
      </c>
      <c r="J833" s="175">
        <f>ABS(minus(F833,H833))</f>
        <v/>
      </c>
      <c r="K833" s="176" t="n"/>
      <c r="L833" s="176" t="n"/>
      <c r="M833" s="176" t="n"/>
      <c r="N833" s="176" t="n"/>
      <c r="O833" s="176" t="n"/>
      <c r="P833" s="176" t="n"/>
      <c r="Q833" s="176" t="n"/>
      <c r="R833" s="176" t="n"/>
      <c r="S833" s="176" t="n"/>
      <c r="T833" s="176" t="n"/>
      <c r="U833" s="176" t="n"/>
      <c r="V833" s="176" t="n"/>
      <c r="W833" s="294">
        <f>SUM(K833,M833,O833,Q833,S833,U833)</f>
        <v/>
      </c>
      <c r="X833" s="294">
        <f>SUM(L833,N833,P833,R833,T833,V833)</f>
        <v/>
      </c>
      <c r="Y833" s="179">
        <f>minus(I833,W833)</f>
        <v/>
      </c>
      <c r="Z833" s="180">
        <f>ABS(minus(J833,X833))</f>
        <v/>
      </c>
      <c r="AA833" s="253" t="n"/>
      <c r="AB833" s="254" t="n"/>
      <c r="AC833" s="254" t="n"/>
      <c r="AD833" s="190" t="n"/>
      <c r="AE833" s="191">
        <f>Y833-AC833</f>
        <v/>
      </c>
      <c r="AF833" s="192">
        <f>abs(Z833-AD833)</f>
        <v/>
      </c>
      <c r="AG833" s="243" t="n"/>
      <c r="AH833" s="146" t="n"/>
      <c r="AI833" s="52" t="n"/>
      <c r="AJ833" s="148" t="n"/>
      <c r="AK833" s="52" t="n"/>
    </row>
    <row r="834">
      <c r="A834" s="163">
        <f>A833</f>
        <v/>
      </c>
      <c r="B834" s="310" t="inlineStr">
        <is>
          <t>KOWRI</t>
        </is>
      </c>
      <c r="C834" s="151" t="inlineStr">
        <is>
          <t>MPGS</t>
        </is>
      </c>
      <c r="D834" s="151" t="inlineStr">
        <is>
          <t>MPGS</t>
        </is>
      </c>
      <c r="E834" s="187" t="n"/>
      <c r="F834" s="188" t="n"/>
      <c r="G834" s="187" t="n"/>
      <c r="H834" s="188" t="n"/>
      <c r="I834" s="154">
        <f>minus(E834,G834)</f>
        <v/>
      </c>
      <c r="J834" s="155">
        <f>ABS(minus(F834,H834))</f>
        <v/>
      </c>
      <c r="K834" s="218" t="n"/>
      <c r="L834" s="218" t="n"/>
      <c r="M834" s="218" t="n"/>
      <c r="N834" s="218" t="n"/>
      <c r="O834" s="218" t="n"/>
      <c r="P834" s="218" t="n"/>
      <c r="Q834" s="218" t="n"/>
      <c r="R834" s="218" t="n"/>
      <c r="S834" s="218" t="n"/>
      <c r="T834" s="218" t="n"/>
      <c r="U834" s="218" t="n"/>
      <c r="V834" s="218" t="n"/>
      <c r="W834" s="218">
        <f>SUM(K834,M834,O834,Q834,S834,U834)</f>
        <v/>
      </c>
      <c r="X834" s="218">
        <f>SUM(L834,N834,P834,R834,T834,V834)</f>
        <v/>
      </c>
      <c r="Y834" s="157">
        <f>minus(I834,W834)</f>
        <v/>
      </c>
      <c r="Z834" s="158">
        <f>ABS(minus(J834,X834))</f>
        <v/>
      </c>
      <c r="AA834" s="270" t="n"/>
      <c r="AB834" s="242" t="n"/>
      <c r="AC834" s="242" t="n"/>
      <c r="AD834" s="256" t="n"/>
      <c r="AE834" s="167">
        <f>Y834-AC834</f>
        <v/>
      </c>
      <c r="AF834" s="256">
        <f>abs(Z834-AD834)</f>
        <v/>
      </c>
      <c r="AG834" s="243" t="n"/>
      <c r="AH834" s="146" t="n"/>
      <c r="AI834" s="52" t="n"/>
      <c r="AJ834" s="148" t="n"/>
      <c r="AK834" s="52" t="n"/>
    </row>
    <row r="835">
      <c r="A835" s="163">
        <f>A834</f>
        <v/>
      </c>
      <c r="B835" s="300" t="n"/>
      <c r="C835" s="151" t="inlineStr">
        <is>
          <t>KR MTN Send Money</t>
        </is>
      </c>
      <c r="D835" s="151" t="inlineStr">
        <is>
          <t>KR MTN Credit</t>
        </is>
      </c>
      <c r="E835" s="187" t="n"/>
      <c r="F835" s="188" t="n"/>
      <c r="G835" s="187" t="n"/>
      <c r="H835" s="188" t="n"/>
      <c r="I835" s="154">
        <f>minus(E835,G835)</f>
        <v/>
      </c>
      <c r="J835" s="155">
        <f>ABS(minus(F835,H835))</f>
        <v/>
      </c>
      <c r="K835" s="218" t="n"/>
      <c r="L835" s="218" t="n"/>
      <c r="M835" s="218" t="n"/>
      <c r="N835" s="218" t="n"/>
      <c r="O835" s="218" t="n"/>
      <c r="P835" s="218" t="n"/>
      <c r="Q835" s="218" t="n"/>
      <c r="R835" s="218" t="n"/>
      <c r="S835" s="218" t="n"/>
      <c r="T835" s="218" t="n"/>
      <c r="U835" s="218" t="n"/>
      <c r="V835" s="218" t="n"/>
      <c r="W835" s="218">
        <f>SUM(K835,M835,O835,Q835,S835,U835)</f>
        <v/>
      </c>
      <c r="X835" s="218">
        <f>SUM(L835,N835,P835,R835,T835,V835)</f>
        <v/>
      </c>
      <c r="Y835" s="157">
        <f>minus(I835,W835)</f>
        <v/>
      </c>
      <c r="Z835" s="158">
        <f>ABS(minus(J835,X835))</f>
        <v/>
      </c>
      <c r="AA835" s="270" t="n"/>
      <c r="AB835" s="242" t="n"/>
      <c r="AC835" s="242" t="n"/>
      <c r="AD835" s="256" t="n"/>
      <c r="AE835" s="167">
        <f>Y835-AC835</f>
        <v/>
      </c>
      <c r="AF835" s="256">
        <f>abs(Z835-AD835)</f>
        <v/>
      </c>
      <c r="AG835" s="243" t="n"/>
      <c r="AH835" s="146" t="n"/>
      <c r="AI835" s="52" t="n"/>
      <c r="AJ835" s="148" t="n"/>
      <c r="AK835" s="52" t="n"/>
    </row>
    <row r="836">
      <c r="A836" s="163">
        <f>A835</f>
        <v/>
      </c>
      <c r="B836" s="300" t="n"/>
      <c r="C836" s="151" t="inlineStr">
        <is>
          <t>KR MTN Add funds/Payments</t>
        </is>
      </c>
      <c r="D836" s="151" t="inlineStr">
        <is>
          <t>KR MTN Debit</t>
        </is>
      </c>
      <c r="E836" s="187" t="n"/>
      <c r="F836" s="188" t="n"/>
      <c r="G836" s="187" t="n"/>
      <c r="H836" s="188" t="n"/>
      <c r="I836" s="154">
        <f>minus(E836,G836)</f>
        <v/>
      </c>
      <c r="J836" s="155">
        <f>ABS(minus(F836,H836))</f>
        <v/>
      </c>
      <c r="K836" s="218" t="n"/>
      <c r="L836" s="218" t="n"/>
      <c r="M836" s="218" t="n"/>
      <c r="N836" s="218" t="n"/>
      <c r="O836" s="218" t="n"/>
      <c r="P836" s="218" t="n"/>
      <c r="Q836" s="218" t="n"/>
      <c r="R836" s="218" t="n"/>
      <c r="S836" s="218" t="n"/>
      <c r="T836" s="218" t="n"/>
      <c r="U836" s="218" t="n"/>
      <c r="V836" s="218" t="n"/>
      <c r="W836" s="218">
        <f>SUM(K836,M836,O836,Q836,S836,U836)</f>
        <v/>
      </c>
      <c r="X836" s="218">
        <f>SUM(L836,N836,P836,R836,T836,V836)</f>
        <v/>
      </c>
      <c r="Y836" s="157">
        <f>minus(I836,W836)</f>
        <v/>
      </c>
      <c r="Z836" s="158">
        <f>ABS(minus(J836,X836))</f>
        <v/>
      </c>
      <c r="AA836" s="270" t="n"/>
      <c r="AB836" s="242" t="n"/>
      <c r="AC836" s="242" t="n"/>
      <c r="AD836" s="256" t="n"/>
      <c r="AE836" s="167">
        <f>Y836-AC836</f>
        <v/>
      </c>
      <c r="AF836" s="256">
        <f>abs(Z836-AD836)</f>
        <v/>
      </c>
      <c r="AG836" s="243" t="n"/>
      <c r="AH836" s="146" t="n"/>
      <c r="AI836" s="52" t="n"/>
      <c r="AJ836" s="148" t="n"/>
      <c r="AK836" s="52" t="n"/>
    </row>
    <row r="837">
      <c r="A837" s="163">
        <f>A836</f>
        <v/>
      </c>
      <c r="B837" s="300" t="n"/>
      <c r="C837" s="151" t="inlineStr">
        <is>
          <t>KR Airtel Add funds/Payments</t>
        </is>
      </c>
      <c r="D837" s="151" t="inlineStr">
        <is>
          <t>KR Airtel Cash In</t>
        </is>
      </c>
      <c r="E837" s="187" t="n"/>
      <c r="F837" s="187" t="n"/>
      <c r="G837" s="187" t="n"/>
      <c r="H837" s="187" t="n"/>
      <c r="I837" s="154">
        <f>minus(E837,G837)</f>
        <v/>
      </c>
      <c r="J837" s="155">
        <f>ABS(minus(F837,H837))</f>
        <v/>
      </c>
      <c r="K837" s="218" t="n"/>
      <c r="L837" s="218" t="n"/>
      <c r="M837" s="218" t="n"/>
      <c r="N837" s="218" t="n"/>
      <c r="O837" s="218" t="n"/>
      <c r="P837" s="218" t="n"/>
      <c r="Q837" s="218" t="n"/>
      <c r="R837" s="218" t="n"/>
      <c r="S837" s="218" t="n"/>
      <c r="T837" s="218" t="n"/>
      <c r="U837" s="218" t="n"/>
      <c r="V837" s="218" t="n"/>
      <c r="W837" s="218">
        <f>SUM(K837,M837,O837,Q837,S837,U837)</f>
        <v/>
      </c>
      <c r="X837" s="218">
        <f>SUM(L837,N837,P837,R837,T837,V837)</f>
        <v/>
      </c>
      <c r="Y837" s="157">
        <f>minus(I837,W837)</f>
        <v/>
      </c>
      <c r="Z837" s="158">
        <f>ABS(minus(J837,X837))</f>
        <v/>
      </c>
      <c r="AA837" s="270" t="n"/>
      <c r="AB837" s="242" t="n"/>
      <c r="AC837" s="242" t="n"/>
      <c r="AD837" s="256" t="n"/>
      <c r="AE837" s="167">
        <f>Y837-AC837</f>
        <v/>
      </c>
      <c r="AF837" s="256">
        <f>abs(Z837-AD837)</f>
        <v/>
      </c>
      <c r="AG837" s="243" t="n"/>
      <c r="AH837" s="146" t="n"/>
      <c r="AI837" s="52" t="n"/>
      <c r="AJ837" s="148" t="n"/>
      <c r="AK837" s="52" t="n"/>
    </row>
    <row r="838">
      <c r="A838" s="163">
        <f>A837</f>
        <v/>
      </c>
      <c r="B838" s="300" t="n"/>
      <c r="C838" s="151" t="inlineStr">
        <is>
          <t>KR Airtel Send Money</t>
        </is>
      </c>
      <c r="D838" s="151" t="inlineStr">
        <is>
          <t>KR Airtel Cash Out</t>
        </is>
      </c>
      <c r="E838" s="187" t="n"/>
      <c r="F838" s="187" t="n"/>
      <c r="G838" s="187" t="n"/>
      <c r="H838" s="187" t="n"/>
      <c r="I838" s="154">
        <f>minus(E838,G838)</f>
        <v/>
      </c>
      <c r="J838" s="155">
        <f>ABS(minus(F838,H838))</f>
        <v/>
      </c>
      <c r="K838" s="218" t="n"/>
      <c r="L838" s="218" t="n"/>
      <c r="M838" s="218" t="n"/>
      <c r="N838" s="218" t="n"/>
      <c r="O838" s="218" t="n"/>
      <c r="P838" s="218" t="n"/>
      <c r="Q838" s="218" t="n"/>
      <c r="R838" s="218" t="n"/>
      <c r="S838" s="218" t="n"/>
      <c r="T838" s="218" t="n"/>
      <c r="U838" s="218" t="n"/>
      <c r="V838" s="218" t="n"/>
      <c r="W838" s="218">
        <f>SUM(K838,M838,O838,Q838,S838,U838)</f>
        <v/>
      </c>
      <c r="X838" s="218">
        <f>SUM(L838,N838,P838,R838,T838,V838)</f>
        <v/>
      </c>
      <c r="Y838" s="157">
        <f>minus(I838,W838)</f>
        <v/>
      </c>
      <c r="Z838" s="158">
        <f>ABS(minus(J838,X838))</f>
        <v/>
      </c>
      <c r="AA838" s="270" t="n"/>
      <c r="AB838" s="242" t="n"/>
      <c r="AC838" s="242" t="n"/>
      <c r="AD838" s="256" t="n"/>
      <c r="AE838" s="167">
        <f>Y838-AC838</f>
        <v/>
      </c>
      <c r="AF838" s="256">
        <f>abs(Z838-AD838)</f>
        <v/>
      </c>
      <c r="AG838" s="243" t="n"/>
      <c r="AH838" s="146" t="n"/>
      <c r="AI838" s="52" t="n"/>
      <c r="AJ838" s="148" t="n"/>
      <c r="AK838" s="52" t="n"/>
    </row>
    <row r="839">
      <c r="A839" s="163">
        <f>A838</f>
        <v/>
      </c>
      <c r="B839" s="300" t="n"/>
      <c r="C839" s="151" t="inlineStr">
        <is>
          <t>KR Vodafone Add funds/Payments</t>
        </is>
      </c>
      <c r="D839" s="151" t="inlineStr">
        <is>
          <t xml:space="preserve">KR Vodafone Cash In </t>
        </is>
      </c>
      <c r="E839" s="187" t="n"/>
      <c r="F839" s="188" t="n"/>
      <c r="G839" s="187" t="n"/>
      <c r="H839" s="188" t="n"/>
      <c r="I839" s="154">
        <f>minus(E839,G839)</f>
        <v/>
      </c>
      <c r="J839" s="155">
        <f>ABS(minus(F839,H839))</f>
        <v/>
      </c>
      <c r="K839" s="218" t="n"/>
      <c r="L839" s="218" t="n"/>
      <c r="M839" s="218" t="n"/>
      <c r="N839" s="218" t="n"/>
      <c r="O839" s="218" t="n"/>
      <c r="P839" s="218" t="n"/>
      <c r="Q839" s="218" t="n"/>
      <c r="R839" s="218" t="n"/>
      <c r="S839" s="218" t="n"/>
      <c r="T839" s="218" t="n"/>
      <c r="U839" s="218" t="n"/>
      <c r="V839" s="218" t="n"/>
      <c r="W839" s="218">
        <f>SUM(K839,M839,O839,Q839,S839,U839)</f>
        <v/>
      </c>
      <c r="X839" s="218">
        <f>SUM(L839,N839,P839,R839,T839,V839)</f>
        <v/>
      </c>
      <c r="Y839" s="157">
        <f>minus(I839,W839)</f>
        <v/>
      </c>
      <c r="Z839" s="158">
        <f>ABS(minus(J839,X839))</f>
        <v/>
      </c>
      <c r="AA839" s="270" t="n"/>
      <c r="AB839" s="242" t="n"/>
      <c r="AC839" s="242" t="n"/>
      <c r="AD839" s="256" t="n"/>
      <c r="AE839" s="167">
        <f>Y839-AC839</f>
        <v/>
      </c>
      <c r="AF839" s="256">
        <f>abs(Z839-AD839)</f>
        <v/>
      </c>
      <c r="AG839" s="243" t="n"/>
      <c r="AH839" s="146" t="n"/>
      <c r="AI839" s="52" t="n"/>
      <c r="AJ839" s="148" t="n"/>
      <c r="AK839" s="52" t="n"/>
    </row>
    <row r="840">
      <c r="A840" s="163">
        <f>A839</f>
        <v/>
      </c>
      <c r="B840" s="303" t="n"/>
      <c r="C840" s="151" t="inlineStr">
        <is>
          <t>KR Vodafone Send Money</t>
        </is>
      </c>
      <c r="D840" s="151" t="inlineStr">
        <is>
          <t>KR Vodafone Cash Out</t>
        </is>
      </c>
      <c r="E840" s="187" t="n"/>
      <c r="F840" s="188" t="n"/>
      <c r="G840" s="187" t="n"/>
      <c r="H840" s="188" t="n"/>
      <c r="I840" s="154">
        <f>minus(E840,G840)</f>
        <v/>
      </c>
      <c r="J840" s="155">
        <f>ABS(minus(F840,H840))</f>
        <v/>
      </c>
      <c r="K840" s="218" t="n"/>
      <c r="L840" s="218" t="n"/>
      <c r="M840" s="218" t="n"/>
      <c r="N840" s="218" t="n"/>
      <c r="O840" s="218" t="n"/>
      <c r="P840" s="218" t="n"/>
      <c r="Q840" s="218" t="n"/>
      <c r="R840" s="218" t="n"/>
      <c r="S840" s="218" t="n"/>
      <c r="T840" s="218" t="n"/>
      <c r="U840" s="218" t="n"/>
      <c r="V840" s="218" t="n"/>
      <c r="W840" s="218">
        <f>SUM(K840,M840,O840,Q840,S840,U840)</f>
        <v/>
      </c>
      <c r="X840" s="218">
        <f>SUM(L840,N840,P840,R840,T840,V840)</f>
        <v/>
      </c>
      <c r="Y840" s="157">
        <f>minus(I840,W840)</f>
        <v/>
      </c>
      <c r="Z840" s="158">
        <f>ABS(minus(J840,X840))</f>
        <v/>
      </c>
      <c r="AA840" s="270" t="n"/>
      <c r="AB840" s="242" t="n"/>
      <c r="AC840" s="242" t="n"/>
      <c r="AD840" s="256" t="n"/>
      <c r="AE840" s="167">
        <f>Y840-AC840</f>
        <v/>
      </c>
      <c r="AF840" s="256">
        <f>abs(Z840-AD840)</f>
        <v/>
      </c>
      <c r="AG840" s="243" t="n"/>
      <c r="AH840" s="146" t="n"/>
      <c r="AI840" s="52" t="n"/>
      <c r="AJ840" s="148" t="n"/>
      <c r="AK840" s="52" t="n"/>
    </row>
    <row r="841">
      <c r="A841" s="206" t="n"/>
      <c r="B841" s="207" t="n"/>
      <c r="C841" s="206" t="n"/>
      <c r="D841" s="206" t="n"/>
      <c r="E841" s="206" t="n"/>
      <c r="F841" s="208" t="n"/>
      <c r="G841" s="206" t="n"/>
      <c r="H841" s="206" t="n"/>
      <c r="I841" s="206" t="n"/>
      <c r="J841" s="208" t="n"/>
      <c r="K841" s="271" t="n"/>
      <c r="L841" s="271" t="n"/>
      <c r="M841" s="271" t="n"/>
      <c r="N841" s="271" t="n"/>
      <c r="O841" s="271" t="n"/>
      <c r="P841" s="271" t="n"/>
      <c r="Q841" s="271" t="n"/>
      <c r="R841" s="271" t="n"/>
      <c r="S841" s="271" t="n"/>
      <c r="T841" s="271" t="n"/>
      <c r="U841" s="271" t="n"/>
      <c r="V841" s="271" t="n"/>
      <c r="W841" s="210" t="n"/>
      <c r="X841" s="210" t="n"/>
      <c r="Y841" s="271" t="n"/>
      <c r="Z841" s="271" t="n"/>
      <c r="AA841" s="211" t="n"/>
      <c r="AB841" s="212" t="n"/>
      <c r="AC841" s="212" t="n"/>
      <c r="AD841" s="213" t="n"/>
      <c r="AE841" s="214" t="n"/>
      <c r="AF841" s="215" t="n"/>
      <c r="AG841" s="243" t="n"/>
      <c r="AH841" s="146" t="n"/>
      <c r="AI841" s="52" t="n"/>
      <c r="AJ841" s="148" t="n"/>
      <c r="AK841" s="52" t="n"/>
    </row>
    <row r="842">
      <c r="A842" s="52" t="n"/>
      <c r="B842" s="52" t="n"/>
      <c r="C842" s="52" t="n"/>
      <c r="D842" s="52" t="n"/>
      <c r="E842" s="52" t="n"/>
      <c r="F842" s="52" t="n"/>
      <c r="G842" s="52" t="n"/>
      <c r="H842" s="52" t="n"/>
      <c r="I842" s="52" t="n"/>
      <c r="J842" s="245" t="n"/>
      <c r="K842" s="52" t="n"/>
      <c r="L842" s="52" t="n"/>
      <c r="M842" s="52" t="n"/>
      <c r="N842" s="52" t="n"/>
      <c r="O842" s="52" t="n"/>
      <c r="P842" s="52" t="n"/>
      <c r="Q842" s="52" t="n"/>
      <c r="R842" s="52" t="n"/>
      <c r="S842" s="52" t="n"/>
      <c r="T842" s="52" t="n"/>
      <c r="U842" s="52" t="n"/>
      <c r="V842" s="52" t="n"/>
      <c r="W842" s="281" t="n"/>
      <c r="X842" s="281" t="n"/>
      <c r="Y842" s="52" t="n"/>
      <c r="Z842" s="52" t="n"/>
      <c r="AA842" s="270" t="n"/>
      <c r="AB842" s="242" t="n"/>
      <c r="AC842" s="242" t="n"/>
      <c r="AD842" s="242" t="n"/>
      <c r="AE842" s="282" t="n"/>
      <c r="AF842" s="282" t="n"/>
      <c r="AG842" s="243" t="n"/>
      <c r="AH842" s="52" t="n"/>
      <c r="AI842" s="52" t="n"/>
      <c r="AJ842" s="52" t="n"/>
      <c r="AK842" s="52" t="n"/>
    </row>
    <row r="843">
      <c r="A843" s="52" t="n"/>
      <c r="B843" s="52" t="n"/>
      <c r="C843" s="52" t="n"/>
      <c r="D843" s="52" t="n"/>
      <c r="E843" s="52" t="n"/>
      <c r="F843" s="52" t="n"/>
      <c r="G843" s="52" t="n"/>
      <c r="H843" s="52" t="n"/>
      <c r="I843" s="52" t="n"/>
      <c r="J843" s="245" t="n"/>
      <c r="K843" s="52" t="n"/>
      <c r="L843" s="52" t="n"/>
      <c r="M843" s="52" t="n"/>
      <c r="N843" s="52" t="n"/>
      <c r="O843" s="52" t="n"/>
      <c r="P843" s="52" t="n"/>
      <c r="Q843" s="52" t="n"/>
      <c r="R843" s="52" t="n"/>
      <c r="S843" s="52" t="n"/>
      <c r="T843" s="52" t="n"/>
      <c r="U843" s="52" t="n"/>
      <c r="V843" s="52" t="n"/>
      <c r="W843" s="281" t="n"/>
      <c r="X843" s="281" t="n"/>
      <c r="Y843" s="52" t="n"/>
      <c r="Z843" s="52" t="n"/>
      <c r="AA843" s="270" t="n"/>
      <c r="AB843" s="242" t="n"/>
      <c r="AC843" s="242" t="n"/>
      <c r="AD843" s="242" t="n"/>
      <c r="AE843" s="282" t="n"/>
      <c r="AF843" s="282" t="n"/>
      <c r="AG843" s="243" t="n"/>
      <c r="AH843" s="52" t="n"/>
      <c r="AI843" s="52" t="n"/>
      <c r="AJ843" s="52" t="n"/>
      <c r="AK843" s="52" t="n"/>
    </row>
    <row r="844">
      <c r="A844" s="52" t="n"/>
      <c r="B844" s="52" t="n"/>
      <c r="C844" s="52" t="n"/>
      <c r="D844" s="52" t="n"/>
      <c r="E844" s="52" t="n"/>
      <c r="F844" s="52" t="n"/>
      <c r="G844" s="52" t="n"/>
      <c r="H844" s="52" t="n"/>
      <c r="I844" s="52" t="n"/>
      <c r="J844" s="245" t="n"/>
      <c r="K844" s="52" t="n"/>
      <c r="L844" s="52" t="n"/>
      <c r="M844" s="52" t="n"/>
      <c r="N844" s="52" t="n"/>
      <c r="O844" s="52" t="n"/>
      <c r="P844" s="52" t="n"/>
      <c r="Q844" s="52" t="n"/>
      <c r="R844" s="52" t="n"/>
      <c r="S844" s="52" t="n"/>
      <c r="T844" s="52" t="n"/>
      <c r="U844" s="52" t="n"/>
      <c r="V844" s="52" t="n"/>
      <c r="W844" s="281" t="n"/>
      <c r="X844" s="281" t="n"/>
      <c r="Y844" s="52" t="n"/>
      <c r="Z844" s="52" t="n"/>
      <c r="AA844" s="270" t="n"/>
      <c r="AB844" s="242" t="n"/>
      <c r="AC844" s="242" t="n"/>
      <c r="AD844" s="242" t="n"/>
      <c r="AE844" s="282" t="n"/>
      <c r="AF844" s="282" t="n"/>
      <c r="AG844" s="243" t="n"/>
      <c r="AH844" s="52" t="n"/>
      <c r="AI844" s="52" t="n"/>
      <c r="AJ844" s="52" t="n"/>
      <c r="AK844" s="52" t="n"/>
    </row>
    <row r="845">
      <c r="A845" s="52" t="n"/>
      <c r="B845" s="52" t="n"/>
      <c r="C845" s="52" t="n"/>
      <c r="D845" s="52" t="n"/>
      <c r="E845" s="52" t="n"/>
      <c r="F845" s="52" t="n"/>
      <c r="G845" s="52" t="n"/>
      <c r="H845" s="52" t="n"/>
      <c r="I845" s="52" t="n"/>
      <c r="J845" s="245" t="n"/>
      <c r="K845" s="52" t="n"/>
      <c r="L845" s="52" t="n"/>
      <c r="M845" s="52" t="n"/>
      <c r="N845" s="52" t="n"/>
      <c r="O845" s="52" t="n"/>
      <c r="P845" s="52" t="n"/>
      <c r="Q845" s="52" t="n"/>
      <c r="R845" s="52" t="n"/>
      <c r="S845" s="52" t="n"/>
      <c r="T845" s="52" t="n"/>
      <c r="U845" s="52" t="n"/>
      <c r="V845" s="52" t="n"/>
      <c r="W845" s="281" t="n"/>
      <c r="X845" s="281" t="n"/>
      <c r="Y845" s="52" t="n"/>
      <c r="Z845" s="52" t="n"/>
      <c r="AA845" s="270" t="n"/>
      <c r="AB845" s="242" t="n"/>
      <c r="AC845" s="242" t="n"/>
      <c r="AD845" s="242" t="n"/>
      <c r="AE845" s="282" t="n"/>
      <c r="AF845" s="282" t="n"/>
      <c r="AG845" s="243" t="n"/>
      <c r="AH845" s="52" t="n"/>
      <c r="AI845" s="52" t="n"/>
      <c r="AJ845" s="52" t="n"/>
      <c r="AK845" s="52" t="n"/>
    </row>
    <row r="846">
      <c r="A846" s="52" t="n"/>
      <c r="B846" s="52" t="n"/>
      <c r="C846" s="52" t="n"/>
      <c r="D846" s="52" t="n"/>
      <c r="E846" s="52" t="n"/>
      <c r="F846" s="52" t="n"/>
      <c r="G846" s="52" t="n"/>
      <c r="H846" s="52" t="n"/>
      <c r="I846" s="52" t="n"/>
      <c r="J846" s="245" t="n"/>
      <c r="K846" s="52" t="n"/>
      <c r="L846" s="52" t="n"/>
      <c r="M846" s="52" t="n"/>
      <c r="N846" s="52" t="n"/>
      <c r="O846" s="52" t="n"/>
      <c r="P846" s="52" t="n"/>
      <c r="Q846" s="52" t="n"/>
      <c r="R846" s="52" t="n"/>
      <c r="S846" s="52" t="n"/>
      <c r="T846" s="52" t="n"/>
      <c r="U846" s="52" t="n"/>
      <c r="V846" s="52" t="n"/>
      <c r="W846" s="281" t="n"/>
      <c r="X846" s="281" t="n"/>
      <c r="Y846" s="52" t="n"/>
      <c r="Z846" s="52" t="n"/>
      <c r="AA846" s="270" t="n"/>
      <c r="AB846" s="242" t="n"/>
      <c r="AC846" s="242" t="n"/>
      <c r="AD846" s="242" t="n"/>
      <c r="AE846" s="282" t="n"/>
      <c r="AF846" s="282" t="n"/>
      <c r="AG846" s="243" t="n"/>
      <c r="AH846" s="52" t="n"/>
      <c r="AI846" s="52" t="n"/>
      <c r="AJ846" s="52" t="n"/>
      <c r="AK846" s="52" t="n"/>
    </row>
    <row r="847">
      <c r="A847" s="52" t="n"/>
      <c r="B847" s="52" t="n"/>
      <c r="C847" s="52" t="n"/>
      <c r="D847" s="52" t="n"/>
      <c r="E847" s="52" t="n"/>
      <c r="F847" s="52" t="n"/>
      <c r="G847" s="52" t="n"/>
      <c r="H847" s="52" t="n"/>
      <c r="I847" s="52" t="n"/>
      <c r="J847" s="245" t="n"/>
      <c r="K847" s="52" t="n"/>
      <c r="L847" s="52" t="n"/>
      <c r="M847" s="52" t="n"/>
      <c r="N847" s="52" t="n"/>
      <c r="O847" s="52" t="n"/>
      <c r="P847" s="52" t="n"/>
      <c r="Q847" s="52" t="n"/>
      <c r="R847" s="52" t="n"/>
      <c r="S847" s="52" t="n"/>
      <c r="T847" s="52" t="n"/>
      <c r="U847" s="52" t="n"/>
      <c r="V847" s="52" t="n"/>
      <c r="W847" s="281" t="n"/>
      <c r="X847" s="281" t="n"/>
      <c r="Y847" s="52" t="n"/>
      <c r="Z847" s="52" t="n"/>
      <c r="AA847" s="270" t="n"/>
      <c r="AB847" s="242" t="n"/>
      <c r="AC847" s="242" t="n"/>
      <c r="AD847" s="242" t="n"/>
      <c r="AE847" s="282" t="n"/>
      <c r="AF847" s="282" t="n"/>
      <c r="AG847" s="243" t="n"/>
      <c r="AH847" s="52" t="n"/>
      <c r="AI847" s="52" t="n"/>
      <c r="AJ847" s="52" t="n"/>
      <c r="AK847" s="52" t="n"/>
    </row>
    <row r="848">
      <c r="A848" s="52" t="n"/>
      <c r="B848" s="52" t="n"/>
      <c r="C848" s="52" t="n"/>
      <c r="D848" s="52" t="n"/>
      <c r="E848" s="283" t="n"/>
      <c r="F848" s="52" t="n"/>
      <c r="G848" s="284" t="n"/>
      <c r="H848" s="52" t="n"/>
      <c r="I848" s="52" t="n"/>
      <c r="J848" s="245" t="n"/>
      <c r="K848" s="284" t="n"/>
      <c r="L848" s="52" t="n"/>
      <c r="M848" s="52" t="n"/>
      <c r="N848" s="285" t="n"/>
      <c r="O848" s="52" t="n"/>
      <c r="P848" s="52" t="n"/>
      <c r="Q848" s="52" t="n"/>
      <c r="R848" s="52" t="n"/>
      <c r="S848" s="52" t="n"/>
      <c r="T848" s="52" t="n"/>
      <c r="U848" s="52" t="n"/>
      <c r="V848" s="52" t="n"/>
      <c r="W848" s="281" t="n"/>
      <c r="X848" s="281" t="n"/>
      <c r="Y848" s="52" t="n"/>
      <c r="Z848" s="52" t="n"/>
      <c r="AA848" s="270" t="n"/>
      <c r="AB848" s="242" t="n"/>
      <c r="AC848" s="242" t="n"/>
      <c r="AD848" s="242" t="n"/>
      <c r="AE848" s="282" t="n"/>
      <c r="AF848" s="282" t="n"/>
      <c r="AG848" s="243" t="n"/>
      <c r="AH848" s="52" t="n"/>
      <c r="AI848" s="52" t="n"/>
      <c r="AJ848" s="52" t="n"/>
      <c r="AK848" s="52" t="n"/>
    </row>
    <row r="849">
      <c r="A849" s="52" t="n"/>
      <c r="B849" s="52" t="n"/>
      <c r="C849" s="52" t="n"/>
      <c r="D849" s="52" t="n"/>
      <c r="E849" s="283" t="n"/>
      <c r="F849" s="52" t="n"/>
      <c r="G849" s="284" t="n"/>
      <c r="H849" s="52" t="n"/>
      <c r="I849" s="52" t="n"/>
      <c r="J849" s="245" t="n"/>
      <c r="K849" s="284" t="n"/>
      <c r="L849" s="52" t="n"/>
      <c r="M849" s="130" t="n"/>
      <c r="N849" s="284" t="n"/>
      <c r="O849" s="52" t="n"/>
      <c r="P849" s="52" t="n"/>
      <c r="Q849" s="52" t="n"/>
      <c r="R849" s="52" t="n"/>
      <c r="S849" s="52" t="n"/>
      <c r="T849" s="52" t="n"/>
      <c r="U849" s="52" t="n"/>
      <c r="V849" s="52" t="n"/>
      <c r="W849" s="281" t="n"/>
      <c r="X849" s="281" t="n"/>
      <c r="Y849" s="52" t="n"/>
      <c r="Z849" s="52" t="n"/>
      <c r="AA849" s="270" t="n"/>
      <c r="AB849" s="242" t="n"/>
      <c r="AC849" s="242" t="n"/>
      <c r="AD849" s="242" t="n"/>
      <c r="AE849" s="282" t="n"/>
      <c r="AF849" s="282" t="n"/>
      <c r="AG849" s="243" t="n"/>
      <c r="AH849" s="52" t="n"/>
      <c r="AI849" s="52" t="n"/>
      <c r="AJ849" s="52" t="n"/>
      <c r="AK849" s="52" t="n"/>
    </row>
    <row r="850">
      <c r="A850" s="52" t="n"/>
      <c r="B850" s="52" t="n"/>
      <c r="C850" s="52" t="n"/>
      <c r="D850" s="52" t="n"/>
      <c r="E850" s="283" t="n"/>
      <c r="F850" s="52" t="n"/>
      <c r="G850" s="284" t="n"/>
      <c r="H850" s="52" t="n"/>
      <c r="I850" s="52" t="n"/>
      <c r="J850" s="245" t="n"/>
      <c r="K850" s="284" t="n"/>
      <c r="L850" s="52" t="n"/>
      <c r="M850" s="130" t="n"/>
      <c r="N850" s="284" t="n"/>
      <c r="O850" s="52" t="n"/>
      <c r="P850" s="52" t="n"/>
      <c r="Q850" s="52" t="n"/>
      <c r="R850" s="52" t="n"/>
      <c r="S850" s="52" t="n"/>
      <c r="T850" s="52" t="n"/>
      <c r="U850" s="52" t="n"/>
      <c r="V850" s="52" t="n"/>
      <c r="W850" s="281" t="n"/>
      <c r="X850" s="281" t="n"/>
      <c r="Y850" s="52" t="n"/>
      <c r="Z850" s="52" t="n"/>
      <c r="AA850" s="270" t="n"/>
      <c r="AB850" s="242" t="n"/>
      <c r="AC850" s="242" t="n"/>
      <c r="AD850" s="242" t="n"/>
      <c r="AE850" s="282" t="n"/>
      <c r="AF850" s="282" t="n"/>
      <c r="AG850" s="243" t="n"/>
      <c r="AH850" s="52" t="n"/>
      <c r="AI850" s="52" t="n"/>
      <c r="AJ850" s="52" t="n"/>
      <c r="AK850" s="52" t="n"/>
    </row>
    <row r="851">
      <c r="A851" s="52" t="n"/>
      <c r="B851" s="52" t="n"/>
      <c r="C851" s="52" t="n"/>
      <c r="D851" s="52" t="n"/>
      <c r="E851" s="283" t="n"/>
      <c r="F851" s="52" t="n"/>
      <c r="G851" s="284" t="n"/>
      <c r="H851" s="52" t="n"/>
      <c r="I851" s="52" t="n"/>
      <c r="J851" s="245" t="n"/>
      <c r="K851" s="284" t="n"/>
      <c r="L851" s="52" t="n"/>
      <c r="M851" s="130" t="n"/>
      <c r="N851" s="284" t="n"/>
      <c r="O851" s="284" t="n"/>
      <c r="P851" s="52" t="n"/>
      <c r="Q851" s="52" t="n"/>
      <c r="R851" s="52" t="n"/>
      <c r="S851" s="52" t="n"/>
      <c r="T851" s="52" t="n"/>
      <c r="U851" s="52" t="n"/>
      <c r="V851" s="52" t="n"/>
      <c r="W851" s="281" t="n"/>
      <c r="X851" s="281" t="n"/>
      <c r="Y851" s="52" t="n"/>
      <c r="Z851" s="52" t="n"/>
      <c r="AA851" s="270" t="n"/>
      <c r="AB851" s="242" t="n"/>
      <c r="AC851" s="242" t="n"/>
      <c r="AD851" s="242" t="n"/>
      <c r="AE851" s="282" t="n"/>
      <c r="AF851" s="282" t="n"/>
      <c r="AG851" s="243" t="n"/>
      <c r="AH851" s="52" t="n"/>
      <c r="AI851" s="52" t="n"/>
      <c r="AJ851" s="52" t="n"/>
      <c r="AK851" s="52" t="n"/>
    </row>
    <row r="852">
      <c r="A852" s="52" t="n"/>
      <c r="B852" s="52" t="n"/>
      <c r="C852" s="52" t="n"/>
      <c r="D852" s="52" t="n"/>
      <c r="E852" s="52" t="n"/>
      <c r="F852" s="52" t="n"/>
      <c r="G852" s="52" t="n"/>
      <c r="H852" s="52" t="n"/>
      <c r="I852" s="52" t="n"/>
      <c r="J852" s="245" t="n"/>
      <c r="K852" s="284" t="n"/>
      <c r="L852" s="52" t="n"/>
      <c r="M852" s="52" t="n"/>
      <c r="N852" s="52" t="n"/>
      <c r="O852" s="52" t="n"/>
      <c r="P852" s="52" t="n"/>
      <c r="Q852" s="52" t="n"/>
      <c r="R852" s="52" t="n"/>
      <c r="S852" s="52" t="n"/>
      <c r="T852" s="52" t="n"/>
      <c r="U852" s="52" t="n"/>
      <c r="V852" s="52" t="n"/>
      <c r="W852" s="281" t="n"/>
      <c r="X852" s="281" t="n"/>
      <c r="Y852" s="52" t="n"/>
      <c r="Z852" s="52" t="n"/>
      <c r="AA852" s="270" t="n"/>
      <c r="AB852" s="242" t="n"/>
      <c r="AC852" s="242" t="n"/>
      <c r="AD852" s="242" t="n"/>
      <c r="AE852" s="282" t="n"/>
      <c r="AF852" s="282" t="n"/>
      <c r="AG852" s="243" t="n"/>
      <c r="AH852" s="52" t="n"/>
      <c r="AI852" s="52" t="n"/>
      <c r="AJ852" s="52" t="n"/>
      <c r="AK852" s="52" t="n"/>
    </row>
    <row r="853">
      <c r="A853" s="52" t="n"/>
      <c r="B853" s="52" t="n"/>
      <c r="C853" s="52" t="n"/>
      <c r="D853" s="52" t="n"/>
      <c r="E853" s="52" t="n"/>
      <c r="F853" s="52" t="n"/>
      <c r="G853" s="245" t="n"/>
      <c r="H853" s="52" t="n"/>
      <c r="I853" s="52" t="n"/>
      <c r="J853" s="245" t="n"/>
      <c r="K853" s="286" t="n"/>
      <c r="L853" s="52" t="n"/>
      <c r="M853" s="52" t="n"/>
      <c r="N853" s="284" t="n"/>
      <c r="O853" s="52" t="n"/>
      <c r="P853" s="52" t="n"/>
      <c r="Q853" s="52" t="n"/>
      <c r="R853" s="52" t="n"/>
      <c r="S853" s="52" t="n"/>
      <c r="T853" s="52" t="n"/>
      <c r="U853" s="52" t="n"/>
      <c r="V853" s="52" t="n"/>
      <c r="W853" s="281" t="n"/>
      <c r="X853" s="281" t="n"/>
      <c r="Y853" s="52" t="n"/>
      <c r="Z853" s="52" t="n"/>
      <c r="AA853" s="270" t="n"/>
      <c r="AB853" s="242" t="n"/>
      <c r="AC853" s="242" t="n"/>
      <c r="AD853" s="242" t="n"/>
      <c r="AE853" s="282" t="n"/>
      <c r="AF853" s="282" t="n"/>
      <c r="AG853" s="243" t="n"/>
      <c r="AH853" s="52" t="n"/>
      <c r="AI853" s="52" t="n"/>
      <c r="AJ853" s="52" t="n"/>
      <c r="AK853" s="52" t="n"/>
    </row>
    <row r="854">
      <c r="A854" s="52" t="n"/>
      <c r="B854" s="52" t="n"/>
      <c r="C854" s="52" t="n"/>
      <c r="D854" s="52" t="n"/>
      <c r="E854" s="52" t="n"/>
      <c r="F854" s="52" t="n"/>
      <c r="G854" s="245" t="n"/>
      <c r="H854" s="52" t="n"/>
      <c r="I854" s="52" t="n"/>
      <c r="J854" s="245" t="n"/>
      <c r="K854" s="52" t="n"/>
      <c r="L854" s="52" t="n"/>
      <c r="M854" s="52" t="n"/>
      <c r="N854" s="284" t="n"/>
      <c r="O854" s="284" t="n"/>
      <c r="P854" s="52" t="n"/>
      <c r="Q854" s="52" t="n"/>
      <c r="R854" s="52" t="n"/>
      <c r="S854" s="52" t="n"/>
      <c r="T854" s="52" t="n"/>
      <c r="U854" s="52" t="n"/>
      <c r="V854" s="52" t="n"/>
      <c r="W854" s="281" t="n"/>
      <c r="X854" s="281" t="n"/>
      <c r="Y854" s="52" t="n"/>
      <c r="Z854" s="52" t="n"/>
      <c r="AA854" s="270" t="n"/>
      <c r="AB854" s="242" t="n"/>
      <c r="AC854" s="242" t="n"/>
      <c r="AD854" s="242" t="n"/>
      <c r="AE854" s="282" t="n"/>
      <c r="AF854" s="282" t="n"/>
      <c r="AG854" s="243" t="n"/>
      <c r="AH854" s="52" t="n"/>
      <c r="AI854" s="52" t="n"/>
      <c r="AJ854" s="52" t="n"/>
      <c r="AK854" s="52" t="n"/>
    </row>
    <row r="855">
      <c r="A855" s="52" t="n"/>
      <c r="B855" s="52" t="n"/>
      <c r="C855" s="52" t="n"/>
      <c r="D855" s="52" t="n"/>
      <c r="E855" s="52" t="n"/>
      <c r="F855" s="52" t="n"/>
      <c r="G855" s="245" t="n"/>
      <c r="H855" s="52" t="n"/>
      <c r="I855" s="52" t="n"/>
      <c r="J855" s="245" t="n"/>
      <c r="K855" s="52" t="n"/>
      <c r="L855" s="52" t="n"/>
      <c r="M855" s="52" t="n"/>
      <c r="N855" s="52" t="n"/>
      <c r="O855" s="52" t="n"/>
      <c r="P855" s="52" t="n"/>
      <c r="Q855" s="52" t="n"/>
      <c r="R855" s="52" t="n"/>
      <c r="S855" s="52" t="n"/>
      <c r="T855" s="52" t="n"/>
      <c r="U855" s="52" t="n"/>
      <c r="V855" s="52" t="n"/>
      <c r="W855" s="281" t="n"/>
      <c r="X855" s="281" t="n"/>
      <c r="Y855" s="52" t="n"/>
      <c r="Z855" s="52" t="n"/>
      <c r="AA855" s="270" t="n"/>
      <c r="AB855" s="242" t="n"/>
      <c r="AC855" s="242" t="n"/>
      <c r="AD855" s="242" t="n"/>
      <c r="AE855" s="282" t="n"/>
      <c r="AF855" s="282" t="n"/>
      <c r="AG855" s="243" t="n"/>
      <c r="AH855" s="52" t="n"/>
      <c r="AI855" s="52" t="n"/>
      <c r="AJ855" s="52" t="n"/>
      <c r="AK855" s="52" t="n"/>
    </row>
    <row r="856">
      <c r="A856" s="52" t="n"/>
      <c r="B856" s="52" t="n"/>
      <c r="C856" s="52" t="n"/>
      <c r="D856" s="52" t="n"/>
      <c r="E856" s="52" t="n"/>
      <c r="F856" s="52" t="n"/>
      <c r="G856" s="245" t="n"/>
      <c r="H856" s="52" t="n"/>
      <c r="I856" s="52" t="n"/>
      <c r="J856" s="245" t="n"/>
      <c r="K856" s="52" t="n"/>
      <c r="L856" s="52" t="n"/>
      <c r="M856" s="52" t="n"/>
      <c r="N856" s="52" t="n"/>
      <c r="O856" s="52" t="n"/>
      <c r="P856" s="52" t="n"/>
      <c r="Q856" s="52" t="n"/>
      <c r="R856" s="52" t="n"/>
      <c r="S856" s="52" t="n"/>
      <c r="T856" s="52" t="n"/>
      <c r="U856" s="52" t="n"/>
      <c r="V856" s="52" t="n"/>
      <c r="W856" s="281" t="n"/>
      <c r="X856" s="281" t="n"/>
      <c r="Y856" s="52" t="n"/>
      <c r="Z856" s="52" t="n"/>
      <c r="AA856" s="270" t="n"/>
      <c r="AB856" s="242" t="n"/>
      <c r="AC856" s="242" t="n"/>
      <c r="AD856" s="242" t="n"/>
      <c r="AE856" s="282" t="n"/>
      <c r="AF856" s="282" t="n"/>
      <c r="AG856" s="243" t="n"/>
      <c r="AH856" s="52" t="n"/>
      <c r="AI856" s="52" t="n"/>
      <c r="AJ856" s="52" t="n"/>
      <c r="AK856" s="52" t="n"/>
    </row>
    <row r="857">
      <c r="A857" s="52" t="n"/>
      <c r="B857" s="52" t="n"/>
      <c r="C857" s="52" t="n"/>
      <c r="D857" s="52" t="n"/>
      <c r="E857" s="52" t="n"/>
      <c r="F857" s="52" t="n"/>
      <c r="G857" s="245" t="n"/>
      <c r="H857" s="52" t="n"/>
      <c r="I857" s="52" t="n"/>
      <c r="J857" s="245" t="n"/>
      <c r="K857" s="284" t="n"/>
      <c r="L857" s="52" t="n"/>
      <c r="M857" s="52" t="n"/>
      <c r="N857" s="284" t="n"/>
      <c r="O857" s="284" t="n"/>
      <c r="P857" s="52" t="n"/>
      <c r="Q857" s="52" t="n"/>
      <c r="R857" s="52" t="n"/>
      <c r="S857" s="52" t="n"/>
      <c r="T857" s="52" t="n"/>
      <c r="U857" s="52" t="n"/>
      <c r="V857" s="52" t="n"/>
      <c r="W857" s="281" t="n"/>
      <c r="X857" s="281" t="n"/>
      <c r="Y857" s="52" t="n"/>
      <c r="Z857" s="52" t="n"/>
      <c r="AA857" s="270" t="n"/>
      <c r="AB857" s="242" t="n"/>
      <c r="AC857" s="242" t="n"/>
      <c r="AD857" s="242" t="n"/>
      <c r="AE857" s="282" t="n"/>
      <c r="AF857" s="282" t="n"/>
      <c r="AG857" s="243" t="n"/>
      <c r="AH857" s="52" t="n"/>
      <c r="AI857" s="52" t="n"/>
      <c r="AJ857" s="52" t="n"/>
      <c r="AK857" s="52" t="n"/>
    </row>
    <row r="858">
      <c r="A858" s="52" t="n"/>
      <c r="B858" s="52" t="n"/>
      <c r="C858" s="52" t="n"/>
      <c r="D858" s="52" t="n"/>
      <c r="E858" s="52" t="n"/>
      <c r="F858" s="52" t="n"/>
      <c r="G858" s="245" t="n"/>
      <c r="H858" s="52" t="n"/>
      <c r="I858" s="52" t="n"/>
      <c r="J858" s="245" t="n"/>
      <c r="K858" s="52" t="n"/>
      <c r="L858" s="52" t="n"/>
      <c r="M858" s="52" t="n"/>
      <c r="N858" s="52" t="n"/>
      <c r="O858" s="52" t="n"/>
      <c r="P858" s="52" t="n"/>
      <c r="Q858" s="52" t="n"/>
      <c r="R858" s="52" t="n"/>
      <c r="S858" s="52" t="n"/>
      <c r="T858" s="52" t="n"/>
      <c r="U858" s="52" t="n"/>
      <c r="V858" s="52" t="n"/>
      <c r="W858" s="281" t="n"/>
      <c r="X858" s="281" t="n"/>
      <c r="Y858" s="52" t="n"/>
      <c r="Z858" s="52" t="n"/>
      <c r="AA858" s="270" t="n"/>
      <c r="AB858" s="242" t="n"/>
      <c r="AC858" s="242" t="n"/>
      <c r="AD858" s="242" t="n"/>
      <c r="AE858" s="282" t="n"/>
      <c r="AF858" s="282" t="n"/>
      <c r="AG858" s="243" t="n"/>
      <c r="AH858" s="52" t="n"/>
      <c r="AI858" s="52" t="n"/>
      <c r="AJ858" s="52" t="n"/>
      <c r="AK858" s="52" t="n"/>
    </row>
    <row r="859">
      <c r="A859" s="52" t="n"/>
      <c r="B859" s="52" t="n"/>
      <c r="C859" s="52" t="n"/>
      <c r="D859" s="52" t="n"/>
      <c r="E859" s="52" t="n"/>
      <c r="F859" s="52" t="n"/>
      <c r="G859" s="245" t="n"/>
      <c r="H859" s="52" t="n"/>
      <c r="I859" s="52" t="n"/>
      <c r="J859" s="245" t="n"/>
      <c r="K859" s="52" t="n"/>
      <c r="L859" s="52" t="n"/>
      <c r="M859" s="52" t="n"/>
      <c r="N859" s="52" t="n"/>
      <c r="O859" s="52" t="n"/>
      <c r="P859" s="52" t="n"/>
      <c r="Q859" s="52" t="n"/>
      <c r="R859" s="52" t="n"/>
      <c r="S859" s="52" t="n"/>
      <c r="T859" s="52" t="n"/>
      <c r="U859" s="52" t="n"/>
      <c r="V859" s="52" t="n"/>
      <c r="W859" s="281" t="n"/>
      <c r="X859" s="281" t="n"/>
      <c r="Y859" s="52" t="n"/>
      <c r="Z859" s="52" t="n"/>
      <c r="AA859" s="270" t="n"/>
      <c r="AB859" s="242" t="n"/>
      <c r="AC859" s="242" t="n"/>
      <c r="AD859" s="242" t="n"/>
      <c r="AE859" s="282" t="n"/>
      <c r="AF859" s="282" t="n"/>
      <c r="AG859" s="243" t="n"/>
      <c r="AH859" s="52" t="n"/>
      <c r="AI859" s="52" t="n"/>
      <c r="AJ859" s="52" t="n"/>
      <c r="AK859" s="52" t="n"/>
    </row>
    <row r="860">
      <c r="A860" s="52" t="n"/>
      <c r="B860" s="52" t="n"/>
      <c r="C860" s="52" t="n"/>
      <c r="D860" s="52" t="n"/>
      <c r="E860" s="52" t="n"/>
      <c r="F860" s="52" t="n"/>
      <c r="G860" s="284" t="n"/>
      <c r="H860" s="52" t="n"/>
      <c r="I860" s="52" t="n"/>
      <c r="J860" s="245" t="n"/>
      <c r="K860" s="52" t="n"/>
      <c r="L860" s="52" t="n"/>
      <c r="M860" s="52" t="n"/>
      <c r="N860" s="52" t="n"/>
      <c r="O860" s="52" t="n"/>
      <c r="P860" s="52" t="n"/>
      <c r="Q860" s="52" t="n"/>
      <c r="R860" s="52" t="n"/>
      <c r="S860" s="52" t="n"/>
      <c r="T860" s="52" t="n"/>
      <c r="U860" s="52" t="n"/>
      <c r="V860" s="52" t="n"/>
      <c r="W860" s="281" t="n"/>
      <c r="X860" s="281" t="n"/>
      <c r="Y860" s="52" t="n"/>
      <c r="Z860" s="52" t="n"/>
      <c r="AA860" s="270" t="n"/>
      <c r="AB860" s="242" t="n"/>
      <c r="AC860" s="242" t="n"/>
      <c r="AD860" s="242" t="n"/>
      <c r="AE860" s="282" t="n"/>
      <c r="AF860" s="282" t="n"/>
      <c r="AG860" s="243" t="n"/>
      <c r="AH860" s="52" t="n"/>
      <c r="AI860" s="52" t="n"/>
      <c r="AJ860" s="52" t="n"/>
      <c r="AK860" s="52" t="n"/>
    </row>
    <row r="861">
      <c r="A861" s="52" t="n"/>
      <c r="B861" s="52" t="n"/>
      <c r="C861" s="52" t="n"/>
      <c r="D861" s="52" t="n"/>
      <c r="E861" s="52" t="n"/>
      <c r="F861" s="52" t="n"/>
      <c r="G861" s="287" t="n"/>
      <c r="H861" s="288" t="n"/>
      <c r="I861" s="52" t="n"/>
      <c r="J861" s="245" t="n"/>
      <c r="K861" s="52" t="n"/>
      <c r="L861" s="52" t="n"/>
      <c r="M861" s="52" t="n"/>
      <c r="N861" s="52" t="n"/>
      <c r="O861" s="52" t="n"/>
      <c r="P861" s="52" t="n"/>
      <c r="Q861" s="52" t="n"/>
      <c r="R861" s="52" t="n"/>
      <c r="S861" s="52" t="n"/>
      <c r="T861" s="52" t="n"/>
      <c r="U861" s="52" t="n"/>
      <c r="V861" s="52" t="n"/>
      <c r="W861" s="281" t="n"/>
      <c r="X861" s="281" t="n"/>
      <c r="Y861" s="52" t="n"/>
      <c r="Z861" s="52" t="n"/>
      <c r="AA861" s="270" t="n"/>
      <c r="AB861" s="242" t="n"/>
      <c r="AC861" s="242" t="n"/>
      <c r="AD861" s="242" t="n"/>
      <c r="AE861" s="282" t="n"/>
      <c r="AF861" s="282" t="n"/>
      <c r="AG861" s="243" t="n"/>
      <c r="AH861" s="52" t="n"/>
      <c r="AI861" s="52" t="n"/>
      <c r="AJ861" s="52" t="n"/>
      <c r="AK861" s="52" t="n"/>
    </row>
    <row r="862">
      <c r="A862" s="52" t="n"/>
      <c r="B862" s="52" t="n"/>
      <c r="C862" s="52" t="n"/>
      <c r="D862" s="52" t="n"/>
      <c r="E862" s="52" t="n"/>
      <c r="F862" s="52" t="n"/>
      <c r="G862" s="52" t="n"/>
      <c r="H862" s="52" t="n"/>
      <c r="I862" s="52" t="n"/>
      <c r="J862" s="245" t="n"/>
      <c r="K862" s="52" t="n"/>
      <c r="L862" s="52" t="n"/>
      <c r="M862" s="52" t="n"/>
      <c r="N862" s="52" t="n"/>
      <c r="O862" s="52" t="n"/>
      <c r="P862" s="52" t="n"/>
      <c r="Q862" s="52" t="n"/>
      <c r="R862" s="52" t="n"/>
      <c r="S862" s="52" t="n"/>
      <c r="T862" s="52" t="n"/>
      <c r="U862" s="52" t="n"/>
      <c r="V862" s="52" t="n"/>
      <c r="W862" s="281" t="n"/>
      <c r="X862" s="281" t="n"/>
      <c r="Y862" s="52" t="n"/>
      <c r="Z862" s="52" t="n"/>
      <c r="AA862" s="270" t="n"/>
      <c r="AB862" s="242" t="n"/>
      <c r="AC862" s="242" t="n"/>
      <c r="AD862" s="242" t="n"/>
      <c r="AE862" s="282" t="n"/>
      <c r="AF862" s="282" t="n"/>
      <c r="AG862" s="243" t="n"/>
      <c r="AH862" s="52" t="n"/>
      <c r="AI862" s="52" t="n"/>
      <c r="AJ862" s="52" t="n"/>
      <c r="AK862" s="52" t="n"/>
    </row>
    <row r="863">
      <c r="A863" s="52" t="n"/>
      <c r="B863" s="52" t="n"/>
      <c r="C863" s="52" t="n"/>
      <c r="D863" s="52" t="n"/>
      <c r="E863" s="52" t="n"/>
      <c r="F863" s="52" t="n"/>
      <c r="G863" s="284" t="n"/>
      <c r="H863" s="52" t="n"/>
      <c r="I863" s="52" t="n"/>
      <c r="J863" s="245" t="n"/>
      <c r="K863" s="52" t="n"/>
      <c r="L863" s="52" t="n"/>
      <c r="M863" s="52" t="n"/>
      <c r="N863" s="52" t="n"/>
      <c r="O863" s="52" t="n"/>
      <c r="P863" s="52" t="n"/>
      <c r="Q863" s="52" t="n"/>
      <c r="R863" s="52" t="n"/>
      <c r="S863" s="52" t="n"/>
      <c r="T863" s="52" t="n"/>
      <c r="U863" s="52" t="n"/>
      <c r="V863" s="52" t="n"/>
      <c r="W863" s="281" t="n"/>
      <c r="X863" s="281" t="n"/>
      <c r="Y863" s="52" t="n"/>
      <c r="Z863" s="52" t="n"/>
      <c r="AA863" s="270" t="n"/>
      <c r="AB863" s="242" t="n"/>
      <c r="AC863" s="242" t="n"/>
      <c r="AD863" s="242" t="n"/>
      <c r="AE863" s="282" t="n"/>
      <c r="AF863" s="282" t="n"/>
      <c r="AG863" s="243" t="n"/>
      <c r="AH863" s="52" t="n"/>
      <c r="AI863" s="52" t="n"/>
      <c r="AJ863" s="52" t="n"/>
      <c r="AK863" s="52" t="n"/>
    </row>
    <row r="864">
      <c r="A864" s="52" t="n"/>
      <c r="B864" s="52" t="n"/>
      <c r="C864" s="52" t="n"/>
      <c r="D864" s="52" t="n"/>
      <c r="E864" s="52" t="n"/>
      <c r="F864" s="52" t="n"/>
      <c r="G864" s="284" t="n"/>
      <c r="H864" s="52" t="n"/>
      <c r="I864" s="52" t="n"/>
      <c r="J864" s="245" t="n"/>
      <c r="K864" s="52" t="n"/>
      <c r="L864" s="52" t="n"/>
      <c r="M864" s="52" t="n"/>
      <c r="N864" s="52" t="n"/>
      <c r="O864" s="52" t="n"/>
      <c r="P864" s="52" t="n"/>
      <c r="Q864" s="52" t="n"/>
      <c r="R864" s="52" t="n"/>
      <c r="S864" s="52" t="n"/>
      <c r="T864" s="52" t="n"/>
      <c r="U864" s="52" t="n"/>
      <c r="V864" s="52" t="n"/>
      <c r="W864" s="281" t="n"/>
      <c r="X864" s="281" t="n"/>
      <c r="Y864" s="52" t="n"/>
      <c r="Z864" s="52" t="n"/>
      <c r="AA864" s="270" t="n"/>
      <c r="AB864" s="242" t="n"/>
      <c r="AC864" s="242" t="n"/>
      <c r="AD864" s="242" t="n"/>
      <c r="AE864" s="282" t="n"/>
      <c r="AF864" s="282" t="n"/>
      <c r="AG864" s="243" t="n"/>
      <c r="AH864" s="52" t="n"/>
      <c r="AI864" s="52" t="n"/>
      <c r="AJ864" s="52" t="n"/>
      <c r="AK864" s="52" t="n"/>
    </row>
    <row r="865">
      <c r="A865" s="52" t="n"/>
      <c r="B865" s="52" t="n"/>
      <c r="C865" s="52" t="n"/>
      <c r="D865" s="52" t="n"/>
      <c r="E865" s="52" t="n"/>
      <c r="F865" s="52" t="n"/>
      <c r="G865" s="52" t="n"/>
      <c r="H865" s="52" t="n"/>
      <c r="I865" s="52" t="n"/>
      <c r="J865" s="245" t="n"/>
      <c r="K865" s="52" t="n"/>
      <c r="L865" s="52" t="n"/>
      <c r="M865" s="52" t="n"/>
      <c r="N865" s="52" t="n"/>
      <c r="O865" s="52" t="n"/>
      <c r="P865" s="52" t="n"/>
      <c r="Q865" s="52" t="n"/>
      <c r="R865" s="52" t="n"/>
      <c r="S865" s="52" t="n"/>
      <c r="T865" s="52" t="n"/>
      <c r="U865" s="52" t="n"/>
      <c r="V865" s="52" t="n"/>
      <c r="W865" s="281" t="n"/>
      <c r="X865" s="281" t="n"/>
      <c r="Y865" s="52" t="n"/>
      <c r="Z865" s="52" t="n"/>
      <c r="AA865" s="270" t="n"/>
      <c r="AB865" s="242" t="n"/>
      <c r="AC865" s="242" t="n"/>
      <c r="AD865" s="242" t="n"/>
      <c r="AE865" s="282" t="n"/>
      <c r="AF865" s="282" t="n"/>
      <c r="AG865" s="243" t="n"/>
      <c r="AH865" s="52" t="n"/>
      <c r="AI865" s="52" t="n"/>
      <c r="AJ865" s="52" t="n"/>
      <c r="AK865" s="52" t="n"/>
    </row>
    <row r="866">
      <c r="A866" s="52" t="n"/>
      <c r="B866" s="52" t="n"/>
      <c r="C866" s="52" t="n"/>
      <c r="D866" s="52" t="n"/>
      <c r="E866" s="52" t="n"/>
      <c r="F866" s="52" t="n"/>
      <c r="G866" s="284" t="n"/>
      <c r="H866" s="52" t="n"/>
      <c r="I866" s="52" t="n"/>
      <c r="J866" s="245" t="n"/>
      <c r="K866" s="52" t="n"/>
      <c r="L866" s="52" t="n"/>
      <c r="M866" s="52" t="n"/>
      <c r="N866" s="52" t="n"/>
      <c r="O866" s="52" t="n"/>
      <c r="P866" s="52" t="n"/>
      <c r="Q866" s="52" t="n"/>
      <c r="R866" s="52" t="n"/>
      <c r="S866" s="52" t="n"/>
      <c r="T866" s="52" t="n"/>
      <c r="U866" s="52" t="n"/>
      <c r="V866" s="52" t="n"/>
      <c r="W866" s="281" t="n"/>
      <c r="X866" s="281" t="n"/>
      <c r="Y866" s="52" t="n"/>
      <c r="Z866" s="52" t="n"/>
      <c r="AA866" s="270" t="n"/>
      <c r="AB866" s="242" t="n"/>
      <c r="AC866" s="242" t="n"/>
      <c r="AD866" s="242" t="n"/>
      <c r="AE866" s="282" t="n"/>
      <c r="AF866" s="282" t="n"/>
      <c r="AG866" s="243" t="n"/>
      <c r="AH866" s="52" t="n"/>
      <c r="AI866" s="52" t="n"/>
      <c r="AJ866" s="52" t="n"/>
      <c r="AK866" s="52" t="n"/>
    </row>
    <row r="867">
      <c r="A867" s="52" t="n"/>
      <c r="B867" s="52" t="n"/>
      <c r="C867" s="52" t="n"/>
      <c r="D867" s="52" t="n"/>
      <c r="E867" s="52" t="n"/>
      <c r="F867" s="52" t="n"/>
      <c r="G867" s="52" t="n"/>
      <c r="H867" s="52" t="n"/>
      <c r="I867" s="52" t="n"/>
      <c r="J867" s="245" t="n"/>
      <c r="K867" s="52" t="n"/>
      <c r="L867" s="52" t="n"/>
      <c r="M867" s="52" t="n"/>
      <c r="N867" s="52" t="n"/>
      <c r="O867" s="52" t="n"/>
      <c r="P867" s="52" t="n"/>
      <c r="Q867" s="52" t="n"/>
      <c r="R867" s="52" t="n"/>
      <c r="S867" s="52" t="n"/>
      <c r="T867" s="52" t="n"/>
      <c r="U867" s="52" t="n"/>
      <c r="V867" s="52" t="n"/>
      <c r="W867" s="281" t="n"/>
      <c r="X867" s="281" t="n"/>
      <c r="Y867" s="52" t="n"/>
      <c r="Z867" s="52" t="n"/>
      <c r="AA867" s="270" t="n"/>
      <c r="AB867" s="242" t="n"/>
      <c r="AC867" s="242" t="n"/>
      <c r="AD867" s="242" t="n"/>
      <c r="AE867" s="282" t="n"/>
      <c r="AF867" s="282" t="n"/>
      <c r="AG867" s="243" t="n"/>
      <c r="AH867" s="52" t="n"/>
      <c r="AI867" s="52" t="n"/>
      <c r="AJ867" s="52" t="n"/>
      <c r="AK867" s="52" t="n"/>
    </row>
    <row r="868">
      <c r="A868" s="52" t="n"/>
      <c r="B868" s="52" t="n"/>
      <c r="C868" s="52" t="n"/>
      <c r="D868" s="52" t="n"/>
      <c r="E868" s="52" t="n"/>
      <c r="F868" s="52" t="n"/>
      <c r="G868" s="52" t="n"/>
      <c r="H868" s="52" t="n"/>
      <c r="I868" s="52" t="n"/>
      <c r="J868" s="245" t="n"/>
      <c r="K868" s="52" t="n"/>
      <c r="L868" s="52" t="n"/>
      <c r="M868" s="52" t="n"/>
      <c r="N868" s="52" t="n"/>
      <c r="O868" s="52" t="n"/>
      <c r="P868" s="52" t="n"/>
      <c r="Q868" s="52" t="n"/>
      <c r="R868" s="52" t="n"/>
      <c r="S868" s="52" t="n"/>
      <c r="T868" s="52" t="n"/>
      <c r="U868" s="52" t="n"/>
      <c r="V868" s="52" t="n"/>
      <c r="W868" s="281" t="n"/>
      <c r="X868" s="281" t="n"/>
      <c r="Y868" s="52" t="n"/>
      <c r="Z868" s="52" t="n"/>
      <c r="AA868" s="270" t="n"/>
      <c r="AB868" s="242" t="n"/>
      <c r="AC868" s="242" t="n"/>
      <c r="AD868" s="242" t="n"/>
      <c r="AE868" s="282" t="n"/>
      <c r="AF868" s="282" t="n"/>
      <c r="AG868" s="243" t="n"/>
      <c r="AH868" s="52" t="n"/>
      <c r="AI868" s="52" t="n"/>
      <c r="AJ868" s="52" t="n"/>
      <c r="AK868" s="52" t="n"/>
    </row>
    <row r="869">
      <c r="A869" s="52" t="n"/>
      <c r="B869" s="52" t="n"/>
      <c r="C869" s="52" t="n"/>
      <c r="D869" s="52" t="n"/>
      <c r="E869" s="52" t="n"/>
      <c r="F869" s="52" t="n"/>
      <c r="G869" s="52" t="n"/>
      <c r="H869" s="52" t="n"/>
      <c r="I869" s="52" t="n"/>
      <c r="J869" s="245" t="n"/>
      <c r="K869" s="52" t="n"/>
      <c r="L869" s="52" t="n"/>
      <c r="M869" s="52" t="n"/>
      <c r="N869" s="52" t="n"/>
      <c r="O869" s="52" t="n"/>
      <c r="P869" s="52" t="n"/>
      <c r="Q869" s="52" t="n"/>
      <c r="R869" s="52" t="n"/>
      <c r="S869" s="52" t="n"/>
      <c r="T869" s="52" t="n"/>
      <c r="U869" s="52" t="n"/>
      <c r="V869" s="52" t="n"/>
      <c r="W869" s="281" t="n"/>
      <c r="X869" s="281" t="n"/>
      <c r="Y869" s="52" t="n"/>
      <c r="Z869" s="52" t="n"/>
      <c r="AA869" s="270" t="n"/>
      <c r="AB869" s="242" t="n"/>
      <c r="AC869" s="242" t="n"/>
      <c r="AD869" s="242" t="n"/>
      <c r="AE869" s="282" t="n"/>
      <c r="AF869" s="282" t="n"/>
      <c r="AG869" s="243" t="n"/>
      <c r="AH869" s="52" t="n"/>
      <c r="AI869" s="52" t="n"/>
      <c r="AJ869" s="52" t="n"/>
      <c r="AK869" s="52" t="n"/>
    </row>
    <row r="870">
      <c r="A870" s="52" t="n"/>
      <c r="B870" s="52" t="n"/>
      <c r="C870" s="52" t="n"/>
      <c r="D870" s="52" t="n"/>
      <c r="E870" s="52" t="n"/>
      <c r="F870" s="52" t="n"/>
      <c r="G870" s="52" t="n"/>
      <c r="H870" s="52" t="n"/>
      <c r="I870" s="52" t="n"/>
      <c r="J870" s="245" t="n"/>
      <c r="K870" s="52" t="n"/>
      <c r="L870" s="52" t="n"/>
      <c r="M870" s="52" t="n"/>
      <c r="N870" s="52" t="n"/>
      <c r="O870" s="52" t="n"/>
      <c r="P870" s="52" t="n"/>
      <c r="Q870" s="52" t="n"/>
      <c r="R870" s="52" t="n"/>
      <c r="S870" s="52" t="n"/>
      <c r="T870" s="52" t="n"/>
      <c r="U870" s="52" t="n"/>
      <c r="V870" s="52" t="n"/>
      <c r="W870" s="281" t="n"/>
      <c r="X870" s="281" t="n"/>
      <c r="Y870" s="52" t="n"/>
      <c r="Z870" s="52" t="n"/>
      <c r="AA870" s="270" t="n"/>
      <c r="AB870" s="242" t="n"/>
      <c r="AC870" s="242" t="n"/>
      <c r="AD870" s="242" t="n"/>
      <c r="AE870" s="282" t="n"/>
      <c r="AF870" s="282" t="n"/>
      <c r="AG870" s="243" t="n"/>
      <c r="AH870" s="52" t="n"/>
      <c r="AI870" s="52" t="n"/>
      <c r="AJ870" s="52" t="n"/>
      <c r="AK870" s="52" t="n"/>
    </row>
    <row r="871">
      <c r="A871" s="52" t="n"/>
      <c r="B871" s="52" t="n"/>
      <c r="C871" s="52" t="n"/>
      <c r="D871" s="52" t="n"/>
      <c r="E871" s="52" t="n"/>
      <c r="F871" s="52" t="n"/>
      <c r="G871" s="52" t="n"/>
      <c r="H871" s="52" t="n"/>
      <c r="I871" s="52" t="n"/>
      <c r="J871" s="245" t="n"/>
      <c r="K871" s="52" t="n"/>
      <c r="L871" s="52" t="n"/>
      <c r="M871" s="52" t="n"/>
      <c r="N871" s="52" t="n"/>
      <c r="O871" s="52" t="n"/>
      <c r="P871" s="52" t="n"/>
      <c r="Q871" s="52" t="n"/>
      <c r="R871" s="52" t="n"/>
      <c r="S871" s="52" t="n"/>
      <c r="T871" s="52" t="n"/>
      <c r="U871" s="52" t="n"/>
      <c r="V871" s="52" t="n"/>
      <c r="W871" s="281" t="n"/>
      <c r="X871" s="281" t="n"/>
      <c r="Y871" s="52" t="n"/>
      <c r="Z871" s="52" t="n"/>
      <c r="AA871" s="270" t="n"/>
      <c r="AB871" s="242" t="n"/>
      <c r="AC871" s="242" t="n"/>
      <c r="AD871" s="242" t="n"/>
      <c r="AE871" s="282" t="n"/>
      <c r="AF871" s="282" t="n"/>
      <c r="AG871" s="243" t="n"/>
      <c r="AH871" s="52" t="n"/>
      <c r="AI871" s="52" t="n"/>
      <c r="AJ871" s="52" t="n"/>
      <c r="AK871" s="52" t="n"/>
    </row>
    <row r="872">
      <c r="A872" s="52" t="n"/>
      <c r="B872" s="52" t="n"/>
      <c r="C872" s="52" t="n"/>
      <c r="D872" s="52" t="n"/>
      <c r="E872" s="52" t="n"/>
      <c r="F872" s="52" t="n"/>
      <c r="G872" s="52" t="n"/>
      <c r="H872" s="52" t="n"/>
      <c r="I872" s="52" t="n"/>
      <c r="J872" s="245" t="n"/>
      <c r="K872" s="52" t="n"/>
      <c r="L872" s="52" t="n"/>
      <c r="M872" s="52" t="n"/>
      <c r="N872" s="52" t="n"/>
      <c r="O872" s="52" t="n"/>
      <c r="P872" s="52" t="n"/>
      <c r="Q872" s="52" t="n"/>
      <c r="R872" s="52" t="n"/>
      <c r="S872" s="52" t="n"/>
      <c r="T872" s="52" t="n"/>
      <c r="U872" s="52" t="n"/>
      <c r="V872" s="52" t="n"/>
      <c r="W872" s="281" t="n"/>
      <c r="X872" s="281" t="n"/>
      <c r="Y872" s="52" t="n"/>
      <c r="Z872" s="52" t="n"/>
      <c r="AA872" s="270" t="n"/>
      <c r="AB872" s="242" t="n"/>
      <c r="AC872" s="242" t="n"/>
      <c r="AD872" s="242" t="n"/>
      <c r="AE872" s="282" t="n"/>
      <c r="AF872" s="282" t="n"/>
      <c r="AG872" s="243" t="n"/>
      <c r="AH872" s="52" t="n"/>
      <c r="AI872" s="52" t="n"/>
      <c r="AJ872" s="52" t="n"/>
      <c r="AK872" s="52" t="n"/>
    </row>
    <row r="873">
      <c r="A873" s="52" t="n"/>
      <c r="B873" s="52" t="n"/>
      <c r="C873" s="52" t="n"/>
      <c r="D873" s="52" t="n"/>
      <c r="E873" s="52" t="n"/>
      <c r="F873" s="52" t="n"/>
      <c r="G873" s="52" t="n"/>
      <c r="H873" s="52" t="n"/>
      <c r="I873" s="52" t="n"/>
      <c r="J873" s="245" t="n"/>
      <c r="K873" s="52" t="n"/>
      <c r="L873" s="52" t="n"/>
      <c r="M873" s="52" t="n"/>
      <c r="N873" s="52" t="n"/>
      <c r="O873" s="52" t="n"/>
      <c r="P873" s="52" t="n"/>
      <c r="Q873" s="52" t="n"/>
      <c r="R873" s="52" t="n"/>
      <c r="S873" s="52" t="n"/>
      <c r="T873" s="52" t="n"/>
      <c r="U873" s="52" t="n"/>
      <c r="V873" s="52" t="n"/>
      <c r="W873" s="281" t="n"/>
      <c r="X873" s="281" t="n"/>
      <c r="Y873" s="52" t="n"/>
      <c r="Z873" s="52" t="n"/>
      <c r="AA873" s="270" t="n"/>
      <c r="AB873" s="242" t="n"/>
      <c r="AC873" s="242" t="n"/>
      <c r="AD873" s="242" t="n"/>
      <c r="AE873" s="282" t="n"/>
      <c r="AF873" s="282" t="n"/>
      <c r="AG873" s="243" t="n"/>
      <c r="AH873" s="52" t="n"/>
      <c r="AI873" s="52" t="n"/>
      <c r="AJ873" s="52" t="n"/>
      <c r="AK873" s="52" t="n"/>
    </row>
    <row r="874">
      <c r="A874" s="52" t="n"/>
      <c r="B874" s="52" t="n"/>
      <c r="C874" s="52" t="n"/>
      <c r="D874" s="52" t="n"/>
      <c r="E874" s="52" t="n"/>
      <c r="F874" s="52" t="n"/>
      <c r="G874" s="52" t="n"/>
      <c r="H874" s="52" t="n"/>
      <c r="I874" s="52" t="n"/>
      <c r="J874" s="245" t="n"/>
      <c r="K874" s="52" t="n"/>
      <c r="L874" s="52" t="n"/>
      <c r="M874" s="52" t="n"/>
      <c r="N874" s="52" t="n"/>
      <c r="O874" s="52" t="n"/>
      <c r="P874" s="52" t="n"/>
      <c r="Q874" s="52" t="n"/>
      <c r="R874" s="52" t="n"/>
      <c r="S874" s="52" t="n"/>
      <c r="T874" s="52" t="n"/>
      <c r="U874" s="52" t="n"/>
      <c r="V874" s="52" t="n"/>
      <c r="W874" s="281" t="n"/>
      <c r="X874" s="281" t="n"/>
      <c r="Y874" s="52" t="n"/>
      <c r="Z874" s="52" t="n"/>
      <c r="AA874" s="270" t="n"/>
      <c r="AB874" s="242" t="n"/>
      <c r="AC874" s="242" t="n"/>
      <c r="AD874" s="242" t="n"/>
      <c r="AE874" s="282" t="n"/>
      <c r="AF874" s="282" t="n"/>
      <c r="AG874" s="243" t="n"/>
      <c r="AH874" s="52" t="n"/>
      <c r="AI874" s="52" t="n"/>
      <c r="AJ874" s="52" t="n"/>
      <c r="AK874" s="52" t="n"/>
    </row>
    <row r="875">
      <c r="A875" s="52" t="n"/>
      <c r="B875" s="52" t="n"/>
      <c r="C875" s="52" t="n"/>
      <c r="D875" s="52" t="n"/>
      <c r="E875" s="52" t="n"/>
      <c r="F875" s="52" t="n"/>
      <c r="G875" s="52" t="n"/>
      <c r="H875" s="52" t="n"/>
      <c r="I875" s="52" t="n"/>
      <c r="J875" s="245" t="n"/>
      <c r="K875" s="52" t="n"/>
      <c r="L875" s="52" t="n"/>
      <c r="M875" s="52" t="n"/>
      <c r="N875" s="52" t="n"/>
      <c r="O875" s="52" t="n"/>
      <c r="P875" s="52" t="n"/>
      <c r="Q875" s="52" t="n"/>
      <c r="R875" s="52" t="n"/>
      <c r="S875" s="52" t="n"/>
      <c r="T875" s="52" t="n"/>
      <c r="U875" s="52" t="n"/>
      <c r="V875" s="52" t="n"/>
      <c r="W875" s="281" t="n"/>
      <c r="X875" s="281" t="n"/>
      <c r="Y875" s="52" t="n"/>
      <c r="Z875" s="52" t="n"/>
      <c r="AA875" s="270" t="n"/>
      <c r="AB875" s="242" t="n"/>
      <c r="AC875" s="242" t="n"/>
      <c r="AD875" s="242" t="n"/>
      <c r="AE875" s="282" t="n"/>
      <c r="AF875" s="282" t="n"/>
      <c r="AG875" s="243" t="n"/>
      <c r="AH875" s="52" t="n"/>
      <c r="AI875" s="52" t="n"/>
      <c r="AJ875" s="52" t="n"/>
      <c r="AK875" s="52" t="n"/>
    </row>
    <row r="876">
      <c r="A876" s="52" t="n"/>
      <c r="B876" s="52" t="n"/>
      <c r="C876" s="52" t="n"/>
      <c r="D876" s="52" t="n"/>
      <c r="E876" s="52" t="n"/>
      <c r="F876" s="52" t="n"/>
      <c r="G876" s="52" t="n"/>
      <c r="H876" s="52" t="n"/>
      <c r="I876" s="52" t="n"/>
      <c r="J876" s="245" t="n"/>
      <c r="K876" s="52" t="n"/>
      <c r="L876" s="52" t="n"/>
      <c r="M876" s="52" t="n"/>
      <c r="N876" s="52" t="n"/>
      <c r="O876" s="52" t="n"/>
      <c r="P876" s="52" t="n"/>
      <c r="Q876" s="52" t="n"/>
      <c r="R876" s="52" t="n"/>
      <c r="S876" s="52" t="n"/>
      <c r="T876" s="52" t="n"/>
      <c r="U876" s="52" t="n"/>
      <c r="V876" s="52" t="n"/>
      <c r="W876" s="281" t="n"/>
      <c r="X876" s="281" t="n"/>
      <c r="Y876" s="52" t="n"/>
      <c r="Z876" s="52" t="n"/>
      <c r="AA876" s="270" t="n"/>
      <c r="AB876" s="242" t="n"/>
      <c r="AC876" s="242" t="n"/>
      <c r="AD876" s="242" t="n"/>
      <c r="AE876" s="282" t="n"/>
      <c r="AF876" s="282" t="n"/>
      <c r="AG876" s="243" t="n"/>
      <c r="AH876" s="52" t="n"/>
      <c r="AI876" s="52" t="n"/>
      <c r="AJ876" s="52" t="n"/>
      <c r="AK876" s="52" t="n"/>
    </row>
    <row r="877">
      <c r="A877" s="52" t="n"/>
      <c r="B877" s="52" t="n"/>
      <c r="C877" s="52" t="n"/>
      <c r="D877" s="52" t="n"/>
      <c r="E877" s="52" t="n"/>
      <c r="F877" s="52" t="n"/>
      <c r="G877" s="52" t="n"/>
      <c r="H877" s="52" t="n"/>
      <c r="I877" s="52" t="n"/>
      <c r="J877" s="245" t="n"/>
      <c r="K877" s="52" t="n"/>
      <c r="L877" s="52" t="n"/>
      <c r="M877" s="52" t="n"/>
      <c r="N877" s="52" t="n"/>
      <c r="O877" s="52" t="n"/>
      <c r="P877" s="52" t="n"/>
      <c r="Q877" s="52" t="n"/>
      <c r="R877" s="52" t="n"/>
      <c r="S877" s="52" t="n"/>
      <c r="T877" s="52" t="n"/>
      <c r="U877" s="52" t="n"/>
      <c r="V877" s="52" t="n"/>
      <c r="W877" s="281" t="n"/>
      <c r="X877" s="281" t="n"/>
      <c r="Y877" s="52" t="n"/>
      <c r="Z877" s="52" t="n"/>
      <c r="AA877" s="270" t="n"/>
      <c r="AB877" s="242" t="n"/>
      <c r="AC877" s="242" t="n"/>
      <c r="AD877" s="242" t="n"/>
      <c r="AE877" s="282" t="n"/>
      <c r="AF877" s="282" t="n"/>
      <c r="AG877" s="243" t="n"/>
      <c r="AH877" s="52" t="n"/>
      <c r="AI877" s="52" t="n"/>
      <c r="AJ877" s="52" t="n"/>
      <c r="AK877" s="52" t="n"/>
    </row>
    <row r="878">
      <c r="A878" s="52" t="n"/>
      <c r="B878" s="52" t="n"/>
      <c r="C878" s="52" t="n"/>
      <c r="D878" s="52" t="n"/>
      <c r="E878" s="52" t="n"/>
      <c r="F878" s="52" t="n"/>
      <c r="G878" s="52" t="n"/>
      <c r="H878" s="52" t="n"/>
      <c r="I878" s="52" t="n"/>
      <c r="J878" s="245" t="n"/>
      <c r="K878" s="52" t="n"/>
      <c r="L878" s="52" t="n"/>
      <c r="M878" s="52" t="n"/>
      <c r="N878" s="52" t="n"/>
      <c r="O878" s="52" t="n"/>
      <c r="P878" s="52" t="n"/>
      <c r="Q878" s="52" t="n"/>
      <c r="R878" s="52" t="n"/>
      <c r="S878" s="52" t="n"/>
      <c r="T878" s="52" t="n"/>
      <c r="U878" s="52" t="n"/>
      <c r="V878" s="52" t="n"/>
      <c r="W878" s="281" t="n"/>
      <c r="X878" s="281" t="n"/>
      <c r="Y878" s="52" t="n"/>
      <c r="Z878" s="52" t="n"/>
      <c r="AA878" s="270" t="n"/>
      <c r="AB878" s="242" t="n"/>
      <c r="AC878" s="242" t="n"/>
      <c r="AD878" s="242" t="n"/>
      <c r="AE878" s="282" t="n"/>
      <c r="AF878" s="282" t="n"/>
      <c r="AG878" s="243" t="n"/>
      <c r="AH878" s="52" t="n"/>
      <c r="AI878" s="52" t="n"/>
      <c r="AJ878" s="52" t="n"/>
      <c r="AK878" s="52" t="n"/>
    </row>
    <row r="879">
      <c r="A879" s="52" t="n"/>
      <c r="B879" s="52" t="n"/>
      <c r="C879" s="52" t="n"/>
      <c r="D879" s="52" t="n"/>
      <c r="E879" s="52" t="n"/>
      <c r="F879" s="52" t="n"/>
      <c r="G879" s="52" t="n"/>
      <c r="H879" s="52" t="n"/>
      <c r="I879" s="52" t="n"/>
      <c r="J879" s="245" t="n"/>
      <c r="K879" s="52" t="n"/>
      <c r="L879" s="52" t="n"/>
      <c r="M879" s="52" t="n"/>
      <c r="N879" s="52" t="n"/>
      <c r="O879" s="52" t="n"/>
      <c r="P879" s="52" t="n"/>
      <c r="Q879" s="52" t="n"/>
      <c r="R879" s="52" t="n"/>
      <c r="S879" s="52" t="n"/>
      <c r="T879" s="52" t="n"/>
      <c r="U879" s="52" t="n"/>
      <c r="V879" s="52" t="n"/>
      <c r="W879" s="281" t="n"/>
      <c r="X879" s="281" t="n"/>
      <c r="Y879" s="52" t="n"/>
      <c r="Z879" s="52" t="n"/>
      <c r="AA879" s="270" t="n"/>
      <c r="AB879" s="242" t="n"/>
      <c r="AC879" s="242" t="n"/>
      <c r="AD879" s="242" t="n"/>
      <c r="AE879" s="282" t="n"/>
      <c r="AF879" s="282" t="n"/>
      <c r="AG879" s="243" t="n"/>
      <c r="AH879" s="52" t="n"/>
      <c r="AI879" s="52" t="n"/>
      <c r="AJ879" s="52" t="n"/>
      <c r="AK879" s="52" t="n"/>
    </row>
    <row r="880">
      <c r="A880" s="52" t="n"/>
      <c r="B880" s="52" t="n"/>
      <c r="C880" s="52" t="n"/>
      <c r="D880" s="52" t="n"/>
      <c r="E880" s="52" t="n"/>
      <c r="F880" s="52" t="n"/>
      <c r="G880" s="52" t="n"/>
      <c r="H880" s="52" t="n"/>
      <c r="I880" s="52" t="n"/>
      <c r="J880" s="245" t="n"/>
      <c r="K880" s="52" t="n"/>
      <c r="L880" s="52" t="n"/>
      <c r="M880" s="52" t="n"/>
      <c r="N880" s="52" t="n"/>
      <c r="O880" s="52" t="n"/>
      <c r="P880" s="52" t="n"/>
      <c r="Q880" s="52" t="n"/>
      <c r="R880" s="52" t="n"/>
      <c r="S880" s="52" t="n"/>
      <c r="T880" s="52" t="n"/>
      <c r="U880" s="52" t="n"/>
      <c r="V880" s="52" t="n"/>
      <c r="W880" s="281" t="n"/>
      <c r="X880" s="281" t="n"/>
      <c r="Y880" s="52" t="n"/>
      <c r="Z880" s="52" t="n"/>
      <c r="AA880" s="270" t="n"/>
      <c r="AB880" s="242" t="n"/>
      <c r="AC880" s="242" t="n"/>
      <c r="AD880" s="242" t="n"/>
      <c r="AE880" s="282" t="n"/>
      <c r="AF880" s="282" t="n"/>
      <c r="AG880" s="243" t="n"/>
      <c r="AH880" s="52" t="n"/>
      <c r="AI880" s="52" t="n"/>
      <c r="AJ880" s="52" t="n"/>
      <c r="AK880" s="52" t="n"/>
    </row>
    <row r="881">
      <c r="A881" s="52" t="n"/>
      <c r="B881" s="52" t="n"/>
      <c r="C881" s="52" t="n"/>
      <c r="D881" s="52" t="n"/>
      <c r="E881" s="52" t="n"/>
      <c r="F881" s="52" t="n"/>
      <c r="G881" s="52" t="n"/>
      <c r="H881" s="52" t="n"/>
      <c r="I881" s="52" t="n"/>
      <c r="J881" s="245" t="n"/>
      <c r="K881" s="52" t="n"/>
      <c r="L881" s="52" t="n"/>
      <c r="M881" s="52" t="n"/>
      <c r="N881" s="52" t="n"/>
      <c r="O881" s="52" t="n"/>
      <c r="P881" s="52" t="n"/>
      <c r="Q881" s="52" t="n"/>
      <c r="R881" s="52" t="n"/>
      <c r="S881" s="52" t="n"/>
      <c r="T881" s="52" t="n"/>
      <c r="U881" s="52" t="n"/>
      <c r="V881" s="52" t="n"/>
      <c r="W881" s="281" t="n"/>
      <c r="X881" s="281" t="n"/>
      <c r="Y881" s="52" t="n"/>
      <c r="Z881" s="52" t="n"/>
      <c r="AA881" s="270" t="n"/>
      <c r="AB881" s="242" t="n"/>
      <c r="AC881" s="242" t="n"/>
      <c r="AD881" s="242" t="n"/>
      <c r="AE881" s="282" t="n"/>
      <c r="AF881" s="282" t="n"/>
      <c r="AG881" s="243" t="n"/>
      <c r="AH881" s="52" t="n"/>
      <c r="AI881" s="52" t="n"/>
      <c r="AJ881" s="52" t="n"/>
      <c r="AK881" s="52" t="n"/>
    </row>
    <row r="882">
      <c r="A882" s="52" t="n"/>
      <c r="B882" s="52" t="n"/>
      <c r="C882" s="52" t="n"/>
      <c r="D882" s="52" t="n"/>
      <c r="E882" s="52" t="n"/>
      <c r="F882" s="52" t="n"/>
      <c r="G882" s="52" t="n"/>
      <c r="H882" s="52" t="n"/>
      <c r="I882" s="52" t="n"/>
      <c r="J882" s="245" t="n"/>
      <c r="K882" s="52" t="n"/>
      <c r="L882" s="52" t="n"/>
      <c r="M882" s="52" t="n"/>
      <c r="N882" s="52" t="n"/>
      <c r="O882" s="52" t="n"/>
      <c r="P882" s="52" t="n"/>
      <c r="Q882" s="52" t="n"/>
      <c r="R882" s="52" t="n"/>
      <c r="S882" s="52" t="n"/>
      <c r="T882" s="52" t="n"/>
      <c r="U882" s="52" t="n"/>
      <c r="V882" s="52" t="n"/>
      <c r="W882" s="281" t="n"/>
      <c r="X882" s="281" t="n"/>
      <c r="Y882" s="52" t="n"/>
      <c r="Z882" s="52" t="n"/>
      <c r="AA882" s="270" t="n"/>
      <c r="AB882" s="242" t="n"/>
      <c r="AC882" s="242" t="n"/>
      <c r="AD882" s="242" t="n"/>
      <c r="AE882" s="282" t="n"/>
      <c r="AF882" s="282" t="n"/>
      <c r="AG882" s="243" t="n"/>
      <c r="AH882" s="52" t="n"/>
      <c r="AI882" s="52" t="n"/>
      <c r="AJ882" s="52" t="n"/>
      <c r="AK882" s="52" t="n"/>
    </row>
    <row r="883">
      <c r="A883" s="52" t="n"/>
      <c r="B883" s="52" t="n"/>
      <c r="C883" s="52" t="n"/>
      <c r="D883" s="52" t="n"/>
      <c r="E883" s="52" t="n"/>
      <c r="F883" s="52" t="n"/>
      <c r="G883" s="52" t="n"/>
      <c r="H883" s="52" t="n"/>
      <c r="I883" s="52" t="n"/>
      <c r="J883" s="245" t="n"/>
      <c r="K883" s="52" t="n"/>
      <c r="L883" s="52" t="n"/>
      <c r="M883" s="52" t="n"/>
      <c r="N883" s="52" t="n"/>
      <c r="O883" s="52" t="n"/>
      <c r="P883" s="52" t="n"/>
      <c r="Q883" s="52" t="n"/>
      <c r="R883" s="52" t="n"/>
      <c r="S883" s="52" t="n"/>
      <c r="T883" s="52" t="n"/>
      <c r="U883" s="52" t="n"/>
      <c r="V883" s="52" t="n"/>
      <c r="W883" s="281" t="n"/>
      <c r="X883" s="281" t="n"/>
      <c r="Y883" s="52" t="n"/>
      <c r="Z883" s="52" t="n"/>
      <c r="AA883" s="270" t="n"/>
      <c r="AB883" s="242" t="n"/>
      <c r="AC883" s="242" t="n"/>
      <c r="AD883" s="242" t="n"/>
      <c r="AE883" s="282" t="n"/>
      <c r="AF883" s="282" t="n"/>
      <c r="AG883" s="243" t="n"/>
      <c r="AH883" s="52" t="n"/>
      <c r="AI883" s="52" t="n"/>
      <c r="AJ883" s="52" t="n"/>
      <c r="AK883" s="52" t="n"/>
    </row>
    <row r="884">
      <c r="A884" s="52" t="n"/>
      <c r="B884" s="52" t="n"/>
      <c r="C884" s="52" t="n"/>
      <c r="D884" s="52" t="n"/>
      <c r="E884" s="52" t="n"/>
      <c r="F884" s="52" t="n"/>
      <c r="G884" s="52" t="n"/>
      <c r="H884" s="52" t="n"/>
      <c r="I884" s="52" t="n"/>
      <c r="J884" s="245" t="n"/>
      <c r="K884" s="52" t="n"/>
      <c r="L884" s="52" t="n"/>
      <c r="M884" s="52" t="n"/>
      <c r="N884" s="52" t="n"/>
      <c r="O884" s="52" t="n"/>
      <c r="P884" s="52" t="n"/>
      <c r="Q884" s="52" t="n"/>
      <c r="R884" s="52" t="n"/>
      <c r="S884" s="52" t="n"/>
      <c r="T884" s="52" t="n"/>
      <c r="U884" s="52" t="n"/>
      <c r="V884" s="52" t="n"/>
      <c r="W884" s="281" t="n"/>
      <c r="X884" s="281" t="n"/>
      <c r="Y884" s="52" t="n"/>
      <c r="Z884" s="52" t="n"/>
      <c r="AA884" s="270" t="n"/>
      <c r="AB884" s="242" t="n"/>
      <c r="AC884" s="242" t="n"/>
      <c r="AD884" s="242" t="n"/>
      <c r="AE884" s="282" t="n"/>
      <c r="AF884" s="282" t="n"/>
      <c r="AG884" s="243" t="n"/>
      <c r="AH884" s="52" t="n"/>
      <c r="AI884" s="52" t="n"/>
      <c r="AJ884" s="52" t="n"/>
      <c r="AK884" s="52" t="n"/>
    </row>
    <row r="885">
      <c r="A885" s="52" t="n"/>
      <c r="B885" s="52" t="n"/>
      <c r="C885" s="52" t="n"/>
      <c r="D885" s="52" t="n"/>
      <c r="E885" s="52" t="n"/>
      <c r="F885" s="52" t="n"/>
      <c r="G885" s="52" t="n"/>
      <c r="H885" s="52" t="n"/>
      <c r="I885" s="52" t="n"/>
      <c r="J885" s="245" t="n"/>
      <c r="K885" s="52" t="n"/>
      <c r="L885" s="52" t="n"/>
      <c r="M885" s="52" t="n"/>
      <c r="N885" s="52" t="n"/>
      <c r="O885" s="52" t="n"/>
      <c r="P885" s="52" t="n"/>
      <c r="Q885" s="52" t="n"/>
      <c r="R885" s="52" t="n"/>
      <c r="S885" s="52" t="n"/>
      <c r="T885" s="52" t="n"/>
      <c r="U885" s="52" t="n"/>
      <c r="V885" s="52" t="n"/>
      <c r="W885" s="281" t="n"/>
      <c r="X885" s="281" t="n"/>
      <c r="Y885" s="52" t="n"/>
      <c r="Z885" s="52" t="n"/>
      <c r="AA885" s="270" t="n"/>
      <c r="AB885" s="242" t="n"/>
      <c r="AC885" s="242" t="n"/>
      <c r="AD885" s="242" t="n"/>
      <c r="AE885" s="282" t="n"/>
      <c r="AF885" s="282" t="n"/>
      <c r="AG885" s="243" t="n"/>
      <c r="AH885" s="52" t="n"/>
      <c r="AI885" s="52" t="n"/>
      <c r="AJ885" s="52" t="n"/>
      <c r="AK885" s="52" t="n"/>
    </row>
    <row r="886">
      <c r="A886" s="52" t="n"/>
      <c r="B886" s="52" t="n"/>
      <c r="C886" s="52" t="n"/>
      <c r="D886" s="52" t="n"/>
      <c r="E886" s="52" t="n"/>
      <c r="F886" s="52" t="n"/>
      <c r="G886" s="52" t="n"/>
      <c r="H886" s="52" t="n"/>
      <c r="I886" s="52" t="n"/>
      <c r="J886" s="245" t="n"/>
      <c r="K886" s="52" t="n"/>
      <c r="L886" s="52" t="n"/>
      <c r="M886" s="52" t="n"/>
      <c r="N886" s="52" t="n"/>
      <c r="O886" s="52" t="n"/>
      <c r="P886" s="52" t="n"/>
      <c r="Q886" s="52" t="n"/>
      <c r="R886" s="52" t="n"/>
      <c r="S886" s="52" t="n"/>
      <c r="T886" s="52" t="n"/>
      <c r="U886" s="52" t="n"/>
      <c r="V886" s="52" t="n"/>
      <c r="W886" s="281" t="n"/>
      <c r="X886" s="281" t="n"/>
      <c r="Y886" s="52" t="n"/>
      <c r="Z886" s="52" t="n"/>
      <c r="AA886" s="270" t="n"/>
      <c r="AB886" s="242" t="n"/>
      <c r="AC886" s="242" t="n"/>
      <c r="AD886" s="242" t="n"/>
      <c r="AE886" s="282" t="n"/>
      <c r="AF886" s="282" t="n"/>
      <c r="AG886" s="243" t="n"/>
      <c r="AH886" s="52" t="n"/>
      <c r="AI886" s="52" t="n"/>
      <c r="AJ886" s="52" t="n"/>
      <c r="AK886" s="52" t="n"/>
    </row>
    <row r="887">
      <c r="A887" s="52" t="n"/>
      <c r="B887" s="52" t="n"/>
      <c r="C887" s="52" t="n"/>
      <c r="D887" s="52" t="n"/>
      <c r="E887" s="52" t="n"/>
      <c r="F887" s="52" t="n"/>
      <c r="G887" s="52" t="n"/>
      <c r="H887" s="52" t="n"/>
      <c r="I887" s="52" t="n"/>
      <c r="J887" s="245" t="n"/>
      <c r="K887" s="52" t="n"/>
      <c r="L887" s="52" t="n"/>
      <c r="M887" s="52" t="n"/>
      <c r="N887" s="52" t="n"/>
      <c r="O887" s="52" t="n"/>
      <c r="P887" s="52" t="n"/>
      <c r="Q887" s="52" t="n"/>
      <c r="R887" s="52" t="n"/>
      <c r="S887" s="52" t="n"/>
      <c r="T887" s="52" t="n"/>
      <c r="U887" s="52" t="n"/>
      <c r="V887" s="52" t="n"/>
      <c r="W887" s="281" t="n"/>
      <c r="X887" s="281" t="n"/>
      <c r="Y887" s="52" t="n"/>
      <c r="Z887" s="52" t="n"/>
      <c r="AA887" s="270" t="n"/>
      <c r="AB887" s="242" t="n"/>
      <c r="AC887" s="242" t="n"/>
      <c r="AD887" s="242" t="n"/>
      <c r="AE887" s="282" t="n"/>
      <c r="AF887" s="282" t="n"/>
      <c r="AG887" s="243" t="n"/>
      <c r="AH887" s="52" t="n"/>
      <c r="AI887" s="52" t="n"/>
      <c r="AJ887" s="52" t="n"/>
      <c r="AK887" s="52" t="n"/>
    </row>
    <row r="888">
      <c r="A888" s="52" t="n"/>
      <c r="B888" s="52" t="n"/>
      <c r="C888" s="52" t="n"/>
      <c r="D888" s="52" t="n"/>
      <c r="E888" s="52" t="n"/>
      <c r="F888" s="52" t="n"/>
      <c r="G888" s="52" t="n"/>
      <c r="H888" s="52" t="n"/>
      <c r="I888" s="52" t="n"/>
      <c r="J888" s="245" t="n"/>
      <c r="K888" s="52" t="n"/>
      <c r="L888" s="52" t="n"/>
      <c r="M888" s="52" t="n"/>
      <c r="N888" s="52" t="n"/>
      <c r="O888" s="52" t="n"/>
      <c r="P888" s="52" t="n"/>
      <c r="Q888" s="52" t="n"/>
      <c r="R888" s="52" t="n"/>
      <c r="S888" s="52" t="n"/>
      <c r="T888" s="52" t="n"/>
      <c r="U888" s="52" t="n"/>
      <c r="V888" s="52" t="n"/>
      <c r="W888" s="281" t="n"/>
      <c r="X888" s="281" t="n"/>
      <c r="Y888" s="52" t="n"/>
      <c r="Z888" s="52" t="n"/>
      <c r="AA888" s="270" t="n"/>
      <c r="AB888" s="242" t="n"/>
      <c r="AC888" s="242" t="n"/>
      <c r="AD888" s="242" t="n"/>
      <c r="AE888" s="282" t="n"/>
      <c r="AF888" s="282" t="n"/>
      <c r="AG888" s="243" t="n"/>
      <c r="AH888" s="52" t="n"/>
      <c r="AI888" s="52" t="n"/>
      <c r="AJ888" s="52" t="n"/>
      <c r="AK888" s="52" t="n"/>
    </row>
    <row r="889">
      <c r="A889" s="52" t="n"/>
      <c r="B889" s="52" t="n"/>
      <c r="C889" s="52" t="n"/>
      <c r="D889" s="52" t="n"/>
      <c r="E889" s="52" t="n"/>
      <c r="F889" s="52" t="n"/>
      <c r="G889" s="52" t="n"/>
      <c r="H889" s="52" t="n"/>
      <c r="I889" s="52" t="n"/>
      <c r="J889" s="245" t="n"/>
      <c r="K889" s="52" t="n"/>
      <c r="L889" s="52" t="n"/>
      <c r="M889" s="52" t="n"/>
      <c r="N889" s="52" t="n"/>
      <c r="O889" s="52" t="n"/>
      <c r="P889" s="52" t="n"/>
      <c r="Q889" s="52" t="n"/>
      <c r="R889" s="52" t="n"/>
      <c r="S889" s="52" t="n"/>
      <c r="T889" s="52" t="n"/>
      <c r="U889" s="52" t="n"/>
      <c r="V889" s="52" t="n"/>
      <c r="W889" s="281" t="n"/>
      <c r="X889" s="281" t="n"/>
      <c r="Y889" s="52" t="n"/>
      <c r="Z889" s="52" t="n"/>
      <c r="AA889" s="270" t="n"/>
      <c r="AB889" s="242" t="n"/>
      <c r="AC889" s="242" t="n"/>
      <c r="AD889" s="242" t="n"/>
      <c r="AE889" s="282" t="n"/>
      <c r="AF889" s="282" t="n"/>
      <c r="AG889" s="243" t="n"/>
      <c r="AH889" s="52" t="n"/>
      <c r="AI889" s="52" t="n"/>
      <c r="AJ889" s="52" t="n"/>
      <c r="AK889" s="52" t="n"/>
    </row>
    <row r="890">
      <c r="A890" s="52" t="n"/>
      <c r="B890" s="52" t="n"/>
      <c r="C890" s="52" t="n"/>
      <c r="D890" s="52" t="n"/>
      <c r="E890" s="52" t="n"/>
      <c r="F890" s="52" t="n"/>
      <c r="G890" s="52" t="n"/>
      <c r="H890" s="52" t="n"/>
      <c r="I890" s="52" t="n"/>
      <c r="J890" s="245" t="n"/>
      <c r="K890" s="52" t="n"/>
      <c r="L890" s="52" t="n"/>
      <c r="M890" s="52" t="n"/>
      <c r="N890" s="52" t="n"/>
      <c r="O890" s="52" t="n"/>
      <c r="P890" s="52" t="n"/>
      <c r="Q890" s="52" t="n"/>
      <c r="R890" s="52" t="n"/>
      <c r="S890" s="52" t="n"/>
      <c r="T890" s="52" t="n"/>
      <c r="U890" s="52" t="n"/>
      <c r="V890" s="52" t="n"/>
      <c r="W890" s="281" t="n"/>
      <c r="X890" s="281" t="n"/>
      <c r="Y890" s="52" t="n"/>
      <c r="Z890" s="52" t="n"/>
      <c r="AA890" s="270" t="n"/>
      <c r="AB890" s="242" t="n"/>
      <c r="AC890" s="242" t="n"/>
      <c r="AD890" s="242" t="n"/>
      <c r="AE890" s="282" t="n"/>
      <c r="AF890" s="282" t="n"/>
      <c r="AG890" s="243" t="n"/>
      <c r="AH890" s="52" t="n"/>
      <c r="AI890" s="52" t="n"/>
      <c r="AJ890" s="52" t="n"/>
      <c r="AK890" s="52" t="n"/>
    </row>
    <row r="891">
      <c r="A891" s="52" t="n"/>
      <c r="B891" s="52" t="n"/>
      <c r="C891" s="52" t="n"/>
      <c r="D891" s="52" t="n"/>
      <c r="E891" s="52" t="n"/>
      <c r="F891" s="52" t="n"/>
      <c r="G891" s="52" t="n"/>
      <c r="H891" s="52" t="n"/>
      <c r="I891" s="52" t="n"/>
      <c r="J891" s="245" t="n"/>
      <c r="K891" s="52" t="n"/>
      <c r="L891" s="52" t="n"/>
      <c r="M891" s="52" t="n"/>
      <c r="N891" s="52" t="n"/>
      <c r="O891" s="52" t="n"/>
      <c r="P891" s="52" t="n"/>
      <c r="Q891" s="52" t="n"/>
      <c r="R891" s="52" t="n"/>
      <c r="S891" s="52" t="n"/>
      <c r="T891" s="52" t="n"/>
      <c r="U891" s="52" t="n"/>
      <c r="V891" s="52" t="n"/>
      <c r="W891" s="281" t="n"/>
      <c r="X891" s="281" t="n"/>
      <c r="Y891" s="52" t="n"/>
      <c r="Z891" s="52" t="n"/>
      <c r="AA891" s="270" t="n"/>
      <c r="AB891" s="242" t="n"/>
      <c r="AC891" s="242" t="n"/>
      <c r="AD891" s="242" t="n"/>
      <c r="AE891" s="282" t="n"/>
      <c r="AF891" s="282" t="n"/>
      <c r="AG891" s="243" t="n"/>
      <c r="AH891" s="52" t="n"/>
      <c r="AI891" s="52" t="n"/>
      <c r="AJ891" s="52" t="n"/>
      <c r="AK891" s="52" t="n"/>
    </row>
    <row r="892">
      <c r="A892" s="52" t="n"/>
      <c r="B892" s="52" t="n"/>
      <c r="C892" s="52" t="n"/>
      <c r="D892" s="52" t="n"/>
      <c r="E892" s="52" t="n"/>
      <c r="F892" s="52" t="n"/>
      <c r="G892" s="52" t="n"/>
      <c r="H892" s="52" t="n"/>
      <c r="I892" s="52" t="n"/>
      <c r="J892" s="245" t="n"/>
      <c r="K892" s="52" t="n"/>
      <c r="L892" s="52" t="n"/>
      <c r="M892" s="52" t="n"/>
      <c r="N892" s="52" t="n"/>
      <c r="O892" s="52" t="n"/>
      <c r="P892" s="52" t="n"/>
      <c r="Q892" s="52" t="n"/>
      <c r="R892" s="52" t="n"/>
      <c r="S892" s="52" t="n"/>
      <c r="T892" s="52" t="n"/>
      <c r="U892" s="52" t="n"/>
      <c r="V892" s="52" t="n"/>
      <c r="W892" s="281" t="n"/>
      <c r="X892" s="281" t="n"/>
      <c r="Y892" s="52" t="n"/>
      <c r="Z892" s="52" t="n"/>
      <c r="AA892" s="270" t="n"/>
      <c r="AB892" s="242" t="n"/>
      <c r="AC892" s="242" t="n"/>
      <c r="AD892" s="242" t="n"/>
      <c r="AE892" s="282" t="n"/>
      <c r="AF892" s="282" t="n"/>
      <c r="AG892" s="243" t="n"/>
      <c r="AH892" s="52" t="n"/>
      <c r="AI892" s="52" t="n"/>
      <c r="AJ892" s="52" t="n"/>
      <c r="AK892" s="52" t="n"/>
    </row>
    <row r="893">
      <c r="A893" s="52" t="n"/>
      <c r="B893" s="52" t="n"/>
      <c r="C893" s="52" t="n"/>
      <c r="D893" s="52" t="n"/>
      <c r="E893" s="52" t="n"/>
      <c r="F893" s="52" t="n"/>
      <c r="G893" s="52" t="n"/>
      <c r="H893" s="52" t="n"/>
      <c r="I893" s="52" t="n"/>
      <c r="J893" s="245" t="n"/>
      <c r="K893" s="52" t="n"/>
      <c r="L893" s="52" t="n"/>
      <c r="M893" s="52" t="n"/>
      <c r="N893" s="52" t="n"/>
      <c r="O893" s="52" t="n"/>
      <c r="P893" s="52" t="n"/>
      <c r="Q893" s="52" t="n"/>
      <c r="R893" s="52" t="n"/>
      <c r="S893" s="52" t="n"/>
      <c r="T893" s="52" t="n"/>
      <c r="U893" s="52" t="n"/>
      <c r="V893" s="52" t="n"/>
      <c r="W893" s="281" t="n"/>
      <c r="X893" s="281" t="n"/>
      <c r="Y893" s="52" t="n"/>
      <c r="Z893" s="52" t="n"/>
      <c r="AA893" s="270" t="n"/>
      <c r="AB893" s="242" t="n"/>
      <c r="AC893" s="242" t="n"/>
      <c r="AD893" s="242" t="n"/>
      <c r="AE893" s="282" t="n"/>
      <c r="AF893" s="282" t="n"/>
      <c r="AG893" s="243" t="n"/>
      <c r="AH893" s="52" t="n"/>
      <c r="AI893" s="52" t="n"/>
      <c r="AJ893" s="52" t="n"/>
      <c r="AK893" s="52" t="n"/>
    </row>
    <row r="894">
      <c r="A894" s="52" t="n"/>
      <c r="B894" s="52" t="n"/>
      <c r="C894" s="52" t="n"/>
      <c r="D894" s="52" t="n"/>
      <c r="E894" s="52" t="n"/>
      <c r="F894" s="52" t="n"/>
      <c r="G894" s="52" t="n"/>
      <c r="H894" s="52" t="n"/>
      <c r="I894" s="52" t="n"/>
      <c r="J894" s="245" t="n"/>
      <c r="K894" s="52" t="n"/>
      <c r="L894" s="52" t="n"/>
      <c r="M894" s="52" t="n"/>
      <c r="N894" s="52" t="n"/>
      <c r="O894" s="52" t="n"/>
      <c r="P894" s="52" t="n"/>
      <c r="Q894" s="52" t="n"/>
      <c r="R894" s="52" t="n"/>
      <c r="S894" s="52" t="n"/>
      <c r="T894" s="52" t="n"/>
      <c r="U894" s="52" t="n"/>
      <c r="V894" s="52" t="n"/>
      <c r="W894" s="281" t="n"/>
      <c r="X894" s="281" t="n"/>
      <c r="Y894" s="52" t="n"/>
      <c r="Z894" s="52" t="n"/>
      <c r="AA894" s="270" t="n"/>
      <c r="AB894" s="242" t="n"/>
      <c r="AC894" s="242" t="n"/>
      <c r="AD894" s="242" t="n"/>
      <c r="AE894" s="282" t="n"/>
      <c r="AF894" s="282" t="n"/>
      <c r="AG894" s="243" t="n"/>
      <c r="AH894" s="52" t="n"/>
      <c r="AI894" s="52" t="n"/>
      <c r="AJ894" s="52" t="n"/>
      <c r="AK894" s="52" t="n"/>
    </row>
    <row r="895">
      <c r="A895" s="52" t="n"/>
      <c r="B895" s="52" t="n"/>
      <c r="C895" s="52" t="n"/>
      <c r="D895" s="52" t="n"/>
      <c r="E895" s="52" t="n"/>
      <c r="F895" s="52" t="n"/>
      <c r="G895" s="52" t="n"/>
      <c r="H895" s="52" t="n"/>
      <c r="I895" s="52" t="n"/>
      <c r="J895" s="245" t="n"/>
      <c r="K895" s="52" t="n"/>
      <c r="L895" s="52" t="n"/>
      <c r="M895" s="52" t="n"/>
      <c r="N895" s="52" t="n"/>
      <c r="O895" s="52" t="n"/>
      <c r="P895" s="52" t="n"/>
      <c r="Q895" s="52" t="n"/>
      <c r="R895" s="52" t="n"/>
      <c r="S895" s="52" t="n"/>
      <c r="T895" s="52" t="n"/>
      <c r="U895" s="52" t="n"/>
      <c r="V895" s="52" t="n"/>
      <c r="W895" s="281" t="n"/>
      <c r="X895" s="281" t="n"/>
      <c r="Y895" s="52" t="n"/>
      <c r="Z895" s="52" t="n"/>
      <c r="AA895" s="270" t="n"/>
      <c r="AB895" s="242" t="n"/>
      <c r="AC895" s="242" t="n"/>
      <c r="AD895" s="242" t="n"/>
      <c r="AE895" s="282" t="n"/>
      <c r="AF895" s="282" t="n"/>
      <c r="AG895" s="243" t="n"/>
      <c r="AH895" s="52" t="n"/>
      <c r="AI895" s="52" t="n"/>
      <c r="AJ895" s="52" t="n"/>
      <c r="AK895" s="52" t="n"/>
    </row>
    <row r="896">
      <c r="A896" s="52" t="n"/>
      <c r="B896" s="52" t="n"/>
      <c r="C896" s="52" t="n"/>
      <c r="D896" s="52" t="n"/>
      <c r="E896" s="52" t="n"/>
      <c r="F896" s="52" t="n"/>
      <c r="G896" s="52" t="n"/>
      <c r="H896" s="52" t="n"/>
      <c r="I896" s="52" t="n"/>
      <c r="J896" s="245" t="n"/>
      <c r="K896" s="52" t="n"/>
      <c r="L896" s="52" t="n"/>
      <c r="M896" s="52" t="n"/>
      <c r="N896" s="52" t="n"/>
      <c r="O896" s="52" t="n"/>
      <c r="P896" s="52" t="n"/>
      <c r="Q896" s="52" t="n"/>
      <c r="R896" s="52" t="n"/>
      <c r="S896" s="52" t="n"/>
      <c r="T896" s="52" t="n"/>
      <c r="U896" s="52" t="n"/>
      <c r="V896" s="52" t="n"/>
      <c r="W896" s="281" t="n"/>
      <c r="X896" s="281" t="n"/>
      <c r="Y896" s="52" t="n"/>
      <c r="Z896" s="52" t="n"/>
      <c r="AA896" s="270" t="n"/>
      <c r="AB896" s="242" t="n"/>
      <c r="AC896" s="242" t="n"/>
      <c r="AD896" s="242" t="n"/>
      <c r="AE896" s="282" t="n"/>
      <c r="AF896" s="282" t="n"/>
      <c r="AG896" s="243" t="n"/>
      <c r="AH896" s="52" t="n"/>
      <c r="AI896" s="52" t="n"/>
      <c r="AJ896" s="52" t="n"/>
      <c r="AK896" s="52" t="n"/>
    </row>
    <row r="897">
      <c r="A897" s="52" t="n"/>
      <c r="B897" s="52" t="n"/>
      <c r="C897" s="52" t="n"/>
      <c r="D897" s="52" t="n"/>
      <c r="E897" s="52" t="n"/>
      <c r="F897" s="52" t="n"/>
      <c r="G897" s="52" t="n"/>
      <c r="H897" s="52" t="n"/>
      <c r="I897" s="52" t="n"/>
      <c r="J897" s="245" t="n"/>
      <c r="K897" s="52" t="n"/>
      <c r="L897" s="52" t="n"/>
      <c r="M897" s="52" t="n"/>
      <c r="N897" s="52" t="n"/>
      <c r="O897" s="52" t="n"/>
      <c r="P897" s="52" t="n"/>
      <c r="Q897" s="52" t="n"/>
      <c r="R897" s="52" t="n"/>
      <c r="S897" s="52" t="n"/>
      <c r="T897" s="52" t="n"/>
      <c r="U897" s="52" t="n"/>
      <c r="V897" s="52" t="n"/>
      <c r="W897" s="281" t="n"/>
      <c r="X897" s="281" t="n"/>
      <c r="Y897" s="52" t="n"/>
      <c r="Z897" s="52" t="n"/>
      <c r="AA897" s="270" t="n"/>
      <c r="AB897" s="242" t="n"/>
      <c r="AC897" s="242" t="n"/>
      <c r="AD897" s="242" t="n"/>
      <c r="AE897" s="282" t="n"/>
      <c r="AF897" s="282" t="n"/>
      <c r="AG897" s="243" t="n"/>
      <c r="AH897" s="52" t="n"/>
      <c r="AI897" s="52" t="n"/>
      <c r="AJ897" s="52" t="n"/>
      <c r="AK897" s="52" t="n"/>
    </row>
    <row r="898">
      <c r="A898" s="52" t="n"/>
      <c r="B898" s="52" t="n"/>
      <c r="C898" s="52" t="n"/>
      <c r="D898" s="52" t="n"/>
      <c r="E898" s="52" t="n"/>
      <c r="F898" s="52" t="n"/>
      <c r="G898" s="52" t="n"/>
      <c r="H898" s="52" t="n"/>
      <c r="I898" s="52" t="n"/>
      <c r="J898" s="245" t="n"/>
      <c r="K898" s="52" t="n"/>
      <c r="L898" s="52" t="n"/>
      <c r="M898" s="52" t="n"/>
      <c r="N898" s="52" t="n"/>
      <c r="O898" s="52" t="n"/>
      <c r="P898" s="52" t="n"/>
      <c r="Q898" s="52" t="n"/>
      <c r="R898" s="52" t="n"/>
      <c r="S898" s="52" t="n"/>
      <c r="T898" s="52" t="n"/>
      <c r="U898" s="52" t="n"/>
      <c r="V898" s="52" t="n"/>
      <c r="W898" s="281" t="n"/>
      <c r="X898" s="281" t="n"/>
      <c r="Y898" s="52" t="n"/>
      <c r="Z898" s="52" t="n"/>
      <c r="AA898" s="270" t="n"/>
      <c r="AB898" s="242" t="n"/>
      <c r="AC898" s="242" t="n"/>
      <c r="AD898" s="242" t="n"/>
      <c r="AE898" s="282" t="n"/>
      <c r="AF898" s="282" t="n"/>
      <c r="AG898" s="243" t="n"/>
      <c r="AH898" s="52" t="n"/>
      <c r="AI898" s="52" t="n"/>
      <c r="AJ898" s="52" t="n"/>
      <c r="AK898" s="52" t="n"/>
    </row>
    <row r="899">
      <c r="A899" s="52" t="n"/>
      <c r="B899" s="52" t="n"/>
      <c r="C899" s="52" t="n"/>
      <c r="D899" s="52" t="n"/>
      <c r="E899" s="52" t="n"/>
      <c r="F899" s="52" t="n"/>
      <c r="G899" s="52" t="n"/>
      <c r="H899" s="52" t="n"/>
      <c r="I899" s="52" t="n"/>
      <c r="J899" s="245" t="n"/>
      <c r="K899" s="52" t="n"/>
      <c r="L899" s="52" t="n"/>
      <c r="M899" s="52" t="n"/>
      <c r="N899" s="52" t="n"/>
      <c r="O899" s="52" t="n"/>
      <c r="P899" s="52" t="n"/>
      <c r="Q899" s="52" t="n"/>
      <c r="R899" s="52" t="n"/>
      <c r="S899" s="52" t="n"/>
      <c r="T899" s="52" t="n"/>
      <c r="U899" s="52" t="n"/>
      <c r="V899" s="52" t="n"/>
      <c r="W899" s="281" t="n"/>
      <c r="X899" s="281" t="n"/>
      <c r="Y899" s="52" t="n"/>
      <c r="Z899" s="52" t="n"/>
      <c r="AA899" s="270" t="n"/>
      <c r="AB899" s="242" t="n"/>
      <c r="AC899" s="242" t="n"/>
      <c r="AD899" s="242" t="n"/>
      <c r="AE899" s="282" t="n"/>
      <c r="AF899" s="282" t="n"/>
      <c r="AG899" s="243" t="n"/>
      <c r="AH899" s="52" t="n"/>
      <c r="AI899" s="52" t="n"/>
      <c r="AJ899" s="52" t="n"/>
      <c r="AK899" s="52" t="n"/>
    </row>
    <row r="900">
      <c r="A900" s="52" t="n"/>
      <c r="B900" s="52" t="n"/>
      <c r="C900" s="52" t="n"/>
      <c r="D900" s="52" t="n"/>
      <c r="E900" s="52" t="n"/>
      <c r="F900" s="52" t="n"/>
      <c r="G900" s="52" t="n"/>
      <c r="H900" s="52" t="n"/>
      <c r="I900" s="52" t="n"/>
      <c r="J900" s="245" t="n"/>
      <c r="K900" s="52" t="n"/>
      <c r="L900" s="52" t="n"/>
      <c r="M900" s="52" t="n"/>
      <c r="N900" s="52" t="n"/>
      <c r="O900" s="52" t="n"/>
      <c r="P900" s="52" t="n"/>
      <c r="Q900" s="52" t="n"/>
      <c r="R900" s="52" t="n"/>
      <c r="S900" s="52" t="n"/>
      <c r="T900" s="52" t="n"/>
      <c r="U900" s="52" t="n"/>
      <c r="V900" s="52" t="n"/>
      <c r="W900" s="281" t="n"/>
      <c r="X900" s="281" t="n"/>
      <c r="Y900" s="52" t="n"/>
      <c r="Z900" s="52" t="n"/>
      <c r="AA900" s="270" t="n"/>
      <c r="AB900" s="242" t="n"/>
      <c r="AC900" s="242" t="n"/>
      <c r="AD900" s="242" t="n"/>
      <c r="AE900" s="282" t="n"/>
      <c r="AF900" s="282" t="n"/>
      <c r="AG900" s="243" t="n"/>
      <c r="AH900" s="52" t="n"/>
      <c r="AI900" s="52" t="n"/>
      <c r="AJ900" s="52" t="n"/>
      <c r="AK900" s="52" t="n"/>
    </row>
    <row r="901">
      <c r="A901" s="52" t="n"/>
      <c r="B901" s="52" t="n"/>
      <c r="C901" s="52" t="n"/>
      <c r="D901" s="52" t="n"/>
      <c r="E901" s="52" t="n"/>
      <c r="F901" s="52" t="n"/>
      <c r="G901" s="52" t="n"/>
      <c r="H901" s="52" t="n"/>
      <c r="I901" s="52" t="n"/>
      <c r="J901" s="245" t="n"/>
      <c r="K901" s="52" t="n"/>
      <c r="L901" s="52" t="n"/>
      <c r="M901" s="52" t="n"/>
      <c r="N901" s="52" t="n"/>
      <c r="O901" s="52" t="n"/>
      <c r="P901" s="52" t="n"/>
      <c r="Q901" s="52" t="n"/>
      <c r="R901" s="52" t="n"/>
      <c r="S901" s="52" t="n"/>
      <c r="T901" s="52" t="n"/>
      <c r="U901" s="52" t="n"/>
      <c r="V901" s="52" t="n"/>
      <c r="W901" s="281" t="n"/>
      <c r="X901" s="281" t="n"/>
      <c r="Y901" s="52" t="n"/>
      <c r="Z901" s="52" t="n"/>
      <c r="AA901" s="270" t="n"/>
      <c r="AB901" s="242" t="n"/>
      <c r="AC901" s="242" t="n"/>
      <c r="AD901" s="242" t="n"/>
      <c r="AE901" s="282" t="n"/>
      <c r="AF901" s="282" t="n"/>
      <c r="AG901" s="243" t="n"/>
      <c r="AH901" s="52" t="n"/>
      <c r="AI901" s="52" t="n"/>
      <c r="AJ901" s="52" t="n"/>
      <c r="AK901" s="52" t="n"/>
    </row>
    <row r="902">
      <c r="A902" s="52" t="n"/>
      <c r="B902" s="52" t="n"/>
      <c r="C902" s="52" t="n"/>
      <c r="D902" s="52" t="n"/>
      <c r="E902" s="52" t="n"/>
      <c r="F902" s="52" t="n"/>
      <c r="G902" s="52" t="n"/>
      <c r="H902" s="52" t="n"/>
      <c r="I902" s="52" t="n"/>
      <c r="J902" s="245" t="n"/>
      <c r="K902" s="52" t="n"/>
      <c r="L902" s="52" t="n"/>
      <c r="M902" s="52" t="n"/>
      <c r="N902" s="52" t="n"/>
      <c r="O902" s="52" t="n"/>
      <c r="P902" s="52" t="n"/>
      <c r="Q902" s="52" t="n"/>
      <c r="R902" s="52" t="n"/>
      <c r="S902" s="52" t="n"/>
      <c r="T902" s="52" t="n"/>
      <c r="U902" s="52" t="n"/>
      <c r="V902" s="52" t="n"/>
      <c r="W902" s="281" t="n"/>
      <c r="X902" s="281" t="n"/>
      <c r="Y902" s="52" t="n"/>
      <c r="Z902" s="52" t="n"/>
      <c r="AA902" s="270" t="n"/>
      <c r="AB902" s="242" t="n"/>
      <c r="AC902" s="242" t="n"/>
      <c r="AD902" s="242" t="n"/>
      <c r="AE902" s="282" t="n"/>
      <c r="AF902" s="282" t="n"/>
      <c r="AG902" s="243" t="n"/>
      <c r="AH902" s="52" t="n"/>
      <c r="AI902" s="52" t="n"/>
      <c r="AJ902" s="52" t="n"/>
      <c r="AK902" s="52" t="n"/>
    </row>
    <row r="903">
      <c r="A903" s="52" t="n"/>
      <c r="B903" s="52" t="n"/>
      <c r="C903" s="52" t="n"/>
      <c r="D903" s="52" t="n"/>
      <c r="E903" s="52" t="n"/>
      <c r="F903" s="52" t="n"/>
      <c r="G903" s="52" t="n"/>
      <c r="H903" s="52" t="n"/>
      <c r="I903" s="52" t="n"/>
      <c r="J903" s="245" t="n"/>
      <c r="K903" s="52" t="n"/>
      <c r="L903" s="52" t="n"/>
      <c r="M903" s="52" t="n"/>
      <c r="N903" s="52" t="n"/>
      <c r="O903" s="52" t="n"/>
      <c r="P903" s="52" t="n"/>
      <c r="Q903" s="52" t="n"/>
      <c r="R903" s="52" t="n"/>
      <c r="S903" s="52" t="n"/>
      <c r="T903" s="52" t="n"/>
      <c r="U903" s="52" t="n"/>
      <c r="V903" s="52" t="n"/>
      <c r="W903" s="281" t="n"/>
      <c r="X903" s="281" t="n"/>
      <c r="Y903" s="52" t="n"/>
      <c r="Z903" s="52" t="n"/>
      <c r="AA903" s="270" t="n"/>
      <c r="AB903" s="242" t="n"/>
      <c r="AC903" s="242" t="n"/>
      <c r="AD903" s="242" t="n"/>
      <c r="AE903" s="282" t="n"/>
      <c r="AF903" s="282" t="n"/>
      <c r="AG903" s="243" t="n"/>
      <c r="AH903" s="52" t="n"/>
      <c r="AI903" s="52" t="n"/>
      <c r="AJ903" s="52" t="n"/>
      <c r="AK903" s="52" t="n"/>
    </row>
    <row r="904">
      <c r="A904" s="52" t="n"/>
      <c r="B904" s="52" t="n"/>
      <c r="C904" s="52" t="n"/>
      <c r="D904" s="52" t="n"/>
      <c r="E904" s="52" t="n"/>
      <c r="F904" s="52" t="n"/>
      <c r="G904" s="52" t="n"/>
      <c r="H904" s="52" t="n"/>
      <c r="I904" s="52" t="n"/>
      <c r="J904" s="245" t="n"/>
      <c r="K904" s="52" t="n"/>
      <c r="L904" s="52" t="n"/>
      <c r="M904" s="52" t="n"/>
      <c r="N904" s="52" t="n"/>
      <c r="O904" s="52" t="n"/>
      <c r="P904" s="52" t="n"/>
      <c r="Q904" s="52" t="n"/>
      <c r="R904" s="52" t="n"/>
      <c r="S904" s="52" t="n"/>
      <c r="T904" s="52" t="n"/>
      <c r="U904" s="52" t="n"/>
      <c r="V904" s="52" t="n"/>
      <c r="W904" s="281" t="n"/>
      <c r="X904" s="281" t="n"/>
      <c r="Y904" s="52" t="n"/>
      <c r="Z904" s="52" t="n"/>
      <c r="AA904" s="270" t="n"/>
      <c r="AB904" s="242" t="n"/>
      <c r="AC904" s="242" t="n"/>
      <c r="AD904" s="242" t="n"/>
      <c r="AE904" s="282" t="n"/>
      <c r="AF904" s="282" t="n"/>
      <c r="AG904" s="243" t="n"/>
      <c r="AH904" s="52" t="n"/>
      <c r="AI904" s="52" t="n"/>
      <c r="AJ904" s="52" t="n"/>
      <c r="AK904" s="52" t="n"/>
    </row>
    <row r="905">
      <c r="A905" s="52" t="n"/>
      <c r="B905" s="52" t="n"/>
      <c r="C905" s="52" t="n"/>
      <c r="D905" s="52" t="n"/>
      <c r="E905" s="52" t="n"/>
      <c r="F905" s="52" t="n"/>
      <c r="G905" s="52" t="n"/>
      <c r="H905" s="52" t="n"/>
      <c r="I905" s="52" t="n"/>
      <c r="J905" s="245" t="n"/>
      <c r="K905" s="52" t="n"/>
      <c r="L905" s="52" t="n"/>
      <c r="M905" s="52" t="n"/>
      <c r="N905" s="52" t="n"/>
      <c r="O905" s="52" t="n"/>
      <c r="P905" s="52" t="n"/>
      <c r="Q905" s="52" t="n"/>
      <c r="R905" s="52" t="n"/>
      <c r="S905" s="52" t="n"/>
      <c r="T905" s="52" t="n"/>
      <c r="U905" s="52" t="n"/>
      <c r="V905" s="52" t="n"/>
      <c r="W905" s="281" t="n"/>
      <c r="X905" s="281" t="n"/>
      <c r="Y905" s="52" t="n"/>
      <c r="Z905" s="52" t="n"/>
      <c r="AA905" s="270" t="n"/>
      <c r="AB905" s="242" t="n"/>
      <c r="AC905" s="242" t="n"/>
      <c r="AD905" s="242" t="n"/>
      <c r="AE905" s="282" t="n"/>
      <c r="AF905" s="282" t="n"/>
      <c r="AG905" s="243" t="n"/>
      <c r="AH905" s="52" t="n"/>
      <c r="AI905" s="52" t="n"/>
      <c r="AJ905" s="52" t="n"/>
      <c r="AK905" s="52" t="n"/>
    </row>
    <row r="906">
      <c r="A906" s="52" t="n"/>
      <c r="B906" s="52" t="n"/>
      <c r="C906" s="52" t="n"/>
      <c r="D906" s="52" t="n"/>
      <c r="E906" s="52" t="n"/>
      <c r="F906" s="52" t="n"/>
      <c r="G906" s="52" t="n"/>
      <c r="H906" s="52" t="n"/>
      <c r="I906" s="52" t="n"/>
      <c r="J906" s="245" t="n"/>
      <c r="K906" s="52" t="n"/>
      <c r="L906" s="52" t="n"/>
      <c r="M906" s="52" t="n"/>
      <c r="N906" s="52" t="n"/>
      <c r="O906" s="52" t="n"/>
      <c r="P906" s="52" t="n"/>
      <c r="Q906" s="52" t="n"/>
      <c r="R906" s="52" t="n"/>
      <c r="S906" s="52" t="n"/>
      <c r="T906" s="52" t="n"/>
      <c r="U906" s="52" t="n"/>
      <c r="V906" s="52" t="n"/>
      <c r="W906" s="281" t="n"/>
      <c r="X906" s="281" t="n"/>
      <c r="Y906" s="52" t="n"/>
      <c r="Z906" s="52" t="n"/>
      <c r="AA906" s="270" t="n"/>
      <c r="AB906" s="242" t="n"/>
      <c r="AC906" s="242" t="n"/>
      <c r="AD906" s="242" t="n"/>
      <c r="AE906" s="282" t="n"/>
      <c r="AF906" s="282" t="n"/>
      <c r="AG906" s="243" t="n"/>
      <c r="AH906" s="52" t="n"/>
      <c r="AI906" s="52" t="n"/>
      <c r="AJ906" s="52" t="n"/>
      <c r="AK906" s="52" t="n"/>
    </row>
    <row r="907">
      <c r="A907" s="52" t="n"/>
      <c r="B907" s="52" t="n"/>
      <c r="C907" s="52" t="n"/>
      <c r="D907" s="52" t="n"/>
      <c r="E907" s="52" t="n"/>
      <c r="F907" s="52" t="n"/>
      <c r="G907" s="52" t="n"/>
      <c r="H907" s="52" t="n"/>
      <c r="I907" s="52" t="n"/>
      <c r="J907" s="245" t="n"/>
      <c r="K907" s="52" t="n"/>
      <c r="L907" s="52" t="n"/>
      <c r="M907" s="52" t="n"/>
      <c r="N907" s="52" t="n"/>
      <c r="O907" s="52" t="n"/>
      <c r="P907" s="52" t="n"/>
      <c r="Q907" s="52" t="n"/>
      <c r="R907" s="52" t="n"/>
      <c r="S907" s="52" t="n"/>
      <c r="T907" s="52" t="n"/>
      <c r="U907" s="52" t="n"/>
      <c r="V907" s="52" t="n"/>
      <c r="W907" s="281" t="n"/>
      <c r="X907" s="281" t="n"/>
      <c r="Y907" s="52" t="n"/>
      <c r="Z907" s="52" t="n"/>
      <c r="AA907" s="270" t="n"/>
      <c r="AB907" s="242" t="n"/>
      <c r="AC907" s="242" t="n"/>
      <c r="AD907" s="242" t="n"/>
      <c r="AE907" s="282" t="n"/>
      <c r="AF907" s="282" t="n"/>
      <c r="AG907" s="243" t="n"/>
      <c r="AH907" s="52" t="n"/>
      <c r="AI907" s="52" t="n"/>
      <c r="AJ907" s="52" t="n"/>
      <c r="AK907" s="52" t="n"/>
    </row>
    <row r="908">
      <c r="A908" s="52" t="n"/>
      <c r="B908" s="52" t="n"/>
      <c r="C908" s="52" t="n"/>
      <c r="D908" s="52" t="n"/>
      <c r="E908" s="52" t="n"/>
      <c r="F908" s="52" t="n"/>
      <c r="G908" s="52" t="n"/>
      <c r="H908" s="52" t="n"/>
      <c r="I908" s="52" t="n"/>
      <c r="J908" s="245" t="n"/>
      <c r="K908" s="52" t="n"/>
      <c r="L908" s="52" t="n"/>
      <c r="M908" s="52" t="n"/>
      <c r="N908" s="52" t="n"/>
      <c r="O908" s="52" t="n"/>
      <c r="P908" s="52" t="n"/>
      <c r="Q908" s="52" t="n"/>
      <c r="R908" s="52" t="n"/>
      <c r="S908" s="52" t="n"/>
      <c r="T908" s="52" t="n"/>
      <c r="U908" s="52" t="n"/>
      <c r="V908" s="52" t="n"/>
      <c r="W908" s="281" t="n"/>
      <c r="X908" s="281" t="n"/>
      <c r="Y908" s="52" t="n"/>
      <c r="Z908" s="52" t="n"/>
      <c r="AA908" s="270" t="n"/>
      <c r="AB908" s="242" t="n"/>
      <c r="AC908" s="242" t="n"/>
      <c r="AD908" s="242" t="n"/>
      <c r="AE908" s="282" t="n"/>
      <c r="AF908" s="282" t="n"/>
      <c r="AG908" s="243" t="n"/>
      <c r="AH908" s="52" t="n"/>
      <c r="AI908" s="52" t="n"/>
      <c r="AJ908" s="52" t="n"/>
      <c r="AK908" s="52" t="n"/>
    </row>
    <row r="909">
      <c r="A909" s="52" t="n"/>
      <c r="B909" s="52" t="n"/>
      <c r="C909" s="52" t="n"/>
      <c r="D909" s="52" t="n"/>
      <c r="E909" s="52" t="n"/>
      <c r="F909" s="52" t="n"/>
      <c r="G909" s="52" t="n"/>
      <c r="H909" s="52" t="n"/>
      <c r="I909" s="52" t="n"/>
      <c r="J909" s="245" t="n"/>
      <c r="K909" s="52" t="n"/>
      <c r="L909" s="52" t="n"/>
      <c r="M909" s="52" t="n"/>
      <c r="N909" s="52" t="n"/>
      <c r="O909" s="52" t="n"/>
      <c r="P909" s="52" t="n"/>
      <c r="Q909" s="52" t="n"/>
      <c r="R909" s="52" t="n"/>
      <c r="S909" s="52" t="n"/>
      <c r="T909" s="52" t="n"/>
      <c r="U909" s="52" t="n"/>
      <c r="V909" s="52" t="n"/>
      <c r="W909" s="281" t="n"/>
      <c r="X909" s="281" t="n"/>
      <c r="Y909" s="52" t="n"/>
      <c r="Z909" s="52" t="n"/>
      <c r="AA909" s="270" t="n"/>
      <c r="AB909" s="242" t="n"/>
      <c r="AC909" s="242" t="n"/>
      <c r="AD909" s="242" t="n"/>
      <c r="AE909" s="282" t="n"/>
      <c r="AF909" s="282" t="n"/>
      <c r="AG909" s="243" t="n"/>
      <c r="AH909" s="52" t="n"/>
      <c r="AI909" s="52" t="n"/>
      <c r="AJ909" s="52" t="n"/>
      <c r="AK909" s="52" t="n"/>
    </row>
    <row r="910">
      <c r="A910" s="52" t="n"/>
      <c r="B910" s="52" t="n"/>
      <c r="C910" s="52" t="n"/>
      <c r="D910" s="52" t="n"/>
      <c r="E910" s="52" t="n"/>
      <c r="F910" s="52" t="n"/>
      <c r="G910" s="52" t="n"/>
      <c r="H910" s="52" t="n"/>
      <c r="I910" s="52" t="n"/>
      <c r="J910" s="245" t="n"/>
      <c r="K910" s="52" t="n"/>
      <c r="L910" s="52" t="n"/>
      <c r="M910" s="52" t="n"/>
      <c r="N910" s="52" t="n"/>
      <c r="O910" s="52" t="n"/>
      <c r="P910" s="52" t="n"/>
      <c r="Q910" s="52" t="n"/>
      <c r="R910" s="52" t="n"/>
      <c r="S910" s="52" t="n"/>
      <c r="T910" s="52" t="n"/>
      <c r="U910" s="52" t="n"/>
      <c r="V910" s="52" t="n"/>
      <c r="W910" s="281" t="n"/>
      <c r="X910" s="281" t="n"/>
      <c r="Y910" s="52" t="n"/>
      <c r="Z910" s="52" t="n"/>
      <c r="AA910" s="270" t="n"/>
      <c r="AB910" s="242" t="n"/>
      <c r="AC910" s="242" t="n"/>
      <c r="AD910" s="242" t="n"/>
      <c r="AE910" s="282" t="n"/>
      <c r="AF910" s="282" t="n"/>
      <c r="AG910" s="243" t="n"/>
      <c r="AH910" s="52" t="n"/>
      <c r="AI910" s="52" t="n"/>
      <c r="AJ910" s="52" t="n"/>
      <c r="AK910" s="52" t="n"/>
    </row>
    <row r="911">
      <c r="A911" s="52" t="n"/>
      <c r="B911" s="52" t="n"/>
      <c r="C911" s="52" t="n"/>
      <c r="D911" s="52" t="n"/>
      <c r="E911" s="52" t="n"/>
      <c r="F911" s="52" t="n"/>
      <c r="G911" s="52" t="n"/>
      <c r="H911" s="52" t="n"/>
      <c r="I911" s="52" t="n"/>
      <c r="J911" s="245" t="n"/>
      <c r="K911" s="52" t="n"/>
      <c r="L911" s="52" t="n"/>
      <c r="M911" s="52" t="n"/>
      <c r="N911" s="52" t="n"/>
      <c r="O911" s="52" t="n"/>
      <c r="P911" s="52" t="n"/>
      <c r="Q911" s="52" t="n"/>
      <c r="R911" s="52" t="n"/>
      <c r="S911" s="52" t="n"/>
      <c r="T911" s="52" t="n"/>
      <c r="U911" s="52" t="n"/>
      <c r="V911" s="52" t="n"/>
      <c r="W911" s="281" t="n"/>
      <c r="X911" s="281" t="n"/>
      <c r="Y911" s="52" t="n"/>
      <c r="Z911" s="52" t="n"/>
      <c r="AA911" s="270" t="n"/>
      <c r="AB911" s="242" t="n"/>
      <c r="AC911" s="242" t="n"/>
      <c r="AD911" s="242" t="n"/>
      <c r="AE911" s="282" t="n"/>
      <c r="AF911" s="282" t="n"/>
      <c r="AG911" s="243" t="n"/>
      <c r="AH911" s="52" t="n"/>
      <c r="AI911" s="52" t="n"/>
      <c r="AJ911" s="52" t="n"/>
      <c r="AK911" s="52" t="n"/>
    </row>
    <row r="912">
      <c r="A912" s="52" t="n"/>
      <c r="B912" s="52" t="n"/>
      <c r="C912" s="52" t="n"/>
      <c r="D912" s="52" t="n"/>
      <c r="E912" s="52" t="n"/>
      <c r="F912" s="52" t="n"/>
      <c r="G912" s="52" t="n"/>
      <c r="H912" s="52" t="n"/>
      <c r="I912" s="52" t="n"/>
      <c r="J912" s="245" t="n"/>
      <c r="K912" s="52" t="n"/>
      <c r="L912" s="52" t="n"/>
      <c r="M912" s="52" t="n"/>
      <c r="N912" s="52" t="n"/>
      <c r="O912" s="52" t="n"/>
      <c r="P912" s="52" t="n"/>
      <c r="Q912" s="52" t="n"/>
      <c r="R912" s="52" t="n"/>
      <c r="S912" s="52" t="n"/>
      <c r="T912" s="52" t="n"/>
      <c r="U912" s="52" t="n"/>
      <c r="V912" s="52" t="n"/>
      <c r="W912" s="281" t="n"/>
      <c r="X912" s="281" t="n"/>
      <c r="Y912" s="52" t="n"/>
      <c r="Z912" s="52" t="n"/>
      <c r="AA912" s="270" t="n"/>
      <c r="AB912" s="242" t="n"/>
      <c r="AC912" s="242" t="n"/>
      <c r="AD912" s="242" t="n"/>
      <c r="AE912" s="282" t="n"/>
      <c r="AF912" s="282" t="n"/>
      <c r="AG912" s="243" t="n"/>
      <c r="AH912" s="52" t="n"/>
      <c r="AI912" s="52" t="n"/>
      <c r="AJ912" s="52" t="n"/>
      <c r="AK912" s="52" t="n"/>
    </row>
    <row r="913">
      <c r="A913" s="52" t="n"/>
      <c r="B913" s="52" t="n"/>
      <c r="C913" s="52" t="n"/>
      <c r="D913" s="52" t="n"/>
      <c r="E913" s="52" t="n"/>
      <c r="F913" s="52" t="n"/>
      <c r="G913" s="52" t="n"/>
      <c r="H913" s="52" t="n"/>
      <c r="I913" s="52" t="n"/>
      <c r="J913" s="245" t="n"/>
      <c r="K913" s="52" t="n"/>
      <c r="L913" s="52" t="n"/>
      <c r="M913" s="52" t="n"/>
      <c r="N913" s="52" t="n"/>
      <c r="O913" s="52" t="n"/>
      <c r="P913" s="52" t="n"/>
      <c r="Q913" s="52" t="n"/>
      <c r="R913" s="52" t="n"/>
      <c r="S913" s="52" t="n"/>
      <c r="T913" s="52" t="n"/>
      <c r="U913" s="52" t="n"/>
      <c r="V913" s="52" t="n"/>
      <c r="W913" s="281" t="n"/>
      <c r="X913" s="281" t="n"/>
      <c r="Y913" s="52" t="n"/>
      <c r="Z913" s="52" t="n"/>
      <c r="AA913" s="270" t="n"/>
      <c r="AB913" s="242" t="n"/>
      <c r="AC913" s="242" t="n"/>
      <c r="AD913" s="242" t="n"/>
      <c r="AE913" s="282" t="n"/>
      <c r="AF913" s="282" t="n"/>
      <c r="AG913" s="243" t="n"/>
      <c r="AH913" s="52" t="n"/>
      <c r="AI913" s="52" t="n"/>
      <c r="AJ913" s="52" t="n"/>
      <c r="AK913" s="52" t="n"/>
    </row>
    <row r="914">
      <c r="A914" s="52" t="n"/>
      <c r="B914" s="52" t="n"/>
      <c r="C914" s="52" t="n"/>
      <c r="D914" s="52" t="n"/>
      <c r="E914" s="52" t="n"/>
      <c r="F914" s="52" t="n"/>
      <c r="G914" s="52" t="n"/>
      <c r="H914" s="52" t="n"/>
      <c r="I914" s="52" t="n"/>
      <c r="J914" s="245" t="n"/>
      <c r="K914" s="52" t="n"/>
      <c r="L914" s="52" t="n"/>
      <c r="M914" s="52" t="n"/>
      <c r="N914" s="52" t="n"/>
      <c r="O914" s="52" t="n"/>
      <c r="P914" s="52" t="n"/>
      <c r="Q914" s="52" t="n"/>
      <c r="R914" s="52" t="n"/>
      <c r="S914" s="52" t="n"/>
      <c r="T914" s="52" t="n"/>
      <c r="U914" s="52" t="n"/>
      <c r="V914" s="52" t="n"/>
      <c r="W914" s="281" t="n"/>
      <c r="X914" s="281" t="n"/>
      <c r="Y914" s="52" t="n"/>
      <c r="Z914" s="52" t="n"/>
      <c r="AA914" s="270" t="n"/>
      <c r="AB914" s="242" t="n"/>
      <c r="AC914" s="242" t="n"/>
      <c r="AD914" s="242" t="n"/>
      <c r="AE914" s="282" t="n"/>
      <c r="AF914" s="282" t="n"/>
      <c r="AG914" s="243" t="n"/>
      <c r="AH914" s="52" t="n"/>
      <c r="AI914" s="52" t="n"/>
      <c r="AJ914" s="52" t="n"/>
      <c r="AK914" s="52" t="n"/>
    </row>
    <row r="915">
      <c r="A915" s="52" t="n"/>
      <c r="B915" s="52" t="n"/>
      <c r="C915" s="52" t="n"/>
      <c r="D915" s="52" t="n"/>
      <c r="E915" s="52" t="n"/>
      <c r="F915" s="52" t="n"/>
      <c r="G915" s="52" t="n"/>
      <c r="H915" s="52" t="n"/>
      <c r="I915" s="52" t="n"/>
      <c r="J915" s="245" t="n"/>
      <c r="K915" s="52" t="n"/>
      <c r="L915" s="52" t="n"/>
      <c r="M915" s="52" t="n"/>
      <c r="N915" s="52" t="n"/>
      <c r="O915" s="52" t="n"/>
      <c r="P915" s="52" t="n"/>
      <c r="Q915" s="52" t="n"/>
      <c r="R915" s="52" t="n"/>
      <c r="S915" s="52" t="n"/>
      <c r="T915" s="52" t="n"/>
      <c r="U915" s="52" t="n"/>
      <c r="V915" s="52" t="n"/>
      <c r="W915" s="281" t="n"/>
      <c r="X915" s="281" t="n"/>
      <c r="Y915" s="52" t="n"/>
      <c r="Z915" s="52" t="n"/>
      <c r="AA915" s="270" t="n"/>
      <c r="AB915" s="242" t="n"/>
      <c r="AC915" s="242" t="n"/>
      <c r="AD915" s="242" t="n"/>
      <c r="AE915" s="282" t="n"/>
      <c r="AF915" s="282" t="n"/>
      <c r="AG915" s="243" t="n"/>
      <c r="AH915" s="52" t="n"/>
      <c r="AI915" s="52" t="n"/>
      <c r="AJ915" s="52" t="n"/>
      <c r="AK915" s="52" t="n"/>
    </row>
    <row r="916">
      <c r="A916" s="52" t="n"/>
      <c r="B916" s="52" t="n"/>
      <c r="C916" s="52" t="n"/>
      <c r="D916" s="52" t="n"/>
      <c r="E916" s="52" t="n"/>
      <c r="F916" s="52" t="n"/>
      <c r="G916" s="52" t="n"/>
      <c r="H916" s="52" t="n"/>
      <c r="I916" s="52" t="n"/>
      <c r="J916" s="245" t="n"/>
      <c r="K916" s="52" t="n"/>
      <c r="L916" s="52" t="n"/>
      <c r="M916" s="52" t="n"/>
      <c r="N916" s="52" t="n"/>
      <c r="O916" s="52" t="n"/>
      <c r="P916" s="52" t="n"/>
      <c r="Q916" s="52" t="n"/>
      <c r="R916" s="52" t="n"/>
      <c r="S916" s="52" t="n"/>
      <c r="T916" s="52" t="n"/>
      <c r="U916" s="52" t="n"/>
      <c r="V916" s="52" t="n"/>
      <c r="W916" s="281" t="n"/>
      <c r="X916" s="281" t="n"/>
      <c r="Y916" s="52" t="n"/>
      <c r="Z916" s="52" t="n"/>
      <c r="AA916" s="270" t="n"/>
      <c r="AB916" s="242" t="n"/>
      <c r="AC916" s="242" t="n"/>
      <c r="AD916" s="242" t="n"/>
      <c r="AE916" s="282" t="n"/>
      <c r="AF916" s="282" t="n"/>
      <c r="AG916" s="243" t="n"/>
      <c r="AH916" s="52" t="n"/>
      <c r="AI916" s="52" t="n"/>
      <c r="AJ916" s="52" t="n"/>
      <c r="AK916" s="52" t="n"/>
    </row>
    <row r="917">
      <c r="A917" s="52" t="n"/>
      <c r="B917" s="52" t="n"/>
      <c r="C917" s="52" t="n"/>
      <c r="D917" s="52" t="n"/>
      <c r="E917" s="52" t="n"/>
      <c r="F917" s="52" t="n"/>
      <c r="G917" s="52" t="n"/>
      <c r="H917" s="52" t="n"/>
      <c r="I917" s="52" t="n"/>
      <c r="J917" s="245" t="n"/>
      <c r="K917" s="52" t="n"/>
      <c r="L917" s="52" t="n"/>
      <c r="M917" s="52" t="n"/>
      <c r="N917" s="52" t="n"/>
      <c r="O917" s="52" t="n"/>
      <c r="P917" s="52" t="n"/>
      <c r="Q917" s="52" t="n"/>
      <c r="R917" s="52" t="n"/>
      <c r="S917" s="52" t="n"/>
      <c r="T917" s="52" t="n"/>
      <c r="U917" s="52" t="n"/>
      <c r="V917" s="52" t="n"/>
      <c r="W917" s="281" t="n"/>
      <c r="X917" s="281" t="n"/>
      <c r="Y917" s="52" t="n"/>
      <c r="Z917" s="52" t="n"/>
      <c r="AA917" s="270" t="n"/>
      <c r="AB917" s="242" t="n"/>
      <c r="AC917" s="242" t="n"/>
      <c r="AD917" s="242" t="n"/>
      <c r="AE917" s="282" t="n"/>
      <c r="AF917" s="282" t="n"/>
      <c r="AG917" s="243" t="n"/>
      <c r="AH917" s="52" t="n"/>
      <c r="AI917" s="52" t="n"/>
      <c r="AJ917" s="52" t="n"/>
      <c r="AK917" s="52" t="n"/>
    </row>
    <row r="918">
      <c r="A918" s="52" t="n"/>
      <c r="B918" s="52" t="n"/>
      <c r="C918" s="52" t="n"/>
      <c r="D918" s="52" t="n"/>
      <c r="E918" s="52" t="n"/>
      <c r="F918" s="52" t="n"/>
      <c r="G918" s="52" t="n"/>
      <c r="H918" s="52" t="n"/>
      <c r="I918" s="52" t="n"/>
      <c r="J918" s="245" t="n"/>
      <c r="K918" s="52" t="n"/>
      <c r="L918" s="52" t="n"/>
      <c r="M918" s="52" t="n"/>
      <c r="N918" s="52" t="n"/>
      <c r="O918" s="52" t="n"/>
      <c r="P918" s="52" t="n"/>
      <c r="Q918" s="52" t="n"/>
      <c r="R918" s="52" t="n"/>
      <c r="S918" s="52" t="n"/>
      <c r="T918" s="52" t="n"/>
      <c r="U918" s="52" t="n"/>
      <c r="V918" s="52" t="n"/>
      <c r="W918" s="281" t="n"/>
      <c r="X918" s="281" t="n"/>
      <c r="Y918" s="52" t="n"/>
      <c r="Z918" s="52" t="n"/>
      <c r="AA918" s="270" t="n"/>
      <c r="AB918" s="242" t="n"/>
      <c r="AC918" s="242" t="n"/>
      <c r="AD918" s="242" t="n"/>
      <c r="AE918" s="282" t="n"/>
      <c r="AF918" s="282" t="n"/>
      <c r="AG918" s="243" t="n"/>
      <c r="AH918" s="52" t="n"/>
      <c r="AI918" s="52" t="n"/>
      <c r="AJ918" s="52" t="n"/>
      <c r="AK918" s="52" t="n"/>
    </row>
    <row r="919">
      <c r="A919" s="52" t="n"/>
      <c r="B919" s="52" t="n"/>
      <c r="C919" s="52" t="n"/>
      <c r="D919" s="52" t="n"/>
      <c r="E919" s="52" t="n"/>
      <c r="F919" s="52" t="n"/>
      <c r="G919" s="52" t="n"/>
      <c r="H919" s="52" t="n"/>
      <c r="I919" s="52" t="n"/>
      <c r="J919" s="245" t="n"/>
      <c r="K919" s="52" t="n"/>
      <c r="L919" s="52" t="n"/>
      <c r="M919" s="52" t="n"/>
      <c r="N919" s="52" t="n"/>
      <c r="O919" s="52" t="n"/>
      <c r="P919" s="52" t="n"/>
      <c r="Q919" s="52" t="n"/>
      <c r="R919" s="52" t="n"/>
      <c r="S919" s="52" t="n"/>
      <c r="T919" s="52" t="n"/>
      <c r="U919" s="52" t="n"/>
      <c r="V919" s="52" t="n"/>
      <c r="W919" s="281" t="n"/>
      <c r="X919" s="281" t="n"/>
      <c r="Y919" s="52" t="n"/>
      <c r="Z919" s="52" t="n"/>
      <c r="AA919" s="270" t="n"/>
      <c r="AB919" s="242" t="n"/>
      <c r="AC919" s="242" t="n"/>
      <c r="AD919" s="242" t="n"/>
      <c r="AE919" s="282" t="n"/>
      <c r="AF919" s="282" t="n"/>
      <c r="AG919" s="243" t="n"/>
      <c r="AH919" s="52" t="n"/>
      <c r="AI919" s="52" t="n"/>
      <c r="AJ919" s="52" t="n"/>
      <c r="AK919" s="52" t="n"/>
    </row>
    <row r="920">
      <c r="A920" s="52" t="n"/>
      <c r="B920" s="52" t="n"/>
      <c r="C920" s="52" t="n"/>
      <c r="D920" s="52" t="n"/>
      <c r="E920" s="52" t="n"/>
      <c r="F920" s="52" t="n"/>
      <c r="G920" s="52" t="n"/>
      <c r="H920" s="52" t="n"/>
      <c r="I920" s="52" t="n"/>
      <c r="J920" s="245" t="n"/>
      <c r="K920" s="52" t="n"/>
      <c r="L920" s="52" t="n"/>
      <c r="M920" s="52" t="n"/>
      <c r="N920" s="52" t="n"/>
      <c r="O920" s="52" t="n"/>
      <c r="P920" s="52" t="n"/>
      <c r="Q920" s="52" t="n"/>
      <c r="R920" s="52" t="n"/>
      <c r="S920" s="52" t="n"/>
      <c r="T920" s="52" t="n"/>
      <c r="U920" s="52" t="n"/>
      <c r="V920" s="52" t="n"/>
      <c r="W920" s="281" t="n"/>
      <c r="X920" s="281" t="n"/>
      <c r="Y920" s="52" t="n"/>
      <c r="Z920" s="52" t="n"/>
      <c r="AA920" s="270" t="n"/>
      <c r="AB920" s="242" t="n"/>
      <c r="AC920" s="242" t="n"/>
      <c r="AD920" s="242" t="n"/>
      <c r="AE920" s="282" t="n"/>
      <c r="AF920" s="282" t="n"/>
      <c r="AG920" s="243" t="n"/>
      <c r="AH920" s="52" t="n"/>
      <c r="AI920" s="52" t="n"/>
      <c r="AJ920" s="52" t="n"/>
      <c r="AK920" s="52" t="n"/>
    </row>
    <row r="921">
      <c r="A921" s="52" t="n"/>
      <c r="B921" s="52" t="n"/>
      <c r="C921" s="52" t="n"/>
      <c r="D921" s="52" t="n"/>
      <c r="E921" s="52" t="n"/>
      <c r="F921" s="52" t="n"/>
      <c r="G921" s="52" t="n"/>
      <c r="H921" s="52" t="n"/>
      <c r="I921" s="52" t="n"/>
      <c r="J921" s="245" t="n"/>
      <c r="K921" s="52" t="n"/>
      <c r="L921" s="52" t="n"/>
      <c r="M921" s="52" t="n"/>
      <c r="N921" s="52" t="n"/>
      <c r="O921" s="52" t="n"/>
      <c r="P921" s="52" t="n"/>
      <c r="Q921" s="52" t="n"/>
      <c r="R921" s="52" t="n"/>
      <c r="S921" s="52" t="n"/>
      <c r="T921" s="52" t="n"/>
      <c r="U921" s="52" t="n"/>
      <c r="V921" s="52" t="n"/>
      <c r="W921" s="281" t="n"/>
      <c r="X921" s="281" t="n"/>
      <c r="Y921" s="52" t="n"/>
      <c r="Z921" s="52" t="n"/>
      <c r="AA921" s="270" t="n"/>
      <c r="AB921" s="242" t="n"/>
      <c r="AC921" s="242" t="n"/>
      <c r="AD921" s="242" t="n"/>
      <c r="AE921" s="282" t="n"/>
      <c r="AF921" s="282" t="n"/>
      <c r="AG921" s="243" t="n"/>
      <c r="AH921" s="52" t="n"/>
      <c r="AI921" s="52" t="n"/>
      <c r="AJ921" s="52" t="n"/>
      <c r="AK921" s="52" t="n"/>
    </row>
    <row r="922">
      <c r="A922" s="52" t="n"/>
      <c r="B922" s="52" t="n"/>
      <c r="C922" s="52" t="n"/>
      <c r="D922" s="52" t="n"/>
      <c r="E922" s="52" t="n"/>
      <c r="F922" s="52" t="n"/>
      <c r="G922" s="52" t="n"/>
      <c r="H922" s="52" t="n"/>
      <c r="I922" s="52" t="n"/>
      <c r="J922" s="245" t="n"/>
      <c r="K922" s="52" t="n"/>
      <c r="L922" s="52" t="n"/>
      <c r="M922" s="52" t="n"/>
      <c r="N922" s="52" t="n"/>
      <c r="O922" s="52" t="n"/>
      <c r="P922" s="52" t="n"/>
      <c r="Q922" s="52" t="n"/>
      <c r="R922" s="52" t="n"/>
      <c r="S922" s="52" t="n"/>
      <c r="T922" s="52" t="n"/>
      <c r="U922" s="52" t="n"/>
      <c r="V922" s="52" t="n"/>
      <c r="W922" s="281" t="n"/>
      <c r="X922" s="281" t="n"/>
      <c r="Y922" s="52" t="n"/>
      <c r="Z922" s="52" t="n"/>
      <c r="AA922" s="270" t="n"/>
      <c r="AB922" s="242" t="n"/>
      <c r="AC922" s="242" t="n"/>
      <c r="AD922" s="242" t="n"/>
      <c r="AE922" s="282" t="n"/>
      <c r="AF922" s="282" t="n"/>
      <c r="AG922" s="243" t="n"/>
      <c r="AH922" s="52" t="n"/>
      <c r="AI922" s="52" t="n"/>
      <c r="AJ922" s="52" t="n"/>
      <c r="AK922" s="52" t="n"/>
    </row>
    <row r="923">
      <c r="A923" s="52" t="n"/>
      <c r="B923" s="52" t="n"/>
      <c r="C923" s="52" t="n"/>
      <c r="D923" s="52" t="n"/>
      <c r="E923" s="52" t="n"/>
      <c r="F923" s="52" t="n"/>
      <c r="G923" s="52" t="n"/>
      <c r="H923" s="52" t="n"/>
      <c r="I923" s="52" t="n"/>
      <c r="J923" s="245" t="n"/>
      <c r="K923" s="52" t="n"/>
      <c r="L923" s="52" t="n"/>
      <c r="M923" s="52" t="n"/>
      <c r="N923" s="52" t="n"/>
      <c r="O923" s="52" t="n"/>
      <c r="P923" s="52" t="n"/>
      <c r="Q923" s="52" t="n"/>
      <c r="R923" s="52" t="n"/>
      <c r="S923" s="52" t="n"/>
      <c r="T923" s="52" t="n"/>
      <c r="U923" s="52" t="n"/>
      <c r="V923" s="52" t="n"/>
      <c r="W923" s="281" t="n"/>
      <c r="X923" s="281" t="n"/>
      <c r="Y923" s="52" t="n"/>
      <c r="Z923" s="52" t="n"/>
      <c r="AA923" s="270" t="n"/>
      <c r="AB923" s="242" t="n"/>
      <c r="AC923" s="242" t="n"/>
      <c r="AD923" s="242" t="n"/>
      <c r="AE923" s="282" t="n"/>
      <c r="AF923" s="282" t="n"/>
      <c r="AG923" s="243" t="n"/>
      <c r="AH923" s="52" t="n"/>
      <c r="AI923" s="52" t="n"/>
      <c r="AJ923" s="52" t="n"/>
      <c r="AK923" s="52" t="n"/>
    </row>
    <row r="924">
      <c r="A924" s="52" t="n"/>
      <c r="B924" s="52" t="n"/>
      <c r="C924" s="52" t="n"/>
      <c r="D924" s="52" t="n"/>
      <c r="E924" s="52" t="n"/>
      <c r="F924" s="52" t="n"/>
      <c r="G924" s="52" t="n"/>
      <c r="H924" s="52" t="n"/>
      <c r="I924" s="52" t="n"/>
      <c r="J924" s="245" t="n"/>
      <c r="K924" s="52" t="n"/>
      <c r="L924" s="52" t="n"/>
      <c r="M924" s="52" t="n"/>
      <c r="N924" s="52" t="n"/>
      <c r="O924" s="52" t="n"/>
      <c r="P924" s="52" t="n"/>
      <c r="Q924" s="52" t="n"/>
      <c r="R924" s="52" t="n"/>
      <c r="S924" s="52" t="n"/>
      <c r="T924" s="52" t="n"/>
      <c r="U924" s="52" t="n"/>
      <c r="V924" s="52" t="n"/>
      <c r="W924" s="281" t="n"/>
      <c r="X924" s="281" t="n"/>
      <c r="Y924" s="52" t="n"/>
      <c r="Z924" s="52" t="n"/>
      <c r="AA924" s="270" t="n"/>
      <c r="AB924" s="242" t="n"/>
      <c r="AC924" s="242" t="n"/>
      <c r="AD924" s="242" t="n"/>
      <c r="AE924" s="282" t="n"/>
      <c r="AF924" s="282" t="n"/>
      <c r="AG924" s="243" t="n"/>
      <c r="AH924" s="52" t="n"/>
      <c r="AI924" s="52" t="n"/>
      <c r="AJ924" s="52" t="n"/>
      <c r="AK924" s="52" t="n"/>
    </row>
    <row r="925">
      <c r="A925" s="52" t="n"/>
      <c r="B925" s="52" t="n"/>
      <c r="C925" s="52" t="n"/>
      <c r="D925" s="52" t="n"/>
      <c r="E925" s="52" t="n"/>
      <c r="F925" s="52" t="n"/>
      <c r="G925" s="52" t="n"/>
      <c r="H925" s="52" t="n"/>
      <c r="I925" s="52" t="n"/>
      <c r="J925" s="245" t="n"/>
      <c r="K925" s="52" t="n"/>
      <c r="L925" s="52" t="n"/>
      <c r="M925" s="52" t="n"/>
      <c r="N925" s="52" t="n"/>
      <c r="O925" s="52" t="n"/>
      <c r="P925" s="52" t="n"/>
      <c r="Q925" s="52" t="n"/>
      <c r="R925" s="52" t="n"/>
      <c r="S925" s="52" t="n"/>
      <c r="T925" s="52" t="n"/>
      <c r="U925" s="52" t="n"/>
      <c r="V925" s="52" t="n"/>
      <c r="W925" s="281" t="n"/>
      <c r="X925" s="281" t="n"/>
      <c r="Y925" s="52" t="n"/>
      <c r="Z925" s="52" t="n"/>
      <c r="AA925" s="270" t="n"/>
      <c r="AB925" s="242" t="n"/>
      <c r="AC925" s="242" t="n"/>
      <c r="AD925" s="242" t="n"/>
      <c r="AE925" s="282" t="n"/>
      <c r="AF925" s="282" t="n"/>
      <c r="AG925" s="243" t="n"/>
      <c r="AH925" s="52" t="n"/>
      <c r="AI925" s="52" t="n"/>
      <c r="AJ925" s="52" t="n"/>
      <c r="AK925" s="52" t="n"/>
    </row>
    <row r="926">
      <c r="A926" s="52" t="n"/>
      <c r="B926" s="52" t="n"/>
      <c r="C926" s="52" t="n"/>
      <c r="D926" s="52" t="n"/>
      <c r="E926" s="52" t="n"/>
      <c r="F926" s="52" t="n"/>
      <c r="G926" s="52" t="n"/>
      <c r="H926" s="52" t="n"/>
      <c r="I926" s="52" t="n"/>
      <c r="J926" s="245" t="n"/>
      <c r="K926" s="52" t="n"/>
      <c r="L926" s="52" t="n"/>
      <c r="M926" s="52" t="n"/>
      <c r="N926" s="52" t="n"/>
      <c r="O926" s="52" t="n"/>
      <c r="P926" s="52" t="n"/>
      <c r="Q926" s="52" t="n"/>
      <c r="R926" s="52" t="n"/>
      <c r="S926" s="52" t="n"/>
      <c r="T926" s="52" t="n"/>
      <c r="U926" s="52" t="n"/>
      <c r="V926" s="52" t="n"/>
      <c r="W926" s="281" t="n"/>
      <c r="X926" s="281" t="n"/>
      <c r="Y926" s="52" t="n"/>
      <c r="Z926" s="52" t="n"/>
      <c r="AA926" s="270" t="n"/>
      <c r="AB926" s="242" t="n"/>
      <c r="AC926" s="242" t="n"/>
      <c r="AD926" s="242" t="n"/>
      <c r="AE926" s="282" t="n"/>
      <c r="AF926" s="282" t="n"/>
      <c r="AG926" s="243" t="n"/>
      <c r="AH926" s="52" t="n"/>
      <c r="AI926" s="52" t="n"/>
      <c r="AJ926" s="52" t="n"/>
      <c r="AK926" s="52" t="n"/>
    </row>
    <row r="927">
      <c r="A927" s="52" t="n"/>
      <c r="B927" s="52" t="n"/>
      <c r="C927" s="52" t="n"/>
      <c r="D927" s="52" t="n"/>
      <c r="E927" s="52" t="n"/>
      <c r="F927" s="52" t="n"/>
      <c r="G927" s="52" t="n"/>
      <c r="H927" s="52" t="n"/>
      <c r="I927" s="52" t="n"/>
      <c r="J927" s="245" t="n"/>
      <c r="K927" s="52" t="n"/>
      <c r="L927" s="52" t="n"/>
      <c r="M927" s="52" t="n"/>
      <c r="N927" s="52" t="n"/>
      <c r="O927" s="52" t="n"/>
      <c r="P927" s="52" t="n"/>
      <c r="Q927" s="52" t="n"/>
      <c r="R927" s="52" t="n"/>
      <c r="S927" s="52" t="n"/>
      <c r="T927" s="52" t="n"/>
      <c r="U927" s="52" t="n"/>
      <c r="V927" s="52" t="n"/>
      <c r="W927" s="281" t="n"/>
      <c r="X927" s="281" t="n"/>
      <c r="Y927" s="52" t="n"/>
      <c r="Z927" s="52" t="n"/>
      <c r="AA927" s="270" t="n"/>
      <c r="AB927" s="242" t="n"/>
      <c r="AC927" s="242" t="n"/>
      <c r="AD927" s="242" t="n"/>
      <c r="AE927" s="282" t="n"/>
      <c r="AF927" s="282" t="n"/>
      <c r="AG927" s="243" t="n"/>
      <c r="AH927" s="52" t="n"/>
      <c r="AI927" s="52" t="n"/>
      <c r="AJ927" s="52" t="n"/>
      <c r="AK927" s="52" t="n"/>
    </row>
    <row r="928">
      <c r="A928" s="52" t="n"/>
      <c r="B928" s="52" t="n"/>
      <c r="C928" s="52" t="n"/>
      <c r="D928" s="52" t="n"/>
      <c r="E928" s="52" t="n"/>
      <c r="F928" s="52" t="n"/>
      <c r="G928" s="52" t="n"/>
      <c r="H928" s="52" t="n"/>
      <c r="I928" s="52" t="n"/>
      <c r="J928" s="245" t="n"/>
      <c r="K928" s="52" t="n"/>
      <c r="L928" s="52" t="n"/>
      <c r="M928" s="52" t="n"/>
      <c r="N928" s="52" t="n"/>
      <c r="O928" s="52" t="n"/>
      <c r="P928" s="52" t="n"/>
      <c r="Q928" s="52" t="n"/>
      <c r="R928" s="52" t="n"/>
      <c r="S928" s="52" t="n"/>
      <c r="T928" s="52" t="n"/>
      <c r="U928" s="52" t="n"/>
      <c r="V928" s="52" t="n"/>
      <c r="W928" s="281" t="n"/>
      <c r="X928" s="281" t="n"/>
      <c r="Y928" s="52" t="n"/>
      <c r="Z928" s="52" t="n"/>
      <c r="AA928" s="270" t="n"/>
      <c r="AB928" s="242" t="n"/>
      <c r="AC928" s="242" t="n"/>
      <c r="AD928" s="242" t="n"/>
      <c r="AE928" s="282" t="n"/>
      <c r="AF928" s="282" t="n"/>
      <c r="AG928" s="243" t="n"/>
      <c r="AH928" s="52" t="n"/>
      <c r="AI928" s="52" t="n"/>
      <c r="AJ928" s="52" t="n"/>
      <c r="AK928" s="52" t="n"/>
    </row>
    <row r="929">
      <c r="A929" s="52" t="n"/>
      <c r="B929" s="52" t="n"/>
      <c r="C929" s="52" t="n"/>
      <c r="D929" s="52" t="n"/>
      <c r="E929" s="52" t="n"/>
      <c r="F929" s="52" t="n"/>
      <c r="G929" s="52" t="n"/>
      <c r="H929" s="52" t="n"/>
      <c r="I929" s="52" t="n"/>
      <c r="J929" s="245" t="n"/>
      <c r="K929" s="52" t="n"/>
      <c r="L929" s="52" t="n"/>
      <c r="M929" s="52" t="n"/>
      <c r="N929" s="52" t="n"/>
      <c r="O929" s="52" t="n"/>
      <c r="P929" s="52" t="n"/>
      <c r="Q929" s="52" t="n"/>
      <c r="R929" s="52" t="n"/>
      <c r="S929" s="52" t="n"/>
      <c r="T929" s="52" t="n"/>
      <c r="U929" s="52" t="n"/>
      <c r="V929" s="52" t="n"/>
      <c r="W929" s="281" t="n"/>
      <c r="X929" s="281" t="n"/>
      <c r="Y929" s="52" t="n"/>
      <c r="Z929" s="52" t="n"/>
      <c r="AA929" s="270" t="n"/>
      <c r="AB929" s="242" t="n"/>
      <c r="AC929" s="242" t="n"/>
      <c r="AD929" s="242" t="n"/>
      <c r="AE929" s="282" t="n"/>
      <c r="AF929" s="282" t="n"/>
      <c r="AG929" s="243" t="n"/>
      <c r="AH929" s="52" t="n"/>
      <c r="AI929" s="52" t="n"/>
      <c r="AJ929" s="52" t="n"/>
      <c r="AK929" s="52" t="n"/>
    </row>
    <row r="930">
      <c r="A930" s="52" t="n"/>
      <c r="B930" s="52" t="n"/>
      <c r="C930" s="52" t="n"/>
      <c r="D930" s="52" t="n"/>
      <c r="E930" s="52" t="n"/>
      <c r="F930" s="52" t="n"/>
      <c r="G930" s="52" t="n"/>
      <c r="H930" s="52" t="n"/>
      <c r="I930" s="52" t="n"/>
      <c r="J930" s="245" t="n"/>
      <c r="K930" s="52" t="n"/>
      <c r="L930" s="52" t="n"/>
      <c r="M930" s="52" t="n"/>
      <c r="N930" s="52" t="n"/>
      <c r="O930" s="52" t="n"/>
      <c r="P930" s="52" t="n"/>
      <c r="Q930" s="52" t="n"/>
      <c r="R930" s="52" t="n"/>
      <c r="S930" s="52" t="n"/>
      <c r="T930" s="52" t="n"/>
      <c r="U930" s="52" t="n"/>
      <c r="V930" s="52" t="n"/>
      <c r="W930" s="281" t="n"/>
      <c r="X930" s="281" t="n"/>
      <c r="Y930" s="52" t="n"/>
      <c r="Z930" s="52" t="n"/>
      <c r="AA930" s="270" t="n"/>
      <c r="AB930" s="242" t="n"/>
      <c r="AC930" s="242" t="n"/>
      <c r="AD930" s="242" t="n"/>
      <c r="AE930" s="282" t="n"/>
      <c r="AF930" s="282" t="n"/>
      <c r="AG930" s="243" t="n"/>
      <c r="AH930" s="52" t="n"/>
      <c r="AI930" s="52" t="n"/>
      <c r="AJ930" s="52" t="n"/>
      <c r="AK930" s="52" t="n"/>
    </row>
    <row r="931">
      <c r="A931" s="52" t="n"/>
      <c r="B931" s="52" t="n"/>
      <c r="C931" s="52" t="n"/>
      <c r="D931" s="52" t="n"/>
      <c r="E931" s="52" t="n"/>
      <c r="F931" s="52" t="n"/>
      <c r="G931" s="52" t="n"/>
      <c r="H931" s="52" t="n"/>
      <c r="I931" s="52" t="n"/>
      <c r="J931" s="245" t="n"/>
      <c r="K931" s="52" t="n"/>
      <c r="L931" s="52" t="n"/>
      <c r="M931" s="52" t="n"/>
      <c r="N931" s="52" t="n"/>
      <c r="O931" s="52" t="n"/>
      <c r="P931" s="52" t="n"/>
      <c r="Q931" s="52" t="n"/>
      <c r="R931" s="52" t="n"/>
      <c r="S931" s="52" t="n"/>
      <c r="T931" s="52" t="n"/>
      <c r="U931" s="52" t="n"/>
      <c r="V931" s="52" t="n"/>
      <c r="W931" s="281" t="n"/>
      <c r="X931" s="281" t="n"/>
      <c r="Y931" s="52" t="n"/>
      <c r="Z931" s="52" t="n"/>
      <c r="AA931" s="270" t="n"/>
      <c r="AB931" s="242" t="n"/>
      <c r="AC931" s="242" t="n"/>
      <c r="AD931" s="242" t="n"/>
      <c r="AE931" s="282" t="n"/>
      <c r="AF931" s="282" t="n"/>
      <c r="AG931" s="243" t="n"/>
      <c r="AH931" s="52" t="n"/>
      <c r="AI931" s="52" t="n"/>
      <c r="AJ931" s="52" t="n"/>
      <c r="AK931" s="52" t="n"/>
    </row>
    <row r="932">
      <c r="A932" s="52" t="n"/>
      <c r="B932" s="52" t="n"/>
      <c r="C932" s="52" t="n"/>
      <c r="D932" s="52" t="n"/>
      <c r="E932" s="52" t="n"/>
      <c r="F932" s="52" t="n"/>
      <c r="G932" s="52" t="n"/>
      <c r="H932" s="52" t="n"/>
      <c r="I932" s="52" t="n"/>
      <c r="J932" s="245" t="n"/>
      <c r="K932" s="52" t="n"/>
      <c r="L932" s="52" t="n"/>
      <c r="M932" s="52" t="n"/>
      <c r="N932" s="52" t="n"/>
      <c r="O932" s="52" t="n"/>
      <c r="P932" s="52" t="n"/>
      <c r="Q932" s="52" t="n"/>
      <c r="R932" s="52" t="n"/>
      <c r="S932" s="52" t="n"/>
      <c r="T932" s="52" t="n"/>
      <c r="U932" s="52" t="n"/>
      <c r="V932" s="52" t="n"/>
      <c r="W932" s="281" t="n"/>
      <c r="X932" s="281" t="n"/>
      <c r="Y932" s="52" t="n"/>
      <c r="Z932" s="52" t="n"/>
      <c r="AA932" s="270" t="n"/>
      <c r="AB932" s="242" t="n"/>
      <c r="AC932" s="242" t="n"/>
      <c r="AD932" s="242" t="n"/>
      <c r="AE932" s="282" t="n"/>
      <c r="AF932" s="282" t="n"/>
      <c r="AG932" s="243" t="n"/>
      <c r="AH932" s="52" t="n"/>
      <c r="AI932" s="52" t="n"/>
      <c r="AJ932" s="52" t="n"/>
      <c r="AK932" s="52" t="n"/>
    </row>
    <row r="933">
      <c r="A933" s="52" t="n"/>
      <c r="B933" s="52" t="n"/>
      <c r="C933" s="52" t="n"/>
      <c r="D933" s="52" t="n"/>
      <c r="E933" s="52" t="n"/>
      <c r="F933" s="52" t="n"/>
      <c r="G933" s="52" t="n"/>
      <c r="H933" s="52" t="n"/>
      <c r="I933" s="52" t="n"/>
      <c r="J933" s="245" t="n"/>
      <c r="K933" s="52" t="n"/>
      <c r="L933" s="52" t="n"/>
      <c r="M933" s="52" t="n"/>
      <c r="N933" s="52" t="n"/>
      <c r="O933" s="52" t="n"/>
      <c r="P933" s="52" t="n"/>
      <c r="Q933" s="52" t="n"/>
      <c r="R933" s="52" t="n"/>
      <c r="S933" s="52" t="n"/>
      <c r="T933" s="52" t="n"/>
      <c r="U933" s="52" t="n"/>
      <c r="V933" s="52" t="n"/>
      <c r="W933" s="281" t="n"/>
      <c r="X933" s="281" t="n"/>
      <c r="Y933" s="52" t="n"/>
      <c r="Z933" s="52" t="n"/>
      <c r="AA933" s="270" t="n"/>
      <c r="AB933" s="242" t="n"/>
      <c r="AC933" s="242" t="n"/>
      <c r="AD933" s="242" t="n"/>
      <c r="AE933" s="282" t="n"/>
      <c r="AF933" s="282" t="n"/>
      <c r="AG933" s="243" t="n"/>
      <c r="AH933" s="52" t="n"/>
      <c r="AI933" s="52" t="n"/>
      <c r="AJ933" s="52" t="n"/>
      <c r="AK933" s="52" t="n"/>
    </row>
    <row r="934">
      <c r="A934" s="52" t="n"/>
      <c r="B934" s="52" t="n"/>
      <c r="C934" s="52" t="n"/>
      <c r="D934" s="52" t="n"/>
      <c r="E934" s="52" t="n"/>
      <c r="F934" s="52" t="n"/>
      <c r="G934" s="52" t="n"/>
      <c r="H934" s="52" t="n"/>
      <c r="I934" s="52" t="n"/>
      <c r="J934" s="245" t="n"/>
      <c r="K934" s="52" t="n"/>
      <c r="L934" s="52" t="n"/>
      <c r="M934" s="52" t="n"/>
      <c r="N934" s="52" t="n"/>
      <c r="O934" s="52" t="n"/>
      <c r="P934" s="52" t="n"/>
      <c r="Q934" s="52" t="n"/>
      <c r="R934" s="52" t="n"/>
      <c r="S934" s="52" t="n"/>
      <c r="T934" s="52" t="n"/>
      <c r="U934" s="52" t="n"/>
      <c r="V934" s="52" t="n"/>
      <c r="W934" s="281" t="n"/>
      <c r="X934" s="281" t="n"/>
      <c r="Y934" s="52" t="n"/>
      <c r="Z934" s="52" t="n"/>
      <c r="AA934" s="270" t="n"/>
      <c r="AB934" s="242" t="n"/>
      <c r="AC934" s="242" t="n"/>
      <c r="AD934" s="242" t="n"/>
      <c r="AE934" s="282" t="n"/>
      <c r="AF934" s="282" t="n"/>
      <c r="AG934" s="243" t="n"/>
      <c r="AH934" s="52" t="n"/>
      <c r="AI934" s="52" t="n"/>
      <c r="AJ934" s="52" t="n"/>
      <c r="AK934" s="52" t="n"/>
    </row>
    <row r="935">
      <c r="A935" s="52" t="n"/>
      <c r="B935" s="52" t="n"/>
      <c r="C935" s="52" t="n"/>
      <c r="D935" s="52" t="n"/>
      <c r="E935" s="52" t="n"/>
      <c r="F935" s="52" t="n"/>
      <c r="G935" s="52" t="n"/>
      <c r="H935" s="52" t="n"/>
      <c r="I935" s="52" t="n"/>
      <c r="J935" s="245" t="n"/>
      <c r="K935" s="52" t="n"/>
      <c r="L935" s="52" t="n"/>
      <c r="M935" s="52" t="n"/>
      <c r="N935" s="52" t="n"/>
      <c r="O935" s="52" t="n"/>
      <c r="P935" s="52" t="n"/>
      <c r="Q935" s="52" t="n"/>
      <c r="R935" s="52" t="n"/>
      <c r="S935" s="52" t="n"/>
      <c r="T935" s="52" t="n"/>
      <c r="U935" s="52" t="n"/>
      <c r="V935" s="52" t="n"/>
      <c r="W935" s="281" t="n"/>
      <c r="X935" s="281" t="n"/>
      <c r="Y935" s="52" t="n"/>
      <c r="Z935" s="52" t="n"/>
      <c r="AA935" s="270" t="n"/>
      <c r="AB935" s="242" t="n"/>
      <c r="AC935" s="242" t="n"/>
      <c r="AD935" s="242" t="n"/>
      <c r="AE935" s="282" t="n"/>
      <c r="AF935" s="282" t="n"/>
      <c r="AG935" s="243" t="n"/>
      <c r="AH935" s="52" t="n"/>
      <c r="AI935" s="52" t="n"/>
      <c r="AJ935" s="52" t="n"/>
      <c r="AK935" s="52" t="n"/>
    </row>
    <row r="936">
      <c r="A936" s="52" t="n"/>
      <c r="B936" s="52" t="n"/>
      <c r="C936" s="52" t="n"/>
      <c r="D936" s="52" t="n"/>
      <c r="E936" s="52" t="n"/>
      <c r="F936" s="52" t="n"/>
      <c r="G936" s="52" t="n"/>
      <c r="H936" s="52" t="n"/>
      <c r="I936" s="52" t="n"/>
      <c r="J936" s="245" t="n"/>
      <c r="K936" s="52" t="n"/>
      <c r="L936" s="52" t="n"/>
      <c r="M936" s="52" t="n"/>
      <c r="N936" s="52" t="n"/>
      <c r="O936" s="52" t="n"/>
      <c r="P936" s="52" t="n"/>
      <c r="Q936" s="52" t="n"/>
      <c r="R936" s="52" t="n"/>
      <c r="S936" s="52" t="n"/>
      <c r="T936" s="52" t="n"/>
      <c r="U936" s="52" t="n"/>
      <c r="V936" s="52" t="n"/>
      <c r="W936" s="281" t="n"/>
      <c r="X936" s="281" t="n"/>
      <c r="Y936" s="52" t="n"/>
      <c r="Z936" s="52" t="n"/>
      <c r="AA936" s="270" t="n"/>
      <c r="AB936" s="242" t="n"/>
      <c r="AC936" s="242" t="n"/>
      <c r="AD936" s="242" t="n"/>
      <c r="AE936" s="282" t="n"/>
      <c r="AF936" s="282" t="n"/>
      <c r="AG936" s="243" t="n"/>
      <c r="AH936" s="52" t="n"/>
      <c r="AI936" s="52" t="n"/>
      <c r="AJ936" s="52" t="n"/>
      <c r="AK936" s="52" t="n"/>
    </row>
    <row r="937">
      <c r="A937" s="52" t="n"/>
      <c r="B937" s="52" t="n"/>
      <c r="C937" s="52" t="n"/>
      <c r="D937" s="52" t="n"/>
      <c r="E937" s="52" t="n"/>
      <c r="F937" s="52" t="n"/>
      <c r="G937" s="52" t="n"/>
      <c r="H937" s="52" t="n"/>
      <c r="I937" s="52" t="n"/>
      <c r="J937" s="245" t="n"/>
      <c r="K937" s="52" t="n"/>
      <c r="L937" s="52" t="n"/>
      <c r="M937" s="52" t="n"/>
      <c r="N937" s="52" t="n"/>
      <c r="O937" s="52" t="n"/>
      <c r="P937" s="52" t="n"/>
      <c r="Q937" s="52" t="n"/>
      <c r="R937" s="52" t="n"/>
      <c r="S937" s="52" t="n"/>
      <c r="T937" s="52" t="n"/>
      <c r="U937" s="52" t="n"/>
      <c r="V937" s="52" t="n"/>
      <c r="W937" s="281" t="n"/>
      <c r="X937" s="281" t="n"/>
      <c r="Y937" s="52" t="n"/>
      <c r="Z937" s="52" t="n"/>
      <c r="AA937" s="270" t="n"/>
      <c r="AB937" s="242" t="n"/>
      <c r="AC937" s="242" t="n"/>
      <c r="AD937" s="242" t="n"/>
      <c r="AE937" s="282" t="n"/>
      <c r="AF937" s="282" t="n"/>
      <c r="AG937" s="243" t="n"/>
      <c r="AH937" s="52" t="n"/>
      <c r="AI937" s="52" t="n"/>
      <c r="AJ937" s="52" t="n"/>
      <c r="AK937" s="52" t="n"/>
    </row>
    <row r="938">
      <c r="A938" s="52" t="n"/>
      <c r="B938" s="52" t="n"/>
      <c r="C938" s="52" t="n"/>
      <c r="D938" s="52" t="n"/>
      <c r="E938" s="52" t="n"/>
      <c r="F938" s="52" t="n"/>
      <c r="G938" s="52" t="n"/>
      <c r="H938" s="52" t="n"/>
      <c r="I938" s="52" t="n"/>
      <c r="J938" s="245" t="n"/>
      <c r="K938" s="52" t="n"/>
      <c r="L938" s="52" t="n"/>
      <c r="M938" s="52" t="n"/>
      <c r="N938" s="52" t="n"/>
      <c r="O938" s="52" t="n"/>
      <c r="P938" s="52" t="n"/>
      <c r="Q938" s="52" t="n"/>
      <c r="R938" s="52" t="n"/>
      <c r="S938" s="52" t="n"/>
      <c r="T938" s="52" t="n"/>
      <c r="U938" s="52" t="n"/>
      <c r="V938" s="52" t="n"/>
      <c r="W938" s="281" t="n"/>
      <c r="X938" s="281" t="n"/>
      <c r="Y938" s="52" t="n"/>
      <c r="Z938" s="52" t="n"/>
      <c r="AA938" s="270" t="n"/>
      <c r="AB938" s="242" t="n"/>
      <c r="AC938" s="242" t="n"/>
      <c r="AD938" s="242" t="n"/>
      <c r="AE938" s="282" t="n"/>
      <c r="AF938" s="282" t="n"/>
      <c r="AG938" s="243" t="n"/>
      <c r="AH938" s="52" t="n"/>
      <c r="AI938" s="52" t="n"/>
      <c r="AJ938" s="52" t="n"/>
      <c r="AK938" s="52" t="n"/>
    </row>
    <row r="939">
      <c r="A939" s="52" t="n"/>
      <c r="B939" s="52" t="n"/>
      <c r="C939" s="52" t="n"/>
      <c r="D939" s="52" t="n"/>
      <c r="E939" s="52" t="n"/>
      <c r="F939" s="52" t="n"/>
      <c r="G939" s="52" t="n"/>
      <c r="H939" s="52" t="n"/>
      <c r="I939" s="52" t="n"/>
      <c r="J939" s="245" t="n"/>
      <c r="K939" s="52" t="n"/>
      <c r="L939" s="52" t="n"/>
      <c r="M939" s="52" t="n"/>
      <c r="N939" s="52" t="n"/>
      <c r="O939" s="52" t="n"/>
      <c r="P939" s="52" t="n"/>
      <c r="Q939" s="52" t="n"/>
      <c r="R939" s="52" t="n"/>
      <c r="S939" s="52" t="n"/>
      <c r="T939" s="52" t="n"/>
      <c r="U939" s="52" t="n"/>
      <c r="V939" s="52" t="n"/>
      <c r="W939" s="281" t="n"/>
      <c r="X939" s="281" t="n"/>
      <c r="Y939" s="52" t="n"/>
      <c r="Z939" s="52" t="n"/>
      <c r="AA939" s="270" t="n"/>
      <c r="AB939" s="242" t="n"/>
      <c r="AC939" s="242" t="n"/>
      <c r="AD939" s="242" t="n"/>
      <c r="AE939" s="282" t="n"/>
      <c r="AF939" s="282" t="n"/>
      <c r="AG939" s="243" t="n"/>
      <c r="AH939" s="52" t="n"/>
      <c r="AI939" s="52" t="n"/>
      <c r="AJ939" s="52" t="n"/>
      <c r="AK939" s="52" t="n"/>
    </row>
    <row r="940">
      <c r="A940" s="52" t="n"/>
      <c r="B940" s="52" t="n"/>
      <c r="C940" s="52" t="n"/>
      <c r="D940" s="52" t="n"/>
      <c r="E940" s="52" t="n"/>
      <c r="F940" s="52" t="n"/>
      <c r="G940" s="52" t="n"/>
      <c r="H940" s="52" t="n"/>
      <c r="I940" s="52" t="n"/>
      <c r="J940" s="245" t="n"/>
      <c r="K940" s="52" t="n"/>
      <c r="L940" s="52" t="n"/>
      <c r="M940" s="52" t="n"/>
      <c r="N940" s="52" t="n"/>
      <c r="O940" s="52" t="n"/>
      <c r="P940" s="52" t="n"/>
      <c r="Q940" s="52" t="n"/>
      <c r="R940" s="52" t="n"/>
      <c r="S940" s="52" t="n"/>
      <c r="T940" s="52" t="n"/>
      <c r="U940" s="52" t="n"/>
      <c r="V940" s="52" t="n"/>
      <c r="W940" s="281" t="n"/>
      <c r="X940" s="281" t="n"/>
      <c r="Y940" s="52" t="n"/>
      <c r="Z940" s="52" t="n"/>
      <c r="AA940" s="270" t="n"/>
      <c r="AB940" s="242" t="n"/>
      <c r="AC940" s="242" t="n"/>
      <c r="AD940" s="242" t="n"/>
      <c r="AE940" s="282" t="n"/>
      <c r="AF940" s="282" t="n"/>
      <c r="AG940" s="243" t="n"/>
      <c r="AH940" s="52" t="n"/>
      <c r="AI940" s="52" t="n"/>
      <c r="AJ940" s="52" t="n"/>
      <c r="AK940" s="52" t="n"/>
    </row>
    <row r="941">
      <c r="A941" s="52" t="n"/>
      <c r="B941" s="52" t="n"/>
      <c r="C941" s="52" t="n"/>
      <c r="D941" s="52" t="n"/>
      <c r="E941" s="52" t="n"/>
      <c r="F941" s="52" t="n"/>
      <c r="G941" s="52" t="n"/>
      <c r="H941" s="52" t="n"/>
      <c r="I941" s="52" t="n"/>
      <c r="J941" s="245" t="n"/>
      <c r="K941" s="52" t="n"/>
      <c r="L941" s="52" t="n"/>
      <c r="M941" s="52" t="n"/>
      <c r="N941" s="52" t="n"/>
      <c r="O941" s="52" t="n"/>
      <c r="P941" s="52" t="n"/>
      <c r="Q941" s="52" t="n"/>
      <c r="R941" s="52" t="n"/>
      <c r="S941" s="52" t="n"/>
      <c r="T941" s="52" t="n"/>
      <c r="U941" s="52" t="n"/>
      <c r="V941" s="52" t="n"/>
      <c r="W941" s="281" t="n"/>
      <c r="X941" s="281" t="n"/>
      <c r="Y941" s="52" t="n"/>
      <c r="Z941" s="52" t="n"/>
      <c r="AA941" s="270" t="n"/>
      <c r="AB941" s="242" t="n"/>
      <c r="AC941" s="242" t="n"/>
      <c r="AD941" s="242" t="n"/>
      <c r="AE941" s="282" t="n"/>
      <c r="AF941" s="282" t="n"/>
      <c r="AG941" s="243" t="n"/>
      <c r="AH941" s="52" t="n"/>
      <c r="AI941" s="52" t="n"/>
      <c r="AJ941" s="52" t="n"/>
      <c r="AK941" s="52" t="n"/>
    </row>
    <row r="942">
      <c r="A942" s="52" t="n"/>
      <c r="B942" s="52" t="n"/>
      <c r="C942" s="52" t="n"/>
      <c r="D942" s="52" t="n"/>
      <c r="E942" s="52" t="n"/>
      <c r="F942" s="52" t="n"/>
      <c r="G942" s="52" t="n"/>
      <c r="H942" s="52" t="n"/>
      <c r="I942" s="52" t="n"/>
      <c r="J942" s="245" t="n"/>
      <c r="K942" s="52" t="n"/>
      <c r="L942" s="52" t="n"/>
      <c r="M942" s="52" t="n"/>
      <c r="N942" s="52" t="n"/>
      <c r="O942" s="52" t="n"/>
      <c r="P942" s="52" t="n"/>
      <c r="Q942" s="52" t="n"/>
      <c r="R942" s="52" t="n"/>
      <c r="S942" s="52" t="n"/>
      <c r="T942" s="52" t="n"/>
      <c r="U942" s="52" t="n"/>
      <c r="V942" s="52" t="n"/>
      <c r="W942" s="281" t="n"/>
      <c r="X942" s="281" t="n"/>
      <c r="Y942" s="52" t="n"/>
      <c r="Z942" s="52" t="n"/>
      <c r="AA942" s="270" t="n"/>
      <c r="AB942" s="242" t="n"/>
      <c r="AC942" s="242" t="n"/>
      <c r="AD942" s="242" t="n"/>
      <c r="AE942" s="282" t="n"/>
      <c r="AF942" s="282" t="n"/>
      <c r="AG942" s="243" t="n"/>
      <c r="AH942" s="52" t="n"/>
      <c r="AI942" s="52" t="n"/>
      <c r="AJ942" s="52" t="n"/>
      <c r="AK942" s="52" t="n"/>
    </row>
    <row r="943">
      <c r="A943" s="52" t="n"/>
      <c r="B943" s="52" t="n"/>
      <c r="C943" s="52" t="n"/>
      <c r="D943" s="52" t="n"/>
      <c r="E943" s="52" t="n"/>
      <c r="F943" s="52" t="n"/>
      <c r="G943" s="52" t="n"/>
      <c r="H943" s="52" t="n"/>
      <c r="I943" s="52" t="n"/>
      <c r="J943" s="245" t="n"/>
      <c r="K943" s="52" t="n"/>
      <c r="L943" s="52" t="n"/>
      <c r="M943" s="52" t="n"/>
      <c r="N943" s="52" t="n"/>
      <c r="O943" s="52" t="n"/>
      <c r="P943" s="52" t="n"/>
      <c r="Q943" s="52" t="n"/>
      <c r="R943" s="52" t="n"/>
      <c r="S943" s="52" t="n"/>
      <c r="T943" s="52" t="n"/>
      <c r="U943" s="52" t="n"/>
      <c r="V943" s="52" t="n"/>
      <c r="W943" s="281" t="n"/>
      <c r="X943" s="281" t="n"/>
      <c r="Y943" s="52" t="n"/>
      <c r="Z943" s="52" t="n"/>
      <c r="AA943" s="270" t="n"/>
      <c r="AB943" s="242" t="n"/>
      <c r="AC943" s="242" t="n"/>
      <c r="AD943" s="242" t="n"/>
      <c r="AE943" s="282" t="n"/>
      <c r="AF943" s="282" t="n"/>
      <c r="AG943" s="243" t="n"/>
      <c r="AH943" s="52" t="n"/>
      <c r="AI943" s="52" t="n"/>
      <c r="AJ943" s="52" t="n"/>
      <c r="AK943" s="52" t="n"/>
    </row>
    <row r="944">
      <c r="A944" s="52" t="n"/>
      <c r="B944" s="52" t="n"/>
      <c r="C944" s="52" t="n"/>
      <c r="D944" s="52" t="n"/>
      <c r="E944" s="52" t="n"/>
      <c r="F944" s="52" t="n"/>
      <c r="G944" s="52" t="n"/>
      <c r="H944" s="52" t="n"/>
      <c r="I944" s="52" t="n"/>
      <c r="J944" s="245" t="n"/>
      <c r="K944" s="52" t="n"/>
      <c r="L944" s="52" t="n"/>
      <c r="M944" s="52" t="n"/>
      <c r="N944" s="52" t="n"/>
      <c r="O944" s="52" t="n"/>
      <c r="P944" s="52" t="n"/>
      <c r="Q944" s="52" t="n"/>
      <c r="R944" s="52" t="n"/>
      <c r="S944" s="52" t="n"/>
      <c r="T944" s="52" t="n"/>
      <c r="U944" s="52" t="n"/>
      <c r="V944" s="52" t="n"/>
      <c r="W944" s="281" t="n"/>
      <c r="X944" s="281" t="n"/>
      <c r="Y944" s="52" t="n"/>
      <c r="Z944" s="52" t="n"/>
      <c r="AA944" s="270" t="n"/>
      <c r="AB944" s="242" t="n"/>
      <c r="AC944" s="242" t="n"/>
      <c r="AD944" s="242" t="n"/>
      <c r="AE944" s="282" t="n"/>
      <c r="AF944" s="282" t="n"/>
      <c r="AG944" s="243" t="n"/>
      <c r="AH944" s="52" t="n"/>
      <c r="AI944" s="52" t="n"/>
      <c r="AJ944" s="52" t="n"/>
      <c r="AK944" s="52" t="n"/>
    </row>
    <row r="945">
      <c r="A945" s="52" t="n"/>
      <c r="B945" s="52" t="n"/>
      <c r="C945" s="52" t="n"/>
      <c r="D945" s="52" t="n"/>
      <c r="E945" s="52" t="n"/>
      <c r="F945" s="52" t="n"/>
      <c r="G945" s="52" t="n"/>
      <c r="H945" s="52" t="n"/>
      <c r="I945" s="52" t="n"/>
      <c r="J945" s="245" t="n"/>
      <c r="K945" s="52" t="n"/>
      <c r="L945" s="52" t="n"/>
      <c r="M945" s="52" t="n"/>
      <c r="N945" s="52" t="n"/>
      <c r="O945" s="52" t="n"/>
      <c r="P945" s="52" t="n"/>
      <c r="Q945" s="52" t="n"/>
      <c r="R945" s="52" t="n"/>
      <c r="S945" s="52" t="n"/>
      <c r="T945" s="52" t="n"/>
      <c r="U945" s="52" t="n"/>
      <c r="V945" s="52" t="n"/>
      <c r="W945" s="281" t="n"/>
      <c r="X945" s="281" t="n"/>
      <c r="Y945" s="52" t="n"/>
      <c r="Z945" s="52" t="n"/>
      <c r="AA945" s="270" t="n"/>
      <c r="AB945" s="242" t="n"/>
      <c r="AC945" s="242" t="n"/>
      <c r="AD945" s="242" t="n"/>
      <c r="AE945" s="282" t="n"/>
      <c r="AF945" s="282" t="n"/>
      <c r="AG945" s="243" t="n"/>
      <c r="AH945" s="52" t="n"/>
      <c r="AI945" s="52" t="n"/>
      <c r="AJ945" s="52" t="n"/>
      <c r="AK945" s="52" t="n"/>
    </row>
    <row r="946">
      <c r="A946" s="52" t="n"/>
      <c r="B946" s="52" t="n"/>
      <c r="C946" s="52" t="n"/>
      <c r="D946" s="52" t="n"/>
      <c r="E946" s="52" t="n"/>
      <c r="F946" s="52" t="n"/>
      <c r="G946" s="52" t="n"/>
      <c r="H946" s="52" t="n"/>
      <c r="I946" s="52" t="n"/>
      <c r="J946" s="245" t="n"/>
      <c r="K946" s="52" t="n"/>
      <c r="L946" s="52" t="n"/>
      <c r="M946" s="52" t="n"/>
      <c r="N946" s="52" t="n"/>
      <c r="O946" s="52" t="n"/>
      <c r="P946" s="52" t="n"/>
      <c r="Q946" s="52" t="n"/>
      <c r="R946" s="52" t="n"/>
      <c r="S946" s="52" t="n"/>
      <c r="T946" s="52" t="n"/>
      <c r="U946" s="52" t="n"/>
      <c r="V946" s="52" t="n"/>
      <c r="W946" s="281" t="n"/>
      <c r="X946" s="281" t="n"/>
      <c r="Y946" s="52" t="n"/>
      <c r="Z946" s="52" t="n"/>
      <c r="AA946" s="270" t="n"/>
      <c r="AB946" s="242" t="n"/>
      <c r="AC946" s="242" t="n"/>
      <c r="AD946" s="242" t="n"/>
      <c r="AE946" s="282" t="n"/>
      <c r="AF946" s="282" t="n"/>
      <c r="AG946" s="243" t="n"/>
      <c r="AH946" s="52" t="n"/>
      <c r="AI946" s="52" t="n"/>
      <c r="AJ946" s="52" t="n"/>
      <c r="AK946" s="52" t="n"/>
    </row>
    <row r="947">
      <c r="A947" s="52" t="n"/>
      <c r="B947" s="52" t="n"/>
      <c r="C947" s="52" t="n"/>
      <c r="D947" s="52" t="n"/>
      <c r="E947" s="52" t="n"/>
      <c r="F947" s="52" t="n"/>
      <c r="G947" s="52" t="n"/>
      <c r="H947" s="52" t="n"/>
      <c r="I947" s="52" t="n"/>
      <c r="J947" s="245" t="n"/>
      <c r="K947" s="52" t="n"/>
      <c r="L947" s="52" t="n"/>
      <c r="M947" s="52" t="n"/>
      <c r="N947" s="52" t="n"/>
      <c r="O947" s="52" t="n"/>
      <c r="P947" s="52" t="n"/>
      <c r="Q947" s="52" t="n"/>
      <c r="R947" s="52" t="n"/>
      <c r="S947" s="52" t="n"/>
      <c r="T947" s="52" t="n"/>
      <c r="U947" s="52" t="n"/>
      <c r="V947" s="52" t="n"/>
      <c r="W947" s="281" t="n"/>
      <c r="X947" s="281" t="n"/>
      <c r="Y947" s="52" t="n"/>
      <c r="Z947" s="52" t="n"/>
      <c r="AA947" s="270" t="n"/>
      <c r="AB947" s="242" t="n"/>
      <c r="AC947" s="242" t="n"/>
      <c r="AD947" s="242" t="n"/>
      <c r="AE947" s="282" t="n"/>
      <c r="AF947" s="282" t="n"/>
      <c r="AG947" s="243" t="n"/>
      <c r="AH947" s="52" t="n"/>
      <c r="AI947" s="52" t="n"/>
      <c r="AJ947" s="52" t="n"/>
      <c r="AK947" s="52" t="n"/>
    </row>
    <row r="948">
      <c r="A948" s="52" t="n"/>
      <c r="B948" s="52" t="n"/>
      <c r="C948" s="52" t="n"/>
      <c r="D948" s="52" t="n"/>
      <c r="E948" s="52" t="n"/>
      <c r="F948" s="52" t="n"/>
      <c r="G948" s="52" t="n"/>
      <c r="H948" s="52" t="n"/>
      <c r="I948" s="52" t="n"/>
      <c r="J948" s="245" t="n"/>
      <c r="K948" s="52" t="n"/>
      <c r="L948" s="52" t="n"/>
      <c r="M948" s="52" t="n"/>
      <c r="N948" s="52" t="n"/>
      <c r="O948" s="52" t="n"/>
      <c r="P948" s="52" t="n"/>
      <c r="Q948" s="52" t="n"/>
      <c r="R948" s="52" t="n"/>
      <c r="S948" s="52" t="n"/>
      <c r="T948" s="52" t="n"/>
      <c r="U948" s="52" t="n"/>
      <c r="V948" s="52" t="n"/>
      <c r="W948" s="281" t="n"/>
      <c r="X948" s="281" t="n"/>
      <c r="Y948" s="52" t="n"/>
      <c r="Z948" s="52" t="n"/>
      <c r="AA948" s="270" t="n"/>
      <c r="AB948" s="242" t="n"/>
      <c r="AC948" s="242" t="n"/>
      <c r="AD948" s="242" t="n"/>
      <c r="AE948" s="282" t="n"/>
      <c r="AF948" s="282" t="n"/>
      <c r="AG948" s="243" t="n"/>
      <c r="AH948" s="52" t="n"/>
      <c r="AI948" s="52" t="n"/>
      <c r="AJ948" s="52" t="n"/>
      <c r="AK948" s="52" t="n"/>
    </row>
    <row r="949">
      <c r="A949" s="52" t="n"/>
      <c r="B949" s="52" t="n"/>
      <c r="C949" s="52" t="n"/>
      <c r="D949" s="52" t="n"/>
      <c r="E949" s="52" t="n"/>
      <c r="F949" s="52" t="n"/>
      <c r="G949" s="52" t="n"/>
      <c r="H949" s="52" t="n"/>
      <c r="I949" s="52" t="n"/>
      <c r="J949" s="245" t="n"/>
      <c r="K949" s="52" t="n"/>
      <c r="L949" s="52" t="n"/>
      <c r="M949" s="52" t="n"/>
      <c r="N949" s="52" t="n"/>
      <c r="O949" s="52" t="n"/>
      <c r="P949" s="52" t="n"/>
      <c r="Q949" s="52" t="n"/>
      <c r="R949" s="52" t="n"/>
      <c r="S949" s="52" t="n"/>
      <c r="T949" s="52" t="n"/>
      <c r="U949" s="52" t="n"/>
      <c r="V949" s="52" t="n"/>
      <c r="W949" s="281" t="n"/>
      <c r="X949" s="281" t="n"/>
      <c r="Y949" s="52" t="n"/>
      <c r="Z949" s="52" t="n"/>
      <c r="AA949" s="270" t="n"/>
      <c r="AB949" s="242" t="n"/>
      <c r="AC949" s="242" t="n"/>
      <c r="AD949" s="242" t="n"/>
      <c r="AE949" s="282" t="n"/>
      <c r="AF949" s="282" t="n"/>
      <c r="AG949" s="243" t="n"/>
      <c r="AH949" s="52" t="n"/>
      <c r="AI949" s="52" t="n"/>
      <c r="AJ949" s="52" t="n"/>
      <c r="AK949" s="52" t="n"/>
    </row>
    <row r="950">
      <c r="A950" s="52" t="n"/>
      <c r="B950" s="52" t="n"/>
      <c r="C950" s="52" t="n"/>
      <c r="D950" s="52" t="n"/>
      <c r="E950" s="52" t="n"/>
      <c r="F950" s="52" t="n"/>
      <c r="G950" s="52" t="n"/>
      <c r="H950" s="52" t="n"/>
      <c r="I950" s="52" t="n"/>
      <c r="J950" s="245" t="n"/>
      <c r="K950" s="52" t="n"/>
      <c r="L950" s="52" t="n"/>
      <c r="M950" s="52" t="n"/>
      <c r="N950" s="52" t="n"/>
      <c r="O950" s="52" t="n"/>
      <c r="P950" s="52" t="n"/>
      <c r="Q950" s="52" t="n"/>
      <c r="R950" s="52" t="n"/>
      <c r="S950" s="52" t="n"/>
      <c r="T950" s="52" t="n"/>
      <c r="U950" s="52" t="n"/>
      <c r="V950" s="52" t="n"/>
      <c r="W950" s="281" t="n"/>
      <c r="X950" s="281" t="n"/>
      <c r="Y950" s="52" t="n"/>
      <c r="Z950" s="52" t="n"/>
      <c r="AA950" s="270" t="n"/>
      <c r="AB950" s="242" t="n"/>
      <c r="AC950" s="242" t="n"/>
      <c r="AD950" s="242" t="n"/>
      <c r="AE950" s="282" t="n"/>
      <c r="AF950" s="282" t="n"/>
      <c r="AG950" s="243" t="n"/>
      <c r="AH950" s="52" t="n"/>
      <c r="AI950" s="52" t="n"/>
      <c r="AJ950" s="52" t="n"/>
      <c r="AK950" s="52" t="n"/>
    </row>
    <row r="951">
      <c r="A951" s="52" t="n"/>
      <c r="B951" s="52" t="n"/>
      <c r="C951" s="52" t="n"/>
      <c r="D951" s="52" t="n"/>
      <c r="E951" s="52" t="n"/>
      <c r="F951" s="52" t="n"/>
      <c r="G951" s="52" t="n"/>
      <c r="H951" s="52" t="n"/>
      <c r="I951" s="52" t="n"/>
      <c r="J951" s="245" t="n"/>
      <c r="K951" s="52" t="n"/>
      <c r="L951" s="52" t="n"/>
      <c r="M951" s="52" t="n"/>
      <c r="N951" s="52" t="n"/>
      <c r="O951" s="52" t="n"/>
      <c r="P951" s="52" t="n"/>
      <c r="Q951" s="52" t="n"/>
      <c r="R951" s="52" t="n"/>
      <c r="S951" s="52" t="n"/>
      <c r="T951" s="52" t="n"/>
      <c r="U951" s="52" t="n"/>
      <c r="V951" s="52" t="n"/>
      <c r="W951" s="281" t="n"/>
      <c r="X951" s="281" t="n"/>
      <c r="Y951" s="52" t="n"/>
      <c r="Z951" s="52" t="n"/>
      <c r="AA951" s="270" t="n"/>
      <c r="AB951" s="242" t="n"/>
      <c r="AC951" s="242" t="n"/>
      <c r="AD951" s="242" t="n"/>
      <c r="AE951" s="282" t="n"/>
      <c r="AF951" s="282" t="n"/>
      <c r="AG951" s="243" t="n"/>
      <c r="AH951" s="52" t="n"/>
      <c r="AI951" s="52" t="n"/>
      <c r="AJ951" s="52" t="n"/>
      <c r="AK951" s="52" t="n"/>
    </row>
    <row r="952">
      <c r="A952" s="52" t="n"/>
      <c r="B952" s="52" t="n"/>
      <c r="C952" s="52" t="n"/>
      <c r="D952" s="52" t="n"/>
      <c r="E952" s="52" t="n"/>
      <c r="F952" s="52" t="n"/>
      <c r="G952" s="52" t="n"/>
      <c r="H952" s="52" t="n"/>
      <c r="I952" s="52" t="n"/>
      <c r="J952" s="245" t="n"/>
      <c r="K952" s="52" t="n"/>
      <c r="L952" s="52" t="n"/>
      <c r="M952" s="52" t="n"/>
      <c r="N952" s="52" t="n"/>
      <c r="O952" s="52" t="n"/>
      <c r="P952" s="52" t="n"/>
      <c r="Q952" s="52" t="n"/>
      <c r="R952" s="52" t="n"/>
      <c r="S952" s="52" t="n"/>
      <c r="T952" s="52" t="n"/>
      <c r="U952" s="52" t="n"/>
      <c r="V952" s="52" t="n"/>
      <c r="W952" s="281" t="n"/>
      <c r="X952" s="281" t="n"/>
      <c r="Y952" s="52" t="n"/>
      <c r="Z952" s="52" t="n"/>
      <c r="AA952" s="270" t="n"/>
      <c r="AB952" s="242" t="n"/>
      <c r="AC952" s="242" t="n"/>
      <c r="AD952" s="242" t="n"/>
      <c r="AE952" s="282" t="n"/>
      <c r="AF952" s="282" t="n"/>
      <c r="AG952" s="243" t="n"/>
      <c r="AH952" s="52" t="n"/>
      <c r="AI952" s="52" t="n"/>
      <c r="AJ952" s="52" t="n"/>
      <c r="AK952" s="52" t="n"/>
    </row>
    <row r="953">
      <c r="A953" s="52" t="n"/>
      <c r="B953" s="52" t="n"/>
      <c r="C953" s="52" t="n"/>
      <c r="D953" s="52" t="n"/>
      <c r="E953" s="52" t="n"/>
      <c r="F953" s="52" t="n"/>
      <c r="G953" s="52" t="n"/>
      <c r="H953" s="52" t="n"/>
      <c r="I953" s="52" t="n"/>
      <c r="J953" s="245" t="n"/>
      <c r="K953" s="52" t="n"/>
      <c r="L953" s="52" t="n"/>
      <c r="M953" s="52" t="n"/>
      <c r="N953" s="52" t="n"/>
      <c r="O953" s="52" t="n"/>
      <c r="P953" s="52" t="n"/>
      <c r="Q953" s="52" t="n"/>
      <c r="R953" s="52" t="n"/>
      <c r="S953" s="52" t="n"/>
      <c r="T953" s="52" t="n"/>
      <c r="U953" s="52" t="n"/>
      <c r="V953" s="52" t="n"/>
      <c r="W953" s="281" t="n"/>
      <c r="X953" s="281" t="n"/>
      <c r="Y953" s="52" t="n"/>
      <c r="Z953" s="52" t="n"/>
      <c r="AA953" s="270" t="n"/>
      <c r="AB953" s="242" t="n"/>
      <c r="AC953" s="242" t="n"/>
      <c r="AD953" s="242" t="n"/>
      <c r="AE953" s="282" t="n"/>
      <c r="AF953" s="282" t="n"/>
      <c r="AG953" s="243" t="n"/>
      <c r="AH953" s="52" t="n"/>
      <c r="AI953" s="52" t="n"/>
      <c r="AJ953" s="52" t="n"/>
      <c r="AK953" s="52" t="n"/>
    </row>
    <row r="954">
      <c r="A954" s="52" t="n"/>
      <c r="B954" s="52" t="n"/>
      <c r="C954" s="52" t="n"/>
      <c r="D954" s="52" t="n"/>
      <c r="E954" s="52" t="n"/>
      <c r="F954" s="52" t="n"/>
      <c r="G954" s="52" t="n"/>
      <c r="H954" s="52" t="n"/>
      <c r="I954" s="52" t="n"/>
      <c r="J954" s="245" t="n"/>
      <c r="K954" s="52" t="n"/>
      <c r="L954" s="52" t="n"/>
      <c r="M954" s="52" t="n"/>
      <c r="N954" s="52" t="n"/>
      <c r="O954" s="52" t="n"/>
      <c r="P954" s="52" t="n"/>
      <c r="Q954" s="52" t="n"/>
      <c r="R954" s="52" t="n"/>
      <c r="S954" s="52" t="n"/>
      <c r="T954" s="52" t="n"/>
      <c r="U954" s="52" t="n"/>
      <c r="V954" s="52" t="n"/>
      <c r="W954" s="281" t="n"/>
      <c r="X954" s="281" t="n"/>
      <c r="Y954" s="52" t="n"/>
      <c r="Z954" s="52" t="n"/>
      <c r="AA954" s="270" t="n"/>
      <c r="AB954" s="242" t="n"/>
      <c r="AC954" s="242" t="n"/>
      <c r="AD954" s="242" t="n"/>
      <c r="AE954" s="282" t="n"/>
      <c r="AF954" s="282" t="n"/>
      <c r="AG954" s="243" t="n"/>
      <c r="AH954" s="52" t="n"/>
      <c r="AI954" s="52" t="n"/>
      <c r="AJ954" s="52" t="n"/>
      <c r="AK954" s="52" t="n"/>
    </row>
    <row r="955">
      <c r="A955" s="52" t="n"/>
      <c r="B955" s="52" t="n"/>
      <c r="C955" s="52" t="n"/>
      <c r="D955" s="52" t="n"/>
      <c r="E955" s="52" t="n"/>
      <c r="F955" s="52" t="n"/>
      <c r="G955" s="52" t="n"/>
      <c r="H955" s="52" t="n"/>
      <c r="I955" s="52" t="n"/>
      <c r="J955" s="245" t="n"/>
      <c r="K955" s="52" t="n"/>
      <c r="L955" s="52" t="n"/>
      <c r="M955" s="52" t="n"/>
      <c r="N955" s="52" t="n"/>
      <c r="O955" s="52" t="n"/>
      <c r="P955" s="52" t="n"/>
      <c r="Q955" s="52" t="n"/>
      <c r="R955" s="52" t="n"/>
      <c r="S955" s="52" t="n"/>
      <c r="T955" s="52" t="n"/>
      <c r="U955" s="52" t="n"/>
      <c r="V955" s="52" t="n"/>
      <c r="W955" s="281" t="n"/>
      <c r="X955" s="281" t="n"/>
      <c r="Y955" s="52" t="n"/>
      <c r="Z955" s="52" t="n"/>
      <c r="AA955" s="270" t="n"/>
      <c r="AB955" s="242" t="n"/>
      <c r="AC955" s="242" t="n"/>
      <c r="AD955" s="242" t="n"/>
      <c r="AE955" s="282" t="n"/>
      <c r="AF955" s="282" t="n"/>
      <c r="AG955" s="243" t="n"/>
      <c r="AH955" s="52" t="n"/>
      <c r="AI955" s="52" t="n"/>
      <c r="AJ955" s="52" t="n"/>
      <c r="AK955" s="52" t="n"/>
    </row>
    <row r="956">
      <c r="A956" s="52" t="n"/>
      <c r="B956" s="52" t="n"/>
      <c r="C956" s="52" t="n"/>
      <c r="D956" s="52" t="n"/>
      <c r="E956" s="52" t="n"/>
      <c r="F956" s="52" t="n"/>
      <c r="G956" s="52" t="n"/>
      <c r="H956" s="52" t="n"/>
      <c r="I956" s="52" t="n"/>
      <c r="J956" s="245" t="n"/>
      <c r="K956" s="52" t="n"/>
      <c r="L956" s="52" t="n"/>
      <c r="M956" s="52" t="n"/>
      <c r="N956" s="52" t="n"/>
      <c r="O956" s="52" t="n"/>
      <c r="P956" s="52" t="n"/>
      <c r="Q956" s="52" t="n"/>
      <c r="R956" s="52" t="n"/>
      <c r="S956" s="52" t="n"/>
      <c r="T956" s="52" t="n"/>
      <c r="U956" s="52" t="n"/>
      <c r="V956" s="52" t="n"/>
      <c r="W956" s="281" t="n"/>
      <c r="X956" s="281" t="n"/>
      <c r="Y956" s="52" t="n"/>
      <c r="Z956" s="52" t="n"/>
      <c r="AA956" s="270" t="n"/>
      <c r="AB956" s="242" t="n"/>
      <c r="AC956" s="242" t="n"/>
      <c r="AD956" s="242" t="n"/>
      <c r="AE956" s="282" t="n"/>
      <c r="AF956" s="282" t="n"/>
      <c r="AG956" s="243" t="n"/>
      <c r="AH956" s="52" t="n"/>
      <c r="AI956" s="52" t="n"/>
      <c r="AJ956" s="52" t="n"/>
      <c r="AK956" s="52" t="n"/>
    </row>
    <row r="957">
      <c r="A957" s="52" t="n"/>
      <c r="B957" s="52" t="n"/>
      <c r="C957" s="52" t="n"/>
      <c r="D957" s="52" t="n"/>
      <c r="E957" s="52" t="n"/>
      <c r="F957" s="52" t="n"/>
      <c r="G957" s="52" t="n"/>
      <c r="H957" s="52" t="n"/>
      <c r="I957" s="52" t="n"/>
      <c r="J957" s="245" t="n"/>
      <c r="K957" s="52" t="n"/>
      <c r="L957" s="52" t="n"/>
      <c r="M957" s="52" t="n"/>
      <c r="N957" s="52" t="n"/>
      <c r="O957" s="52" t="n"/>
      <c r="P957" s="52" t="n"/>
      <c r="Q957" s="52" t="n"/>
      <c r="R957" s="52" t="n"/>
      <c r="S957" s="52" t="n"/>
      <c r="T957" s="52" t="n"/>
      <c r="U957" s="52" t="n"/>
      <c r="V957" s="52" t="n"/>
      <c r="W957" s="281" t="n"/>
      <c r="X957" s="281" t="n"/>
      <c r="Y957" s="52" t="n"/>
      <c r="Z957" s="52" t="n"/>
      <c r="AA957" s="270" t="n"/>
      <c r="AB957" s="242" t="n"/>
      <c r="AC957" s="242" t="n"/>
      <c r="AD957" s="242" t="n"/>
      <c r="AE957" s="282" t="n"/>
      <c r="AF957" s="282" t="n"/>
      <c r="AG957" s="243" t="n"/>
      <c r="AH957" s="52" t="n"/>
      <c r="AI957" s="52" t="n"/>
      <c r="AJ957" s="52" t="n"/>
      <c r="AK957" s="52" t="n"/>
    </row>
    <row r="958">
      <c r="A958" s="52" t="n"/>
      <c r="B958" s="52" t="n"/>
      <c r="C958" s="52" t="n"/>
      <c r="D958" s="52" t="n"/>
      <c r="E958" s="52" t="n"/>
      <c r="F958" s="52" t="n"/>
      <c r="G958" s="52" t="n"/>
      <c r="H958" s="52" t="n"/>
      <c r="I958" s="52" t="n"/>
      <c r="J958" s="245" t="n"/>
      <c r="K958" s="52" t="n"/>
      <c r="L958" s="52" t="n"/>
      <c r="M958" s="52" t="n"/>
      <c r="N958" s="52" t="n"/>
      <c r="O958" s="52" t="n"/>
      <c r="P958" s="52" t="n"/>
      <c r="Q958" s="52" t="n"/>
      <c r="R958" s="52" t="n"/>
      <c r="S958" s="52" t="n"/>
      <c r="T958" s="52" t="n"/>
      <c r="U958" s="52" t="n"/>
      <c r="V958" s="52" t="n"/>
      <c r="W958" s="281" t="n"/>
      <c r="X958" s="281" t="n"/>
      <c r="Y958" s="52" t="n"/>
      <c r="Z958" s="52" t="n"/>
      <c r="AA958" s="270" t="n"/>
      <c r="AB958" s="242" t="n"/>
      <c r="AC958" s="242" t="n"/>
      <c r="AD958" s="242" t="n"/>
      <c r="AE958" s="282" t="n"/>
      <c r="AF958" s="282" t="n"/>
      <c r="AG958" s="243" t="n"/>
      <c r="AH958" s="52" t="n"/>
      <c r="AI958" s="52" t="n"/>
      <c r="AJ958" s="52" t="n"/>
      <c r="AK958" s="52" t="n"/>
    </row>
    <row r="959">
      <c r="A959" s="52" t="n"/>
      <c r="B959" s="52" t="n"/>
      <c r="C959" s="52" t="n"/>
      <c r="D959" s="52" t="n"/>
      <c r="E959" s="52" t="n"/>
      <c r="F959" s="52" t="n"/>
      <c r="G959" s="52" t="n"/>
      <c r="H959" s="52" t="n"/>
      <c r="I959" s="52" t="n"/>
      <c r="J959" s="245" t="n"/>
      <c r="K959" s="52" t="n"/>
      <c r="L959" s="52" t="n"/>
      <c r="M959" s="52" t="n"/>
      <c r="N959" s="52" t="n"/>
      <c r="O959" s="52" t="n"/>
      <c r="P959" s="52" t="n"/>
      <c r="Q959" s="52" t="n"/>
      <c r="R959" s="52" t="n"/>
      <c r="S959" s="52" t="n"/>
      <c r="T959" s="52" t="n"/>
      <c r="U959" s="52" t="n"/>
      <c r="V959" s="52" t="n"/>
      <c r="W959" s="281" t="n"/>
      <c r="X959" s="281" t="n"/>
      <c r="Y959" s="52" t="n"/>
      <c r="Z959" s="52" t="n"/>
      <c r="AA959" s="270" t="n"/>
      <c r="AB959" s="242" t="n"/>
      <c r="AC959" s="242" t="n"/>
      <c r="AD959" s="242" t="n"/>
      <c r="AE959" s="282" t="n"/>
      <c r="AF959" s="282" t="n"/>
      <c r="AG959" s="243" t="n"/>
      <c r="AH959" s="52" t="n"/>
      <c r="AI959" s="52" t="n"/>
      <c r="AJ959" s="52" t="n"/>
      <c r="AK959" s="52" t="n"/>
    </row>
    <row r="960">
      <c r="A960" s="52" t="n"/>
      <c r="B960" s="52" t="n"/>
      <c r="C960" s="52" t="n"/>
      <c r="D960" s="52" t="n"/>
      <c r="E960" s="52" t="n"/>
      <c r="F960" s="52" t="n"/>
      <c r="G960" s="52" t="n"/>
      <c r="H960" s="52" t="n"/>
      <c r="I960" s="52" t="n"/>
      <c r="J960" s="245" t="n"/>
      <c r="K960" s="52" t="n"/>
      <c r="L960" s="52" t="n"/>
      <c r="M960" s="52" t="n"/>
      <c r="N960" s="52" t="n"/>
      <c r="O960" s="52" t="n"/>
      <c r="P960" s="52" t="n"/>
      <c r="Q960" s="52" t="n"/>
      <c r="R960" s="52" t="n"/>
      <c r="S960" s="52" t="n"/>
      <c r="T960" s="52" t="n"/>
      <c r="U960" s="52" t="n"/>
      <c r="V960" s="52" t="n"/>
      <c r="W960" s="281" t="n"/>
      <c r="X960" s="281" t="n"/>
      <c r="Y960" s="52" t="n"/>
      <c r="Z960" s="52" t="n"/>
      <c r="AA960" s="270" t="n"/>
      <c r="AB960" s="242" t="n"/>
      <c r="AC960" s="242" t="n"/>
      <c r="AD960" s="242" t="n"/>
      <c r="AE960" s="282" t="n"/>
      <c r="AF960" s="282" t="n"/>
      <c r="AG960" s="243" t="n"/>
      <c r="AH960" s="52" t="n"/>
      <c r="AI960" s="52" t="n"/>
      <c r="AJ960" s="52" t="n"/>
      <c r="AK960" s="52" t="n"/>
    </row>
    <row r="961">
      <c r="A961" s="52" t="n"/>
      <c r="B961" s="52" t="n"/>
      <c r="C961" s="52" t="n"/>
      <c r="D961" s="52" t="n"/>
      <c r="E961" s="52" t="n"/>
      <c r="F961" s="52" t="n"/>
      <c r="G961" s="52" t="n"/>
      <c r="H961" s="52" t="n"/>
      <c r="I961" s="52" t="n"/>
      <c r="J961" s="245" t="n"/>
      <c r="K961" s="52" t="n"/>
      <c r="L961" s="52" t="n"/>
      <c r="M961" s="52" t="n"/>
      <c r="N961" s="52" t="n"/>
      <c r="O961" s="52" t="n"/>
      <c r="P961" s="52" t="n"/>
      <c r="Q961" s="52" t="n"/>
      <c r="R961" s="52" t="n"/>
      <c r="S961" s="52" t="n"/>
      <c r="T961" s="52" t="n"/>
      <c r="U961" s="52" t="n"/>
      <c r="V961" s="52" t="n"/>
      <c r="W961" s="281" t="n"/>
      <c r="X961" s="281" t="n"/>
      <c r="Y961" s="52" t="n"/>
      <c r="Z961" s="52" t="n"/>
      <c r="AA961" s="270" t="n"/>
      <c r="AB961" s="242" t="n"/>
      <c r="AC961" s="242" t="n"/>
      <c r="AD961" s="242" t="n"/>
      <c r="AE961" s="282" t="n"/>
      <c r="AF961" s="282" t="n"/>
      <c r="AG961" s="243" t="n"/>
      <c r="AH961" s="52" t="n"/>
      <c r="AI961" s="52" t="n"/>
      <c r="AJ961" s="52" t="n"/>
      <c r="AK961" s="52" t="n"/>
    </row>
    <row r="962">
      <c r="A962" s="52" t="n"/>
      <c r="B962" s="52" t="n"/>
      <c r="C962" s="52" t="n"/>
      <c r="D962" s="52" t="n"/>
      <c r="E962" s="52" t="n"/>
      <c r="F962" s="52" t="n"/>
      <c r="G962" s="52" t="n"/>
      <c r="H962" s="52" t="n"/>
      <c r="I962" s="52" t="n"/>
      <c r="J962" s="245" t="n"/>
      <c r="K962" s="52" t="n"/>
      <c r="L962" s="52" t="n"/>
      <c r="M962" s="52" t="n"/>
      <c r="N962" s="52" t="n"/>
      <c r="O962" s="52" t="n"/>
      <c r="P962" s="52" t="n"/>
      <c r="Q962" s="52" t="n"/>
      <c r="R962" s="52" t="n"/>
      <c r="S962" s="52" t="n"/>
      <c r="T962" s="52" t="n"/>
      <c r="U962" s="52" t="n"/>
      <c r="V962" s="52" t="n"/>
      <c r="W962" s="281" t="n"/>
      <c r="X962" s="281" t="n"/>
      <c r="Y962" s="52" t="n"/>
      <c r="Z962" s="52" t="n"/>
      <c r="AA962" s="270" t="n"/>
      <c r="AB962" s="242" t="n"/>
      <c r="AC962" s="242" t="n"/>
      <c r="AD962" s="242" t="n"/>
      <c r="AE962" s="282" t="n"/>
      <c r="AF962" s="282" t="n"/>
      <c r="AG962" s="243" t="n"/>
      <c r="AH962" s="52" t="n"/>
      <c r="AI962" s="52" t="n"/>
      <c r="AJ962" s="52" t="n"/>
      <c r="AK962" s="52" t="n"/>
    </row>
    <row r="963">
      <c r="A963" s="52" t="n"/>
      <c r="B963" s="52" t="n"/>
      <c r="C963" s="52" t="n"/>
      <c r="D963" s="52" t="n"/>
      <c r="E963" s="52" t="n"/>
      <c r="F963" s="52" t="n"/>
      <c r="G963" s="52" t="n"/>
      <c r="H963" s="52" t="n"/>
      <c r="I963" s="52" t="n"/>
      <c r="J963" s="245" t="n"/>
      <c r="K963" s="52" t="n"/>
      <c r="L963" s="52" t="n"/>
      <c r="M963" s="52" t="n"/>
      <c r="N963" s="52" t="n"/>
      <c r="O963" s="52" t="n"/>
      <c r="P963" s="52" t="n"/>
      <c r="Q963" s="52" t="n"/>
      <c r="R963" s="52" t="n"/>
      <c r="S963" s="52" t="n"/>
      <c r="T963" s="52" t="n"/>
      <c r="U963" s="52" t="n"/>
      <c r="V963" s="52" t="n"/>
      <c r="W963" s="281" t="n"/>
      <c r="X963" s="281" t="n"/>
      <c r="Y963" s="52" t="n"/>
      <c r="Z963" s="52" t="n"/>
      <c r="AA963" s="270" t="n"/>
      <c r="AB963" s="242" t="n"/>
      <c r="AC963" s="242" t="n"/>
      <c r="AD963" s="242" t="n"/>
      <c r="AE963" s="282" t="n"/>
      <c r="AF963" s="282" t="n"/>
      <c r="AG963" s="243" t="n"/>
      <c r="AH963" s="52" t="n"/>
      <c r="AI963" s="52" t="n"/>
      <c r="AJ963" s="52" t="n"/>
      <c r="AK963" s="52" t="n"/>
    </row>
    <row r="964">
      <c r="A964" s="52" t="n"/>
      <c r="B964" s="52" t="n"/>
      <c r="C964" s="52" t="n"/>
      <c r="D964" s="52" t="n"/>
      <c r="E964" s="52" t="n"/>
      <c r="F964" s="52" t="n"/>
      <c r="G964" s="52" t="n"/>
      <c r="H964" s="52" t="n"/>
      <c r="I964" s="52" t="n"/>
      <c r="J964" s="245" t="n"/>
      <c r="K964" s="52" t="n"/>
      <c r="L964" s="52" t="n"/>
      <c r="M964" s="52" t="n"/>
      <c r="N964" s="52" t="n"/>
      <c r="O964" s="52" t="n"/>
      <c r="P964" s="52" t="n"/>
      <c r="Q964" s="52" t="n"/>
      <c r="R964" s="52" t="n"/>
      <c r="S964" s="52" t="n"/>
      <c r="T964" s="52" t="n"/>
      <c r="U964" s="52" t="n"/>
      <c r="V964" s="52" t="n"/>
      <c r="W964" s="281" t="n"/>
      <c r="X964" s="281" t="n"/>
      <c r="Y964" s="52" t="n"/>
      <c r="Z964" s="52" t="n"/>
      <c r="AA964" s="270" t="n"/>
      <c r="AB964" s="242" t="n"/>
      <c r="AC964" s="242" t="n"/>
      <c r="AD964" s="242" t="n"/>
      <c r="AE964" s="282" t="n"/>
      <c r="AF964" s="282" t="n"/>
      <c r="AG964" s="243" t="n"/>
      <c r="AH964" s="52" t="n"/>
      <c r="AI964" s="52" t="n"/>
      <c r="AJ964" s="52" t="n"/>
      <c r="AK964" s="52" t="n"/>
    </row>
    <row r="965">
      <c r="A965" s="52" t="n"/>
      <c r="B965" s="52" t="n"/>
      <c r="C965" s="52" t="n"/>
      <c r="D965" s="52" t="n"/>
      <c r="E965" s="52" t="n"/>
      <c r="F965" s="52" t="n"/>
      <c r="G965" s="52" t="n"/>
      <c r="H965" s="52" t="n"/>
      <c r="I965" s="52" t="n"/>
      <c r="J965" s="245" t="n"/>
      <c r="K965" s="52" t="n"/>
      <c r="L965" s="52" t="n"/>
      <c r="M965" s="52" t="n"/>
      <c r="N965" s="52" t="n"/>
      <c r="O965" s="52" t="n"/>
      <c r="P965" s="52" t="n"/>
      <c r="Q965" s="52" t="n"/>
      <c r="R965" s="52" t="n"/>
      <c r="S965" s="52" t="n"/>
      <c r="T965" s="52" t="n"/>
      <c r="U965" s="52" t="n"/>
      <c r="V965" s="52" t="n"/>
      <c r="W965" s="281" t="n"/>
      <c r="X965" s="281" t="n"/>
      <c r="Y965" s="52" t="n"/>
      <c r="Z965" s="52" t="n"/>
      <c r="AA965" s="270" t="n"/>
      <c r="AB965" s="242" t="n"/>
      <c r="AC965" s="242" t="n"/>
      <c r="AD965" s="242" t="n"/>
      <c r="AE965" s="282" t="n"/>
      <c r="AF965" s="282" t="n"/>
      <c r="AG965" s="243" t="n"/>
      <c r="AH965" s="52" t="n"/>
      <c r="AI965" s="52" t="n"/>
      <c r="AJ965" s="52" t="n"/>
      <c r="AK965" s="52" t="n"/>
    </row>
    <row r="966">
      <c r="A966" s="52" t="n"/>
      <c r="B966" s="52" t="n"/>
      <c r="C966" s="52" t="n"/>
      <c r="D966" s="52" t="n"/>
      <c r="E966" s="52" t="n"/>
      <c r="F966" s="52" t="n"/>
      <c r="G966" s="52" t="n"/>
      <c r="H966" s="52" t="n"/>
      <c r="I966" s="52" t="n"/>
      <c r="J966" s="245" t="n"/>
      <c r="K966" s="52" t="n"/>
      <c r="L966" s="52" t="n"/>
      <c r="M966" s="52" t="n"/>
      <c r="N966" s="52" t="n"/>
      <c r="O966" s="52" t="n"/>
      <c r="P966" s="52" t="n"/>
      <c r="Q966" s="52" t="n"/>
      <c r="R966" s="52" t="n"/>
      <c r="S966" s="52" t="n"/>
      <c r="T966" s="52" t="n"/>
      <c r="U966" s="52" t="n"/>
      <c r="V966" s="52" t="n"/>
      <c r="W966" s="281" t="n"/>
      <c r="X966" s="281" t="n"/>
      <c r="Y966" s="52" t="n"/>
      <c r="Z966" s="52" t="n"/>
      <c r="AA966" s="270" t="n"/>
      <c r="AB966" s="242" t="n"/>
      <c r="AC966" s="242" t="n"/>
      <c r="AD966" s="242" t="n"/>
      <c r="AE966" s="282" t="n"/>
      <c r="AF966" s="282" t="n"/>
      <c r="AG966" s="243" t="n"/>
      <c r="AH966" s="52" t="n"/>
      <c r="AI966" s="52" t="n"/>
      <c r="AJ966" s="52" t="n"/>
      <c r="AK966" s="52" t="n"/>
    </row>
    <row r="967">
      <c r="A967" s="52" t="n"/>
      <c r="B967" s="52" t="n"/>
      <c r="C967" s="52" t="n"/>
      <c r="D967" s="52" t="n"/>
      <c r="E967" s="52" t="n"/>
      <c r="F967" s="52" t="n"/>
      <c r="G967" s="52" t="n"/>
      <c r="H967" s="52" t="n"/>
      <c r="I967" s="52" t="n"/>
      <c r="J967" s="245" t="n"/>
      <c r="K967" s="52" t="n"/>
      <c r="L967" s="52" t="n"/>
      <c r="M967" s="52" t="n"/>
      <c r="N967" s="52" t="n"/>
      <c r="O967" s="52" t="n"/>
      <c r="P967" s="52" t="n"/>
      <c r="Q967" s="52" t="n"/>
      <c r="R967" s="52" t="n"/>
      <c r="S967" s="52" t="n"/>
      <c r="T967" s="52" t="n"/>
      <c r="U967" s="52" t="n"/>
      <c r="V967" s="52" t="n"/>
      <c r="W967" s="281" t="n"/>
      <c r="X967" s="281" t="n"/>
      <c r="Y967" s="52" t="n"/>
      <c r="Z967" s="52" t="n"/>
      <c r="AA967" s="270" t="n"/>
      <c r="AB967" s="242" t="n"/>
      <c r="AC967" s="242" t="n"/>
      <c r="AD967" s="242" t="n"/>
      <c r="AE967" s="282" t="n"/>
      <c r="AF967" s="282" t="n"/>
      <c r="AG967" s="243" t="n"/>
      <c r="AH967" s="52" t="n"/>
      <c r="AI967" s="52" t="n"/>
      <c r="AJ967" s="52" t="n"/>
      <c r="AK967" s="52" t="n"/>
    </row>
    <row r="968">
      <c r="A968" s="52" t="n"/>
      <c r="B968" s="52" t="n"/>
      <c r="C968" s="52" t="n"/>
      <c r="D968" s="52" t="n"/>
      <c r="E968" s="52" t="n"/>
      <c r="F968" s="52" t="n"/>
      <c r="G968" s="52" t="n"/>
      <c r="H968" s="52" t="n"/>
      <c r="I968" s="52" t="n"/>
      <c r="J968" s="245" t="n"/>
      <c r="K968" s="52" t="n"/>
      <c r="L968" s="52" t="n"/>
      <c r="M968" s="52" t="n"/>
      <c r="N968" s="52" t="n"/>
      <c r="O968" s="52" t="n"/>
      <c r="P968" s="52" t="n"/>
      <c r="Q968" s="52" t="n"/>
      <c r="R968" s="52" t="n"/>
      <c r="S968" s="52" t="n"/>
      <c r="T968" s="52" t="n"/>
      <c r="U968" s="52" t="n"/>
      <c r="V968" s="52" t="n"/>
      <c r="W968" s="281" t="n"/>
      <c r="X968" s="281" t="n"/>
      <c r="Y968" s="52" t="n"/>
      <c r="Z968" s="52" t="n"/>
      <c r="AA968" s="270" t="n"/>
      <c r="AB968" s="242" t="n"/>
      <c r="AC968" s="242" t="n"/>
      <c r="AD968" s="242" t="n"/>
      <c r="AE968" s="282" t="n"/>
      <c r="AF968" s="282" t="n"/>
      <c r="AG968" s="243" t="n"/>
      <c r="AH968" s="52" t="n"/>
      <c r="AI968" s="52" t="n"/>
      <c r="AJ968" s="52" t="n"/>
      <c r="AK968" s="52" t="n"/>
    </row>
    <row r="969">
      <c r="A969" s="52" t="n"/>
      <c r="B969" s="52" t="n"/>
      <c r="C969" s="52" t="n"/>
      <c r="D969" s="52" t="n"/>
      <c r="E969" s="52" t="n"/>
      <c r="F969" s="52" t="n"/>
      <c r="G969" s="52" t="n"/>
      <c r="H969" s="52" t="n"/>
      <c r="I969" s="52" t="n"/>
      <c r="J969" s="245" t="n"/>
      <c r="K969" s="52" t="n"/>
      <c r="L969" s="52" t="n"/>
      <c r="M969" s="52" t="n"/>
      <c r="N969" s="52" t="n"/>
      <c r="O969" s="52" t="n"/>
      <c r="P969" s="52" t="n"/>
      <c r="Q969" s="52" t="n"/>
      <c r="R969" s="52" t="n"/>
      <c r="S969" s="52" t="n"/>
      <c r="T969" s="52" t="n"/>
      <c r="U969" s="52" t="n"/>
      <c r="V969" s="52" t="n"/>
      <c r="W969" s="281" t="n"/>
      <c r="X969" s="281" t="n"/>
      <c r="Y969" s="52" t="n"/>
      <c r="Z969" s="52" t="n"/>
      <c r="AA969" s="270" t="n"/>
      <c r="AB969" s="242" t="n"/>
      <c r="AC969" s="242" t="n"/>
      <c r="AD969" s="242" t="n"/>
      <c r="AE969" s="282" t="n"/>
      <c r="AF969" s="282" t="n"/>
      <c r="AG969" s="243" t="n"/>
      <c r="AH969" s="52" t="n"/>
      <c r="AI969" s="52" t="n"/>
      <c r="AJ969" s="52" t="n"/>
      <c r="AK969" s="52" t="n"/>
    </row>
    <row r="970">
      <c r="A970" s="52" t="n"/>
      <c r="B970" s="52" t="n"/>
      <c r="C970" s="52" t="n"/>
      <c r="D970" s="52" t="n"/>
      <c r="E970" s="52" t="n"/>
      <c r="F970" s="52" t="n"/>
      <c r="G970" s="52" t="n"/>
      <c r="H970" s="52" t="n"/>
      <c r="I970" s="52" t="n"/>
      <c r="J970" s="245" t="n"/>
      <c r="K970" s="52" t="n"/>
      <c r="L970" s="52" t="n"/>
      <c r="M970" s="52" t="n"/>
      <c r="N970" s="52" t="n"/>
      <c r="O970" s="52" t="n"/>
      <c r="P970" s="52" t="n"/>
      <c r="Q970" s="52" t="n"/>
      <c r="R970" s="52" t="n"/>
      <c r="S970" s="52" t="n"/>
      <c r="T970" s="52" t="n"/>
      <c r="U970" s="52" t="n"/>
      <c r="V970" s="52" t="n"/>
      <c r="W970" s="281" t="n"/>
      <c r="X970" s="281" t="n"/>
      <c r="Y970" s="52" t="n"/>
      <c r="Z970" s="52" t="n"/>
      <c r="AA970" s="270" t="n"/>
      <c r="AB970" s="242" t="n"/>
      <c r="AC970" s="242" t="n"/>
      <c r="AD970" s="242" t="n"/>
      <c r="AE970" s="282" t="n"/>
      <c r="AF970" s="282" t="n"/>
      <c r="AG970" s="243" t="n"/>
      <c r="AH970" s="52" t="n"/>
      <c r="AI970" s="52" t="n"/>
      <c r="AJ970" s="52" t="n"/>
      <c r="AK970" s="52" t="n"/>
    </row>
    <row r="971">
      <c r="A971" s="52" t="n"/>
      <c r="B971" s="52" t="n"/>
      <c r="C971" s="52" t="n"/>
      <c r="D971" s="52" t="n"/>
      <c r="E971" s="52" t="n"/>
      <c r="F971" s="52" t="n"/>
      <c r="G971" s="52" t="n"/>
      <c r="H971" s="52" t="n"/>
      <c r="I971" s="52" t="n"/>
      <c r="J971" s="245" t="n"/>
      <c r="K971" s="52" t="n"/>
      <c r="L971" s="52" t="n"/>
      <c r="M971" s="52" t="n"/>
      <c r="N971" s="52" t="n"/>
      <c r="O971" s="52" t="n"/>
      <c r="P971" s="52" t="n"/>
      <c r="Q971" s="52" t="n"/>
      <c r="R971" s="52" t="n"/>
      <c r="S971" s="52" t="n"/>
      <c r="T971" s="52" t="n"/>
      <c r="U971" s="52" t="n"/>
      <c r="V971" s="52" t="n"/>
      <c r="W971" s="281" t="n"/>
      <c r="X971" s="281" t="n"/>
      <c r="Y971" s="52" t="n"/>
      <c r="Z971" s="52" t="n"/>
      <c r="AA971" s="270" t="n"/>
      <c r="AB971" s="242" t="n"/>
      <c r="AC971" s="242" t="n"/>
      <c r="AD971" s="242" t="n"/>
      <c r="AE971" s="282" t="n"/>
      <c r="AF971" s="282" t="n"/>
      <c r="AG971" s="243" t="n"/>
      <c r="AH971" s="52" t="n"/>
      <c r="AI971" s="52" t="n"/>
      <c r="AJ971" s="52" t="n"/>
      <c r="AK971" s="52" t="n"/>
    </row>
    <row r="972">
      <c r="A972" s="52" t="n"/>
      <c r="B972" s="52" t="n"/>
      <c r="C972" s="52" t="n"/>
      <c r="D972" s="52" t="n"/>
      <c r="E972" s="52" t="n"/>
      <c r="F972" s="52" t="n"/>
      <c r="G972" s="52" t="n"/>
      <c r="H972" s="52" t="n"/>
      <c r="I972" s="52" t="n"/>
      <c r="J972" s="245" t="n"/>
      <c r="K972" s="52" t="n"/>
      <c r="L972" s="52" t="n"/>
      <c r="M972" s="52" t="n"/>
      <c r="N972" s="52" t="n"/>
      <c r="O972" s="52" t="n"/>
      <c r="P972" s="52" t="n"/>
      <c r="Q972" s="52" t="n"/>
      <c r="R972" s="52" t="n"/>
      <c r="S972" s="52" t="n"/>
      <c r="T972" s="52" t="n"/>
      <c r="U972" s="52" t="n"/>
      <c r="V972" s="52" t="n"/>
      <c r="W972" s="281" t="n"/>
      <c r="X972" s="281" t="n"/>
      <c r="Y972" s="52" t="n"/>
      <c r="Z972" s="52" t="n"/>
      <c r="AA972" s="270" t="n"/>
      <c r="AB972" s="242" t="n"/>
      <c r="AC972" s="242" t="n"/>
      <c r="AD972" s="242" t="n"/>
      <c r="AE972" s="282" t="n"/>
      <c r="AF972" s="282" t="n"/>
      <c r="AG972" s="243" t="n"/>
      <c r="AH972" s="52" t="n"/>
      <c r="AI972" s="52" t="n"/>
      <c r="AJ972" s="52" t="n"/>
      <c r="AK972" s="52" t="n"/>
    </row>
    <row r="973">
      <c r="A973" s="52" t="n"/>
      <c r="B973" s="52" t="n"/>
      <c r="C973" s="52" t="n"/>
      <c r="D973" s="52" t="n"/>
      <c r="E973" s="52" t="n"/>
      <c r="F973" s="52" t="n"/>
      <c r="G973" s="52" t="n"/>
      <c r="H973" s="52" t="n"/>
      <c r="I973" s="52" t="n"/>
      <c r="J973" s="245" t="n"/>
      <c r="K973" s="52" t="n"/>
      <c r="L973" s="52" t="n"/>
      <c r="M973" s="52" t="n"/>
      <c r="N973" s="52" t="n"/>
      <c r="O973" s="52" t="n"/>
      <c r="P973" s="52" t="n"/>
      <c r="Q973" s="52" t="n"/>
      <c r="R973" s="52" t="n"/>
      <c r="S973" s="52" t="n"/>
      <c r="T973" s="52" t="n"/>
      <c r="U973" s="52" t="n"/>
      <c r="V973" s="52" t="n"/>
      <c r="W973" s="281" t="n"/>
      <c r="X973" s="281" t="n"/>
      <c r="Y973" s="52" t="n"/>
      <c r="Z973" s="52" t="n"/>
      <c r="AA973" s="270" t="n"/>
      <c r="AB973" s="242" t="n"/>
      <c r="AC973" s="242" t="n"/>
      <c r="AD973" s="242" t="n"/>
      <c r="AE973" s="282" t="n"/>
      <c r="AF973" s="282" t="n"/>
      <c r="AG973" s="243" t="n"/>
      <c r="AH973" s="52" t="n"/>
      <c r="AI973" s="52" t="n"/>
      <c r="AJ973" s="52" t="n"/>
      <c r="AK973" s="52" t="n"/>
    </row>
    <row r="974">
      <c r="A974" s="52" t="n"/>
      <c r="B974" s="52" t="n"/>
      <c r="C974" s="52" t="n"/>
      <c r="D974" s="52" t="n"/>
      <c r="E974" s="52" t="n"/>
      <c r="F974" s="52" t="n"/>
      <c r="G974" s="52" t="n"/>
      <c r="H974" s="52" t="n"/>
      <c r="I974" s="52" t="n"/>
      <c r="J974" s="245" t="n"/>
      <c r="K974" s="52" t="n"/>
      <c r="L974" s="52" t="n"/>
      <c r="M974" s="52" t="n"/>
      <c r="N974" s="52" t="n"/>
      <c r="O974" s="52" t="n"/>
      <c r="P974" s="52" t="n"/>
      <c r="Q974" s="52" t="n"/>
      <c r="R974" s="52" t="n"/>
      <c r="S974" s="52" t="n"/>
      <c r="T974" s="52" t="n"/>
      <c r="U974" s="52" t="n"/>
      <c r="V974" s="52" t="n"/>
      <c r="W974" s="281" t="n"/>
      <c r="X974" s="281" t="n"/>
      <c r="Y974" s="52" t="n"/>
      <c r="Z974" s="52" t="n"/>
      <c r="AA974" s="270" t="n"/>
      <c r="AB974" s="242" t="n"/>
      <c r="AC974" s="242" t="n"/>
      <c r="AD974" s="242" t="n"/>
      <c r="AE974" s="282" t="n"/>
      <c r="AF974" s="282" t="n"/>
      <c r="AG974" s="243" t="n"/>
      <c r="AH974" s="52" t="n"/>
      <c r="AI974" s="52" t="n"/>
      <c r="AJ974" s="52" t="n"/>
      <c r="AK974" s="52" t="n"/>
    </row>
    <row r="975">
      <c r="A975" s="52" t="n"/>
      <c r="B975" s="52" t="n"/>
      <c r="C975" s="52" t="n"/>
      <c r="D975" s="52" t="n"/>
      <c r="E975" s="52" t="n"/>
      <c r="F975" s="52" t="n"/>
      <c r="G975" s="52" t="n"/>
      <c r="H975" s="52" t="n"/>
      <c r="I975" s="52" t="n"/>
      <c r="J975" s="245" t="n"/>
      <c r="K975" s="52" t="n"/>
      <c r="L975" s="52" t="n"/>
      <c r="M975" s="52" t="n"/>
      <c r="N975" s="52" t="n"/>
      <c r="O975" s="52" t="n"/>
      <c r="P975" s="52" t="n"/>
      <c r="Q975" s="52" t="n"/>
      <c r="R975" s="52" t="n"/>
      <c r="S975" s="52" t="n"/>
      <c r="T975" s="52" t="n"/>
      <c r="U975" s="52" t="n"/>
      <c r="V975" s="52" t="n"/>
      <c r="W975" s="281" t="n"/>
      <c r="X975" s="281" t="n"/>
      <c r="Y975" s="52" t="n"/>
      <c r="Z975" s="52" t="n"/>
      <c r="AA975" s="270" t="n"/>
      <c r="AB975" s="242" t="n"/>
      <c r="AC975" s="242" t="n"/>
      <c r="AD975" s="242" t="n"/>
      <c r="AE975" s="282" t="n"/>
      <c r="AF975" s="282" t="n"/>
      <c r="AG975" s="243" t="n"/>
      <c r="AH975" s="52" t="n"/>
      <c r="AI975" s="52" t="n"/>
      <c r="AJ975" s="52" t="n"/>
      <c r="AK975" s="52" t="n"/>
    </row>
    <row r="976">
      <c r="A976" s="52" t="n"/>
      <c r="B976" s="52" t="n"/>
      <c r="C976" s="52" t="n"/>
      <c r="D976" s="52" t="n"/>
      <c r="E976" s="52" t="n"/>
      <c r="F976" s="52" t="n"/>
      <c r="G976" s="52" t="n"/>
      <c r="H976" s="52" t="n"/>
      <c r="I976" s="52" t="n"/>
      <c r="J976" s="245" t="n"/>
      <c r="K976" s="52" t="n"/>
      <c r="L976" s="52" t="n"/>
      <c r="M976" s="52" t="n"/>
      <c r="N976" s="52" t="n"/>
      <c r="O976" s="52" t="n"/>
      <c r="P976" s="52" t="n"/>
      <c r="Q976" s="52" t="n"/>
      <c r="R976" s="52" t="n"/>
      <c r="S976" s="52" t="n"/>
      <c r="T976" s="52" t="n"/>
      <c r="U976" s="52" t="n"/>
      <c r="V976" s="52" t="n"/>
      <c r="W976" s="281" t="n"/>
      <c r="X976" s="281" t="n"/>
      <c r="Y976" s="52" t="n"/>
      <c r="Z976" s="52" t="n"/>
      <c r="AA976" s="270" t="n"/>
      <c r="AB976" s="242" t="n"/>
      <c r="AC976" s="242" t="n"/>
      <c r="AD976" s="242" t="n"/>
      <c r="AE976" s="282" t="n"/>
      <c r="AF976" s="282" t="n"/>
      <c r="AG976" s="243" t="n"/>
      <c r="AH976" s="52" t="n"/>
      <c r="AI976" s="52" t="n"/>
      <c r="AJ976" s="52" t="n"/>
      <c r="AK976" s="52" t="n"/>
    </row>
    <row r="977">
      <c r="A977" s="52" t="n"/>
      <c r="B977" s="52" t="n"/>
      <c r="C977" s="52" t="n"/>
      <c r="D977" s="52" t="n"/>
      <c r="E977" s="52" t="n"/>
      <c r="F977" s="52" t="n"/>
      <c r="G977" s="52" t="n"/>
      <c r="H977" s="52" t="n"/>
      <c r="I977" s="52" t="n"/>
      <c r="J977" s="245" t="n"/>
      <c r="K977" s="52" t="n"/>
      <c r="L977" s="52" t="n"/>
      <c r="M977" s="52" t="n"/>
      <c r="N977" s="52" t="n"/>
      <c r="O977" s="52" t="n"/>
      <c r="P977" s="52" t="n"/>
      <c r="Q977" s="52" t="n"/>
      <c r="R977" s="52" t="n"/>
      <c r="S977" s="52" t="n"/>
      <c r="T977" s="52" t="n"/>
      <c r="U977" s="52" t="n"/>
      <c r="V977" s="52" t="n"/>
      <c r="W977" s="281" t="n"/>
      <c r="X977" s="281" t="n"/>
      <c r="Y977" s="52" t="n"/>
      <c r="Z977" s="52" t="n"/>
      <c r="AA977" s="270" t="n"/>
      <c r="AB977" s="242" t="n"/>
      <c r="AC977" s="242" t="n"/>
      <c r="AD977" s="242" t="n"/>
      <c r="AE977" s="282" t="n"/>
      <c r="AF977" s="282" t="n"/>
      <c r="AG977" s="243" t="n"/>
      <c r="AH977" s="52" t="n"/>
      <c r="AI977" s="52" t="n"/>
      <c r="AJ977" s="52" t="n"/>
      <c r="AK977" s="52" t="n"/>
    </row>
    <row r="978">
      <c r="A978" s="52" t="n"/>
      <c r="B978" s="52" t="n"/>
      <c r="C978" s="52" t="n"/>
      <c r="D978" s="52" t="n"/>
      <c r="E978" s="52" t="n"/>
      <c r="F978" s="52" t="n"/>
      <c r="G978" s="52" t="n"/>
      <c r="H978" s="52" t="n"/>
      <c r="I978" s="52" t="n"/>
      <c r="J978" s="245" t="n"/>
      <c r="K978" s="52" t="n"/>
      <c r="L978" s="52" t="n"/>
      <c r="M978" s="52" t="n"/>
      <c r="N978" s="52" t="n"/>
      <c r="O978" s="52" t="n"/>
      <c r="P978" s="52" t="n"/>
      <c r="Q978" s="52" t="n"/>
      <c r="R978" s="52" t="n"/>
      <c r="S978" s="52" t="n"/>
      <c r="T978" s="52" t="n"/>
      <c r="U978" s="52" t="n"/>
      <c r="V978" s="52" t="n"/>
      <c r="W978" s="281" t="n"/>
      <c r="X978" s="281" t="n"/>
      <c r="Y978" s="52" t="n"/>
      <c r="Z978" s="52" t="n"/>
      <c r="AA978" s="270" t="n"/>
      <c r="AB978" s="242" t="n"/>
      <c r="AC978" s="242" t="n"/>
      <c r="AD978" s="242" t="n"/>
      <c r="AE978" s="282" t="n"/>
      <c r="AF978" s="282" t="n"/>
      <c r="AG978" s="243" t="n"/>
      <c r="AH978" s="52" t="n"/>
      <c r="AI978" s="52" t="n"/>
      <c r="AJ978" s="52" t="n"/>
      <c r="AK978" s="52" t="n"/>
    </row>
    <row r="979">
      <c r="A979" s="52" t="n"/>
      <c r="B979" s="52" t="n"/>
      <c r="C979" s="52" t="n"/>
      <c r="D979" s="52" t="n"/>
      <c r="E979" s="52" t="n"/>
      <c r="F979" s="52" t="n"/>
      <c r="G979" s="52" t="n"/>
      <c r="H979" s="52" t="n"/>
      <c r="I979" s="52" t="n"/>
      <c r="J979" s="245" t="n"/>
      <c r="K979" s="52" t="n"/>
      <c r="L979" s="52" t="n"/>
      <c r="M979" s="52" t="n"/>
      <c r="N979" s="52" t="n"/>
      <c r="O979" s="52" t="n"/>
      <c r="P979" s="52" t="n"/>
      <c r="Q979" s="52" t="n"/>
      <c r="R979" s="52" t="n"/>
      <c r="S979" s="52" t="n"/>
      <c r="T979" s="52" t="n"/>
      <c r="U979" s="52" t="n"/>
      <c r="V979" s="52" t="n"/>
      <c r="W979" s="281" t="n"/>
      <c r="X979" s="281" t="n"/>
      <c r="Y979" s="52" t="n"/>
      <c r="Z979" s="52" t="n"/>
      <c r="AA979" s="270" t="n"/>
      <c r="AB979" s="242" t="n"/>
      <c r="AC979" s="242" t="n"/>
      <c r="AD979" s="242" t="n"/>
      <c r="AE979" s="282" t="n"/>
      <c r="AF979" s="282" t="n"/>
      <c r="AG979" s="243" t="n"/>
      <c r="AH979" s="52" t="n"/>
      <c r="AI979" s="52" t="n"/>
      <c r="AJ979" s="52" t="n"/>
      <c r="AK979" s="52" t="n"/>
    </row>
    <row r="980">
      <c r="A980" s="52" t="n"/>
      <c r="B980" s="52" t="n"/>
      <c r="C980" s="52" t="n"/>
      <c r="D980" s="52" t="n"/>
      <c r="E980" s="52" t="n"/>
      <c r="F980" s="52" t="n"/>
      <c r="G980" s="52" t="n"/>
      <c r="H980" s="52" t="n"/>
      <c r="I980" s="52" t="n"/>
      <c r="J980" s="245" t="n"/>
      <c r="K980" s="52" t="n"/>
      <c r="L980" s="52" t="n"/>
      <c r="M980" s="52" t="n"/>
      <c r="N980" s="52" t="n"/>
      <c r="O980" s="52" t="n"/>
      <c r="P980" s="52" t="n"/>
      <c r="Q980" s="52" t="n"/>
      <c r="R980" s="52" t="n"/>
      <c r="S980" s="52" t="n"/>
      <c r="T980" s="52" t="n"/>
      <c r="U980" s="52" t="n"/>
      <c r="V980" s="52" t="n"/>
      <c r="W980" s="281" t="n"/>
      <c r="X980" s="281" t="n"/>
      <c r="Y980" s="52" t="n"/>
      <c r="Z980" s="52" t="n"/>
      <c r="AA980" s="270" t="n"/>
      <c r="AB980" s="242" t="n"/>
      <c r="AC980" s="242" t="n"/>
      <c r="AD980" s="242" t="n"/>
      <c r="AE980" s="282" t="n"/>
      <c r="AF980" s="282" t="n"/>
      <c r="AG980" s="243" t="n"/>
      <c r="AH980" s="52" t="n"/>
      <c r="AI980" s="52" t="n"/>
      <c r="AJ980" s="52" t="n"/>
      <c r="AK980" s="52" t="n"/>
    </row>
    <row r="981">
      <c r="A981" s="52" t="n"/>
      <c r="B981" s="52" t="n"/>
      <c r="C981" s="52" t="n"/>
      <c r="D981" s="52" t="n"/>
      <c r="E981" s="52" t="n"/>
      <c r="F981" s="52" t="n"/>
      <c r="G981" s="52" t="n"/>
      <c r="H981" s="52" t="n"/>
      <c r="I981" s="52" t="n"/>
      <c r="J981" s="245" t="n"/>
      <c r="K981" s="52" t="n"/>
      <c r="L981" s="52" t="n"/>
      <c r="M981" s="52" t="n"/>
      <c r="N981" s="52" t="n"/>
      <c r="O981" s="52" t="n"/>
      <c r="P981" s="52" t="n"/>
      <c r="Q981" s="52" t="n"/>
      <c r="R981" s="52" t="n"/>
      <c r="S981" s="52" t="n"/>
      <c r="T981" s="52" t="n"/>
      <c r="U981" s="52" t="n"/>
      <c r="V981" s="52" t="n"/>
      <c r="W981" s="281" t="n"/>
      <c r="X981" s="281" t="n"/>
      <c r="Y981" s="52" t="n"/>
      <c r="Z981" s="52" t="n"/>
      <c r="AA981" s="270" t="n"/>
      <c r="AB981" s="242" t="n"/>
      <c r="AC981" s="242" t="n"/>
      <c r="AD981" s="242" t="n"/>
      <c r="AE981" s="282" t="n"/>
      <c r="AF981" s="282" t="n"/>
      <c r="AG981" s="243" t="n"/>
      <c r="AH981" s="52" t="n"/>
      <c r="AI981" s="52" t="n"/>
      <c r="AJ981" s="52" t="n"/>
      <c r="AK981" s="52" t="n"/>
    </row>
    <row r="982">
      <c r="A982" s="52" t="n"/>
      <c r="B982" s="52" t="n"/>
      <c r="C982" s="52" t="n"/>
      <c r="D982" s="52" t="n"/>
      <c r="E982" s="52" t="n"/>
      <c r="F982" s="52" t="n"/>
      <c r="G982" s="52" t="n"/>
      <c r="H982" s="52" t="n"/>
      <c r="I982" s="52" t="n"/>
      <c r="J982" s="245" t="n"/>
      <c r="K982" s="52" t="n"/>
      <c r="L982" s="52" t="n"/>
      <c r="M982" s="52" t="n"/>
      <c r="N982" s="52" t="n"/>
      <c r="O982" s="52" t="n"/>
      <c r="P982" s="52" t="n"/>
      <c r="Q982" s="52" t="n"/>
      <c r="R982" s="52" t="n"/>
      <c r="S982" s="52" t="n"/>
      <c r="T982" s="52" t="n"/>
      <c r="U982" s="52" t="n"/>
      <c r="V982" s="52" t="n"/>
      <c r="W982" s="281" t="n"/>
      <c r="X982" s="281" t="n"/>
      <c r="Y982" s="52" t="n"/>
      <c r="Z982" s="52" t="n"/>
      <c r="AA982" s="270" t="n"/>
      <c r="AB982" s="242" t="n"/>
      <c r="AC982" s="242" t="n"/>
      <c r="AD982" s="242" t="n"/>
      <c r="AE982" s="282" t="n"/>
      <c r="AF982" s="282" t="n"/>
      <c r="AG982" s="243" t="n"/>
      <c r="AH982" s="52" t="n"/>
      <c r="AI982" s="52" t="n"/>
      <c r="AJ982" s="52" t="n"/>
      <c r="AK982" s="52" t="n"/>
    </row>
    <row r="983">
      <c r="A983" s="52" t="n"/>
      <c r="B983" s="52" t="n"/>
      <c r="C983" s="52" t="n"/>
      <c r="D983" s="52" t="n"/>
      <c r="E983" s="52" t="n"/>
      <c r="F983" s="52" t="n"/>
      <c r="G983" s="52" t="n"/>
      <c r="H983" s="52" t="n"/>
      <c r="I983" s="52" t="n"/>
      <c r="J983" s="245" t="n"/>
      <c r="K983" s="52" t="n"/>
      <c r="L983" s="52" t="n"/>
      <c r="M983" s="52" t="n"/>
      <c r="N983" s="52" t="n"/>
      <c r="O983" s="52" t="n"/>
      <c r="P983" s="52" t="n"/>
      <c r="Q983" s="52" t="n"/>
      <c r="R983" s="52" t="n"/>
      <c r="S983" s="52" t="n"/>
      <c r="T983" s="52" t="n"/>
      <c r="U983" s="52" t="n"/>
      <c r="V983" s="52" t="n"/>
      <c r="W983" s="281" t="n"/>
      <c r="X983" s="281" t="n"/>
      <c r="Y983" s="52" t="n"/>
      <c r="Z983" s="52" t="n"/>
      <c r="AA983" s="270" t="n"/>
      <c r="AB983" s="242" t="n"/>
      <c r="AC983" s="242" t="n"/>
      <c r="AD983" s="242" t="n"/>
      <c r="AE983" s="282" t="n"/>
      <c r="AF983" s="282" t="n"/>
      <c r="AG983" s="243" t="n"/>
      <c r="AH983" s="52" t="n"/>
      <c r="AI983" s="52" t="n"/>
      <c r="AJ983" s="52" t="n"/>
      <c r="AK983" s="52" t="n"/>
    </row>
    <row r="984">
      <c r="A984" s="52" t="n"/>
      <c r="B984" s="52" t="n"/>
      <c r="C984" s="52" t="n"/>
      <c r="D984" s="52" t="n"/>
      <c r="E984" s="52" t="n"/>
      <c r="F984" s="52" t="n"/>
      <c r="G984" s="52" t="n"/>
      <c r="H984" s="52" t="n"/>
      <c r="I984" s="52" t="n"/>
      <c r="J984" s="245" t="n"/>
      <c r="K984" s="52" t="n"/>
      <c r="L984" s="52" t="n"/>
      <c r="M984" s="52" t="n"/>
      <c r="N984" s="52" t="n"/>
      <c r="O984" s="52" t="n"/>
      <c r="P984" s="52" t="n"/>
      <c r="Q984" s="52" t="n"/>
      <c r="R984" s="52" t="n"/>
      <c r="S984" s="52" t="n"/>
      <c r="T984" s="52" t="n"/>
      <c r="U984" s="52" t="n"/>
      <c r="V984" s="52" t="n"/>
      <c r="W984" s="281" t="n"/>
      <c r="X984" s="281" t="n"/>
      <c r="Y984" s="52" t="n"/>
      <c r="Z984" s="52" t="n"/>
      <c r="AA984" s="270" t="n"/>
      <c r="AB984" s="242" t="n"/>
      <c r="AC984" s="242" t="n"/>
      <c r="AD984" s="242" t="n"/>
      <c r="AE984" s="282" t="n"/>
      <c r="AF984" s="282" t="n"/>
      <c r="AG984" s="243" t="n"/>
      <c r="AH984" s="52" t="n"/>
      <c r="AI984" s="52" t="n"/>
      <c r="AJ984" s="52" t="n"/>
      <c r="AK984" s="52" t="n"/>
    </row>
    <row r="985">
      <c r="A985" s="52" t="n"/>
      <c r="B985" s="52" t="n"/>
      <c r="C985" s="52" t="n"/>
      <c r="D985" s="52" t="n"/>
      <c r="E985" s="52" t="n"/>
      <c r="F985" s="52" t="n"/>
      <c r="G985" s="52" t="n"/>
      <c r="H985" s="52" t="n"/>
      <c r="I985" s="52" t="n"/>
      <c r="J985" s="245" t="n"/>
      <c r="K985" s="52" t="n"/>
      <c r="L985" s="52" t="n"/>
      <c r="M985" s="52" t="n"/>
      <c r="N985" s="52" t="n"/>
      <c r="O985" s="52" t="n"/>
      <c r="P985" s="52" t="n"/>
      <c r="Q985" s="52" t="n"/>
      <c r="R985" s="52" t="n"/>
      <c r="S985" s="52" t="n"/>
      <c r="T985" s="52" t="n"/>
      <c r="U985" s="52" t="n"/>
      <c r="V985" s="52" t="n"/>
      <c r="W985" s="281" t="n"/>
      <c r="X985" s="281" t="n"/>
      <c r="Y985" s="52" t="n"/>
      <c r="Z985" s="52" t="n"/>
      <c r="AA985" s="270" t="n"/>
      <c r="AB985" s="242" t="n"/>
      <c r="AC985" s="242" t="n"/>
      <c r="AD985" s="242" t="n"/>
      <c r="AE985" s="282" t="n"/>
      <c r="AF985" s="282" t="n"/>
      <c r="AG985" s="243" t="n"/>
      <c r="AH985" s="52" t="n"/>
      <c r="AI985" s="52" t="n"/>
      <c r="AJ985" s="52" t="n"/>
      <c r="AK985" s="52" t="n"/>
    </row>
    <row r="986">
      <c r="A986" s="52" t="n"/>
      <c r="B986" s="52" t="n"/>
      <c r="C986" s="52" t="n"/>
      <c r="D986" s="52" t="n"/>
      <c r="E986" s="52" t="n"/>
      <c r="F986" s="52" t="n"/>
      <c r="G986" s="52" t="n"/>
      <c r="H986" s="52" t="n"/>
      <c r="I986" s="52" t="n"/>
      <c r="J986" s="245" t="n"/>
      <c r="K986" s="52" t="n"/>
      <c r="L986" s="52" t="n"/>
      <c r="M986" s="52" t="n"/>
      <c r="N986" s="52" t="n"/>
      <c r="O986" s="52" t="n"/>
      <c r="P986" s="52" t="n"/>
      <c r="Q986" s="52" t="n"/>
      <c r="R986" s="52" t="n"/>
      <c r="S986" s="52" t="n"/>
      <c r="T986" s="52" t="n"/>
      <c r="U986" s="52" t="n"/>
      <c r="V986" s="52" t="n"/>
      <c r="W986" s="281" t="n"/>
      <c r="X986" s="281" t="n"/>
      <c r="Y986" s="52" t="n"/>
      <c r="Z986" s="52" t="n"/>
      <c r="AA986" s="270" t="n"/>
      <c r="AB986" s="242" t="n"/>
      <c r="AC986" s="242" t="n"/>
      <c r="AD986" s="242" t="n"/>
      <c r="AE986" s="282" t="n"/>
      <c r="AF986" s="282" t="n"/>
      <c r="AG986" s="243" t="n"/>
      <c r="AH986" s="52" t="n"/>
      <c r="AI986" s="52" t="n"/>
      <c r="AJ986" s="52" t="n"/>
      <c r="AK986" s="52" t="n"/>
    </row>
    <row r="987">
      <c r="A987" s="52" t="n"/>
      <c r="B987" s="52" t="n"/>
      <c r="C987" s="52" t="n"/>
      <c r="D987" s="52" t="n"/>
      <c r="E987" s="52" t="n"/>
      <c r="F987" s="52" t="n"/>
      <c r="G987" s="52" t="n"/>
      <c r="H987" s="52" t="n"/>
      <c r="I987" s="52" t="n"/>
      <c r="J987" s="245" t="n"/>
      <c r="K987" s="52" t="n"/>
      <c r="L987" s="52" t="n"/>
      <c r="M987" s="52" t="n"/>
      <c r="N987" s="52" t="n"/>
      <c r="O987" s="52" t="n"/>
      <c r="P987" s="52" t="n"/>
      <c r="Q987" s="52" t="n"/>
      <c r="R987" s="52" t="n"/>
      <c r="S987" s="52" t="n"/>
      <c r="T987" s="52" t="n"/>
      <c r="U987" s="52" t="n"/>
      <c r="V987" s="52" t="n"/>
      <c r="W987" s="281" t="n"/>
      <c r="X987" s="281" t="n"/>
      <c r="Y987" s="52" t="n"/>
      <c r="Z987" s="52" t="n"/>
      <c r="AA987" s="270" t="n"/>
      <c r="AB987" s="242" t="n"/>
      <c r="AC987" s="242" t="n"/>
      <c r="AD987" s="242" t="n"/>
      <c r="AE987" s="282" t="n"/>
      <c r="AF987" s="282" t="n"/>
      <c r="AG987" s="243" t="n"/>
      <c r="AH987" s="52" t="n"/>
      <c r="AI987" s="52" t="n"/>
      <c r="AJ987" s="52" t="n"/>
      <c r="AK987" s="52" t="n"/>
    </row>
    <row r="988">
      <c r="A988" s="52" t="n"/>
      <c r="B988" s="52" t="n"/>
      <c r="C988" s="52" t="n"/>
      <c r="D988" s="52" t="n"/>
      <c r="E988" s="52" t="n"/>
      <c r="F988" s="52" t="n"/>
      <c r="G988" s="52" t="n"/>
      <c r="H988" s="52" t="n"/>
      <c r="I988" s="52" t="n"/>
      <c r="J988" s="245" t="n"/>
      <c r="K988" s="52" t="n"/>
      <c r="L988" s="52" t="n"/>
      <c r="M988" s="52" t="n"/>
      <c r="N988" s="52" t="n"/>
      <c r="O988" s="52" t="n"/>
      <c r="P988" s="52" t="n"/>
      <c r="Q988" s="52" t="n"/>
      <c r="R988" s="52" t="n"/>
      <c r="S988" s="52" t="n"/>
      <c r="T988" s="52" t="n"/>
      <c r="U988" s="52" t="n"/>
      <c r="V988" s="52" t="n"/>
      <c r="W988" s="281" t="n"/>
      <c r="X988" s="281" t="n"/>
      <c r="Y988" s="52" t="n"/>
      <c r="Z988" s="52" t="n"/>
      <c r="AA988" s="270" t="n"/>
      <c r="AB988" s="242" t="n"/>
      <c r="AC988" s="242" t="n"/>
      <c r="AD988" s="242" t="n"/>
      <c r="AE988" s="282" t="n"/>
      <c r="AF988" s="282" t="n"/>
      <c r="AG988" s="243" t="n"/>
      <c r="AH988" s="52" t="n"/>
      <c r="AI988" s="52" t="n"/>
      <c r="AJ988" s="52" t="n"/>
      <c r="AK988" s="52" t="n"/>
    </row>
    <row r="989">
      <c r="A989" s="52" t="n"/>
      <c r="B989" s="52" t="n"/>
      <c r="C989" s="52" t="n"/>
      <c r="D989" s="52" t="n"/>
      <c r="E989" s="52" t="n"/>
      <c r="F989" s="52" t="n"/>
      <c r="G989" s="52" t="n"/>
      <c r="H989" s="52" t="n"/>
      <c r="I989" s="52" t="n"/>
      <c r="J989" s="245" t="n"/>
      <c r="K989" s="52" t="n"/>
      <c r="L989" s="52" t="n"/>
      <c r="M989" s="52" t="n"/>
      <c r="N989" s="52" t="n"/>
      <c r="O989" s="52" t="n"/>
      <c r="P989" s="52" t="n"/>
      <c r="Q989" s="52" t="n"/>
      <c r="R989" s="52" t="n"/>
      <c r="S989" s="52" t="n"/>
      <c r="T989" s="52" t="n"/>
      <c r="U989" s="52" t="n"/>
      <c r="V989" s="52" t="n"/>
      <c r="W989" s="281" t="n"/>
      <c r="X989" s="281" t="n"/>
      <c r="Y989" s="52" t="n"/>
      <c r="Z989" s="52" t="n"/>
      <c r="AA989" s="270" t="n"/>
      <c r="AB989" s="242" t="n"/>
      <c r="AC989" s="242" t="n"/>
      <c r="AD989" s="242" t="n"/>
      <c r="AE989" s="282" t="n"/>
      <c r="AF989" s="282" t="n"/>
      <c r="AG989" s="243" t="n"/>
      <c r="AH989" s="52" t="n"/>
      <c r="AI989" s="52" t="n"/>
      <c r="AJ989" s="52" t="n"/>
      <c r="AK989" s="52" t="n"/>
    </row>
    <row r="990">
      <c r="A990" s="52" t="n"/>
      <c r="B990" s="52" t="n"/>
      <c r="C990" s="52" t="n"/>
      <c r="D990" s="52" t="n"/>
      <c r="E990" s="52" t="n"/>
      <c r="F990" s="52" t="n"/>
      <c r="G990" s="52" t="n"/>
      <c r="H990" s="52" t="n"/>
      <c r="I990" s="52" t="n"/>
      <c r="J990" s="245" t="n"/>
      <c r="K990" s="52" t="n"/>
      <c r="L990" s="52" t="n"/>
      <c r="M990" s="52" t="n"/>
      <c r="N990" s="52" t="n"/>
      <c r="O990" s="52" t="n"/>
      <c r="P990" s="52" t="n"/>
      <c r="Q990" s="52" t="n"/>
      <c r="R990" s="52" t="n"/>
      <c r="S990" s="52" t="n"/>
      <c r="T990" s="52" t="n"/>
      <c r="U990" s="52" t="n"/>
      <c r="V990" s="52" t="n"/>
      <c r="W990" s="281" t="n"/>
      <c r="X990" s="281" t="n"/>
      <c r="Y990" s="52" t="n"/>
      <c r="Z990" s="52" t="n"/>
      <c r="AA990" s="270" t="n"/>
      <c r="AB990" s="242" t="n"/>
      <c r="AC990" s="242" t="n"/>
      <c r="AD990" s="242" t="n"/>
      <c r="AE990" s="282" t="n"/>
      <c r="AF990" s="282" t="n"/>
      <c r="AG990" s="243" t="n"/>
      <c r="AH990" s="52" t="n"/>
      <c r="AI990" s="52" t="n"/>
      <c r="AJ990" s="52" t="n"/>
      <c r="AK990" s="52" t="n"/>
    </row>
    <row r="991">
      <c r="A991" s="52" t="n"/>
      <c r="B991" s="52" t="n"/>
      <c r="C991" s="52" t="n"/>
      <c r="D991" s="52" t="n"/>
      <c r="E991" s="52" t="n"/>
      <c r="F991" s="52" t="n"/>
      <c r="G991" s="52" t="n"/>
      <c r="H991" s="52" t="n"/>
      <c r="I991" s="52" t="n"/>
      <c r="J991" s="245" t="n"/>
      <c r="K991" s="52" t="n"/>
      <c r="L991" s="52" t="n"/>
      <c r="M991" s="52" t="n"/>
      <c r="N991" s="52" t="n"/>
      <c r="O991" s="52" t="n"/>
      <c r="P991" s="52" t="n"/>
      <c r="Q991" s="52" t="n"/>
      <c r="R991" s="52" t="n"/>
      <c r="S991" s="52" t="n"/>
      <c r="T991" s="52" t="n"/>
      <c r="U991" s="52" t="n"/>
      <c r="V991" s="52" t="n"/>
      <c r="W991" s="281" t="n"/>
      <c r="X991" s="281" t="n"/>
      <c r="Y991" s="52" t="n"/>
      <c r="Z991" s="52" t="n"/>
      <c r="AA991" s="270" t="n"/>
      <c r="AB991" s="242" t="n"/>
      <c r="AC991" s="242" t="n"/>
      <c r="AD991" s="242" t="n"/>
      <c r="AE991" s="282" t="n"/>
      <c r="AF991" s="282" t="n"/>
      <c r="AG991" s="243" t="n"/>
      <c r="AH991" s="52" t="n"/>
      <c r="AI991" s="52" t="n"/>
      <c r="AJ991" s="52" t="n"/>
      <c r="AK991" s="52" t="n"/>
    </row>
    <row r="992">
      <c r="A992" s="52" t="n"/>
      <c r="B992" s="52" t="n"/>
      <c r="C992" s="52" t="n"/>
      <c r="D992" s="52" t="n"/>
      <c r="E992" s="52" t="n"/>
      <c r="F992" s="52" t="n"/>
      <c r="G992" s="52" t="n"/>
      <c r="H992" s="52" t="n"/>
      <c r="I992" s="52" t="n"/>
      <c r="J992" s="245" t="n"/>
      <c r="K992" s="52" t="n"/>
      <c r="L992" s="52" t="n"/>
      <c r="M992" s="52" t="n"/>
      <c r="N992" s="52" t="n"/>
      <c r="O992" s="52" t="n"/>
      <c r="P992" s="52" t="n"/>
      <c r="Q992" s="52" t="n"/>
      <c r="R992" s="52" t="n"/>
      <c r="S992" s="52" t="n"/>
      <c r="T992" s="52" t="n"/>
      <c r="U992" s="52" t="n"/>
      <c r="V992" s="52" t="n"/>
      <c r="W992" s="281" t="n"/>
      <c r="X992" s="281" t="n"/>
      <c r="Y992" s="52" t="n"/>
      <c r="Z992" s="52" t="n"/>
      <c r="AA992" s="270" t="n"/>
      <c r="AB992" s="242" t="n"/>
      <c r="AC992" s="242" t="n"/>
      <c r="AD992" s="242" t="n"/>
      <c r="AE992" s="282" t="n"/>
      <c r="AF992" s="282" t="n"/>
      <c r="AG992" s="243" t="n"/>
      <c r="AH992" s="52" t="n"/>
      <c r="AI992" s="52" t="n"/>
      <c r="AJ992" s="52" t="n"/>
      <c r="AK992" s="52" t="n"/>
    </row>
    <row r="993">
      <c r="A993" s="52" t="n"/>
      <c r="B993" s="52" t="n"/>
      <c r="C993" s="52" t="n"/>
      <c r="D993" s="52" t="n"/>
      <c r="E993" s="52" t="n"/>
      <c r="F993" s="52" t="n"/>
      <c r="G993" s="52" t="n"/>
      <c r="H993" s="52" t="n"/>
      <c r="I993" s="52" t="n"/>
      <c r="J993" s="245" t="n"/>
      <c r="K993" s="52" t="n"/>
      <c r="L993" s="52" t="n"/>
      <c r="M993" s="52" t="n"/>
      <c r="N993" s="52" t="n"/>
      <c r="O993" s="52" t="n"/>
      <c r="P993" s="52" t="n"/>
      <c r="Q993" s="52" t="n"/>
      <c r="R993" s="52" t="n"/>
      <c r="S993" s="52" t="n"/>
      <c r="T993" s="52" t="n"/>
      <c r="U993" s="52" t="n"/>
      <c r="V993" s="52" t="n"/>
      <c r="W993" s="281" t="n"/>
      <c r="X993" s="281" t="n"/>
      <c r="Y993" s="52" t="n"/>
      <c r="Z993" s="52" t="n"/>
      <c r="AA993" s="270" t="n"/>
      <c r="AB993" s="242" t="n"/>
      <c r="AC993" s="242" t="n"/>
      <c r="AD993" s="242" t="n"/>
      <c r="AE993" s="282" t="n"/>
      <c r="AF993" s="282" t="n"/>
      <c r="AG993" s="243" t="n"/>
      <c r="AH993" s="52" t="n"/>
      <c r="AI993" s="52" t="n"/>
      <c r="AJ993" s="52" t="n"/>
      <c r="AK993" s="52" t="n"/>
    </row>
    <row r="994">
      <c r="A994" s="52" t="n"/>
      <c r="B994" s="52" t="n"/>
      <c r="C994" s="52" t="n"/>
      <c r="D994" s="52" t="n"/>
      <c r="E994" s="52" t="n"/>
      <c r="F994" s="52" t="n"/>
      <c r="G994" s="52" t="n"/>
      <c r="H994" s="52" t="n"/>
      <c r="I994" s="52" t="n"/>
      <c r="J994" s="245" t="n"/>
      <c r="K994" s="52" t="n"/>
      <c r="L994" s="52" t="n"/>
      <c r="M994" s="52" t="n"/>
      <c r="N994" s="52" t="n"/>
      <c r="O994" s="52" t="n"/>
      <c r="P994" s="52" t="n"/>
      <c r="Q994" s="52" t="n"/>
      <c r="R994" s="52" t="n"/>
      <c r="S994" s="52" t="n"/>
      <c r="T994" s="52" t="n"/>
      <c r="U994" s="52" t="n"/>
      <c r="V994" s="52" t="n"/>
      <c r="W994" s="281" t="n"/>
      <c r="X994" s="281" t="n"/>
      <c r="Y994" s="52" t="n"/>
      <c r="Z994" s="52" t="n"/>
      <c r="AA994" s="270" t="n"/>
      <c r="AB994" s="242" t="n"/>
      <c r="AC994" s="242" t="n"/>
      <c r="AD994" s="242" t="n"/>
      <c r="AE994" s="282" t="n"/>
      <c r="AF994" s="282" t="n"/>
      <c r="AG994" s="243" t="n"/>
      <c r="AH994" s="52" t="n"/>
      <c r="AI994" s="52" t="n"/>
      <c r="AJ994" s="52" t="n"/>
      <c r="AK994" s="52" t="n"/>
    </row>
    <row r="995">
      <c r="A995" s="52" t="n"/>
      <c r="B995" s="52" t="n"/>
      <c r="C995" s="52" t="n"/>
      <c r="D995" s="52" t="n"/>
      <c r="E995" s="52" t="n"/>
      <c r="F995" s="52" t="n"/>
      <c r="G995" s="52" t="n"/>
      <c r="H995" s="52" t="n"/>
      <c r="I995" s="52" t="n"/>
      <c r="J995" s="245" t="n"/>
      <c r="K995" s="52" t="n"/>
      <c r="L995" s="52" t="n"/>
      <c r="M995" s="52" t="n"/>
      <c r="N995" s="52" t="n"/>
      <c r="O995" s="52" t="n"/>
      <c r="P995" s="52" t="n"/>
      <c r="Q995" s="52" t="n"/>
      <c r="R995" s="52" t="n"/>
      <c r="S995" s="52" t="n"/>
      <c r="T995" s="52" t="n"/>
      <c r="U995" s="52" t="n"/>
      <c r="V995" s="52" t="n"/>
      <c r="W995" s="281" t="n"/>
      <c r="X995" s="281" t="n"/>
      <c r="Y995" s="52" t="n"/>
      <c r="Z995" s="52" t="n"/>
      <c r="AA995" s="270" t="n"/>
      <c r="AB995" s="242" t="n"/>
      <c r="AC995" s="242" t="n"/>
      <c r="AD995" s="242" t="n"/>
      <c r="AE995" s="282" t="n"/>
      <c r="AF995" s="282" t="n"/>
      <c r="AG995" s="243" t="n"/>
      <c r="AH995" s="52" t="n"/>
      <c r="AI995" s="52" t="n"/>
      <c r="AJ995" s="52" t="n"/>
      <c r="AK995" s="52" t="n"/>
    </row>
    <row r="996">
      <c r="A996" s="52" t="n"/>
      <c r="B996" s="52" t="n"/>
      <c r="C996" s="52" t="n"/>
      <c r="D996" s="52" t="n"/>
      <c r="E996" s="52" t="n"/>
      <c r="F996" s="52" t="n"/>
      <c r="G996" s="52" t="n"/>
      <c r="H996" s="52" t="n"/>
      <c r="I996" s="52" t="n"/>
      <c r="J996" s="245" t="n"/>
      <c r="K996" s="52" t="n"/>
      <c r="L996" s="52" t="n"/>
      <c r="M996" s="52" t="n"/>
      <c r="N996" s="52" t="n"/>
      <c r="O996" s="52" t="n"/>
      <c r="P996" s="52" t="n"/>
      <c r="Q996" s="52" t="n"/>
      <c r="R996" s="52" t="n"/>
      <c r="S996" s="52" t="n"/>
      <c r="T996" s="52" t="n"/>
      <c r="U996" s="52" t="n"/>
      <c r="V996" s="52" t="n"/>
      <c r="W996" s="281" t="n"/>
      <c r="X996" s="281" t="n"/>
      <c r="Y996" s="52" t="n"/>
      <c r="Z996" s="52" t="n"/>
      <c r="AA996" s="270" t="n"/>
      <c r="AB996" s="242" t="n"/>
      <c r="AC996" s="242" t="n"/>
      <c r="AD996" s="242" t="n"/>
      <c r="AE996" s="282" t="n"/>
      <c r="AF996" s="282" t="n"/>
      <c r="AG996" s="243" t="n"/>
      <c r="AH996" s="52" t="n"/>
      <c r="AI996" s="52" t="n"/>
      <c r="AJ996" s="52" t="n"/>
      <c r="AK996" s="52" t="n"/>
    </row>
    <row r="997">
      <c r="A997" s="52" t="n"/>
      <c r="B997" s="52" t="n"/>
      <c r="C997" s="52" t="n"/>
      <c r="D997" s="52" t="n"/>
      <c r="E997" s="52" t="n"/>
      <c r="F997" s="52" t="n"/>
      <c r="G997" s="52" t="n"/>
      <c r="H997" s="52" t="n"/>
      <c r="I997" s="52" t="n"/>
      <c r="J997" s="245" t="n"/>
      <c r="K997" s="52" t="n"/>
      <c r="L997" s="52" t="n"/>
      <c r="M997" s="52" t="n"/>
      <c r="N997" s="52" t="n"/>
      <c r="O997" s="52" t="n"/>
      <c r="P997" s="52" t="n"/>
      <c r="Q997" s="52" t="n"/>
      <c r="R997" s="52" t="n"/>
      <c r="S997" s="52" t="n"/>
      <c r="T997" s="52" t="n"/>
      <c r="U997" s="52" t="n"/>
      <c r="V997" s="52" t="n"/>
      <c r="W997" s="281" t="n"/>
      <c r="X997" s="281" t="n"/>
      <c r="Y997" s="52" t="n"/>
      <c r="Z997" s="52" t="n"/>
      <c r="AA997" s="270" t="n"/>
      <c r="AB997" s="242" t="n"/>
      <c r="AC997" s="242" t="n"/>
      <c r="AD997" s="242" t="n"/>
      <c r="AE997" s="282" t="n"/>
      <c r="AF997" s="282" t="n"/>
      <c r="AG997" s="243" t="n"/>
      <c r="AH997" s="52" t="n"/>
      <c r="AI997" s="52" t="n"/>
      <c r="AJ997" s="52" t="n"/>
      <c r="AK997" s="52" t="n"/>
    </row>
    <row r="998">
      <c r="A998" s="52" t="n"/>
      <c r="B998" s="52" t="n"/>
      <c r="C998" s="52" t="n"/>
      <c r="D998" s="52" t="n"/>
      <c r="E998" s="52" t="n"/>
      <c r="F998" s="52" t="n"/>
      <c r="G998" s="52" t="n"/>
      <c r="H998" s="52" t="n"/>
      <c r="I998" s="52" t="n"/>
      <c r="J998" s="245" t="n"/>
      <c r="K998" s="52" t="n"/>
      <c r="L998" s="52" t="n"/>
      <c r="M998" s="52" t="n"/>
      <c r="N998" s="52" t="n"/>
      <c r="O998" s="52" t="n"/>
      <c r="P998" s="52" t="n"/>
      <c r="Q998" s="52" t="n"/>
      <c r="R998" s="52" t="n"/>
      <c r="S998" s="52" t="n"/>
      <c r="T998" s="52" t="n"/>
      <c r="U998" s="52" t="n"/>
      <c r="V998" s="52" t="n"/>
      <c r="W998" s="281" t="n"/>
      <c r="X998" s="281" t="n"/>
      <c r="Y998" s="52" t="n"/>
      <c r="Z998" s="52" t="n"/>
      <c r="AA998" s="270" t="n"/>
      <c r="AB998" s="242" t="n"/>
      <c r="AC998" s="242" t="n"/>
      <c r="AD998" s="242" t="n"/>
      <c r="AE998" s="282" t="n"/>
      <c r="AF998" s="282" t="n"/>
      <c r="AG998" s="243" t="n"/>
      <c r="AH998" s="52" t="n"/>
      <c r="AI998" s="52" t="n"/>
      <c r="AJ998" s="52" t="n"/>
      <c r="AK998" s="52" t="n"/>
    </row>
    <row r="999">
      <c r="A999" s="52" t="n"/>
      <c r="B999" s="52" t="n"/>
      <c r="C999" s="52" t="n"/>
      <c r="D999" s="52" t="n"/>
      <c r="E999" s="52" t="n"/>
      <c r="F999" s="52" t="n"/>
      <c r="G999" s="52" t="n"/>
      <c r="H999" s="52" t="n"/>
      <c r="I999" s="52" t="n"/>
      <c r="J999" s="245" t="n"/>
      <c r="K999" s="52" t="n"/>
      <c r="L999" s="52" t="n"/>
      <c r="M999" s="52" t="n"/>
      <c r="N999" s="52" t="n"/>
      <c r="O999" s="52" t="n"/>
      <c r="P999" s="52" t="n"/>
      <c r="Q999" s="52" t="n"/>
      <c r="R999" s="52" t="n"/>
      <c r="S999" s="52" t="n"/>
      <c r="T999" s="52" t="n"/>
      <c r="U999" s="52" t="n"/>
      <c r="V999" s="52" t="n"/>
      <c r="W999" s="281" t="n"/>
      <c r="X999" s="281" t="n"/>
      <c r="Y999" s="52" t="n"/>
      <c r="Z999" s="52" t="n"/>
      <c r="AA999" s="270" t="n"/>
      <c r="AB999" s="242" t="n"/>
      <c r="AC999" s="242" t="n"/>
      <c r="AD999" s="242" t="n"/>
      <c r="AE999" s="282" t="n"/>
      <c r="AF999" s="282" t="n"/>
      <c r="AG999" s="243" t="n"/>
      <c r="AH999" s="52" t="n"/>
      <c r="AI999" s="52" t="n"/>
      <c r="AJ999" s="52" t="n"/>
      <c r="AK999" s="52" t="n"/>
    </row>
    <row r="1000">
      <c r="A1000" s="52" t="n"/>
      <c r="B1000" s="52" t="n"/>
      <c r="C1000" s="52" t="n"/>
      <c r="D1000" s="52" t="n"/>
      <c r="E1000" s="52" t="n"/>
      <c r="F1000" s="52" t="n"/>
      <c r="G1000" s="52" t="n"/>
      <c r="H1000" s="52" t="n"/>
      <c r="I1000" s="52" t="n"/>
      <c r="J1000" s="245" t="n"/>
      <c r="K1000" s="52" t="n"/>
      <c r="L1000" s="52" t="n"/>
      <c r="M1000" s="52" t="n"/>
      <c r="N1000" s="52" t="n"/>
      <c r="O1000" s="52" t="n"/>
      <c r="P1000" s="52" t="n"/>
      <c r="Q1000" s="52" t="n"/>
      <c r="R1000" s="52" t="n"/>
      <c r="S1000" s="52" t="n"/>
      <c r="T1000" s="52" t="n"/>
      <c r="U1000" s="52" t="n"/>
      <c r="V1000" s="52" t="n"/>
      <c r="W1000" s="281" t="n"/>
      <c r="X1000" s="281" t="n"/>
      <c r="Y1000" s="52" t="n"/>
      <c r="Z1000" s="52" t="n"/>
      <c r="AA1000" s="270" t="n"/>
      <c r="AB1000" s="242" t="n"/>
      <c r="AC1000" s="242" t="n"/>
      <c r="AD1000" s="242" t="n"/>
      <c r="AE1000" s="282" t="n"/>
      <c r="AF1000" s="282" t="n"/>
      <c r="AG1000" s="243" t="n"/>
      <c r="AH1000" s="52" t="n"/>
      <c r="AI1000" s="52" t="n"/>
      <c r="AJ1000" s="52" t="n"/>
      <c r="AK1000" s="52" t="n"/>
    </row>
    <row r="1001">
      <c r="A1001" s="52" t="n"/>
      <c r="B1001" s="52" t="n"/>
      <c r="C1001" s="52" t="n"/>
      <c r="D1001" s="52" t="n"/>
      <c r="E1001" s="52" t="n"/>
      <c r="F1001" s="52" t="n"/>
      <c r="G1001" s="52" t="n"/>
      <c r="H1001" s="52" t="n"/>
      <c r="I1001" s="52" t="n"/>
      <c r="J1001" s="245" t="n"/>
      <c r="K1001" s="52" t="n"/>
      <c r="L1001" s="52" t="n"/>
      <c r="M1001" s="52" t="n"/>
      <c r="N1001" s="52" t="n"/>
      <c r="O1001" s="52" t="n"/>
      <c r="P1001" s="52" t="n"/>
      <c r="Q1001" s="52" t="n"/>
      <c r="R1001" s="52" t="n"/>
      <c r="S1001" s="52" t="n"/>
      <c r="T1001" s="52" t="n"/>
      <c r="U1001" s="52" t="n"/>
      <c r="V1001" s="52" t="n"/>
      <c r="W1001" s="281" t="n"/>
      <c r="X1001" s="281" t="n"/>
      <c r="Y1001" s="52" t="n"/>
      <c r="Z1001" s="52" t="n"/>
      <c r="AA1001" s="270" t="n"/>
      <c r="AB1001" s="242" t="n"/>
      <c r="AC1001" s="242" t="n"/>
      <c r="AD1001" s="242" t="n"/>
      <c r="AE1001" s="282" t="n"/>
      <c r="AF1001" s="282" t="n"/>
      <c r="AG1001" s="243" t="n"/>
      <c r="AH1001" s="52" t="n"/>
      <c r="AI1001" s="52" t="n"/>
      <c r="AJ1001" s="52" t="n"/>
      <c r="AK1001" s="52" t="n"/>
    </row>
    <row r="1002">
      <c r="A1002" s="52" t="n"/>
      <c r="B1002" s="52" t="n"/>
      <c r="C1002" s="52" t="n"/>
      <c r="D1002" s="52" t="n"/>
      <c r="E1002" s="52" t="n"/>
      <c r="F1002" s="52" t="n"/>
      <c r="G1002" s="52" t="n"/>
      <c r="H1002" s="52" t="n"/>
      <c r="I1002" s="52" t="n"/>
      <c r="J1002" s="245" t="n"/>
      <c r="K1002" s="52" t="n"/>
      <c r="L1002" s="52" t="n"/>
      <c r="M1002" s="52" t="n"/>
      <c r="N1002" s="52" t="n"/>
      <c r="O1002" s="52" t="n"/>
      <c r="P1002" s="52" t="n"/>
      <c r="Q1002" s="52" t="n"/>
      <c r="R1002" s="52" t="n"/>
      <c r="S1002" s="52" t="n"/>
      <c r="T1002" s="52" t="n"/>
      <c r="U1002" s="52" t="n"/>
      <c r="V1002" s="52" t="n"/>
      <c r="W1002" s="281" t="n"/>
      <c r="X1002" s="281" t="n"/>
      <c r="Y1002" s="52" t="n"/>
      <c r="Z1002" s="52" t="n"/>
      <c r="AA1002" s="270" t="n"/>
      <c r="AB1002" s="242" t="n"/>
      <c r="AC1002" s="242" t="n"/>
      <c r="AD1002" s="242" t="n"/>
      <c r="AE1002" s="282" t="n"/>
      <c r="AF1002" s="282" t="n"/>
      <c r="AG1002" s="243" t="n"/>
      <c r="AH1002" s="52" t="n"/>
      <c r="AI1002" s="52" t="n"/>
      <c r="AJ1002" s="52" t="n"/>
      <c r="AK1002" s="52" t="n"/>
    </row>
    <row r="1003">
      <c r="A1003" s="52" t="n"/>
      <c r="B1003" s="52" t="n"/>
      <c r="C1003" s="52" t="n"/>
      <c r="D1003" s="52" t="n"/>
      <c r="E1003" s="52" t="n"/>
      <c r="F1003" s="52" t="n"/>
      <c r="G1003" s="52" t="n"/>
      <c r="H1003" s="52" t="n"/>
      <c r="I1003" s="52" t="n"/>
      <c r="J1003" s="245" t="n"/>
      <c r="K1003" s="52" t="n"/>
      <c r="L1003" s="52" t="n"/>
      <c r="M1003" s="52" t="n"/>
      <c r="N1003" s="52" t="n"/>
      <c r="O1003" s="52" t="n"/>
      <c r="P1003" s="52" t="n"/>
      <c r="Q1003" s="52" t="n"/>
      <c r="R1003" s="52" t="n"/>
      <c r="S1003" s="52" t="n"/>
      <c r="T1003" s="52" t="n"/>
      <c r="U1003" s="52" t="n"/>
      <c r="V1003" s="52" t="n"/>
      <c r="W1003" s="281" t="n"/>
      <c r="X1003" s="281" t="n"/>
      <c r="Y1003" s="52" t="n"/>
      <c r="Z1003" s="52" t="n"/>
      <c r="AA1003" s="270" t="n"/>
      <c r="AB1003" s="242" t="n"/>
      <c r="AC1003" s="242" t="n"/>
      <c r="AD1003" s="242" t="n"/>
      <c r="AE1003" s="282" t="n"/>
      <c r="AF1003" s="282" t="n"/>
      <c r="AG1003" s="243" t="n"/>
      <c r="AH1003" s="52" t="n"/>
      <c r="AI1003" s="52" t="n"/>
      <c r="AJ1003" s="52" t="n"/>
      <c r="AK1003" s="52" t="n"/>
    </row>
    <row r="1004">
      <c r="A1004" s="52" t="n"/>
      <c r="B1004" s="52" t="n"/>
      <c r="C1004" s="52" t="n"/>
      <c r="D1004" s="52" t="n"/>
      <c r="E1004" s="52" t="n"/>
      <c r="F1004" s="52" t="n"/>
      <c r="G1004" s="52" t="n"/>
      <c r="H1004" s="52" t="n"/>
      <c r="I1004" s="52" t="n"/>
      <c r="J1004" s="245" t="n"/>
      <c r="K1004" s="52" t="n"/>
      <c r="L1004" s="52" t="n"/>
      <c r="M1004" s="52" t="n"/>
      <c r="N1004" s="52" t="n"/>
      <c r="O1004" s="52" t="n"/>
      <c r="P1004" s="52" t="n"/>
      <c r="Q1004" s="52" t="n"/>
      <c r="R1004" s="52" t="n"/>
      <c r="S1004" s="52" t="n"/>
      <c r="T1004" s="52" t="n"/>
      <c r="U1004" s="52" t="n"/>
      <c r="V1004" s="52" t="n"/>
      <c r="W1004" s="281" t="n"/>
      <c r="X1004" s="281" t="n"/>
      <c r="Y1004" s="52" t="n"/>
      <c r="Z1004" s="52" t="n"/>
      <c r="AA1004" s="270" t="n"/>
      <c r="AB1004" s="242" t="n"/>
      <c r="AC1004" s="242" t="n"/>
      <c r="AD1004" s="242" t="n"/>
      <c r="AE1004" s="282" t="n"/>
      <c r="AF1004" s="282" t="n"/>
      <c r="AG1004" s="243" t="n"/>
      <c r="AH1004" s="52" t="n"/>
      <c r="AI1004" s="52" t="n"/>
      <c r="AJ1004" s="52" t="n"/>
      <c r="AK1004" s="52" t="n"/>
    </row>
    <row r="1005">
      <c r="A1005" s="52" t="n"/>
      <c r="B1005" s="52" t="n"/>
      <c r="C1005" s="52" t="n"/>
      <c r="D1005" s="52" t="n"/>
      <c r="E1005" s="52" t="n"/>
      <c r="F1005" s="52" t="n"/>
      <c r="G1005" s="52" t="n"/>
      <c r="H1005" s="52" t="n"/>
      <c r="I1005" s="52" t="n"/>
      <c r="J1005" s="245" t="n"/>
      <c r="K1005" s="52" t="n"/>
      <c r="L1005" s="52" t="n"/>
      <c r="M1005" s="52" t="n"/>
      <c r="N1005" s="52" t="n"/>
      <c r="O1005" s="52" t="n"/>
      <c r="P1005" s="52" t="n"/>
      <c r="Q1005" s="52" t="n"/>
      <c r="R1005" s="52" t="n"/>
      <c r="S1005" s="52" t="n"/>
      <c r="T1005" s="52" t="n"/>
      <c r="U1005" s="52" t="n"/>
      <c r="V1005" s="52" t="n"/>
      <c r="W1005" s="281" t="n"/>
      <c r="X1005" s="281" t="n"/>
      <c r="Y1005" s="52" t="n"/>
      <c r="Z1005" s="52" t="n"/>
      <c r="AA1005" s="270" t="n"/>
      <c r="AB1005" s="242" t="n"/>
      <c r="AC1005" s="242" t="n"/>
      <c r="AD1005" s="242" t="n"/>
      <c r="AE1005" s="282" t="n"/>
      <c r="AF1005" s="282" t="n"/>
      <c r="AG1005" s="243" t="n"/>
      <c r="AH1005" s="52" t="n"/>
      <c r="AI1005" s="52" t="n"/>
      <c r="AJ1005" s="52" t="n"/>
      <c r="AK1005" s="52" t="n"/>
    </row>
    <row r="1006">
      <c r="A1006" s="52" t="n"/>
      <c r="B1006" s="52" t="n"/>
      <c r="C1006" s="52" t="n"/>
      <c r="D1006" s="52" t="n"/>
      <c r="E1006" s="52" t="n"/>
      <c r="F1006" s="52" t="n"/>
      <c r="G1006" s="52" t="n"/>
      <c r="H1006" s="52" t="n"/>
      <c r="I1006" s="52" t="n"/>
      <c r="J1006" s="245" t="n"/>
      <c r="K1006" s="52" t="n"/>
      <c r="L1006" s="52" t="n"/>
      <c r="M1006" s="52" t="n"/>
      <c r="N1006" s="52" t="n"/>
      <c r="O1006" s="52" t="n"/>
      <c r="P1006" s="52" t="n"/>
      <c r="Q1006" s="52" t="n"/>
      <c r="R1006" s="52" t="n"/>
      <c r="S1006" s="52" t="n"/>
      <c r="T1006" s="52" t="n"/>
      <c r="U1006" s="52" t="n"/>
      <c r="V1006" s="52" t="n"/>
      <c r="W1006" s="281" t="n"/>
      <c r="X1006" s="281" t="n"/>
      <c r="Y1006" s="52" t="n"/>
      <c r="Z1006" s="52" t="n"/>
      <c r="AA1006" s="270" t="n"/>
      <c r="AB1006" s="242" t="n"/>
      <c r="AC1006" s="242" t="n"/>
      <c r="AD1006" s="242" t="n"/>
      <c r="AE1006" s="282" t="n"/>
      <c r="AF1006" s="282" t="n"/>
      <c r="AG1006" s="243" t="n"/>
      <c r="AH1006" s="52" t="n"/>
      <c r="AI1006" s="52" t="n"/>
      <c r="AJ1006" s="52" t="n"/>
      <c r="AK1006" s="52" t="n"/>
    </row>
    <row r="1007">
      <c r="A1007" s="52" t="n"/>
      <c r="B1007" s="52" t="n"/>
      <c r="C1007" s="52" t="n"/>
      <c r="D1007" s="52" t="n"/>
      <c r="E1007" s="52" t="n"/>
      <c r="F1007" s="52" t="n"/>
      <c r="G1007" s="52" t="n"/>
      <c r="H1007" s="52" t="n"/>
      <c r="I1007" s="52" t="n"/>
      <c r="J1007" s="245" t="n"/>
      <c r="K1007" s="52" t="n"/>
      <c r="L1007" s="52" t="n"/>
      <c r="M1007" s="52" t="n"/>
      <c r="N1007" s="52" t="n"/>
      <c r="O1007" s="52" t="n"/>
      <c r="P1007" s="52" t="n"/>
      <c r="Q1007" s="52" t="n"/>
      <c r="R1007" s="52" t="n"/>
      <c r="S1007" s="52" t="n"/>
      <c r="T1007" s="52" t="n"/>
      <c r="U1007" s="52" t="n"/>
      <c r="V1007" s="52" t="n"/>
      <c r="W1007" s="281" t="n"/>
      <c r="X1007" s="281" t="n"/>
      <c r="Y1007" s="52" t="n"/>
      <c r="Z1007" s="52" t="n"/>
      <c r="AA1007" s="270" t="n"/>
      <c r="AB1007" s="242" t="n"/>
      <c r="AC1007" s="242" t="n"/>
      <c r="AD1007" s="242" t="n"/>
      <c r="AE1007" s="282" t="n"/>
      <c r="AF1007" s="282" t="n"/>
      <c r="AG1007" s="243" t="n"/>
      <c r="AH1007" s="52" t="n"/>
      <c r="AI1007" s="52" t="n"/>
      <c r="AJ1007" s="52" t="n"/>
      <c r="AK1007" s="52" t="n"/>
    </row>
    <row r="1008">
      <c r="A1008" s="52" t="n"/>
      <c r="B1008" s="52" t="n"/>
      <c r="C1008" s="52" t="n"/>
      <c r="D1008" s="52" t="n"/>
      <c r="E1008" s="52" t="n"/>
      <c r="F1008" s="52" t="n"/>
      <c r="G1008" s="52" t="n"/>
      <c r="H1008" s="52" t="n"/>
      <c r="I1008" s="52" t="n"/>
      <c r="J1008" s="245" t="n"/>
      <c r="K1008" s="52" t="n"/>
      <c r="L1008" s="52" t="n"/>
      <c r="M1008" s="52" t="n"/>
      <c r="N1008" s="52" t="n"/>
      <c r="O1008" s="52" t="n"/>
      <c r="P1008" s="52" t="n"/>
      <c r="Q1008" s="52" t="n"/>
      <c r="R1008" s="52" t="n"/>
      <c r="S1008" s="52" t="n"/>
      <c r="T1008" s="52" t="n"/>
      <c r="U1008" s="52" t="n"/>
      <c r="V1008" s="52" t="n"/>
      <c r="W1008" s="281" t="n"/>
      <c r="X1008" s="281" t="n"/>
      <c r="Y1008" s="52" t="n"/>
      <c r="Z1008" s="52" t="n"/>
      <c r="AA1008" s="270" t="n"/>
      <c r="AB1008" s="242" t="n"/>
      <c r="AC1008" s="242" t="n"/>
      <c r="AD1008" s="242" t="n"/>
      <c r="AE1008" s="282" t="n"/>
      <c r="AF1008" s="282" t="n"/>
      <c r="AG1008" s="243" t="n"/>
      <c r="AH1008" s="52" t="n"/>
      <c r="AI1008" s="52" t="n"/>
      <c r="AJ1008" s="52" t="n"/>
      <c r="AK1008" s="52" t="n"/>
    </row>
    <row r="1009">
      <c r="A1009" s="52" t="n"/>
      <c r="B1009" s="52" t="n"/>
      <c r="C1009" s="52" t="n"/>
      <c r="D1009" s="52" t="n"/>
      <c r="E1009" s="52" t="n"/>
      <c r="F1009" s="52" t="n"/>
      <c r="G1009" s="52" t="n"/>
      <c r="H1009" s="52" t="n"/>
      <c r="I1009" s="52" t="n"/>
      <c r="J1009" s="245" t="n"/>
      <c r="K1009" s="52" t="n"/>
      <c r="L1009" s="52" t="n"/>
      <c r="M1009" s="52" t="n"/>
      <c r="N1009" s="52" t="n"/>
      <c r="O1009" s="52" t="n"/>
      <c r="P1009" s="52" t="n"/>
      <c r="Q1009" s="52" t="n"/>
      <c r="R1009" s="52" t="n"/>
      <c r="S1009" s="52" t="n"/>
      <c r="T1009" s="52" t="n"/>
      <c r="U1009" s="52" t="n"/>
      <c r="V1009" s="52" t="n"/>
      <c r="W1009" s="281" t="n"/>
      <c r="X1009" s="281" t="n"/>
      <c r="Y1009" s="52" t="n"/>
      <c r="Z1009" s="52" t="n"/>
      <c r="AA1009" s="270" t="n"/>
      <c r="AB1009" s="242" t="n"/>
      <c r="AC1009" s="242" t="n"/>
      <c r="AD1009" s="242" t="n"/>
      <c r="AE1009" s="282" t="n"/>
      <c r="AF1009" s="282" t="n"/>
      <c r="AG1009" s="243" t="n"/>
      <c r="AH1009" s="52" t="n"/>
      <c r="AI1009" s="52" t="n"/>
      <c r="AJ1009" s="52" t="n"/>
      <c r="AK1009" s="52" t="n"/>
    </row>
    <row r="1010">
      <c r="A1010" s="52" t="n"/>
      <c r="B1010" s="52" t="n"/>
      <c r="C1010" s="52" t="n"/>
      <c r="D1010" s="52" t="n"/>
      <c r="E1010" s="52" t="n"/>
      <c r="F1010" s="52" t="n"/>
      <c r="G1010" s="52" t="n"/>
      <c r="H1010" s="52" t="n"/>
      <c r="I1010" s="52" t="n"/>
      <c r="J1010" s="245" t="n"/>
      <c r="K1010" s="52" t="n"/>
      <c r="L1010" s="52" t="n"/>
      <c r="M1010" s="52" t="n"/>
      <c r="N1010" s="52" t="n"/>
      <c r="O1010" s="52" t="n"/>
      <c r="P1010" s="52" t="n"/>
      <c r="Q1010" s="52" t="n"/>
      <c r="R1010" s="52" t="n"/>
      <c r="S1010" s="52" t="n"/>
      <c r="T1010" s="52" t="n"/>
      <c r="U1010" s="52" t="n"/>
      <c r="V1010" s="52" t="n"/>
      <c r="W1010" s="281" t="n"/>
      <c r="X1010" s="281" t="n"/>
      <c r="Y1010" s="52" t="n"/>
      <c r="Z1010" s="52" t="n"/>
      <c r="AA1010" s="270" t="n"/>
      <c r="AB1010" s="242" t="n"/>
      <c r="AC1010" s="242" t="n"/>
      <c r="AD1010" s="242" t="n"/>
      <c r="AE1010" s="282" t="n"/>
      <c r="AF1010" s="282" t="n"/>
      <c r="AG1010" s="243" t="n"/>
      <c r="AH1010" s="52" t="n"/>
      <c r="AI1010" s="52" t="n"/>
      <c r="AJ1010" s="52" t="n"/>
      <c r="AK1010" s="52" t="n"/>
    </row>
    <row r="1011">
      <c r="A1011" s="52" t="n"/>
      <c r="B1011" s="52" t="n"/>
      <c r="C1011" s="52" t="n"/>
      <c r="D1011" s="52" t="n"/>
      <c r="E1011" s="52" t="n"/>
      <c r="F1011" s="52" t="n"/>
      <c r="G1011" s="52" t="n"/>
      <c r="H1011" s="52" t="n"/>
      <c r="I1011" s="52" t="n"/>
      <c r="J1011" s="245" t="n"/>
      <c r="K1011" s="52" t="n"/>
      <c r="L1011" s="52" t="n"/>
      <c r="M1011" s="52" t="n"/>
      <c r="N1011" s="52" t="n"/>
      <c r="O1011" s="52" t="n"/>
      <c r="P1011" s="52" t="n"/>
      <c r="Q1011" s="52" t="n"/>
      <c r="R1011" s="52" t="n"/>
      <c r="S1011" s="52" t="n"/>
      <c r="T1011" s="52" t="n"/>
      <c r="U1011" s="52" t="n"/>
      <c r="V1011" s="52" t="n"/>
      <c r="W1011" s="281" t="n"/>
      <c r="X1011" s="281" t="n"/>
      <c r="Y1011" s="52" t="n"/>
      <c r="Z1011" s="52" t="n"/>
      <c r="AA1011" s="270" t="n"/>
      <c r="AB1011" s="242" t="n"/>
      <c r="AC1011" s="242" t="n"/>
      <c r="AD1011" s="242" t="n"/>
      <c r="AE1011" s="282" t="n"/>
      <c r="AF1011" s="282" t="n"/>
      <c r="AG1011" s="243" t="n"/>
      <c r="AH1011" s="52" t="n"/>
      <c r="AI1011" s="52" t="n"/>
      <c r="AJ1011" s="52" t="n"/>
      <c r="AK1011" s="52" t="n"/>
    </row>
    <row r="1012">
      <c r="A1012" s="52" t="n"/>
      <c r="B1012" s="52" t="n"/>
      <c r="C1012" s="52" t="n"/>
      <c r="D1012" s="52" t="n"/>
      <c r="E1012" s="52" t="n"/>
      <c r="F1012" s="52" t="n"/>
      <c r="G1012" s="52" t="n"/>
      <c r="H1012" s="52" t="n"/>
      <c r="I1012" s="52" t="n"/>
      <c r="J1012" s="245" t="n"/>
      <c r="K1012" s="52" t="n"/>
      <c r="L1012" s="52" t="n"/>
      <c r="M1012" s="52" t="n"/>
      <c r="N1012" s="52" t="n"/>
      <c r="O1012" s="52" t="n"/>
      <c r="P1012" s="52" t="n"/>
      <c r="Q1012" s="52" t="n"/>
      <c r="R1012" s="52" t="n"/>
      <c r="S1012" s="52" t="n"/>
      <c r="T1012" s="52" t="n"/>
      <c r="U1012" s="52" t="n"/>
      <c r="V1012" s="52" t="n"/>
      <c r="W1012" s="281" t="n"/>
      <c r="X1012" s="281" t="n"/>
      <c r="Y1012" s="52" t="n"/>
      <c r="Z1012" s="52" t="n"/>
      <c r="AA1012" s="270" t="n"/>
      <c r="AB1012" s="242" t="n"/>
      <c r="AC1012" s="242" t="n"/>
      <c r="AD1012" s="242" t="n"/>
      <c r="AE1012" s="282" t="n"/>
      <c r="AF1012" s="282" t="n"/>
      <c r="AG1012" s="243" t="n"/>
      <c r="AH1012" s="52" t="n"/>
      <c r="AI1012" s="52" t="n"/>
      <c r="AJ1012" s="52" t="n"/>
      <c r="AK1012" s="52" t="n"/>
    </row>
    <row r="1013">
      <c r="A1013" s="52" t="n"/>
      <c r="B1013" s="52" t="n"/>
      <c r="C1013" s="52" t="n"/>
      <c r="D1013" s="52" t="n"/>
      <c r="E1013" s="52" t="n"/>
      <c r="F1013" s="52" t="n"/>
      <c r="G1013" s="52" t="n"/>
      <c r="H1013" s="52" t="n"/>
      <c r="I1013" s="52" t="n"/>
      <c r="J1013" s="245" t="n"/>
      <c r="K1013" s="52" t="n"/>
      <c r="L1013" s="52" t="n"/>
      <c r="M1013" s="52" t="n"/>
      <c r="N1013" s="52" t="n"/>
      <c r="O1013" s="52" t="n"/>
      <c r="P1013" s="52" t="n"/>
      <c r="Q1013" s="52" t="n"/>
      <c r="R1013" s="52" t="n"/>
      <c r="S1013" s="52" t="n"/>
      <c r="T1013" s="52" t="n"/>
      <c r="U1013" s="52" t="n"/>
      <c r="V1013" s="52" t="n"/>
      <c r="W1013" s="281" t="n"/>
      <c r="X1013" s="281" t="n"/>
      <c r="Y1013" s="52" t="n"/>
      <c r="Z1013" s="52" t="n"/>
      <c r="AA1013" s="270" t="n"/>
      <c r="AB1013" s="242" t="n"/>
      <c r="AC1013" s="242" t="n"/>
      <c r="AD1013" s="242" t="n"/>
      <c r="AE1013" s="282" t="n"/>
      <c r="AF1013" s="282" t="n"/>
      <c r="AG1013" s="243" t="n"/>
      <c r="AH1013" s="52" t="n"/>
      <c r="AI1013" s="52" t="n"/>
      <c r="AJ1013" s="52" t="n"/>
      <c r="AK1013" s="52" t="n"/>
    </row>
  </sheetData>
  <mergeCells count="56">
    <mergeCell ref="B2:B23"/>
    <mergeCell ref="B24:B30"/>
    <mergeCell ref="B32:B53"/>
    <mergeCell ref="B54:B60"/>
    <mergeCell ref="B62:B83"/>
    <mergeCell ref="B84:B90"/>
    <mergeCell ref="B92:B113"/>
    <mergeCell ref="B114:B120"/>
    <mergeCell ref="B122:B143"/>
    <mergeCell ref="B144:B150"/>
    <mergeCell ref="B152:B173"/>
    <mergeCell ref="B174:B180"/>
    <mergeCell ref="B182:B203"/>
    <mergeCell ref="B204:B210"/>
    <mergeCell ref="B212:B233"/>
    <mergeCell ref="B234:B240"/>
    <mergeCell ref="B242:B263"/>
    <mergeCell ref="B264:B270"/>
    <mergeCell ref="B272:B293"/>
    <mergeCell ref="B294:B300"/>
    <mergeCell ref="B302:B323"/>
    <mergeCell ref="B324:B330"/>
    <mergeCell ref="B332:B353"/>
    <mergeCell ref="B354:B360"/>
    <mergeCell ref="B362:B383"/>
    <mergeCell ref="B384:B390"/>
    <mergeCell ref="B392:B413"/>
    <mergeCell ref="B414:B420"/>
    <mergeCell ref="B422:B443"/>
    <mergeCell ref="B445:B450"/>
    <mergeCell ref="B452:B473"/>
    <mergeCell ref="B474:B480"/>
    <mergeCell ref="B482:B503"/>
    <mergeCell ref="B504:B510"/>
    <mergeCell ref="B512:B533"/>
    <mergeCell ref="B534:B540"/>
    <mergeCell ref="B542:B563"/>
    <mergeCell ref="B564:B570"/>
    <mergeCell ref="B572:B593"/>
    <mergeCell ref="B594:B600"/>
    <mergeCell ref="B602:B623"/>
    <mergeCell ref="B624:B630"/>
    <mergeCell ref="B744:B750"/>
    <mergeCell ref="B752:B773"/>
    <mergeCell ref="B774:B780"/>
    <mergeCell ref="B782:B803"/>
    <mergeCell ref="B804:B810"/>
    <mergeCell ref="B812:B833"/>
    <mergeCell ref="B834:B840"/>
    <mergeCell ref="B632:B653"/>
    <mergeCell ref="B654:B660"/>
    <mergeCell ref="B662:B683"/>
    <mergeCell ref="B684:B690"/>
    <mergeCell ref="B692:B713"/>
    <mergeCell ref="B714:B720"/>
    <mergeCell ref="B722:B743"/>
  </mergeCells>
  <conditionalFormatting sqref="Y1:Z1013 AA73">
    <cfRule type="cellIs" priority="1" operator="notEqual" dxfId="0">
      <formula>0</formula>
    </cfRule>
  </conditionalFormatting>
  <conditionalFormatting sqref="AB1:AB1013">
    <cfRule type="containsText" priority="2" operator="containsText" dxfId="1" text="Closed">
      <formula>NOT(ISERROR(SEARCH(("Closed"),(AB1))))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K101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8" defaultColWidth="12.63" defaultRowHeight="15.75" customHeight="1"/>
  <cols>
    <col width="9.380000000000001" customWidth="1" style="297" min="1" max="1"/>
    <col width="8.75" customWidth="1" style="297" min="2" max="2"/>
    <col width="32" customWidth="1" style="297" min="3" max="3"/>
    <col width="23.75" customWidth="1" style="297" min="4" max="4"/>
    <col width="17.38" customWidth="1" style="297" min="5" max="5"/>
    <col width="11.75" customWidth="1" style="297" min="6" max="6"/>
    <col width="13.38" customWidth="1" style="297" min="7" max="7"/>
    <col width="11.63" customWidth="1" style="297" min="8" max="8"/>
    <col width="7.88" customWidth="1" style="297" min="9" max="9"/>
    <col width="22.5" customWidth="1" style="297" min="10" max="10"/>
    <col width="13.5" customWidth="1" style="297" min="11" max="11"/>
    <col width="10.5" customWidth="1" style="297" min="12" max="12"/>
    <col width="20.25" customWidth="1" style="297" min="13" max="13"/>
    <col width="15.5" customWidth="1" style="297" min="14" max="14"/>
    <col width="12.38" customWidth="1" style="297" min="15" max="15"/>
    <col width="12.13" customWidth="1" style="297" min="16" max="16"/>
    <col width="7.5" customWidth="1" style="297" min="17" max="17"/>
    <col width="12.38" customWidth="1" style="297" min="18" max="18"/>
    <col width="10" customWidth="1" style="297" min="19" max="19"/>
    <col width="10.13" customWidth="1" style="297" min="20" max="20"/>
    <col width="12.75" customWidth="1" style="297" min="21" max="21"/>
    <col width="10.13" customWidth="1" style="297" min="22" max="22"/>
    <col width="11.75" customWidth="1" style="297" min="23" max="24"/>
    <col width="9.630000000000001" customWidth="1" style="297" min="25" max="25"/>
    <col width="12.75" customWidth="1" style="297" min="26" max="26"/>
    <col width="52.13" customWidth="1" style="297" min="27" max="27"/>
    <col width="7.13" customWidth="1" style="297" min="28" max="28"/>
    <col width="8" customWidth="1" style="297" min="29" max="29"/>
    <col width="12" customWidth="1" style="297" min="30" max="30"/>
    <col width="11.5" customWidth="1" style="297" min="31" max="32"/>
    <col width="63.38" customWidth="1" style="297" min="33" max="33"/>
    <col width="5.13" customWidth="1" style="297" min="35" max="35"/>
    <col width="7.25" customWidth="1" style="297" min="36" max="36"/>
  </cols>
  <sheetData>
    <row r="1">
      <c r="A1" s="133" t="inlineStr">
        <is>
          <t>DATE</t>
        </is>
      </c>
      <c r="B1" s="134" t="inlineStr">
        <is>
          <t>Integrator</t>
        </is>
      </c>
      <c r="C1" s="135" t="inlineStr">
        <is>
          <t>Channel Description</t>
        </is>
      </c>
      <c r="D1" s="133" t="inlineStr">
        <is>
          <t>CHANNEL</t>
        </is>
      </c>
      <c r="E1" s="136" t="inlineStr">
        <is>
          <t>OVA Volume</t>
        </is>
      </c>
      <c r="F1" s="137" t="inlineStr">
        <is>
          <t>OVA Value (GHS)</t>
        </is>
      </c>
      <c r="G1" s="136" t="inlineStr">
        <is>
          <t xml:space="preserve">Integrator Volume </t>
        </is>
      </c>
      <c r="H1" s="137" t="inlineStr">
        <is>
          <t>Integrator Value (GHS)</t>
        </is>
      </c>
      <c r="I1" s="136" t="inlineStr">
        <is>
          <t>Variance (Count)</t>
        </is>
      </c>
      <c r="J1" s="137" t="inlineStr">
        <is>
          <t>Variance Value (GHS)</t>
        </is>
      </c>
      <c r="K1" s="133" t="inlineStr">
        <is>
          <t>Failed Transactions Volume</t>
        </is>
      </c>
      <c r="L1" s="133" t="inlineStr">
        <is>
          <t>Failed Transaction Value (GHS)</t>
        </is>
      </c>
      <c r="M1" s="133" t="inlineStr">
        <is>
          <t>Duplicates Volume</t>
        </is>
      </c>
      <c r="N1" s="133" t="inlineStr">
        <is>
          <t>Duplicates Value (GHS)</t>
        </is>
      </c>
      <c r="O1" s="133" t="inlineStr">
        <is>
          <t>Refunds/Reversals Volume</t>
        </is>
      </c>
      <c r="P1" s="133" t="inlineStr">
        <is>
          <t>Refunds/Reversals Value (GHS)</t>
        </is>
      </c>
      <c r="Q1" s="133" t="inlineStr">
        <is>
          <t>Top Ups Volume</t>
        </is>
      </c>
      <c r="R1" s="133" t="inlineStr">
        <is>
          <t>Top Ups Value (GHS)</t>
        </is>
      </c>
      <c r="S1" s="133" t="inlineStr">
        <is>
          <t>OVA Funds Liquidation Volume</t>
        </is>
      </c>
      <c r="T1" s="133" t="inlineStr">
        <is>
          <t>OVA Funds Liquidation Value(GHS)</t>
        </is>
      </c>
      <c r="U1" s="133" t="inlineStr">
        <is>
          <t>Others Volume</t>
        </is>
      </c>
      <c r="V1" s="133" t="inlineStr">
        <is>
          <t>Others Value(GHS)</t>
        </is>
      </c>
      <c r="W1" s="138" t="inlineStr">
        <is>
          <t>Total Excepts Volume</t>
        </is>
      </c>
      <c r="X1" s="139" t="inlineStr">
        <is>
          <t>Total Excepts Value</t>
        </is>
      </c>
      <c r="Y1" s="140" t="inlineStr">
        <is>
          <t>TRUE VARIANCE (VOLUME)</t>
        </is>
      </c>
      <c r="Z1" s="140" t="inlineStr">
        <is>
          <t>TRUE VARIANCE (VALUE - GHS)</t>
        </is>
      </c>
      <c r="AA1" s="141" t="inlineStr">
        <is>
          <t>Investigations</t>
        </is>
      </c>
      <c r="AB1" s="289" t="inlineStr">
        <is>
          <t>Status</t>
        </is>
      </c>
      <c r="AC1" s="143" t="inlineStr">
        <is>
          <t>Resolved Variance Volume</t>
        </is>
      </c>
      <c r="AD1" s="143" t="inlineStr">
        <is>
          <t>Resolved Variance Value</t>
        </is>
      </c>
      <c r="AE1" s="144" t="inlineStr">
        <is>
          <t>Final Variance Volume</t>
        </is>
      </c>
      <c r="AF1" s="143" t="inlineStr">
        <is>
          <t>Final Variance Value</t>
        </is>
      </c>
      <c r="AG1" s="243" t="inlineStr">
        <is>
          <t>Resolution Comment</t>
        </is>
      </c>
      <c r="AH1" s="146" t="n"/>
      <c r="AI1" s="242" t="n"/>
      <c r="AJ1" s="148" t="n"/>
      <c r="AK1" s="52" t="n"/>
    </row>
    <row r="2">
      <c r="A2" s="149" t="n">
        <v>44986</v>
      </c>
      <c r="B2" s="309" t="inlineStr">
        <is>
          <t>SlydePay</t>
        </is>
      </c>
      <c r="C2" s="151" t="inlineStr">
        <is>
          <t>Card Payments</t>
        </is>
      </c>
      <c r="D2" s="151" t="inlineStr">
        <is>
          <t>MIGS (Slydepay01)</t>
        </is>
      </c>
      <c r="E2" s="187" t="n"/>
      <c r="F2" s="188" t="n"/>
      <c r="G2" s="187" t="n"/>
      <c r="H2" s="188" t="n"/>
      <c r="I2" s="154">
        <f>minus(E2,G2)</f>
        <v/>
      </c>
      <c r="J2" s="155">
        <f>ABS(minus(F2,H2))</f>
        <v/>
      </c>
      <c r="K2" s="218" t="n"/>
      <c r="L2" s="218" t="n"/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>
        <f>SUM(K2,M2,O2,Q2,S2,U2)</f>
        <v/>
      </c>
      <c r="X2" s="218">
        <f>SUM(L2,N2,P2,R2,T2,V2)</f>
        <v/>
      </c>
      <c r="Y2" s="157">
        <f>minus(I2,W2)</f>
        <v/>
      </c>
      <c r="Z2" s="158">
        <f>ABS(minus(J2,X2))</f>
        <v/>
      </c>
      <c r="AA2" s="263" t="n"/>
      <c r="AB2" s="242" t="n"/>
      <c r="AC2" s="242" t="n"/>
      <c r="AD2" s="252" t="n"/>
      <c r="AE2" s="161">
        <f>Y2-AC2</f>
        <v/>
      </c>
      <c r="AF2" s="256">
        <f>abs(Z2-AD2)</f>
        <v/>
      </c>
      <c r="AG2" s="243" t="n"/>
      <c r="AH2" s="146" t="n"/>
      <c r="AI2" s="52" t="n"/>
      <c r="AJ2" s="148" t="n"/>
      <c r="AK2" s="52" t="n"/>
    </row>
    <row r="3">
      <c r="A3" s="163">
        <f>A2</f>
        <v/>
      </c>
      <c r="B3" s="300" t="n"/>
      <c r="C3" s="151" t="inlineStr">
        <is>
          <t>SP MTN Add funds/Payments</t>
        </is>
      </c>
      <c r="D3" s="151" t="inlineStr">
        <is>
          <t>MTN - Slydepull (Prompts)</t>
        </is>
      </c>
      <c r="E3" s="187" t="n"/>
      <c r="F3" s="188" t="n"/>
      <c r="G3" s="164" t="n"/>
      <c r="H3" s="189" t="n"/>
      <c r="I3" s="154">
        <f>minus(E3,G3)</f>
        <v/>
      </c>
      <c r="J3" s="155">
        <f>ABS(minus(F3,H3))</f>
        <v/>
      </c>
      <c r="K3" s="218" t="n"/>
      <c r="L3" s="218" t="n"/>
      <c r="M3" s="218" t="n"/>
      <c r="N3" s="218" t="n"/>
      <c r="O3" s="218" t="n"/>
      <c r="P3" s="218" t="n"/>
      <c r="Q3" s="218" t="n"/>
      <c r="R3" s="218" t="n"/>
      <c r="S3" s="218" t="n"/>
      <c r="T3" s="218" t="n"/>
      <c r="U3" s="218" t="n"/>
      <c r="V3" s="218" t="n"/>
      <c r="W3" s="218">
        <f>SUM(K3,M3,O3,Q3,S3,U3)</f>
        <v/>
      </c>
      <c r="X3" s="218">
        <f>SUM(L3,N3,P3,R3,T3,V3)</f>
        <v/>
      </c>
      <c r="Y3" s="157">
        <f>minus(I3,W3)</f>
        <v/>
      </c>
      <c r="Z3" s="158">
        <f>ABS(minus(J3,X3))</f>
        <v/>
      </c>
      <c r="AA3" s="270" t="n"/>
      <c r="AB3" s="242" t="n"/>
      <c r="AC3" s="242" t="n"/>
      <c r="AD3" s="256" t="n"/>
      <c r="AE3" s="167">
        <f>Y3-AC3</f>
        <v/>
      </c>
      <c r="AF3" s="256">
        <f>abs(Z3-AD3)</f>
        <v/>
      </c>
      <c r="AG3" s="243" t="n"/>
      <c r="AH3" s="146" t="n"/>
      <c r="AI3" s="52" t="n"/>
      <c r="AJ3" s="148" t="n"/>
      <c r="AK3" s="52" t="n"/>
    </row>
    <row r="4">
      <c r="A4" s="163">
        <f>A3</f>
        <v/>
      </c>
      <c r="B4" s="300" t="n"/>
      <c r="C4" s="151" t="inlineStr">
        <is>
          <t>SP MTN Approval Add funds/Payments</t>
        </is>
      </c>
      <c r="D4" s="151" t="inlineStr">
        <is>
          <t>MTN - Sydepush( Approvals)</t>
        </is>
      </c>
      <c r="E4" s="187" t="n"/>
      <c r="F4" s="188" t="n"/>
      <c r="G4" s="164" t="n"/>
      <c r="H4" s="189" t="n"/>
      <c r="I4" s="154">
        <f>minus(E4,G4)</f>
        <v/>
      </c>
      <c r="J4" s="155">
        <f>ABS(minus(F4,H4))</f>
        <v/>
      </c>
      <c r="K4" s="218" t="n"/>
      <c r="L4" s="218" t="n"/>
      <c r="M4" s="218" t="n"/>
      <c r="N4" s="218" t="n"/>
      <c r="O4" s="218" t="n"/>
      <c r="P4" s="218" t="n"/>
      <c r="Q4" s="218" t="n"/>
      <c r="R4" s="218" t="n"/>
      <c r="S4" s="218" t="n"/>
      <c r="T4" s="218" t="n"/>
      <c r="U4" s="218" t="n"/>
      <c r="V4" s="218" t="n"/>
      <c r="W4" s="218">
        <f>SUM(K4,M4,O4,Q4,S4,U4)</f>
        <v/>
      </c>
      <c r="X4" s="218">
        <f>SUM(L4,N4,P4,R4,T4,V4)</f>
        <v/>
      </c>
      <c r="Y4" s="157">
        <f>minus(I4,W4)</f>
        <v/>
      </c>
      <c r="Z4" s="158">
        <f>ABS(minus(J4,X4))</f>
        <v/>
      </c>
      <c r="AA4" s="270" t="n"/>
      <c r="AB4" s="242" t="n"/>
      <c r="AC4" s="242" t="n"/>
      <c r="AD4" s="256" t="n"/>
      <c r="AE4" s="161">
        <f>Y4-AC4</f>
        <v/>
      </c>
      <c r="AF4" s="256">
        <f>abs(Z4-AD4)</f>
        <v/>
      </c>
      <c r="AG4" s="243" t="n"/>
      <c r="AH4" s="146" t="n"/>
      <c r="AI4" s="52" t="n"/>
      <c r="AJ4" s="148" t="n"/>
      <c r="AK4" s="52" t="n"/>
    </row>
    <row r="5">
      <c r="A5" s="163">
        <f>A4</f>
        <v/>
      </c>
      <c r="B5" s="300" t="n"/>
      <c r="C5" s="151" t="inlineStr">
        <is>
          <t>SP MTN Send Money</t>
        </is>
      </c>
      <c r="D5" s="151" t="inlineStr">
        <is>
          <t>MTN - Portal</t>
        </is>
      </c>
      <c r="E5" s="187" t="n"/>
      <c r="F5" s="188" t="n"/>
      <c r="G5" s="164" t="n"/>
      <c r="H5" s="189" t="n"/>
      <c r="I5" s="154">
        <f>minus(E5,G5)</f>
        <v/>
      </c>
      <c r="J5" s="155">
        <f>ABS(minus(F5,H5))</f>
        <v/>
      </c>
      <c r="K5" s="218" t="n"/>
      <c r="L5" s="218" t="n"/>
      <c r="M5" s="218" t="n"/>
      <c r="N5" s="218" t="n"/>
      <c r="O5" s="218" t="n"/>
      <c r="P5" s="218" t="n"/>
      <c r="Q5" s="218" t="n"/>
      <c r="R5" s="218" t="n"/>
      <c r="S5" s="218" t="n"/>
      <c r="T5" s="218" t="n"/>
      <c r="U5" s="218" t="n"/>
      <c r="V5" s="218" t="n"/>
      <c r="W5" s="218">
        <f>SUM(K5,M5,O5,Q5,S5,U5)</f>
        <v/>
      </c>
      <c r="X5" s="218">
        <f>SUM(L5,N5,P5,R5,T5,V5)</f>
        <v/>
      </c>
      <c r="Y5" s="157">
        <f>minus(I5,W5)</f>
        <v/>
      </c>
      <c r="Z5" s="158">
        <f>ABS(minus(J5,X5))</f>
        <v/>
      </c>
      <c r="AA5" s="270" t="n"/>
      <c r="AB5" s="242" t="n"/>
      <c r="AC5" s="242" t="n"/>
      <c r="AD5" s="256" t="n"/>
      <c r="AE5" s="161">
        <f>Y5-AC5</f>
        <v/>
      </c>
      <c r="AF5" s="256">
        <f>abs(Z5-AD5)</f>
        <v/>
      </c>
      <c r="AG5" s="243" t="n"/>
      <c r="AH5" s="146" t="n"/>
      <c r="AI5" s="52" t="n"/>
      <c r="AJ5" s="148" t="n"/>
      <c r="AK5" s="52" t="n"/>
    </row>
    <row r="6">
      <c r="A6" s="163">
        <f>A5</f>
        <v/>
      </c>
      <c r="B6" s="300" t="n"/>
      <c r="C6" s="151" t="inlineStr">
        <is>
          <t>SP AirtelTigo Add funds/Payments</t>
        </is>
      </c>
      <c r="D6" s="151" t="inlineStr">
        <is>
          <t>Airtel Top Up (Cash In)</t>
        </is>
      </c>
      <c r="E6" s="164" t="n"/>
      <c r="F6" s="189" t="n"/>
      <c r="G6" s="187" t="n"/>
      <c r="H6" s="189" t="n"/>
      <c r="I6" s="154">
        <f>minus(E6,G6)</f>
        <v/>
      </c>
      <c r="J6" s="155">
        <f>ABS(minus(F6,H6))</f>
        <v/>
      </c>
      <c r="K6" s="218" t="n"/>
      <c r="L6" s="218" t="n"/>
      <c r="M6" s="218" t="n"/>
      <c r="N6" s="218" t="n"/>
      <c r="O6" s="218" t="n"/>
      <c r="P6" s="218" t="n"/>
      <c r="Q6" s="218" t="n"/>
      <c r="R6" s="218" t="n"/>
      <c r="S6" s="218" t="n"/>
      <c r="T6" s="218" t="n"/>
      <c r="U6" s="218" t="n"/>
      <c r="V6" s="218" t="n"/>
      <c r="W6" s="218">
        <f>SUM(K6,M6,O6,Q6,S6,U6)</f>
        <v/>
      </c>
      <c r="X6" s="218">
        <f>SUM(L6,N6,P6,R6,T6,V6)</f>
        <v/>
      </c>
      <c r="Y6" s="157">
        <f>minus(I6,W6)</f>
        <v/>
      </c>
      <c r="Z6" s="158">
        <f>ABS(minus(J6,X6))</f>
        <v/>
      </c>
      <c r="AA6" s="270" t="n"/>
      <c r="AB6" s="242" t="n"/>
      <c r="AC6" s="242" t="n"/>
      <c r="AD6" s="256" t="n"/>
      <c r="AE6" s="161">
        <f>Y6-AC6</f>
        <v/>
      </c>
      <c r="AF6" s="256">
        <f>abs(Z6-AD6)</f>
        <v/>
      </c>
      <c r="AG6" s="243" t="n"/>
      <c r="AH6" s="146" t="n"/>
      <c r="AI6" s="52" t="n"/>
      <c r="AJ6" s="148" t="n"/>
      <c r="AK6" s="52" t="n"/>
    </row>
    <row r="7">
      <c r="A7" s="163">
        <f>A6</f>
        <v/>
      </c>
      <c r="B7" s="300" t="n"/>
      <c r="C7" s="151" t="inlineStr">
        <is>
          <t>SP AirtelTigo Send Money</t>
        </is>
      </c>
      <c r="D7" s="151" t="inlineStr">
        <is>
          <t>Airtel Online Send Money</t>
        </is>
      </c>
      <c r="E7" s="187" t="n"/>
      <c r="F7" s="188" t="n"/>
      <c r="G7" s="164" t="n"/>
      <c r="H7" s="189" t="n"/>
      <c r="I7" s="154">
        <f>minus(E7,G7)</f>
        <v/>
      </c>
      <c r="J7" s="155">
        <f>ABS(minus(F7,H7))</f>
        <v/>
      </c>
      <c r="K7" s="218" t="n"/>
      <c r="L7" s="218" t="n"/>
      <c r="M7" s="218" t="n"/>
      <c r="N7" s="218" t="n"/>
      <c r="O7" s="218" t="n"/>
      <c r="P7" s="218" t="n"/>
      <c r="Q7" s="218" t="n"/>
      <c r="R7" s="218" t="n"/>
      <c r="S7" s="218" t="n"/>
      <c r="T7" s="218" t="n"/>
      <c r="U7" s="218" t="n"/>
      <c r="V7" s="218" t="n"/>
      <c r="W7" s="218">
        <f>SUM(K7,M7,O7,Q7,S7,U7)</f>
        <v/>
      </c>
      <c r="X7" s="218">
        <f>SUM(L7,N7,P7,R7,T7,V7)</f>
        <v/>
      </c>
      <c r="Y7" s="157">
        <f>minus(I7,W7)</f>
        <v/>
      </c>
      <c r="Z7" s="158">
        <f>ABS(minus(J7,X7))</f>
        <v/>
      </c>
      <c r="AA7" s="270" t="n"/>
      <c r="AB7" s="242" t="n"/>
      <c r="AC7" s="242" t="n"/>
      <c r="AD7" s="256" t="n"/>
      <c r="AE7" s="161">
        <f>Y7-AC7</f>
        <v/>
      </c>
      <c r="AF7" s="256">
        <f>abs(Z7-AD7)</f>
        <v/>
      </c>
      <c r="AG7" s="243" t="n"/>
      <c r="AH7" s="146" t="n"/>
      <c r="AI7" s="52" t="n"/>
      <c r="AJ7" s="148" t="n"/>
      <c r="AK7" s="52" t="n"/>
    </row>
    <row r="8">
      <c r="A8" s="163">
        <f>A7</f>
        <v/>
      </c>
      <c r="B8" s="300" t="n"/>
      <c r="C8" s="151" t="inlineStr">
        <is>
          <t>SP Vodafone Add funds/Payments</t>
        </is>
      </c>
      <c r="D8" s="151" t="inlineStr">
        <is>
          <t>Vodafone Cashin</t>
        </is>
      </c>
      <c r="E8" s="187" t="n"/>
      <c r="F8" s="189" t="n"/>
      <c r="G8" s="187" t="n"/>
      <c r="H8" s="188" t="n"/>
      <c r="I8" s="154">
        <f>minus(E8,G8)</f>
        <v/>
      </c>
      <c r="J8" s="155">
        <f>ABS(minus(F8,H8))</f>
        <v/>
      </c>
      <c r="K8" s="218" t="n"/>
      <c r="L8" s="218" t="n"/>
      <c r="M8" s="218" t="n"/>
      <c r="N8" s="218" t="n"/>
      <c r="O8" s="218" t="n"/>
      <c r="P8" s="218" t="n"/>
      <c r="Q8" s="218" t="n"/>
      <c r="R8" s="218" t="n"/>
      <c r="S8" s="218" t="n"/>
      <c r="T8" s="218" t="n"/>
      <c r="U8" s="218" t="n"/>
      <c r="V8" s="218" t="n"/>
      <c r="W8" s="218">
        <f>SUM(K8,M8,O8,Q8,S8,U8)</f>
        <v/>
      </c>
      <c r="X8" s="218">
        <f>SUM(L8,N8,P8,R8,T8,V8)</f>
        <v/>
      </c>
      <c r="Y8" s="157">
        <f>minus(I8,W8)</f>
        <v/>
      </c>
      <c r="Z8" s="158">
        <f>ABS(minus(J8,X8))</f>
        <v/>
      </c>
      <c r="AA8" s="270" t="n"/>
      <c r="AB8" s="242" t="n"/>
      <c r="AC8" s="242" t="n"/>
      <c r="AD8" s="256" t="n"/>
      <c r="AE8" s="161">
        <f>Y8-AC8</f>
        <v/>
      </c>
      <c r="AF8" s="256">
        <f>abs(Z8-AD8)</f>
        <v/>
      </c>
      <c r="AG8" s="243" t="n"/>
      <c r="AH8" s="146" t="n"/>
      <c r="AI8" s="52" t="n"/>
      <c r="AJ8" s="148" t="n"/>
      <c r="AK8" s="52" t="n"/>
    </row>
    <row r="9">
      <c r="A9" s="163">
        <f>A8</f>
        <v/>
      </c>
      <c r="B9" s="300" t="n"/>
      <c r="C9" s="151" t="inlineStr">
        <is>
          <t>SP Vodafone Send Money</t>
        </is>
      </c>
      <c r="D9" s="151" t="inlineStr">
        <is>
          <t>Vodafone Cashout</t>
        </is>
      </c>
      <c r="E9" s="187" t="n"/>
      <c r="F9" s="188" t="n"/>
      <c r="G9" s="187" t="n"/>
      <c r="H9" s="188" t="n"/>
      <c r="I9" s="154">
        <f>minus(E9,G9)</f>
        <v/>
      </c>
      <c r="J9" s="155">
        <f>ABS(minus(F9,H9))</f>
        <v/>
      </c>
      <c r="K9" s="218" t="n"/>
      <c r="L9" s="218" t="n"/>
      <c r="M9" s="218" t="n"/>
      <c r="N9" s="218" t="n"/>
      <c r="O9" s="218" t="n"/>
      <c r="P9" s="218" t="n"/>
      <c r="Q9" s="218" t="n"/>
      <c r="R9" s="218" t="n"/>
      <c r="S9" s="218" t="n"/>
      <c r="T9" s="218" t="n"/>
      <c r="U9" s="218" t="n"/>
      <c r="V9" s="218" t="n"/>
      <c r="W9" s="218">
        <f>SUM(K9,M9,O9,Q9,S9,U9)</f>
        <v/>
      </c>
      <c r="X9" s="218">
        <f>SUM(L9,N9,P9,R9,T9,V9)</f>
        <v/>
      </c>
      <c r="Y9" s="157">
        <f>minus(I9,W9)</f>
        <v/>
      </c>
      <c r="Z9" s="158">
        <f>ABS(minus(J9,X9))</f>
        <v/>
      </c>
      <c r="AA9" s="270" t="n"/>
      <c r="AB9" s="242" t="n"/>
      <c r="AC9" s="242" t="n"/>
      <c r="AD9" s="256" t="n"/>
      <c r="AE9" s="161">
        <f>Y9-AC9</f>
        <v/>
      </c>
      <c r="AF9" s="256">
        <f>abs(Z9-AD9)</f>
        <v/>
      </c>
      <c r="AG9" s="243" t="n"/>
      <c r="AH9" s="146" t="n"/>
      <c r="AI9" s="52" t="n"/>
      <c r="AJ9" s="148" t="n"/>
      <c r="AK9" s="52" t="n"/>
    </row>
    <row r="10">
      <c r="A10" s="163">
        <f>A9</f>
        <v/>
      </c>
      <c r="B10" s="300" t="n"/>
      <c r="C10" s="151" t="inlineStr">
        <is>
          <t>SP Stanbic Add funds</t>
        </is>
      </c>
      <c r="D10" s="151" t="inlineStr">
        <is>
          <t>Stanbic FI CR</t>
        </is>
      </c>
      <c r="E10" s="187" t="n"/>
      <c r="F10" s="189" t="n"/>
      <c r="G10" s="187" t="n"/>
      <c r="H10" s="189" t="n"/>
      <c r="I10" s="154">
        <f>minus(E10,G10)</f>
        <v/>
      </c>
      <c r="J10" s="155">
        <f>ABS(minus(F10,H10))</f>
        <v/>
      </c>
      <c r="K10" s="218" t="n"/>
      <c r="L10" s="218" t="n"/>
      <c r="M10" s="218" t="n"/>
      <c r="N10" s="218" t="n"/>
      <c r="O10" s="218" t="n"/>
      <c r="P10" s="218" t="n"/>
      <c r="Q10" s="218" t="n"/>
      <c r="R10" s="218" t="n"/>
      <c r="S10" s="218" t="n"/>
      <c r="T10" s="218" t="n"/>
      <c r="U10" s="218" t="n"/>
      <c r="V10" s="218" t="n"/>
      <c r="W10" s="218">
        <f>SUM(K10,M10,O10,Q10,S10,U10)</f>
        <v/>
      </c>
      <c r="X10" s="218">
        <f>SUM(L10,N10,P10,R10,T10,V10)</f>
        <v/>
      </c>
      <c r="Y10" s="157">
        <f>minus(I10,W10)</f>
        <v/>
      </c>
      <c r="Z10" s="158">
        <f>ABS(minus(J10,X10))</f>
        <v/>
      </c>
      <c r="AA10" s="291" t="n"/>
      <c r="AB10" s="242" t="n"/>
      <c r="AC10" s="242" t="n"/>
      <c r="AD10" s="256" t="n"/>
      <c r="AE10" s="161">
        <f>Y10-AC10</f>
        <v/>
      </c>
      <c r="AF10" s="256">
        <f>abs(Z10-AD10)</f>
        <v/>
      </c>
      <c r="AG10" s="243" t="n"/>
      <c r="AH10" s="146" t="n"/>
      <c r="AI10" s="52" t="n"/>
      <c r="AJ10" s="148" t="n"/>
      <c r="AK10" s="52" t="n"/>
    </row>
    <row r="11">
      <c r="A11" s="163">
        <f>A10</f>
        <v/>
      </c>
      <c r="B11" s="300" t="n"/>
      <c r="C11" s="151" t="inlineStr">
        <is>
          <t>SP Stanbic Send Money</t>
        </is>
      </c>
      <c r="D11" s="151" t="inlineStr">
        <is>
          <t>Stanbic FI DR</t>
        </is>
      </c>
      <c r="E11" s="170" t="n"/>
      <c r="F11" s="245" t="n"/>
      <c r="G11" s="170" t="n"/>
      <c r="H11" s="245" t="n"/>
      <c r="I11" s="154" t="n"/>
      <c r="J11" s="155" t="n"/>
      <c r="K11" s="218" t="n"/>
      <c r="L11" s="218" t="n"/>
      <c r="M11" s="218" t="n"/>
      <c r="N11" s="218" t="n"/>
      <c r="O11" s="218" t="n"/>
      <c r="P11" s="218" t="n"/>
      <c r="Q11" s="218" t="n"/>
      <c r="R11" s="218" t="n"/>
      <c r="S11" s="218" t="n"/>
      <c r="T11" s="218" t="n"/>
      <c r="U11" s="218" t="n"/>
      <c r="V11" s="218" t="n"/>
      <c r="W11" s="218">
        <f>SUM(K11,M11,O11,Q11,S11,U11)</f>
        <v/>
      </c>
      <c r="X11" s="218">
        <f>SUM(L11,N11,P11,R11,T11,V11)</f>
        <v/>
      </c>
      <c r="Y11" s="157">
        <f>minus(I11,W11)</f>
        <v/>
      </c>
      <c r="Z11" s="158">
        <f>ABS(minus(J11,X11))</f>
        <v/>
      </c>
      <c r="AA11" s="270" t="n"/>
      <c r="AB11" s="242" t="n"/>
      <c r="AC11" s="242" t="n"/>
      <c r="AD11" s="256" t="n"/>
      <c r="AE11" s="161">
        <f>Y11-AC11</f>
        <v/>
      </c>
      <c r="AF11" s="256">
        <f>abs(Z11-AD11)</f>
        <v/>
      </c>
      <c r="AG11" s="243" t="n"/>
      <c r="AH11" s="146" t="n"/>
      <c r="AI11" s="52" t="n"/>
      <c r="AJ11" s="148" t="n"/>
      <c r="AK11" s="52" t="n"/>
    </row>
    <row r="12">
      <c r="A12" s="163">
        <f>A11</f>
        <v/>
      </c>
      <c r="B12" s="300" t="n"/>
      <c r="C12" s="171" t="inlineStr">
        <is>
          <t xml:space="preserve">SP GIP </t>
        </is>
      </c>
      <c r="D12" s="171" t="inlineStr">
        <is>
          <t>GIP</t>
        </is>
      </c>
      <c r="E12" s="172" t="n"/>
      <c r="F12" s="173" t="n"/>
      <c r="G12" s="172" t="n"/>
      <c r="H12" s="173" t="n"/>
      <c r="I12" s="174">
        <f>minus(E12,G12)</f>
        <v/>
      </c>
      <c r="J12" s="175">
        <f>ABS(minus(F12,H12))</f>
        <v/>
      </c>
      <c r="K12" s="176" t="n"/>
      <c r="L12" s="176" t="n"/>
      <c r="M12" s="176" t="n"/>
      <c r="N12" s="176" t="n"/>
      <c r="O12" s="176" t="n"/>
      <c r="P12" s="176" t="n"/>
      <c r="Q12" s="176" t="n"/>
      <c r="R12" s="176" t="n"/>
      <c r="S12" s="176" t="n"/>
      <c r="T12" s="176" t="n"/>
      <c r="U12" s="176" t="n"/>
      <c r="V12" s="293" t="n"/>
      <c r="W12" s="294">
        <f>SUM(K12,M12,O12,Q12,S12,U12)</f>
        <v/>
      </c>
      <c r="X12" s="294">
        <f>SUM(L12,N12,P12,R12,T12,V12)</f>
        <v/>
      </c>
      <c r="Y12" s="179">
        <f>minus(I12,W12)</f>
        <v/>
      </c>
      <c r="Z12" s="180">
        <f>ABS(minus(J12,X12))</f>
        <v/>
      </c>
      <c r="AA12" s="253" t="n"/>
      <c r="AB12" s="254" t="n"/>
      <c r="AC12" s="254" t="n"/>
      <c r="AD12" s="183" t="n"/>
      <c r="AE12" s="184">
        <f>Y12-AC12</f>
        <v/>
      </c>
      <c r="AF12" s="183">
        <f>abs(Z12-AD12)</f>
        <v/>
      </c>
      <c r="AG12" s="243" t="n"/>
      <c r="AH12" s="146" t="n"/>
      <c r="AI12" s="52" t="n"/>
      <c r="AJ12" s="148" t="n"/>
      <c r="AK12" s="52" t="n"/>
    </row>
    <row r="13">
      <c r="A13" s="163">
        <f>A12</f>
        <v/>
      </c>
      <c r="B13" s="300" t="n"/>
      <c r="C13" s="151" t="inlineStr">
        <is>
          <t>Card Payments</t>
        </is>
      </c>
      <c r="D13" s="151" t="inlineStr">
        <is>
          <t>BB MIGs (S03)</t>
        </is>
      </c>
      <c r="E13" s="170" t="n"/>
      <c r="F13" s="245" t="n"/>
      <c r="G13" s="170" t="n"/>
      <c r="H13" s="245" t="n"/>
      <c r="I13" s="154">
        <f>minus(E13,G13)</f>
        <v/>
      </c>
      <c r="J13" s="155">
        <f>ABS(minus(F13,H13))</f>
        <v/>
      </c>
      <c r="K13" s="170" t="n"/>
      <c r="L13" s="170" t="n"/>
      <c r="M13" s="170" t="n"/>
      <c r="N13" s="170" t="n"/>
      <c r="O13" s="170" t="n"/>
      <c r="P13" s="170" t="n"/>
      <c r="Q13" s="170" t="n"/>
      <c r="R13" s="170" t="n"/>
      <c r="S13" s="170" t="n"/>
      <c r="T13" s="170" t="n"/>
      <c r="U13" s="170" t="n"/>
      <c r="V13" s="170" t="n"/>
      <c r="W13" s="218">
        <f>SUM(K13,M13,O13,Q13,S13,U13)</f>
        <v/>
      </c>
      <c r="X13" s="218">
        <f>SUM(L13,N13,P13,R13,T13,V13)</f>
        <v/>
      </c>
      <c r="Y13" s="157">
        <f>minus(I13,W13)</f>
        <v/>
      </c>
      <c r="Z13" s="158">
        <f>ABS(minus(J13,X13))</f>
        <v/>
      </c>
      <c r="AA13" s="263" t="n"/>
      <c r="AB13" s="185" t="n"/>
      <c r="AC13" s="242" t="n"/>
      <c r="AD13" s="252" t="n"/>
      <c r="AE13" s="161">
        <f>Y13-AC13</f>
        <v/>
      </c>
      <c r="AF13" s="186">
        <f>abs(Z13-AD13)</f>
        <v/>
      </c>
      <c r="AG13" s="243" t="n"/>
      <c r="AH13" s="146" t="n"/>
      <c r="AI13" s="52" t="n"/>
      <c r="AJ13" s="148" t="n"/>
      <c r="AK13" s="52" t="n"/>
    </row>
    <row r="14">
      <c r="A14" s="163">
        <f>A13</f>
        <v/>
      </c>
      <c r="B14" s="300" t="n"/>
      <c r="C14" s="151" t="inlineStr">
        <is>
          <t>Card Payments</t>
        </is>
      </c>
      <c r="D14" s="151" t="inlineStr">
        <is>
          <t>BB MIGs (S04)</t>
        </is>
      </c>
      <c r="E14" s="187" t="n"/>
      <c r="F14" s="188" t="n"/>
      <c r="G14" s="187" t="n"/>
      <c r="H14" s="189" t="n"/>
      <c r="I14" s="154">
        <f>minus(E14,G14)</f>
        <v/>
      </c>
      <c r="J14" s="155">
        <f>ABS(minus(F14,H14))</f>
        <v/>
      </c>
      <c r="K14" s="170" t="n"/>
      <c r="L14" s="170" t="n"/>
      <c r="M14" s="170" t="n"/>
      <c r="N14" s="170" t="n"/>
      <c r="O14" s="170" t="n"/>
      <c r="P14" s="170" t="n"/>
      <c r="Q14" s="170" t="n"/>
      <c r="R14" s="170" t="n"/>
      <c r="S14" s="170" t="n"/>
      <c r="T14" s="170" t="n"/>
      <c r="U14" s="170" t="n"/>
      <c r="V14" s="170" t="n"/>
      <c r="W14" s="218">
        <f>SUM(K14,M14,O14,Q14,S14,U14)</f>
        <v/>
      </c>
      <c r="X14" s="218">
        <f>SUM(L14,N14,P14,R14,T14,V14)</f>
        <v/>
      </c>
      <c r="Y14" s="157">
        <f>minus(I14,W14)</f>
        <v/>
      </c>
      <c r="Z14" s="158">
        <f>ABS(minus(J14,X14))</f>
        <v/>
      </c>
      <c r="AA14" s="270" t="n"/>
      <c r="AB14" s="242" t="n"/>
      <c r="AC14" s="242" t="n"/>
      <c r="AD14" s="256" t="n"/>
      <c r="AE14" s="167">
        <f>Y14-AC14</f>
        <v/>
      </c>
      <c r="AF14" s="256">
        <f>abs(Z14-AD14)</f>
        <v/>
      </c>
      <c r="AG14" s="243" t="n"/>
      <c r="AH14" s="146" t="n"/>
      <c r="AI14" s="52" t="n"/>
      <c r="AJ14" s="148" t="n"/>
      <c r="AK14" s="52" t="n"/>
    </row>
    <row r="15">
      <c r="A15" s="163">
        <f>A14</f>
        <v/>
      </c>
      <c r="B15" s="300" t="n"/>
      <c r="C15" s="151" t="inlineStr">
        <is>
          <t>Card Payments</t>
        </is>
      </c>
      <c r="D15" s="151" t="inlineStr">
        <is>
          <t>BB MIGs (S05)</t>
        </is>
      </c>
      <c r="E15" s="187" t="n"/>
      <c r="F15" s="188" t="n"/>
      <c r="G15" s="187" t="n"/>
      <c r="H15" s="189" t="n"/>
      <c r="I15" s="154">
        <f>minus(E15,G15)</f>
        <v/>
      </c>
      <c r="J15" s="155">
        <f>ABS(minus(F15,H15))</f>
        <v/>
      </c>
      <c r="K15" s="170" t="n"/>
      <c r="L15" s="170" t="n"/>
      <c r="M15" s="170" t="n"/>
      <c r="N15" s="170" t="n"/>
      <c r="O15" s="170" t="n"/>
      <c r="P15" s="170" t="n"/>
      <c r="Q15" s="170" t="n"/>
      <c r="R15" s="170" t="n"/>
      <c r="S15" s="170" t="n"/>
      <c r="T15" s="170" t="n"/>
      <c r="U15" s="170" t="n"/>
      <c r="V15" s="170" t="n"/>
      <c r="W15" s="218">
        <f>SUM(K15,M15,O15,Q15,S15,U15)</f>
        <v/>
      </c>
      <c r="X15" s="218">
        <f>SUM(L15,N15,P15,R15,T15,V15)</f>
        <v/>
      </c>
      <c r="Y15" s="157">
        <f>minus(I15,W15)</f>
        <v/>
      </c>
      <c r="Z15" s="158">
        <f>ABS(minus(J15,X15))</f>
        <v/>
      </c>
      <c r="AA15" s="270" t="n"/>
      <c r="AB15" s="242" t="n"/>
      <c r="AC15" s="242" t="n"/>
      <c r="AD15" s="256" t="n"/>
      <c r="AE15" s="167">
        <f>Y15-AC15</f>
        <v/>
      </c>
      <c r="AF15" s="256">
        <f>abs(Z15-AD15)</f>
        <v/>
      </c>
      <c r="AG15" s="243" t="n"/>
      <c r="AH15" s="146" t="n"/>
      <c r="AI15" s="52" t="n"/>
      <c r="AJ15" s="148" t="n"/>
      <c r="AK15" s="52" t="n"/>
    </row>
    <row r="16">
      <c r="A16" s="163">
        <f>A15</f>
        <v/>
      </c>
      <c r="B16" s="300" t="n"/>
      <c r="C16" s="151" t="inlineStr">
        <is>
          <t>Card Payments</t>
        </is>
      </c>
      <c r="D16" s="151" t="inlineStr">
        <is>
          <t>BB MIGs (S06)</t>
        </is>
      </c>
      <c r="E16" s="187" t="n"/>
      <c r="F16" s="188" t="n"/>
      <c r="G16" s="187" t="n"/>
      <c r="H16" s="189" t="n"/>
      <c r="I16" s="154">
        <f>minus(E16,G16)</f>
        <v/>
      </c>
      <c r="J16" s="155">
        <f>ABS(minus(F16,H16))</f>
        <v/>
      </c>
      <c r="K16" s="170" t="n"/>
      <c r="L16" s="170" t="n"/>
      <c r="M16" s="170" t="n"/>
      <c r="N16" s="170" t="n"/>
      <c r="O16" s="170" t="n"/>
      <c r="P16" s="170" t="n"/>
      <c r="Q16" s="170" t="n"/>
      <c r="R16" s="170" t="n"/>
      <c r="S16" s="170" t="n"/>
      <c r="T16" s="170" t="n"/>
      <c r="U16" s="170" t="n"/>
      <c r="V16" s="170" t="n"/>
      <c r="W16" s="218">
        <f>SUM(K16,M16,O16,Q16,S16,U16)</f>
        <v/>
      </c>
      <c r="X16" s="218">
        <f>SUM(L16,N16,P16,R16,T16,V16)</f>
        <v/>
      </c>
      <c r="Y16" s="157">
        <f>minus(I16,W16)</f>
        <v/>
      </c>
      <c r="Z16" s="158">
        <f>ABS(minus(J16,X16))</f>
        <v/>
      </c>
      <c r="AA16" s="270" t="n"/>
      <c r="AB16" s="242" t="n"/>
      <c r="AC16" s="242" t="n"/>
      <c r="AD16" s="256" t="n"/>
      <c r="AE16" s="167">
        <f>Y16-AC16</f>
        <v/>
      </c>
      <c r="AF16" s="256">
        <f>abs(Z16-AD16)</f>
        <v/>
      </c>
      <c r="AG16" s="243" t="n"/>
      <c r="AH16" s="146" t="n"/>
      <c r="AI16" s="52" t="n"/>
      <c r="AJ16" s="148" t="n"/>
      <c r="AK16" s="52" t="n"/>
    </row>
    <row r="17">
      <c r="A17" s="163">
        <f>A16</f>
        <v/>
      </c>
      <c r="B17" s="300" t="n"/>
      <c r="C17" s="151" t="inlineStr">
        <is>
          <t>Card Payments</t>
        </is>
      </c>
      <c r="D17" s="151" t="inlineStr">
        <is>
          <t>BB MIGs (S07)</t>
        </is>
      </c>
      <c r="E17" s="187" t="n"/>
      <c r="F17" s="188" t="n"/>
      <c r="G17" s="187" t="n"/>
      <c r="H17" s="189" t="n"/>
      <c r="I17" s="154">
        <f>minus(E17,G17)</f>
        <v/>
      </c>
      <c r="J17" s="155">
        <f>ABS(minus(F17,H17))</f>
        <v/>
      </c>
      <c r="K17" s="170" t="n"/>
      <c r="L17" s="170" t="n"/>
      <c r="M17" s="170" t="n"/>
      <c r="N17" s="170" t="n"/>
      <c r="O17" s="170" t="n"/>
      <c r="P17" s="170" t="n"/>
      <c r="Q17" s="170" t="n"/>
      <c r="R17" s="170" t="n"/>
      <c r="S17" s="170" t="n"/>
      <c r="T17" s="170" t="n"/>
      <c r="U17" s="170" t="n"/>
      <c r="V17" s="170" t="n"/>
      <c r="W17" s="218">
        <f>SUM(K17,M17,O17,Q17,S17,U17)</f>
        <v/>
      </c>
      <c r="X17" s="218">
        <f>SUM(L17,N17,P17,R17,T17,V17)</f>
        <v/>
      </c>
      <c r="Y17" s="157">
        <f>minus(I17,W17)</f>
        <v/>
      </c>
      <c r="Z17" s="158">
        <f>ABS(minus(J17,X17))</f>
        <v/>
      </c>
      <c r="AA17" s="270" t="n"/>
      <c r="AB17" s="242" t="n"/>
      <c r="AC17" s="242" t="n"/>
      <c r="AD17" s="256" t="n"/>
      <c r="AE17" s="167">
        <f>Y17-AC17</f>
        <v/>
      </c>
      <c r="AF17" s="256">
        <f>abs(Z17-AD17)</f>
        <v/>
      </c>
      <c r="AG17" s="243" t="n"/>
      <c r="AH17" s="146" t="n"/>
      <c r="AI17" s="52" t="n"/>
      <c r="AJ17" s="148" t="n"/>
      <c r="AK17" s="52" t="n"/>
    </row>
    <row r="18">
      <c r="A18" s="163">
        <f>A17</f>
        <v/>
      </c>
      <c r="B18" s="300" t="n"/>
      <c r="C18" s="151" t="inlineStr">
        <is>
          <t>Card Payments</t>
        </is>
      </c>
      <c r="D18" s="151" t="inlineStr">
        <is>
          <t>BB MIGs (S08)</t>
        </is>
      </c>
      <c r="E18" s="187" t="n"/>
      <c r="F18" s="188" t="n"/>
      <c r="G18" s="187" t="n"/>
      <c r="H18" s="189" t="n"/>
      <c r="I18" s="154">
        <f>minus(E18,G18)</f>
        <v/>
      </c>
      <c r="J18" s="155">
        <f>ABS(minus(F18,H18))</f>
        <v/>
      </c>
      <c r="K18" s="170" t="n"/>
      <c r="L18" s="170" t="n"/>
      <c r="M18" s="170" t="n"/>
      <c r="N18" s="170" t="n"/>
      <c r="O18" s="170" t="n"/>
      <c r="P18" s="170" t="n"/>
      <c r="Q18" s="170" t="n"/>
      <c r="R18" s="170" t="n"/>
      <c r="S18" s="170" t="n"/>
      <c r="T18" s="170" t="n"/>
      <c r="U18" s="170" t="n"/>
      <c r="V18" s="170" t="n"/>
      <c r="W18" s="218">
        <f>SUM(K18,M18,O18,Q18,S18,U18)</f>
        <v/>
      </c>
      <c r="X18" s="218">
        <f>SUM(L18,N18,P18,R18,T18,V18)</f>
        <v/>
      </c>
      <c r="Y18" s="157">
        <f>minus(I18,W18)</f>
        <v/>
      </c>
      <c r="Z18" s="158">
        <f>ABS(minus(J18,X18))</f>
        <v/>
      </c>
      <c r="AA18" s="270" t="n"/>
      <c r="AB18" s="242" t="n"/>
      <c r="AC18" s="242" t="n"/>
      <c r="AD18" s="256" t="n"/>
      <c r="AE18" s="167">
        <f>Y18-AC18</f>
        <v/>
      </c>
      <c r="AF18" s="256">
        <f>abs(Z18-AD18)</f>
        <v/>
      </c>
      <c r="AG18" s="243" t="n"/>
      <c r="AH18" s="146" t="n"/>
      <c r="AI18" s="52" t="n"/>
      <c r="AJ18" s="148" t="n"/>
      <c r="AK18" s="52" t="n"/>
    </row>
    <row r="19">
      <c r="A19" s="163">
        <f>A18</f>
        <v/>
      </c>
      <c r="B19" s="300" t="n"/>
      <c r="C19" s="151" t="inlineStr">
        <is>
          <t>Card Payments</t>
        </is>
      </c>
      <c r="D19" s="151" t="inlineStr">
        <is>
          <t>BB MIGs (S09)</t>
        </is>
      </c>
      <c r="E19" s="187" t="n"/>
      <c r="F19" s="188" t="n"/>
      <c r="G19" s="187" t="n"/>
      <c r="H19" s="189" t="n"/>
      <c r="I19" s="154">
        <f>minus(E19,G19)</f>
        <v/>
      </c>
      <c r="J19" s="155">
        <f>ABS(minus(F19,H19))</f>
        <v/>
      </c>
      <c r="K19" s="170" t="n"/>
      <c r="L19" s="170" t="n"/>
      <c r="M19" s="170" t="n"/>
      <c r="N19" s="170" t="n"/>
      <c r="O19" s="170" t="n"/>
      <c r="P19" s="170" t="n"/>
      <c r="Q19" s="170" t="n"/>
      <c r="R19" s="170" t="n"/>
      <c r="S19" s="170" t="n"/>
      <c r="T19" s="170" t="n"/>
      <c r="U19" s="170" t="n"/>
      <c r="V19" s="170" t="n"/>
      <c r="W19" s="218">
        <f>SUM(K19,M19,O19,Q19,S19,U19)</f>
        <v/>
      </c>
      <c r="X19" s="218">
        <f>SUM(L19,N19,P19,R19,T19,V19)</f>
        <v/>
      </c>
      <c r="Y19" s="157">
        <f>minus(I19,W19)</f>
        <v/>
      </c>
      <c r="Z19" s="158">
        <f>ABS(minus(J19,X19))</f>
        <v/>
      </c>
      <c r="AA19" s="270" t="n"/>
      <c r="AB19" s="242" t="n"/>
      <c r="AC19" s="242" t="n"/>
      <c r="AD19" s="256" t="n"/>
      <c r="AE19" s="167">
        <f>Y19-AC19</f>
        <v/>
      </c>
      <c r="AF19" s="256">
        <f>abs(Z19-AD19)</f>
        <v/>
      </c>
      <c r="AG19" s="243" t="n"/>
      <c r="AH19" s="146" t="n"/>
      <c r="AI19" s="52" t="n"/>
      <c r="AJ19" s="148" t="n"/>
      <c r="AK19" s="52" t="n"/>
    </row>
    <row r="20">
      <c r="A20" s="163">
        <f>A19</f>
        <v/>
      </c>
      <c r="B20" s="300" t="n"/>
      <c r="C20" s="151" t="inlineStr">
        <is>
          <t>Card Payments</t>
        </is>
      </c>
      <c r="D20" s="151" t="inlineStr">
        <is>
          <t>BB MIGs (S10)</t>
        </is>
      </c>
      <c r="E20" s="187" t="n"/>
      <c r="F20" s="188" t="n"/>
      <c r="G20" s="187" t="n"/>
      <c r="H20" s="189" t="n"/>
      <c r="I20" s="154">
        <f>minus(E20,G20)</f>
        <v/>
      </c>
      <c r="J20" s="155">
        <f>ABS(minus(F20,H20))</f>
        <v/>
      </c>
      <c r="K20" s="170" t="n"/>
      <c r="L20" s="170" t="n"/>
      <c r="M20" s="170" t="n"/>
      <c r="N20" s="170" t="n"/>
      <c r="O20" s="170" t="n"/>
      <c r="P20" s="170" t="n"/>
      <c r="Q20" s="170" t="n"/>
      <c r="R20" s="170" t="n"/>
      <c r="S20" s="170" t="n"/>
      <c r="T20" s="170" t="n"/>
      <c r="U20" s="170" t="n"/>
      <c r="V20" s="170" t="n"/>
      <c r="W20" s="218">
        <f>SUM(K20,M20,O20,Q20,S20,U20)</f>
        <v/>
      </c>
      <c r="X20" s="218">
        <f>SUM(L20,N20,P20,R20,T20,V20)</f>
        <v/>
      </c>
      <c r="Y20" s="157">
        <f>minus(I20,W20)</f>
        <v/>
      </c>
      <c r="Z20" s="158">
        <f>ABS(minus(J20,X20))</f>
        <v/>
      </c>
      <c r="AA20" s="270" t="n"/>
      <c r="AB20" s="242" t="n"/>
      <c r="AC20" s="242" t="n"/>
      <c r="AD20" s="256" t="n"/>
      <c r="AE20" s="167">
        <f>Y20-AC20</f>
        <v/>
      </c>
      <c r="AF20" s="256">
        <f>abs(Z20-AD20)</f>
        <v/>
      </c>
      <c r="AG20" s="243" t="n"/>
      <c r="AH20" s="146" t="n"/>
      <c r="AI20" s="52" t="n"/>
      <c r="AJ20" s="148" t="n"/>
      <c r="AK20" s="52" t="n"/>
    </row>
    <row r="21">
      <c r="A21" s="163">
        <f>A20</f>
        <v/>
      </c>
      <c r="B21" s="300" t="n"/>
      <c r="C21" s="151" t="inlineStr">
        <is>
          <t>Card Payments</t>
        </is>
      </c>
      <c r="D21" s="151" t="inlineStr">
        <is>
          <t>BB MIGs (S11)</t>
        </is>
      </c>
      <c r="E21" s="187" t="n"/>
      <c r="F21" s="188" t="n"/>
      <c r="G21" s="187" t="n"/>
      <c r="H21" s="189" t="n"/>
      <c r="I21" s="154">
        <f>minus(E21,G21)</f>
        <v/>
      </c>
      <c r="J21" s="155">
        <f>ABS(minus(F21,H21))</f>
        <v/>
      </c>
      <c r="K21" s="170" t="n"/>
      <c r="L21" s="170" t="n"/>
      <c r="M21" s="170" t="n"/>
      <c r="N21" s="170" t="n"/>
      <c r="O21" s="170" t="n"/>
      <c r="P21" s="170" t="n"/>
      <c r="Q21" s="170" t="n"/>
      <c r="R21" s="170" t="n"/>
      <c r="S21" s="170" t="n"/>
      <c r="T21" s="170" t="n"/>
      <c r="U21" s="170" t="n"/>
      <c r="V21" s="170" t="n"/>
      <c r="W21" s="218">
        <f>SUM(K21,M21,O21,Q21,S21,U21)</f>
        <v/>
      </c>
      <c r="X21" s="218">
        <f>SUM(L21,N21,P21,R21,T21,V21)</f>
        <v/>
      </c>
      <c r="Y21" s="157">
        <f>minus(I21,W21)</f>
        <v/>
      </c>
      <c r="Z21" s="158">
        <f>ABS(minus(J21,X21))</f>
        <v/>
      </c>
      <c r="AA21" s="270" t="n"/>
      <c r="AB21" s="242" t="n"/>
      <c r="AC21" s="242" t="n"/>
      <c r="AD21" s="256" t="n"/>
      <c r="AE21" s="167">
        <f>Y21-AC21</f>
        <v/>
      </c>
      <c r="AF21" s="256">
        <f>abs(Z21-AD21)</f>
        <v/>
      </c>
      <c r="AG21" s="243" t="n"/>
      <c r="AH21" s="146" t="n"/>
      <c r="AI21" s="52" t="n"/>
      <c r="AJ21" s="148" t="n"/>
      <c r="AK21" s="52" t="n"/>
    </row>
    <row r="22">
      <c r="A22" s="163">
        <f>A21</f>
        <v/>
      </c>
      <c r="B22" s="300" t="n"/>
      <c r="C22" s="171" t="inlineStr">
        <is>
          <t>Card Payments</t>
        </is>
      </c>
      <c r="D22" s="171" t="inlineStr">
        <is>
          <t>BB MIGs (S12)</t>
        </is>
      </c>
      <c r="E22" s="176" t="n"/>
      <c r="F22" s="85" t="n"/>
      <c r="G22" s="176" t="n"/>
      <c r="H22" s="85" t="n"/>
      <c r="I22" s="174">
        <f>minus(E22,G22)</f>
        <v/>
      </c>
      <c r="J22" s="175">
        <f>ABS(minus(F22,H22))</f>
        <v/>
      </c>
      <c r="K22" s="176" t="n"/>
      <c r="L22" s="176" t="n"/>
      <c r="M22" s="176" t="n"/>
      <c r="N22" s="176" t="n"/>
      <c r="O22" s="176" t="n"/>
      <c r="P22" s="176" t="n"/>
      <c r="Q22" s="176" t="n"/>
      <c r="R22" s="176" t="n"/>
      <c r="S22" s="176" t="n"/>
      <c r="T22" s="176" t="n"/>
      <c r="U22" s="176" t="n"/>
      <c r="V22" s="176" t="n"/>
      <c r="W22" s="294">
        <f>SUM(K22,M22,O22,Q22,S22,U22)</f>
        <v/>
      </c>
      <c r="X22" s="294">
        <f>SUM(L22,N22,P22,R22,T22,V22)</f>
        <v/>
      </c>
      <c r="Y22" s="179">
        <f>minus(I22,W22)</f>
        <v/>
      </c>
      <c r="Z22" s="180">
        <f>ABS(minus(J22,X22))</f>
        <v/>
      </c>
      <c r="AA22" s="253" t="n"/>
      <c r="AB22" s="254" t="n"/>
      <c r="AC22" s="254" t="n"/>
      <c r="AD22" s="190" t="n"/>
      <c r="AE22" s="191">
        <f>Y22-AC22</f>
        <v/>
      </c>
      <c r="AF22" s="192">
        <f>abs(Z22-AD22)</f>
        <v/>
      </c>
      <c r="AG22" s="193" t="n"/>
      <c r="AH22" s="194" t="n"/>
      <c r="AI22" s="52" t="n"/>
      <c r="AJ22" s="195" t="n"/>
      <c r="AK22" s="82" t="n"/>
    </row>
    <row r="23">
      <c r="A23" s="163">
        <f>A22</f>
        <v/>
      </c>
      <c r="B23" s="303" t="n"/>
      <c r="C23" s="171" t="inlineStr">
        <is>
          <t>Card Payments Sum</t>
        </is>
      </c>
      <c r="D23" s="171" t="inlineStr">
        <is>
          <t>BB MIGs</t>
        </is>
      </c>
      <c r="E23" s="196" t="n"/>
      <c r="F23" s="173" t="n"/>
      <c r="G23" s="197" t="n"/>
      <c r="H23" s="198" t="n"/>
      <c r="I23" s="174">
        <f>minus(E23,G23)</f>
        <v/>
      </c>
      <c r="J23" s="175">
        <f>ABS(minus(F23,H23))</f>
        <v/>
      </c>
      <c r="K23" s="176" t="n"/>
      <c r="L23" s="176" t="n"/>
      <c r="M23" s="176" t="n"/>
      <c r="N23" s="176" t="n"/>
      <c r="O23" s="176" t="n"/>
      <c r="P23" s="176" t="n"/>
      <c r="Q23" s="176" t="n"/>
      <c r="R23" s="176" t="n"/>
      <c r="S23" s="176" t="n"/>
      <c r="T23" s="176" t="n"/>
      <c r="U23" s="176" t="n"/>
      <c r="V23" s="199" t="n"/>
      <c r="W23" s="294">
        <f>SUM(K23,M23,O23,Q23,S23,U23)</f>
        <v/>
      </c>
      <c r="X23" s="200">
        <f>SUM(L23,N23,P23,R23,T23,V23)</f>
        <v/>
      </c>
      <c r="Y23" s="179">
        <f>minus(I23,W23)</f>
        <v/>
      </c>
      <c r="Z23" s="180">
        <f>ABS(minus(J23,X23))</f>
        <v/>
      </c>
      <c r="AA23" s="253" t="n"/>
      <c r="AB23" s="254" t="n"/>
      <c r="AC23" s="254" t="n"/>
      <c r="AD23" s="190" t="n"/>
      <c r="AE23" s="191">
        <f>Y23-AC23</f>
        <v/>
      </c>
      <c r="AF23" s="192">
        <f>abs(Z23-AD23)</f>
        <v/>
      </c>
      <c r="AG23" s="193" t="n"/>
      <c r="AH23" s="194" t="n"/>
      <c r="AI23" s="52" t="n"/>
      <c r="AJ23" s="195" t="n"/>
      <c r="AK23" s="201" t="n"/>
    </row>
    <row r="24">
      <c r="A24" s="163">
        <f>A23</f>
        <v/>
      </c>
      <c r="B24" s="310" t="inlineStr">
        <is>
          <t>KOWRI</t>
        </is>
      </c>
      <c r="C24" s="151" t="inlineStr">
        <is>
          <t>MPGS</t>
        </is>
      </c>
      <c r="D24" s="151" t="inlineStr">
        <is>
          <t>MPGS</t>
        </is>
      </c>
      <c r="E24" s="295" t="n"/>
      <c r="F24" s="188" t="n"/>
      <c r="G24" s="295" t="n"/>
      <c r="H24" s="189" t="n"/>
      <c r="I24" s="154">
        <f>minus(E24,G24)</f>
        <v/>
      </c>
      <c r="J24" s="155">
        <f>ABS(minus(F24,H24))</f>
        <v/>
      </c>
      <c r="K24" s="170" t="n"/>
      <c r="L24" s="170" t="n"/>
      <c r="M24" s="170" t="n"/>
      <c r="N24" s="170" t="n"/>
      <c r="O24" s="170" t="n"/>
      <c r="P24" s="170" t="n"/>
      <c r="Q24" s="170" t="n"/>
      <c r="R24" s="170" t="n"/>
      <c r="S24" s="170" t="n"/>
      <c r="T24" s="170" t="n"/>
      <c r="U24" s="170" t="n"/>
      <c r="V24" s="170" t="n"/>
      <c r="W24" s="218">
        <f>SUM(K24,M24,O24,Q24,S24,U24)</f>
        <v/>
      </c>
      <c r="X24" s="218">
        <f>SUM(L24,N24,P24,R24,T24,V24)</f>
        <v/>
      </c>
      <c r="Y24" s="157">
        <f>minus(I24,W24)</f>
        <v/>
      </c>
      <c r="Z24" s="158">
        <f>ABS(minus(J24,X24))</f>
        <v/>
      </c>
      <c r="AA24" s="270" t="n"/>
      <c r="AB24" s="242" t="n"/>
      <c r="AC24" s="242" t="n"/>
      <c r="AD24" s="256" t="n"/>
      <c r="AE24" s="167">
        <f>Y24-AC24</f>
        <v/>
      </c>
      <c r="AF24" s="256">
        <f>abs(Z24-AD24)</f>
        <v/>
      </c>
      <c r="AG24" s="243" t="n"/>
      <c r="AH24" s="146" t="n"/>
      <c r="AI24" s="52" t="n"/>
      <c r="AJ24" s="148" t="n"/>
      <c r="AK24" s="52" t="n"/>
    </row>
    <row r="25">
      <c r="A25" s="163">
        <f>A23</f>
        <v/>
      </c>
      <c r="B25" s="300" t="n"/>
      <c r="C25" s="151" t="inlineStr">
        <is>
          <t>KR MTN Send Money</t>
        </is>
      </c>
      <c r="D25" s="151" t="inlineStr">
        <is>
          <t>KR MTN Credit</t>
        </is>
      </c>
      <c r="E25" s="295" t="n"/>
      <c r="F25" s="188" t="n"/>
      <c r="G25" s="295" t="n"/>
      <c r="H25" s="189" t="n"/>
      <c r="I25" s="154">
        <f>minus(E25,G25)</f>
        <v/>
      </c>
      <c r="J25" s="155">
        <f>ABS(minus(F25,H25))</f>
        <v/>
      </c>
      <c r="K25" s="170" t="n"/>
      <c r="L25" s="170" t="n"/>
      <c r="M25" s="218" t="n"/>
      <c r="N25" s="218" t="n"/>
      <c r="O25" s="218" t="n"/>
      <c r="P25" s="218" t="n"/>
      <c r="Q25" s="218" t="n"/>
      <c r="R25" s="218" t="n"/>
      <c r="S25" s="218" t="n"/>
      <c r="T25" s="218" t="n"/>
      <c r="U25" s="218" t="n"/>
      <c r="V25" s="218" t="n"/>
      <c r="W25" s="218">
        <f>SUM(K25,M25,O25,Q25,S25,U25)</f>
        <v/>
      </c>
      <c r="X25" s="218">
        <f>SUM(L25,N25,P25,R25,T25,V25)</f>
        <v/>
      </c>
      <c r="Y25" s="157">
        <f>minus(I25,W25)</f>
        <v/>
      </c>
      <c r="Z25" s="158">
        <f>ABS(minus(J25,X25))</f>
        <v/>
      </c>
      <c r="AA25" s="270" t="n"/>
      <c r="AB25" s="242" t="n"/>
      <c r="AC25" s="242" t="n"/>
      <c r="AD25" s="256" t="n"/>
      <c r="AE25" s="167">
        <f>Y25-AC25</f>
        <v/>
      </c>
      <c r="AF25" s="256">
        <f>abs(Z25-AD25)</f>
        <v/>
      </c>
      <c r="AG25" s="243" t="n"/>
      <c r="AH25" s="146" t="n"/>
      <c r="AI25" s="52" t="n"/>
      <c r="AJ25" s="148" t="n"/>
      <c r="AK25" s="52" t="n"/>
    </row>
    <row r="26">
      <c r="A26" s="163">
        <f>A25</f>
        <v/>
      </c>
      <c r="B26" s="300" t="n"/>
      <c r="C26" s="151" t="inlineStr">
        <is>
          <t>KR MTN Add funds/Payments</t>
        </is>
      </c>
      <c r="D26" s="151" t="inlineStr">
        <is>
          <t>KR MTN Debit</t>
        </is>
      </c>
      <c r="E26" s="295" t="n"/>
      <c r="F26" s="188" t="n"/>
      <c r="G26" s="295" t="n"/>
      <c r="H26" s="189" t="n"/>
      <c r="I26" s="154">
        <f>minus(E26,G26)</f>
        <v/>
      </c>
      <c r="J26" s="155">
        <f>ABS(minus(F26,H26))</f>
        <v/>
      </c>
      <c r="K26" s="170" t="n"/>
      <c r="L26" s="170" t="n"/>
      <c r="M26" s="218" t="n"/>
      <c r="N26" s="218" t="n"/>
      <c r="O26" s="218" t="n"/>
      <c r="P26" s="218" t="n"/>
      <c r="Q26" s="218" t="n"/>
      <c r="R26" s="218" t="n"/>
      <c r="S26" s="218" t="n"/>
      <c r="T26" s="218" t="n"/>
      <c r="U26" s="218" t="n"/>
      <c r="V26" s="218" t="n"/>
      <c r="W26" s="218">
        <f>SUM(K26,M26,O26,Q26,S26,U26)</f>
        <v/>
      </c>
      <c r="X26" s="218">
        <f>SUM(L26,N26,P26,R26,T26,V26)</f>
        <v/>
      </c>
      <c r="Y26" s="157">
        <f>minus(I26,W26)</f>
        <v/>
      </c>
      <c r="Z26" s="158">
        <f>ABS(minus(J26,X26))</f>
        <v/>
      </c>
      <c r="AA26" s="270" t="n"/>
      <c r="AB26" s="242" t="n"/>
      <c r="AC26" s="242" t="n"/>
      <c r="AD26" s="256" t="n"/>
      <c r="AE26" s="167">
        <f>Y26-AC26</f>
        <v/>
      </c>
      <c r="AF26" s="256">
        <f>abs(Z26-AD26)</f>
        <v/>
      </c>
      <c r="AG26" s="243" t="n"/>
      <c r="AH26" s="146" t="n"/>
      <c r="AI26" s="52" t="n"/>
      <c r="AJ26" s="148" t="n"/>
      <c r="AK26" s="52" t="n"/>
    </row>
    <row r="27">
      <c r="A27" s="163">
        <f>A26</f>
        <v/>
      </c>
      <c r="B27" s="300" t="n"/>
      <c r="C27" s="151" t="inlineStr">
        <is>
          <t>KR Airtel Add funds/Payments</t>
        </is>
      </c>
      <c r="D27" s="151" t="inlineStr">
        <is>
          <t>KR Airtel Cash In</t>
        </is>
      </c>
      <c r="E27" s="295" t="n"/>
      <c r="F27" s="296" t="n"/>
      <c r="G27" s="295" t="n"/>
      <c r="H27" s="189" t="n"/>
      <c r="I27" s="154">
        <f>minus(E27,G27)</f>
        <v/>
      </c>
      <c r="J27" s="155">
        <f>ABS(minus(F27,H27))</f>
        <v/>
      </c>
      <c r="K27" s="170" t="n"/>
      <c r="L27" s="170" t="n"/>
      <c r="M27" s="218" t="n"/>
      <c r="N27" s="218" t="n"/>
      <c r="O27" s="218" t="n"/>
      <c r="P27" s="218" t="n"/>
      <c r="Q27" s="218" t="n"/>
      <c r="R27" s="218" t="n"/>
      <c r="S27" s="218" t="n"/>
      <c r="T27" s="218" t="n"/>
      <c r="U27" s="218" t="n"/>
      <c r="V27" s="218" t="n"/>
      <c r="W27" s="218">
        <f>SUM(K27,M27,O27,Q27,S27,U27)</f>
        <v/>
      </c>
      <c r="X27" s="218">
        <f>SUM(L27,N27,P27,R27,T27,V27)</f>
        <v/>
      </c>
      <c r="Y27" s="157">
        <f>minus(I27,W27)</f>
        <v/>
      </c>
      <c r="Z27" s="158">
        <f>ABS(minus(J27,X27))</f>
        <v/>
      </c>
      <c r="AA27" s="270" t="n"/>
      <c r="AB27" s="242" t="n"/>
      <c r="AC27" s="242" t="n"/>
      <c r="AD27" s="256" t="n"/>
      <c r="AE27" s="167">
        <f>Y27-AC27</f>
        <v/>
      </c>
      <c r="AF27" s="256">
        <f>abs(Z27-AD27)</f>
        <v/>
      </c>
      <c r="AG27" s="243" t="n"/>
      <c r="AH27" s="146" t="n"/>
      <c r="AI27" s="52" t="n"/>
      <c r="AJ27" s="148" t="n"/>
      <c r="AK27" s="52" t="n"/>
    </row>
    <row r="28">
      <c r="A28" s="163">
        <f>A27</f>
        <v/>
      </c>
      <c r="B28" s="300" t="n"/>
      <c r="C28" s="151" t="inlineStr">
        <is>
          <t>KR Airtel Send Money</t>
        </is>
      </c>
      <c r="D28" s="151" t="inlineStr">
        <is>
          <t>KR Airtel Cash Out</t>
        </is>
      </c>
      <c r="E28" s="295" t="n"/>
      <c r="F28" s="296" t="n"/>
      <c r="G28" s="295" t="n"/>
      <c r="H28" s="189" t="n"/>
      <c r="I28" s="154">
        <f>minus(E28,G28)</f>
        <v/>
      </c>
      <c r="J28" s="155">
        <f>ABS(minus(F28,H28))</f>
        <v/>
      </c>
      <c r="K28" s="248" t="n"/>
      <c r="L28" s="248" t="n"/>
      <c r="M28" s="218" t="n"/>
      <c r="N28" s="218" t="n"/>
      <c r="O28" s="218" t="n"/>
      <c r="P28" s="218" t="n"/>
      <c r="Q28" s="218" t="n"/>
      <c r="R28" s="218" t="n"/>
      <c r="S28" s="218" t="n"/>
      <c r="T28" s="218" t="n"/>
      <c r="U28" s="218" t="n"/>
      <c r="V28" s="218" t="n"/>
      <c r="W28" s="218">
        <f>SUM(K28,M28,O28,Q28,S28,U28)</f>
        <v/>
      </c>
      <c r="X28" s="218">
        <f>SUM(L28,N28,P28,R28,T28,V28)</f>
        <v/>
      </c>
      <c r="Y28" s="157">
        <f>minus(I28,W28)</f>
        <v/>
      </c>
      <c r="Z28" s="158">
        <f>ABS(minus(J28,X28))</f>
        <v/>
      </c>
      <c r="AA28" s="270" t="n"/>
      <c r="AB28" s="242" t="n"/>
      <c r="AC28" s="242" t="n"/>
      <c r="AD28" s="256" t="n"/>
      <c r="AE28" s="167">
        <f>Y28-AC28</f>
        <v/>
      </c>
      <c r="AF28" s="256">
        <f>abs(Z28-AD28)</f>
        <v/>
      </c>
      <c r="AG28" s="243" t="n"/>
      <c r="AH28" s="146" t="n"/>
      <c r="AI28" s="52" t="n"/>
      <c r="AJ28" s="148" t="n"/>
      <c r="AK28" s="52" t="n"/>
    </row>
    <row r="29">
      <c r="A29" s="163">
        <f>A28</f>
        <v/>
      </c>
      <c r="B29" s="300" t="n"/>
      <c r="C29" s="151" t="inlineStr">
        <is>
          <t>KR Vodafone Add funds/Payments</t>
        </is>
      </c>
      <c r="D29" s="151" t="inlineStr">
        <is>
          <t xml:space="preserve">KR Vodafone Cash In </t>
        </is>
      </c>
      <c r="E29" s="295" t="n"/>
      <c r="F29" s="188" t="n"/>
      <c r="G29" s="295" t="n"/>
      <c r="H29" s="189" t="n"/>
      <c r="I29" s="154">
        <f>minus(E29,G29)</f>
        <v/>
      </c>
      <c r="J29" s="155">
        <f>ABS(minus(F29,H29))</f>
        <v/>
      </c>
      <c r="K29" s="248" t="n"/>
      <c r="L29" s="248" t="n"/>
      <c r="M29" s="218" t="n"/>
      <c r="N29" s="218" t="n"/>
      <c r="O29" s="218" t="n"/>
      <c r="P29" s="218" t="n"/>
      <c r="Q29" s="218" t="n"/>
      <c r="R29" s="218" t="n"/>
      <c r="S29" s="218" t="n"/>
      <c r="T29" s="218" t="n"/>
      <c r="U29" s="218" t="n"/>
      <c r="V29" s="218" t="n"/>
      <c r="W29" s="218">
        <f>SUM(K29,M29,O29,Q29,S29,U29)</f>
        <v/>
      </c>
      <c r="X29" s="218">
        <f>SUM(L29,N29,P29,R29,T29,V29)</f>
        <v/>
      </c>
      <c r="Y29" s="157">
        <f>minus(I29,W29)</f>
        <v/>
      </c>
      <c r="Z29" s="158">
        <f>ABS(minus(J29,X29))</f>
        <v/>
      </c>
      <c r="AA29" s="270" t="n"/>
      <c r="AB29" s="242" t="n"/>
      <c r="AC29" s="242" t="n"/>
      <c r="AD29" s="256" t="n"/>
      <c r="AE29" s="167">
        <f>Y29-AC29</f>
        <v/>
      </c>
      <c r="AF29" s="256">
        <f>abs(Z29-AD29)</f>
        <v/>
      </c>
      <c r="AG29" s="243" t="n"/>
      <c r="AH29" s="146" t="n"/>
      <c r="AI29" s="52" t="n"/>
      <c r="AJ29" s="148" t="n"/>
      <c r="AK29" s="52" t="n"/>
    </row>
    <row r="30">
      <c r="A30" s="163">
        <f>A29</f>
        <v/>
      </c>
      <c r="B30" s="303" t="n"/>
      <c r="C30" s="151" t="inlineStr">
        <is>
          <t>KR Vodafone Send Money</t>
        </is>
      </c>
      <c r="D30" s="151" t="inlineStr">
        <is>
          <t>KR Vodafone Cash Out</t>
        </is>
      </c>
      <c r="E30" s="295" t="n"/>
      <c r="F30" s="296" t="n"/>
      <c r="G30" s="295" t="n"/>
      <c r="H30" s="189" t="n"/>
      <c r="I30" s="154">
        <f>minus(E30,G30)</f>
        <v/>
      </c>
      <c r="J30" s="155">
        <f>ABS(minus(F30,H30))</f>
        <v/>
      </c>
      <c r="K30" s="248" t="n"/>
      <c r="L30" s="248" t="n"/>
      <c r="M30" s="218" t="n"/>
      <c r="N30" s="218" t="n"/>
      <c r="O30" s="218" t="n"/>
      <c r="P30" s="218" t="n"/>
      <c r="Q30" s="218" t="n"/>
      <c r="R30" s="218" t="n"/>
      <c r="S30" s="218" t="n"/>
      <c r="T30" s="218" t="n"/>
      <c r="U30" s="218" t="n"/>
      <c r="V30" s="218" t="n"/>
      <c r="W30" s="218">
        <f>SUM(K30,M30,O30,Q30,S30,U30)</f>
        <v/>
      </c>
      <c r="X30" s="218">
        <f>SUM(L30,N30,P30,R30,T30,V30)</f>
        <v/>
      </c>
      <c r="Y30" s="157">
        <f>minus(I30,W30)</f>
        <v/>
      </c>
      <c r="Z30" s="158">
        <f>ABS(minus(J30,X30))</f>
        <v/>
      </c>
      <c r="AA30" s="270" t="n"/>
      <c r="AB30" s="242" t="n"/>
      <c r="AC30" s="242" t="n"/>
      <c r="AD30" s="256" t="n"/>
      <c r="AE30" s="167">
        <f>Y30-AC30</f>
        <v/>
      </c>
      <c r="AF30" s="256">
        <f>abs(Z30-AD30)</f>
        <v/>
      </c>
      <c r="AG30" s="243" t="n"/>
      <c r="AH30" s="146" t="n"/>
      <c r="AI30" s="52" t="n"/>
      <c r="AJ30" s="148" t="n"/>
      <c r="AK30" s="52" t="n"/>
    </row>
    <row r="31">
      <c r="A31" s="206" t="n"/>
      <c r="B31" s="207" t="n"/>
      <c r="C31" s="206" t="n"/>
      <c r="D31" s="206" t="n"/>
      <c r="E31" s="206" t="n"/>
      <c r="F31" s="208" t="n"/>
      <c r="G31" s="206" t="n"/>
      <c r="H31" s="206" t="n"/>
      <c r="I31" s="206" t="n"/>
      <c r="J31" s="208" t="n"/>
      <c r="K31" s="271" t="n"/>
      <c r="L31" s="271" t="n"/>
      <c r="M31" s="271" t="n"/>
      <c r="N31" s="271" t="n"/>
      <c r="O31" s="271" t="n"/>
      <c r="P31" s="271" t="n"/>
      <c r="Q31" s="271" t="n"/>
      <c r="R31" s="271" t="n"/>
      <c r="S31" s="271" t="n"/>
      <c r="T31" s="271" t="n"/>
      <c r="U31" s="271" t="n"/>
      <c r="V31" s="271" t="n"/>
      <c r="W31" s="210" t="n"/>
      <c r="X31" s="210" t="n"/>
      <c r="Y31" s="271" t="n"/>
      <c r="Z31" s="271" t="n"/>
      <c r="AA31" s="211" t="n"/>
      <c r="AB31" s="212" t="n"/>
      <c r="AC31" s="212" t="n"/>
      <c r="AD31" s="213" t="n"/>
      <c r="AE31" s="214" t="n"/>
      <c r="AF31" s="215" t="n"/>
      <c r="AG31" s="243" t="n"/>
      <c r="AH31" s="146" t="n"/>
      <c r="AI31" s="52" t="n"/>
      <c r="AJ31" s="216" t="n"/>
      <c r="AK31" s="52" t="n"/>
    </row>
    <row r="32">
      <c r="A32" s="149" t="n">
        <v>44987</v>
      </c>
      <c r="B32" s="309" t="inlineStr">
        <is>
          <t>SlydePay</t>
        </is>
      </c>
      <c r="C32" s="151" t="inlineStr">
        <is>
          <t>Card Payments</t>
        </is>
      </c>
      <c r="D32" s="151" t="inlineStr">
        <is>
          <t>MIGS (Slydepay01)</t>
        </is>
      </c>
      <c r="E32" s="187" t="n"/>
      <c r="F32" s="188" t="n"/>
      <c r="G32" s="187" t="n"/>
      <c r="H32" s="188" t="n"/>
      <c r="I32" s="154">
        <f>minus(E32,G32)</f>
        <v/>
      </c>
      <c r="J32" s="155">
        <f>ABS(minus(F32,H32))</f>
        <v/>
      </c>
      <c r="K32" s="218" t="n"/>
      <c r="L32" s="218" t="n"/>
      <c r="M32" s="218" t="n"/>
      <c r="N32" s="218" t="n"/>
      <c r="O32" s="218" t="n"/>
      <c r="P32" s="218" t="n"/>
      <c r="Q32" s="218" t="n"/>
      <c r="R32" s="218" t="n"/>
      <c r="S32" s="218" t="n"/>
      <c r="T32" s="218" t="n"/>
      <c r="U32" s="218" t="n"/>
      <c r="V32" s="218" t="n"/>
      <c r="W32" s="218">
        <f>SUM(K32,M32,O32,Q32,S32,U32)</f>
        <v/>
      </c>
      <c r="X32" s="218">
        <f>SUM(L32,N32,P32,R32,T32,V32)</f>
        <v/>
      </c>
      <c r="Y32" s="157">
        <f>minus(I32,W32)</f>
        <v/>
      </c>
      <c r="Z32" s="158">
        <f>ABS(minus(J32,X32))</f>
        <v/>
      </c>
      <c r="AA32" s="263" t="n"/>
      <c r="AB32" s="242" t="n"/>
      <c r="AC32" s="242" t="n"/>
      <c r="AD32" s="252" t="n"/>
      <c r="AE32" s="161">
        <f>Y32-AC32</f>
        <v/>
      </c>
      <c r="AF32" s="256">
        <f>abs(Z32-AD32)</f>
        <v/>
      </c>
      <c r="AG32" s="243" t="n"/>
      <c r="AH32" s="146" t="n"/>
      <c r="AI32" s="52" t="n"/>
      <c r="AJ32" s="217">
        <f>(E32-E2)%</f>
        <v/>
      </c>
      <c r="AK32" s="52" t="n"/>
    </row>
    <row r="33">
      <c r="A33" s="163">
        <f>A32</f>
        <v/>
      </c>
      <c r="B33" s="300" t="n"/>
      <c r="C33" s="151" t="inlineStr">
        <is>
          <t>SP MTN Add funds/Payments</t>
        </is>
      </c>
      <c r="D33" s="151" t="inlineStr">
        <is>
          <t>MTN - Slydepull (Prompts)</t>
        </is>
      </c>
      <c r="E33" s="295" t="n"/>
      <c r="F33" s="188" t="n"/>
      <c r="G33" s="164" t="n"/>
      <c r="H33" s="189" t="n"/>
      <c r="I33" s="154">
        <f>minus(E33,G33)</f>
        <v/>
      </c>
      <c r="J33" s="155">
        <f>ABS(minus(F33,H33))</f>
        <v/>
      </c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>
        <f>SUM(K33,M33,O33,Q33,S33,U33)</f>
        <v/>
      </c>
      <c r="X33" s="218">
        <f>SUM(L33,N33,P33,R33,T33,V33)</f>
        <v/>
      </c>
      <c r="Y33" s="157">
        <f>minus(I33,W33)</f>
        <v/>
      </c>
      <c r="Z33" s="158">
        <f>ABS(minus(J33,X33))</f>
        <v/>
      </c>
      <c r="AA33" s="270" t="n"/>
      <c r="AB33" s="242" t="n"/>
      <c r="AC33" s="242" t="n"/>
      <c r="AD33" s="256" t="n"/>
      <c r="AE33" s="167">
        <f>Y33-AC33</f>
        <v/>
      </c>
      <c r="AF33" s="256">
        <f>abs(Z33-AD33)</f>
        <v/>
      </c>
      <c r="AG33" s="243" t="n"/>
      <c r="AH33" s="146" t="n"/>
      <c r="AI33" s="52" t="n"/>
      <c r="AJ33" s="148" t="n"/>
      <c r="AK33" s="52" t="n"/>
    </row>
    <row r="34">
      <c r="A34" s="163">
        <f>A33</f>
        <v/>
      </c>
      <c r="B34" s="300" t="n"/>
      <c r="C34" s="151" t="inlineStr">
        <is>
          <t>SP MTN Approval Add funds/Payments</t>
        </is>
      </c>
      <c r="D34" s="151" t="inlineStr">
        <is>
          <t>MTN - Sydepush( Approvals)</t>
        </is>
      </c>
      <c r="E34" s="295" t="n"/>
      <c r="F34" s="296" t="n"/>
      <c r="G34" s="164" t="n"/>
      <c r="H34" s="189" t="n"/>
      <c r="I34" s="154">
        <f>minus(E34,G34)</f>
        <v/>
      </c>
      <c r="J34" s="155">
        <f>ABS(minus(F34,H34))</f>
        <v/>
      </c>
      <c r="K34" s="218" t="n"/>
      <c r="L34" s="218" t="n"/>
      <c r="M34" s="218" t="n"/>
      <c r="N34" s="218" t="n"/>
      <c r="O34" s="218" t="n"/>
      <c r="P34" s="218" t="n"/>
      <c r="Q34" s="218" t="n"/>
      <c r="R34" s="218" t="n"/>
      <c r="S34" s="218" t="n"/>
      <c r="T34" s="218" t="n"/>
      <c r="U34" s="218" t="n"/>
      <c r="V34" s="218" t="n"/>
      <c r="W34" s="218">
        <f>SUM(K34,M34,O34,Q34,S34,U34)</f>
        <v/>
      </c>
      <c r="X34" s="218">
        <f>SUM(L34,N34,P34,R34,T34,V34)</f>
        <v/>
      </c>
      <c r="Y34" s="157">
        <f>minus(I34,W34)</f>
        <v/>
      </c>
      <c r="Z34" s="158">
        <f>ABS(minus(J34,X34))</f>
        <v/>
      </c>
      <c r="AA34" s="270" t="n"/>
      <c r="AB34" s="242" t="n"/>
      <c r="AC34" s="242" t="n"/>
      <c r="AD34" s="256" t="n"/>
      <c r="AE34" s="161">
        <f>Y34-AC34</f>
        <v/>
      </c>
      <c r="AF34" s="256">
        <f>abs(Z34-AD34)</f>
        <v/>
      </c>
      <c r="AG34" s="243" t="n"/>
      <c r="AH34" s="146" t="n"/>
      <c r="AI34" s="52" t="n"/>
      <c r="AJ34" s="148" t="n"/>
      <c r="AK34" s="52" t="n"/>
    </row>
    <row r="35">
      <c r="A35" s="163">
        <f>A34</f>
        <v/>
      </c>
      <c r="B35" s="300" t="n"/>
      <c r="C35" s="151" t="inlineStr">
        <is>
          <t>SP MTN Send Money</t>
        </is>
      </c>
      <c r="D35" s="151" t="inlineStr">
        <is>
          <t>MTN - Portal</t>
        </is>
      </c>
      <c r="E35" s="295" t="n"/>
      <c r="F35" s="296" t="n"/>
      <c r="G35" s="164" t="n"/>
      <c r="H35" s="189" t="n"/>
      <c r="I35" s="154">
        <f>minus(E35,G35)</f>
        <v/>
      </c>
      <c r="J35" s="155">
        <f>ABS(minus(F35,H35))</f>
        <v/>
      </c>
      <c r="K35" s="218" t="n"/>
      <c r="L35" s="218" t="n"/>
      <c r="M35" s="218" t="n"/>
      <c r="N35" s="218" t="n"/>
      <c r="O35" s="218" t="n"/>
      <c r="P35" s="218" t="n"/>
      <c r="Q35" s="218" t="n"/>
      <c r="R35" s="218" t="n"/>
      <c r="S35" s="218" t="n"/>
      <c r="T35" s="218" t="n"/>
      <c r="U35" s="218" t="n"/>
      <c r="V35" s="218" t="n"/>
      <c r="W35" s="218">
        <f>SUM(K35,M35,O35,Q35,S35,U35)</f>
        <v/>
      </c>
      <c r="X35" s="218">
        <f>SUM(L35,N35,P35,R35,T35,V35)</f>
        <v/>
      </c>
      <c r="Y35" s="157">
        <f>minus(I35,W35)</f>
        <v/>
      </c>
      <c r="Z35" s="158">
        <f>ABS(minus(J35,X35))</f>
        <v/>
      </c>
      <c r="AA35" s="270" t="n"/>
      <c r="AB35" s="242" t="n"/>
      <c r="AC35" s="242" t="n"/>
      <c r="AD35" s="256" t="n"/>
      <c r="AE35" s="161">
        <f>Y35-AC35</f>
        <v/>
      </c>
      <c r="AF35" s="256">
        <f>abs(Z35-AD35)</f>
        <v/>
      </c>
      <c r="AG35" s="243" t="n"/>
      <c r="AH35" s="146" t="n"/>
      <c r="AI35" s="52" t="n"/>
      <c r="AJ35" s="148" t="n"/>
      <c r="AK35" s="52" t="n"/>
    </row>
    <row r="36">
      <c r="A36" s="163">
        <f>A35</f>
        <v/>
      </c>
      <c r="B36" s="300" t="n"/>
      <c r="C36" s="151" t="inlineStr">
        <is>
          <t>SP AirtelTigo Add funds/Payments</t>
        </is>
      </c>
      <c r="D36" s="151" t="inlineStr">
        <is>
          <t>Airtel Top Up (Cash In)</t>
        </is>
      </c>
      <c r="E36" s="164" t="n"/>
      <c r="F36" s="189" t="n"/>
      <c r="G36" s="295" t="n"/>
      <c r="H36" s="189" t="n"/>
      <c r="I36" s="154">
        <f>minus(E36,G36)</f>
        <v/>
      </c>
      <c r="J36" s="155">
        <f>ABS(minus(F36,H36))</f>
        <v/>
      </c>
      <c r="K36" s="218" t="n"/>
      <c r="L36" s="218" t="n"/>
      <c r="M36" s="218" t="n"/>
      <c r="N36" s="218" t="n"/>
      <c r="O36" s="218" t="n"/>
      <c r="P36" s="218" t="n"/>
      <c r="Q36" s="218" t="n"/>
      <c r="R36" s="218" t="n"/>
      <c r="S36" s="218" t="n"/>
      <c r="T36" s="218" t="n"/>
      <c r="U36" s="218" t="n"/>
      <c r="V36" s="218" t="n"/>
      <c r="W36" s="218">
        <f>SUM(K36,M36,O36,Q36,S36,U36)</f>
        <v/>
      </c>
      <c r="X36" s="218">
        <f>SUM(L36,N36,P36,R36,T36,V36)</f>
        <v/>
      </c>
      <c r="Y36" s="157">
        <f>minus(I36,W36)</f>
        <v/>
      </c>
      <c r="Z36" s="158">
        <f>ABS(minus(J36,X36))</f>
        <v/>
      </c>
      <c r="AA36" s="270" t="n"/>
      <c r="AB36" s="242" t="n"/>
      <c r="AC36" s="242" t="n"/>
      <c r="AD36" s="256" t="n"/>
      <c r="AE36" s="161">
        <f>Y36-AC36</f>
        <v/>
      </c>
      <c r="AF36" s="256">
        <f>abs(Z36-AD36)</f>
        <v/>
      </c>
      <c r="AG36" s="243" t="n"/>
      <c r="AH36" s="146" t="n"/>
      <c r="AI36" s="52" t="n"/>
      <c r="AJ36" s="148" t="n"/>
      <c r="AK36" s="52" t="n"/>
    </row>
    <row r="37">
      <c r="A37" s="163">
        <f>A36</f>
        <v/>
      </c>
      <c r="B37" s="300" t="n"/>
      <c r="C37" s="151" t="inlineStr">
        <is>
          <t>SP AirtelTigo Send Money</t>
        </is>
      </c>
      <c r="D37" s="151" t="inlineStr">
        <is>
          <t>Airtel Online Send Money</t>
        </is>
      </c>
      <c r="E37" s="295" t="n"/>
      <c r="F37" s="296" t="n"/>
      <c r="G37" s="164" t="n"/>
      <c r="H37" s="189" t="n"/>
      <c r="I37" s="154">
        <f>minus(E37,G37)</f>
        <v/>
      </c>
      <c r="J37" s="155">
        <f>ABS(minus(F37,H37))</f>
        <v/>
      </c>
      <c r="K37" s="218" t="n"/>
      <c r="L37" s="218" t="n"/>
      <c r="M37" s="218" t="n"/>
      <c r="N37" s="218" t="n"/>
      <c r="O37" s="218" t="n"/>
      <c r="P37" s="218" t="n"/>
      <c r="Q37" s="218" t="n"/>
      <c r="R37" s="218" t="n"/>
      <c r="S37" s="218" t="n"/>
      <c r="T37" s="218" t="n"/>
      <c r="U37" s="218" t="n"/>
      <c r="V37" s="218" t="n"/>
      <c r="W37" s="218">
        <f>SUM(K37,M37,O37,Q37,S37,U37)</f>
        <v/>
      </c>
      <c r="X37" s="218">
        <f>SUM(L37,N37,P37,R37,T37,V37)</f>
        <v/>
      </c>
      <c r="Y37" s="157">
        <f>minus(I37,W37)</f>
        <v/>
      </c>
      <c r="Z37" s="158">
        <f>ABS(minus(J37,X37))</f>
        <v/>
      </c>
      <c r="AA37" s="270" t="n"/>
      <c r="AB37" s="242" t="n"/>
      <c r="AC37" s="242" t="n"/>
      <c r="AD37" s="256" t="n"/>
      <c r="AE37" s="161">
        <f>Y37-AC37</f>
        <v/>
      </c>
      <c r="AF37" s="256">
        <f>abs(Z37-AD37)</f>
        <v/>
      </c>
      <c r="AG37" s="243" t="n"/>
      <c r="AH37" s="146" t="n"/>
      <c r="AI37" s="52" t="n"/>
      <c r="AJ37" s="148" t="n"/>
      <c r="AK37" s="52" t="n"/>
    </row>
    <row r="38">
      <c r="A38" s="163">
        <f>A37</f>
        <v/>
      </c>
      <c r="B38" s="300" t="n"/>
      <c r="C38" s="151" t="inlineStr">
        <is>
          <t>SP Vodafone Add funds/Payments</t>
        </is>
      </c>
      <c r="D38" s="151" t="inlineStr">
        <is>
          <t>Vodafone Cashin</t>
        </is>
      </c>
      <c r="E38" s="295" t="n"/>
      <c r="F38" s="189" t="n"/>
      <c r="G38" s="187" t="n"/>
      <c r="H38" s="188" t="n"/>
      <c r="I38" s="154">
        <f>minus(E38,G38)</f>
        <v/>
      </c>
      <c r="J38" s="155">
        <f>ABS(minus(F38,H38))</f>
        <v/>
      </c>
      <c r="K38" s="218" t="n"/>
      <c r="L38" s="218" t="n"/>
      <c r="M38" s="218" t="n"/>
      <c r="N38" s="218" t="n"/>
      <c r="O38" s="218" t="n"/>
      <c r="P38" s="218" t="n"/>
      <c r="Q38" s="218" t="n"/>
      <c r="R38" s="218" t="n"/>
      <c r="S38" s="218" t="n"/>
      <c r="T38" s="218" t="n"/>
      <c r="U38" s="218" t="n"/>
      <c r="V38" s="218" t="n"/>
      <c r="W38" s="218">
        <f>SUM(K38,M38,O38,Q38,S38,U38)</f>
        <v/>
      </c>
      <c r="X38" s="218">
        <f>SUM(L38,N38,P38,R38,T38,V38)</f>
        <v/>
      </c>
      <c r="Y38" s="157">
        <f>minus(I38,W38)</f>
        <v/>
      </c>
      <c r="Z38" s="158">
        <f>ABS(minus(J38,X38))</f>
        <v/>
      </c>
      <c r="AA38" s="270" t="n"/>
      <c r="AB38" s="242" t="n"/>
      <c r="AC38" s="242" t="n"/>
      <c r="AD38" s="256" t="n"/>
      <c r="AE38" s="161">
        <f>Y38-AC38</f>
        <v/>
      </c>
      <c r="AF38" s="256">
        <f>abs(Z38-AD38)</f>
        <v/>
      </c>
      <c r="AG38" s="243" t="n"/>
      <c r="AH38" s="146" t="n"/>
      <c r="AI38" s="52" t="n"/>
      <c r="AJ38" s="148" t="n"/>
      <c r="AK38" s="52" t="n"/>
    </row>
    <row r="39">
      <c r="A39" s="163">
        <f>A38</f>
        <v/>
      </c>
      <c r="B39" s="300" t="n"/>
      <c r="C39" s="151" t="inlineStr">
        <is>
          <t>SP Vodafone Send Money</t>
        </is>
      </c>
      <c r="D39" s="151" t="inlineStr">
        <is>
          <t>Vodafone Cashout</t>
        </is>
      </c>
      <c r="E39" s="295" t="n"/>
      <c r="F39" s="295" t="n"/>
      <c r="G39" s="295" t="n"/>
      <c r="H39" s="296" t="n"/>
      <c r="I39" s="154">
        <f>minus(E39,G39)</f>
        <v/>
      </c>
      <c r="J39" s="155">
        <f>ABS(minus(F39,H39))</f>
        <v/>
      </c>
      <c r="K39" s="218" t="n"/>
      <c r="L39" s="218" t="n"/>
      <c r="M39" s="218" t="n"/>
      <c r="N39" s="218" t="n"/>
      <c r="O39" s="218" t="n"/>
      <c r="P39" s="218" t="n"/>
      <c r="Q39" s="218" t="n"/>
      <c r="R39" s="218" t="n"/>
      <c r="S39" s="218" t="n"/>
      <c r="T39" s="218" t="n"/>
      <c r="U39" s="218" t="n"/>
      <c r="V39" s="218" t="n"/>
      <c r="W39" s="218">
        <f>SUM(K39,M39,O39,Q39,S39,U39)</f>
        <v/>
      </c>
      <c r="X39" s="218">
        <f>SUM(L39,N39,P39,R39,T39,V39)</f>
        <v/>
      </c>
      <c r="Y39" s="157">
        <f>minus(I39,W39)</f>
        <v/>
      </c>
      <c r="Z39" s="158">
        <f>ABS(minus(J39,X39))</f>
        <v/>
      </c>
      <c r="AA39" s="270" t="n"/>
      <c r="AB39" s="242" t="n"/>
      <c r="AC39" s="242" t="n"/>
      <c r="AD39" s="256" t="n"/>
      <c r="AE39" s="161">
        <f>Y39-AC39</f>
        <v/>
      </c>
      <c r="AF39" s="256">
        <f>abs(Z39-AD39)</f>
        <v/>
      </c>
      <c r="AG39" s="243" t="n"/>
      <c r="AH39" s="146" t="n"/>
      <c r="AI39" s="52" t="n"/>
      <c r="AJ39" s="148" t="n"/>
      <c r="AK39" s="52" t="n"/>
    </row>
    <row r="40">
      <c r="A40" s="163">
        <f>A39</f>
        <v/>
      </c>
      <c r="B40" s="300" t="n"/>
      <c r="C40" s="151" t="inlineStr">
        <is>
          <t>SP Stanbic Add funds</t>
        </is>
      </c>
      <c r="D40" s="151" t="inlineStr">
        <is>
          <t>Stanbic FI CR</t>
        </is>
      </c>
      <c r="E40" s="187" t="n"/>
      <c r="F40" s="189" t="n"/>
      <c r="G40" s="187" t="n"/>
      <c r="H40" s="188" t="n"/>
      <c r="I40" s="154">
        <f>minus(E40,G40)</f>
        <v/>
      </c>
      <c r="J40" s="155">
        <f>ABS(minus(F40,H40))</f>
        <v/>
      </c>
      <c r="K40" s="218" t="n"/>
      <c r="L40" s="218" t="n"/>
      <c r="M40" s="218" t="n"/>
      <c r="N40" s="218" t="n"/>
      <c r="O40" s="218" t="n"/>
      <c r="P40" s="218" t="n"/>
      <c r="Q40" s="218" t="n"/>
      <c r="R40" s="218" t="n"/>
      <c r="S40" s="218" t="n"/>
      <c r="T40" s="218" t="n"/>
      <c r="U40" s="218" t="n"/>
      <c r="V40" s="218" t="n"/>
      <c r="W40" s="218">
        <f>SUM(K40,M40,O40,Q40,S40,U40)</f>
        <v/>
      </c>
      <c r="X40" s="218">
        <f>SUM(L40,N40,P40,R40,T40,V40)</f>
        <v/>
      </c>
      <c r="Y40" s="157">
        <f>minus(I40,W40)</f>
        <v/>
      </c>
      <c r="Z40" s="158">
        <f>ABS(minus(J40,X40))</f>
        <v/>
      </c>
      <c r="AA40" s="291" t="n"/>
      <c r="AB40" s="242" t="n"/>
      <c r="AC40" s="242" t="n"/>
      <c r="AD40" s="256" t="n"/>
      <c r="AE40" s="161">
        <f>Y40-AC40</f>
        <v/>
      </c>
      <c r="AF40" s="256">
        <f>abs(Z40-AD40)</f>
        <v/>
      </c>
      <c r="AG40" s="243" t="n"/>
      <c r="AH40" s="146" t="n"/>
      <c r="AI40" s="52" t="n"/>
      <c r="AJ40" s="148" t="n"/>
      <c r="AK40" s="52" t="n"/>
    </row>
    <row r="41">
      <c r="A41" s="163">
        <f>A40</f>
        <v/>
      </c>
      <c r="B41" s="300" t="n"/>
      <c r="C41" s="151" t="inlineStr">
        <is>
          <t>SP Stanbic Send Money</t>
        </is>
      </c>
      <c r="D41" s="151" t="inlineStr">
        <is>
          <t>Stanbic FI DR</t>
        </is>
      </c>
      <c r="E41" s="170" t="n"/>
      <c r="F41" s="245" t="n"/>
      <c r="G41" s="170" t="n"/>
      <c r="H41" s="245" t="n"/>
      <c r="I41" s="154">
        <f>minus(E41,G41)</f>
        <v/>
      </c>
      <c r="J41" s="155">
        <f>ABS(minus(F41,H41))</f>
        <v/>
      </c>
      <c r="K41" s="218" t="n"/>
      <c r="L41" s="218" t="n"/>
      <c r="M41" s="218" t="n"/>
      <c r="N41" s="218" t="n"/>
      <c r="O41" s="218" t="n"/>
      <c r="P41" s="218" t="n"/>
      <c r="Q41" s="218" t="n"/>
      <c r="R41" s="218" t="n"/>
      <c r="S41" s="218" t="n"/>
      <c r="T41" s="218" t="n"/>
      <c r="U41" s="218" t="n"/>
      <c r="V41" s="218" t="n"/>
      <c r="W41" s="218">
        <f>SUM(K41,M41,O41,Q41,S41,U41)</f>
        <v/>
      </c>
      <c r="X41" s="218">
        <f>SUM(L41,N41,P41,R41,T41,V41)</f>
        <v/>
      </c>
      <c r="Y41" s="157">
        <f>minus(I41,W41)</f>
        <v/>
      </c>
      <c r="Z41" s="158">
        <f>ABS(minus(J41,X41))</f>
        <v/>
      </c>
      <c r="AA41" s="270" t="n"/>
      <c r="AB41" s="242" t="n"/>
      <c r="AC41" s="242" t="n"/>
      <c r="AD41" s="256" t="n"/>
      <c r="AE41" s="161">
        <f>Y41-AC41</f>
        <v/>
      </c>
      <c r="AF41" s="256">
        <f>abs(Z41-AD41)</f>
        <v/>
      </c>
      <c r="AG41" s="243" t="n"/>
      <c r="AH41" s="146" t="n"/>
      <c r="AI41" s="52" t="n"/>
      <c r="AJ41" s="148" t="n"/>
      <c r="AK41" s="52" t="n"/>
    </row>
    <row r="42">
      <c r="A42" s="163">
        <f>A41</f>
        <v/>
      </c>
      <c r="B42" s="300" t="n"/>
      <c r="C42" s="171" t="inlineStr">
        <is>
          <t xml:space="preserve">SP GIP </t>
        </is>
      </c>
      <c r="D42" s="171" t="inlineStr">
        <is>
          <t>GIP</t>
        </is>
      </c>
      <c r="E42" s="172" t="n"/>
      <c r="F42" s="173" t="n"/>
      <c r="G42" s="172" t="n"/>
      <c r="H42" s="173" t="n"/>
      <c r="I42" s="174">
        <f>minus(E42,G42)</f>
        <v/>
      </c>
      <c r="J42" s="175">
        <f>ABS(minus(F42,H42))</f>
        <v/>
      </c>
      <c r="K42" s="176" t="n"/>
      <c r="L42" s="176" t="n"/>
      <c r="M42" s="176" t="n"/>
      <c r="N42" s="176" t="n"/>
      <c r="O42" s="176" t="n"/>
      <c r="P42" s="176" t="n"/>
      <c r="Q42" s="176" t="n"/>
      <c r="R42" s="176" t="n"/>
      <c r="S42" s="176" t="n"/>
      <c r="T42" s="176" t="n"/>
      <c r="U42" s="176" t="n"/>
      <c r="V42" s="293" t="n"/>
      <c r="W42" s="294">
        <f>SUM(K42,M42,O42,Q42,S42,U42)</f>
        <v/>
      </c>
      <c r="X42" s="294">
        <f>SUM(L42,N42,P42,R42,T42,V42)</f>
        <v/>
      </c>
      <c r="Y42" s="179">
        <f>minus(I42,W42)</f>
        <v/>
      </c>
      <c r="Z42" s="180">
        <f>ABS(minus(J42,X42))</f>
        <v/>
      </c>
      <c r="AA42" s="253" t="n"/>
      <c r="AB42" s="254" t="n"/>
      <c r="AC42" s="254" t="n"/>
      <c r="AD42" s="183" t="n"/>
      <c r="AE42" s="184">
        <f>Y42-AC42</f>
        <v/>
      </c>
      <c r="AF42" s="183">
        <f>abs(Z42-AD42)</f>
        <v/>
      </c>
      <c r="AG42" s="243" t="n"/>
      <c r="AH42" s="146" t="n"/>
      <c r="AI42" s="52" t="n"/>
      <c r="AJ42" s="195" t="n"/>
      <c r="AK42" s="52" t="n"/>
    </row>
    <row r="43">
      <c r="A43" s="163">
        <f>A42</f>
        <v/>
      </c>
      <c r="B43" s="300" t="n"/>
      <c r="C43" s="151" t="inlineStr">
        <is>
          <t>Card Payments</t>
        </is>
      </c>
      <c r="D43" s="151" t="inlineStr">
        <is>
          <t>BB MIGs (S03)</t>
        </is>
      </c>
      <c r="E43" s="170" t="n"/>
      <c r="F43" s="245" t="n"/>
      <c r="G43" s="170" t="n"/>
      <c r="H43" s="245" t="n"/>
      <c r="I43" s="154">
        <f>minus(E43,G43)</f>
        <v/>
      </c>
      <c r="J43" s="155">
        <f>ABS(minus(F43,H43))</f>
        <v/>
      </c>
      <c r="K43" s="170" t="n"/>
      <c r="L43" s="170" t="n"/>
      <c r="M43" s="170" t="n"/>
      <c r="N43" s="170" t="n"/>
      <c r="O43" s="170" t="n"/>
      <c r="P43" s="170" t="n"/>
      <c r="Q43" s="170" t="n"/>
      <c r="R43" s="170" t="n"/>
      <c r="S43" s="170" t="n"/>
      <c r="T43" s="170" t="n"/>
      <c r="U43" s="170" t="n"/>
      <c r="V43" s="170" t="n"/>
      <c r="W43" s="218">
        <f>SUM(K43,M43,O43,Q43,S43,U43)</f>
        <v/>
      </c>
      <c r="X43" s="218">
        <f>SUM(L43,N43,P43,R43,T43,V43)</f>
        <v/>
      </c>
      <c r="Y43" s="157">
        <f>minus(I43,W43)</f>
        <v/>
      </c>
      <c r="Z43" s="158">
        <f>ABS(minus(J43,X43))</f>
        <v/>
      </c>
      <c r="AA43" s="263" t="n"/>
      <c r="AB43" s="242" t="n"/>
      <c r="AC43" s="242" t="n"/>
      <c r="AD43" s="252" t="n"/>
      <c r="AE43" s="161">
        <f>Y43-AC43</f>
        <v/>
      </c>
      <c r="AF43" s="186">
        <f>abs(Z43-AD43)</f>
        <v/>
      </c>
      <c r="AG43" s="219" t="n"/>
      <c r="AH43" s="146" t="n"/>
      <c r="AI43" s="52" t="n"/>
      <c r="AJ43" s="148" t="n"/>
      <c r="AK43" s="52" t="n"/>
    </row>
    <row r="44">
      <c r="A44" s="163">
        <f>A43</f>
        <v/>
      </c>
      <c r="B44" s="300" t="n"/>
      <c r="C44" s="151" t="inlineStr">
        <is>
          <t>Card Payments</t>
        </is>
      </c>
      <c r="D44" s="151" t="inlineStr">
        <is>
          <t>BB MIGs (S04)</t>
        </is>
      </c>
      <c r="E44" s="187" t="n"/>
      <c r="F44" s="188" t="n"/>
      <c r="G44" s="187" t="n"/>
      <c r="H44" s="189" t="n"/>
      <c r="I44" s="154">
        <f>minus(E44,G44)</f>
        <v/>
      </c>
      <c r="J44" s="155">
        <f>ABS(minus(F44,H44))</f>
        <v/>
      </c>
      <c r="K44" s="170" t="n"/>
      <c r="L44" s="170" t="n"/>
      <c r="M44" s="170" t="n"/>
      <c r="N44" s="170" t="n"/>
      <c r="O44" s="170" t="n"/>
      <c r="P44" s="170" t="n"/>
      <c r="Q44" s="170" t="n"/>
      <c r="R44" s="170" t="n"/>
      <c r="S44" s="170" t="n"/>
      <c r="T44" s="170" t="n"/>
      <c r="U44" s="170" t="n"/>
      <c r="V44" s="170" t="n"/>
      <c r="W44" s="218">
        <f>SUM(K44,M44,O44,Q44,S44,U44)</f>
        <v/>
      </c>
      <c r="X44" s="218">
        <f>SUM(L44,N44,P44,R44,T44,V44)</f>
        <v/>
      </c>
      <c r="Y44" s="157">
        <f>minus(I44,W44)</f>
        <v/>
      </c>
      <c r="Z44" s="158">
        <f>ABS(minus(J44,X44))</f>
        <v/>
      </c>
      <c r="AA44" s="270" t="n"/>
      <c r="AB44" s="242" t="n"/>
      <c r="AC44" s="242" t="n"/>
      <c r="AD44" s="256" t="n"/>
      <c r="AE44" s="167">
        <f>Y44-AC44</f>
        <v/>
      </c>
      <c r="AF44" s="256">
        <f>abs(Z44-AD44)</f>
        <v/>
      </c>
      <c r="AG44" s="243" t="n"/>
      <c r="AH44" s="146" t="n"/>
      <c r="AI44" s="52" t="n"/>
      <c r="AJ44" s="148" t="n"/>
      <c r="AK44" s="52" t="n"/>
    </row>
    <row r="45">
      <c r="A45" s="163">
        <f>A44</f>
        <v/>
      </c>
      <c r="B45" s="300" t="n"/>
      <c r="C45" s="151" t="inlineStr">
        <is>
          <t>Card Payments</t>
        </is>
      </c>
      <c r="D45" s="151" t="inlineStr">
        <is>
          <t>BB MIGs (S05)</t>
        </is>
      </c>
      <c r="E45" s="187" t="n"/>
      <c r="F45" s="188" t="n"/>
      <c r="G45" s="187" t="n"/>
      <c r="H45" s="189" t="n"/>
      <c r="I45" s="154">
        <f>minus(E45,G45)</f>
        <v/>
      </c>
      <c r="J45" s="155">
        <f>ABS(minus(F45,H45))</f>
        <v/>
      </c>
      <c r="K45" s="170" t="n"/>
      <c r="L45" s="170" t="n"/>
      <c r="M45" s="170" t="n"/>
      <c r="N45" s="170" t="n"/>
      <c r="O45" s="170" t="n"/>
      <c r="P45" s="170" t="n"/>
      <c r="Q45" s="170" t="n"/>
      <c r="R45" s="170" t="n"/>
      <c r="S45" s="170" t="n"/>
      <c r="T45" s="170" t="n"/>
      <c r="U45" s="170" t="n"/>
      <c r="V45" s="170" t="n"/>
      <c r="W45" s="218">
        <f>SUM(K45,M45,O45,Q45,S45,U45)</f>
        <v/>
      </c>
      <c r="X45" s="218">
        <f>SUM(L45,N45,P45,R45,T45,V45)</f>
        <v/>
      </c>
      <c r="Y45" s="157">
        <f>minus(I45,W45)</f>
        <v/>
      </c>
      <c r="Z45" s="158">
        <f>ABS(minus(J45,X45))</f>
        <v/>
      </c>
      <c r="AA45" s="270" t="n"/>
      <c r="AB45" s="242" t="n"/>
      <c r="AC45" s="242" t="n"/>
      <c r="AD45" s="256" t="n"/>
      <c r="AE45" s="167">
        <f>Y45-AC45</f>
        <v/>
      </c>
      <c r="AF45" s="256">
        <f>abs(Z45-AD45)</f>
        <v/>
      </c>
      <c r="AG45" s="243" t="n"/>
      <c r="AH45" s="146" t="n"/>
      <c r="AI45" s="52" t="n"/>
      <c r="AJ45" s="148" t="n"/>
      <c r="AK45" s="52" t="n"/>
    </row>
    <row r="46">
      <c r="A46" s="163">
        <f>A45</f>
        <v/>
      </c>
      <c r="B46" s="300" t="n"/>
      <c r="C46" s="151" t="inlineStr">
        <is>
          <t>Card Payments</t>
        </is>
      </c>
      <c r="D46" s="151" t="inlineStr">
        <is>
          <t>BB MIGs (S06)</t>
        </is>
      </c>
      <c r="E46" s="187" t="n"/>
      <c r="F46" s="188" t="n"/>
      <c r="G46" s="187" t="n"/>
      <c r="H46" s="189" t="n"/>
      <c r="I46" s="154">
        <f>minus(E46,G46)</f>
        <v/>
      </c>
      <c r="J46" s="155">
        <f>ABS(minus(F46,H46))</f>
        <v/>
      </c>
      <c r="K46" s="170" t="n"/>
      <c r="L46" s="170" t="n"/>
      <c r="M46" s="170" t="n"/>
      <c r="N46" s="170" t="n"/>
      <c r="O46" s="170" t="n"/>
      <c r="P46" s="170" t="n"/>
      <c r="Q46" s="170" t="n"/>
      <c r="R46" s="170" t="n"/>
      <c r="S46" s="170" t="n"/>
      <c r="T46" s="170" t="n"/>
      <c r="U46" s="170" t="n"/>
      <c r="V46" s="170" t="n"/>
      <c r="W46" s="218">
        <f>SUM(K46,M46,O46,Q46,S46,U46)</f>
        <v/>
      </c>
      <c r="X46" s="218">
        <f>SUM(L46,N46,P46,R46,T46,V46)</f>
        <v/>
      </c>
      <c r="Y46" s="157">
        <f>minus(I46,W46)</f>
        <v/>
      </c>
      <c r="Z46" s="158">
        <f>ABS(minus(J46,X46))</f>
        <v/>
      </c>
      <c r="AA46" s="270" t="n"/>
      <c r="AB46" s="242" t="n"/>
      <c r="AC46" s="242" t="n"/>
      <c r="AD46" s="256" t="n"/>
      <c r="AE46" s="167">
        <f>Y46-AC46</f>
        <v/>
      </c>
      <c r="AF46" s="256">
        <f>abs(Z46-AD46)</f>
        <v/>
      </c>
      <c r="AG46" s="243" t="n"/>
      <c r="AH46" s="146" t="n"/>
      <c r="AI46" s="52" t="n"/>
      <c r="AJ46" s="148" t="n"/>
      <c r="AK46" s="52" t="n"/>
    </row>
    <row r="47">
      <c r="A47" s="163">
        <f>A46</f>
        <v/>
      </c>
      <c r="B47" s="300" t="n"/>
      <c r="C47" s="151" t="inlineStr">
        <is>
          <t>Card Payments</t>
        </is>
      </c>
      <c r="D47" s="151" t="inlineStr">
        <is>
          <t>BB MIGs (S07)</t>
        </is>
      </c>
      <c r="E47" s="187" t="n"/>
      <c r="F47" s="188" t="n"/>
      <c r="G47" s="187" t="n"/>
      <c r="H47" s="189" t="n"/>
      <c r="I47" s="154">
        <f>minus(E47,G47)</f>
        <v/>
      </c>
      <c r="J47" s="155">
        <f>ABS(minus(F47,H47))</f>
        <v/>
      </c>
      <c r="K47" s="170" t="n"/>
      <c r="L47" s="170" t="n"/>
      <c r="M47" s="170" t="n"/>
      <c r="N47" s="170" t="n"/>
      <c r="O47" s="170" t="n"/>
      <c r="P47" s="170" t="n"/>
      <c r="Q47" s="170" t="n"/>
      <c r="R47" s="170" t="n"/>
      <c r="S47" s="170" t="n"/>
      <c r="T47" s="170" t="n"/>
      <c r="U47" s="170" t="n"/>
      <c r="V47" s="170" t="n"/>
      <c r="W47" s="218">
        <f>SUM(K47,M47,O47,Q47,S47,U47)</f>
        <v/>
      </c>
      <c r="X47" s="218">
        <f>SUM(L47,N47,P47,R47,T47,V47)</f>
        <v/>
      </c>
      <c r="Y47" s="157">
        <f>minus(I47,W47)</f>
        <v/>
      </c>
      <c r="Z47" s="158">
        <f>ABS(minus(J47,X47))</f>
        <v/>
      </c>
      <c r="AA47" s="270" t="n"/>
      <c r="AB47" s="242" t="n"/>
      <c r="AC47" s="242" t="n"/>
      <c r="AD47" s="256" t="n"/>
      <c r="AE47" s="167">
        <f>Y47-AC47</f>
        <v/>
      </c>
      <c r="AF47" s="256">
        <f>abs(Z47-AD47)</f>
        <v/>
      </c>
      <c r="AG47" s="243" t="n"/>
      <c r="AH47" s="146" t="n"/>
      <c r="AI47" s="52" t="n"/>
      <c r="AJ47" s="148" t="n"/>
      <c r="AK47" s="52" t="n"/>
    </row>
    <row r="48">
      <c r="A48" s="163">
        <f>A47</f>
        <v/>
      </c>
      <c r="B48" s="300" t="n"/>
      <c r="C48" s="151" t="inlineStr">
        <is>
          <t>Card Payments</t>
        </is>
      </c>
      <c r="D48" s="151" t="inlineStr">
        <is>
          <t>BB MIGs (S08)</t>
        </is>
      </c>
      <c r="E48" s="187" t="n"/>
      <c r="F48" s="188" t="n"/>
      <c r="G48" s="187" t="n"/>
      <c r="H48" s="189" t="n"/>
      <c r="I48" s="154">
        <f>minus(E48,G48)</f>
        <v/>
      </c>
      <c r="J48" s="155">
        <f>ABS(minus(F48,H48))</f>
        <v/>
      </c>
      <c r="K48" s="170" t="n"/>
      <c r="L48" s="170" t="n"/>
      <c r="M48" s="170" t="n"/>
      <c r="N48" s="170" t="n"/>
      <c r="O48" s="170" t="n"/>
      <c r="P48" s="170" t="n"/>
      <c r="Q48" s="170" t="n"/>
      <c r="R48" s="170" t="n"/>
      <c r="S48" s="170" t="n"/>
      <c r="T48" s="170" t="n"/>
      <c r="U48" s="170" t="n"/>
      <c r="V48" s="170" t="n"/>
      <c r="W48" s="218">
        <f>SUM(K48,M48,O48,Q48,S48,U48)</f>
        <v/>
      </c>
      <c r="X48" s="218">
        <f>SUM(L48,N48,P48,R48,T48,V48)</f>
        <v/>
      </c>
      <c r="Y48" s="157">
        <f>minus(I48,W48)</f>
        <v/>
      </c>
      <c r="Z48" s="158">
        <f>ABS(minus(J48,X48))</f>
        <v/>
      </c>
      <c r="AA48" s="270" t="n"/>
      <c r="AB48" s="242" t="n"/>
      <c r="AC48" s="242" t="n"/>
      <c r="AD48" s="256" t="n"/>
      <c r="AE48" s="167">
        <f>Y48-AC48</f>
        <v/>
      </c>
      <c r="AF48" s="256">
        <f>abs(Z48-AD48)</f>
        <v/>
      </c>
      <c r="AG48" s="243" t="n"/>
      <c r="AH48" s="146" t="n"/>
      <c r="AI48" s="52" t="n"/>
      <c r="AJ48" s="148" t="n"/>
      <c r="AK48" s="52" t="n"/>
    </row>
    <row r="49">
      <c r="A49" s="163">
        <f>A48</f>
        <v/>
      </c>
      <c r="B49" s="300" t="n"/>
      <c r="C49" s="151" t="inlineStr">
        <is>
          <t>Card Payments</t>
        </is>
      </c>
      <c r="D49" s="151" t="inlineStr">
        <is>
          <t>BB MIGs (S09)</t>
        </is>
      </c>
      <c r="E49" s="187" t="n"/>
      <c r="F49" s="188" t="n"/>
      <c r="G49" s="187" t="n"/>
      <c r="H49" s="189" t="n"/>
      <c r="I49" s="154">
        <f>minus(E49,G49)</f>
        <v/>
      </c>
      <c r="J49" s="155">
        <f>ABS(minus(F49,H49))</f>
        <v/>
      </c>
      <c r="K49" s="170" t="n"/>
      <c r="L49" s="170" t="n"/>
      <c r="M49" s="170" t="n"/>
      <c r="N49" s="170" t="n"/>
      <c r="O49" s="170" t="n"/>
      <c r="P49" s="170" t="n"/>
      <c r="Q49" s="170" t="n"/>
      <c r="R49" s="170" t="n"/>
      <c r="S49" s="170" t="n"/>
      <c r="T49" s="170" t="n"/>
      <c r="U49" s="170" t="n"/>
      <c r="V49" s="170" t="n"/>
      <c r="W49" s="218">
        <f>SUM(K49,M49,O49,Q49,S49,U49)</f>
        <v/>
      </c>
      <c r="X49" s="218">
        <f>SUM(L49,N49,P49,R49,T49,V49)</f>
        <v/>
      </c>
      <c r="Y49" s="157">
        <f>minus(I49,W49)</f>
        <v/>
      </c>
      <c r="Z49" s="158">
        <f>ABS(minus(J49,X49))</f>
        <v/>
      </c>
      <c r="AA49" s="270" t="n"/>
      <c r="AB49" s="242" t="n"/>
      <c r="AC49" s="242" t="n"/>
      <c r="AD49" s="256" t="n"/>
      <c r="AE49" s="167">
        <f>Y49-AC49</f>
        <v/>
      </c>
      <c r="AF49" s="256">
        <f>abs(Z49-AD49)</f>
        <v/>
      </c>
      <c r="AG49" s="243" t="n"/>
      <c r="AH49" s="146" t="n"/>
      <c r="AI49" s="52" t="n"/>
      <c r="AJ49" s="148" t="n"/>
      <c r="AK49" s="52" t="n"/>
    </row>
    <row r="50">
      <c r="A50" s="163">
        <f>A49</f>
        <v/>
      </c>
      <c r="B50" s="300" t="n"/>
      <c r="C50" s="151" t="inlineStr">
        <is>
          <t>Card Payments</t>
        </is>
      </c>
      <c r="D50" s="151" t="inlineStr">
        <is>
          <t>BB MIGs (S10)</t>
        </is>
      </c>
      <c r="E50" s="187" t="n"/>
      <c r="F50" s="188" t="n"/>
      <c r="G50" s="187" t="n"/>
      <c r="H50" s="189" t="n"/>
      <c r="I50" s="154">
        <f>minus(E50,G50)</f>
        <v/>
      </c>
      <c r="J50" s="155">
        <f>ABS(minus(F50,H50))</f>
        <v/>
      </c>
      <c r="K50" s="170" t="n"/>
      <c r="L50" s="170" t="n"/>
      <c r="M50" s="170" t="n"/>
      <c r="N50" s="170" t="n"/>
      <c r="O50" s="170" t="n"/>
      <c r="P50" s="170" t="n"/>
      <c r="Q50" s="170" t="n"/>
      <c r="R50" s="170" t="n"/>
      <c r="S50" s="170" t="n"/>
      <c r="T50" s="170" t="n"/>
      <c r="U50" s="170" t="n"/>
      <c r="V50" s="170" t="n"/>
      <c r="W50" s="218">
        <f>SUM(K50,M50,O50,Q50,S50,U50)</f>
        <v/>
      </c>
      <c r="X50" s="218">
        <f>SUM(L50,N50,P50,R50,T50,V50)</f>
        <v/>
      </c>
      <c r="Y50" s="157">
        <f>minus(I50,W50)</f>
        <v/>
      </c>
      <c r="Z50" s="158">
        <f>ABS(minus(J50,X50))</f>
        <v/>
      </c>
      <c r="AA50" s="270" t="n"/>
      <c r="AB50" s="242" t="n"/>
      <c r="AC50" s="242" t="n"/>
      <c r="AD50" s="256" t="n"/>
      <c r="AE50" s="167">
        <f>Y50-AC50</f>
        <v/>
      </c>
      <c r="AF50" s="256">
        <f>abs(Z50-AD50)</f>
        <v/>
      </c>
      <c r="AG50" s="243" t="n"/>
      <c r="AH50" s="146" t="n"/>
      <c r="AI50" s="52" t="n"/>
      <c r="AJ50" s="148" t="n"/>
      <c r="AK50" s="52" t="n"/>
    </row>
    <row r="51">
      <c r="A51" s="163">
        <f>A50</f>
        <v/>
      </c>
      <c r="B51" s="300" t="n"/>
      <c r="C51" s="151" t="inlineStr">
        <is>
          <t>Card Payments</t>
        </is>
      </c>
      <c r="D51" s="151" t="inlineStr">
        <is>
          <t>BB MIGs (S11)</t>
        </is>
      </c>
      <c r="E51" s="187" t="n"/>
      <c r="F51" s="188" t="n"/>
      <c r="G51" s="187" t="n"/>
      <c r="H51" s="189" t="n"/>
      <c r="I51" s="154">
        <f>minus(E51,G51)</f>
        <v/>
      </c>
      <c r="J51" s="155">
        <f>ABS(minus(F51,H51))</f>
        <v/>
      </c>
      <c r="K51" s="170" t="n"/>
      <c r="L51" s="170" t="n"/>
      <c r="M51" s="170" t="n"/>
      <c r="N51" s="170" t="n"/>
      <c r="O51" s="170" t="n"/>
      <c r="P51" s="170" t="n"/>
      <c r="Q51" s="170" t="n"/>
      <c r="R51" s="170" t="n"/>
      <c r="S51" s="170" t="n"/>
      <c r="T51" s="170" t="n"/>
      <c r="U51" s="170" t="n"/>
      <c r="V51" s="170" t="n"/>
      <c r="W51" s="218">
        <f>SUM(K51,M51,O51,Q51,S51,U51)</f>
        <v/>
      </c>
      <c r="X51" s="218">
        <f>SUM(L51,N51,P51,R51,T51,V51)</f>
        <v/>
      </c>
      <c r="Y51" s="157">
        <f>minus(I51,W51)</f>
        <v/>
      </c>
      <c r="Z51" s="158">
        <f>ABS(minus(J51,X51))</f>
        <v/>
      </c>
      <c r="AA51" s="270" t="n"/>
      <c r="AB51" s="242" t="n"/>
      <c r="AC51" s="242" t="n"/>
      <c r="AD51" s="256" t="n"/>
      <c r="AE51" s="167">
        <f>Y51-AC51</f>
        <v/>
      </c>
      <c r="AF51" s="256">
        <f>abs(Z51-AD51)</f>
        <v/>
      </c>
      <c r="AG51" s="243" t="n"/>
      <c r="AH51" s="146" t="n"/>
      <c r="AI51" s="52" t="n"/>
      <c r="AJ51" s="148" t="n"/>
      <c r="AK51" s="52" t="n"/>
    </row>
    <row r="52">
      <c r="A52" s="163">
        <f>A51</f>
        <v/>
      </c>
      <c r="B52" s="300" t="n"/>
      <c r="C52" s="171" t="inlineStr">
        <is>
          <t>Card Payments</t>
        </is>
      </c>
      <c r="D52" s="171" t="inlineStr">
        <is>
          <t>BB MIGs (S12)</t>
        </is>
      </c>
      <c r="E52" s="176" t="n"/>
      <c r="F52" s="85" t="n"/>
      <c r="G52" s="176" t="n"/>
      <c r="H52" s="85" t="n"/>
      <c r="I52" s="174">
        <f>minus(E52,G52)</f>
        <v/>
      </c>
      <c r="J52" s="175">
        <f>ABS(minus(F52,H52))</f>
        <v/>
      </c>
      <c r="K52" s="176" t="n"/>
      <c r="L52" s="176" t="n"/>
      <c r="M52" s="176" t="n"/>
      <c r="N52" s="176" t="n"/>
      <c r="O52" s="176" t="n"/>
      <c r="P52" s="176" t="n"/>
      <c r="Q52" s="176" t="n"/>
      <c r="R52" s="176" t="n"/>
      <c r="S52" s="176" t="n"/>
      <c r="T52" s="176" t="n"/>
      <c r="U52" s="176" t="n"/>
      <c r="V52" s="176" t="n"/>
      <c r="W52" s="294">
        <f>SUM(K52,M52,O52,Q52,S52,U52)</f>
        <v/>
      </c>
      <c r="X52" s="294">
        <f>SUM(L52,N52,P52,R52,T52,V52)</f>
        <v/>
      </c>
      <c r="Y52" s="179">
        <f>minus(I52,W52)</f>
        <v/>
      </c>
      <c r="Z52" s="180">
        <f>ABS(minus(J52,X52))</f>
        <v/>
      </c>
      <c r="AA52" s="253" t="n"/>
      <c r="AB52" s="254" t="n"/>
      <c r="AC52" s="254" t="n"/>
      <c r="AD52" s="190" t="n"/>
      <c r="AE52" s="191">
        <f>Y52-AC52</f>
        <v/>
      </c>
      <c r="AF52" s="192">
        <f>abs(Z52-AD52)</f>
        <v/>
      </c>
      <c r="AG52" s="243" t="n"/>
      <c r="AH52" s="146" t="n"/>
      <c r="AI52" s="52" t="n"/>
      <c r="AJ52" s="148" t="n"/>
      <c r="AK52" s="52" t="n"/>
    </row>
    <row r="53">
      <c r="A53" s="163">
        <f>A52</f>
        <v/>
      </c>
      <c r="B53" s="303" t="n"/>
      <c r="C53" s="220" t="inlineStr">
        <is>
          <t>Card Payments Sum</t>
        </is>
      </c>
      <c r="D53" s="220" t="inlineStr">
        <is>
          <t>BB MIGs</t>
        </is>
      </c>
      <c r="E53" s="221" t="n"/>
      <c r="F53" s="222" t="n"/>
      <c r="G53" s="223" t="n"/>
      <c r="H53" s="224" t="n"/>
      <c r="I53" s="225">
        <f>minus(E53,G53)</f>
        <v/>
      </c>
      <c r="J53" s="226">
        <f>ABS(minus(F53,H53))</f>
        <v/>
      </c>
      <c r="K53" s="227" t="n"/>
      <c r="L53" s="227" t="n"/>
      <c r="M53" s="227" t="n"/>
      <c r="N53" s="227" t="n"/>
      <c r="O53" s="227" t="n"/>
      <c r="P53" s="227" t="n"/>
      <c r="Q53" s="227" t="n"/>
      <c r="R53" s="227" t="n"/>
      <c r="S53" s="227" t="n"/>
      <c r="T53" s="227" t="n"/>
      <c r="U53" s="227" t="n"/>
      <c r="V53" s="228" t="n"/>
      <c r="W53" s="229">
        <f>SUM(K53,M53,O53,Q53,S53,U53)</f>
        <v/>
      </c>
      <c r="X53" s="230">
        <f>SUM(L53,N53,P53,R53,T53,V53)</f>
        <v/>
      </c>
      <c r="Y53" s="231">
        <f>minus(I53,W53)</f>
        <v/>
      </c>
      <c r="Z53" s="232">
        <f>ABS(minus(J53,X53))</f>
        <v/>
      </c>
      <c r="AA53" s="233" t="n"/>
      <c r="AB53" s="234" t="n"/>
      <c r="AC53" s="234" t="n"/>
      <c r="AD53" s="235" t="n"/>
      <c r="AE53" s="236">
        <f>Y53-AC53</f>
        <v/>
      </c>
      <c r="AF53" s="237">
        <f>abs(Z53-AD53)</f>
        <v/>
      </c>
      <c r="AG53" s="238" t="n"/>
      <c r="AH53" s="146" t="n"/>
      <c r="AI53" s="52" t="n"/>
      <c r="AJ53" s="148" t="n"/>
      <c r="AK53" s="52" t="n"/>
    </row>
    <row r="54">
      <c r="A54" s="163">
        <f>A53</f>
        <v/>
      </c>
      <c r="B54" s="310" t="inlineStr">
        <is>
          <t>KOWRI</t>
        </is>
      </c>
      <c r="C54" s="151" t="inlineStr">
        <is>
          <t>MPGS</t>
        </is>
      </c>
      <c r="D54" s="151" t="inlineStr">
        <is>
          <t>MPGS</t>
        </is>
      </c>
      <c r="E54" s="295" t="n"/>
      <c r="F54" s="296" t="n"/>
      <c r="G54" s="295" t="n"/>
      <c r="H54" s="188" t="n"/>
      <c r="I54" s="154">
        <f>minus(E54,G54)</f>
        <v/>
      </c>
      <c r="J54" s="155">
        <f>ABS(minus(F54,H54))</f>
        <v/>
      </c>
      <c r="K54" s="170" t="n"/>
      <c r="L54" s="170" t="n"/>
      <c r="M54" s="170" t="n"/>
      <c r="N54" s="170" t="n"/>
      <c r="O54" s="170" t="n"/>
      <c r="P54" s="170" t="n"/>
      <c r="Q54" s="170" t="n"/>
      <c r="R54" s="170" t="n"/>
      <c r="S54" s="170" t="n"/>
      <c r="T54" s="170" t="n"/>
      <c r="U54" s="170" t="n"/>
      <c r="V54" s="170" t="n"/>
      <c r="W54" s="218">
        <f>SUM(K54,M54,O54,Q54,S54,U54)</f>
        <v/>
      </c>
      <c r="X54" s="218">
        <f>SUM(L54,N54,P54,R54,T54,V54)</f>
        <v/>
      </c>
      <c r="Y54" s="157">
        <f>minus(I54,W54)</f>
        <v/>
      </c>
      <c r="Z54" s="158">
        <f>ABS(minus(J54,X54))</f>
        <v/>
      </c>
      <c r="AA54" s="270" t="n"/>
      <c r="AB54" s="242" t="n"/>
      <c r="AC54" s="242" t="n"/>
      <c r="AD54" s="256" t="n"/>
      <c r="AE54" s="167">
        <f>Y54-AC54</f>
        <v/>
      </c>
      <c r="AF54" s="256">
        <f>abs(Z54-AD54)</f>
        <v/>
      </c>
      <c r="AG54" s="243" t="n"/>
      <c r="AH54" s="146" t="n"/>
      <c r="AI54" s="52" t="n"/>
      <c r="AJ54" s="148" t="n"/>
      <c r="AK54" s="52" t="n"/>
    </row>
    <row r="55">
      <c r="A55" s="163">
        <f>A54</f>
        <v/>
      </c>
      <c r="B55" s="300" t="n"/>
      <c r="C55" s="151" t="inlineStr">
        <is>
          <t>KR MTN Send Money</t>
        </is>
      </c>
      <c r="D55" s="151" t="inlineStr">
        <is>
          <t>KR MTN Credit</t>
        </is>
      </c>
      <c r="E55" s="295" t="n"/>
      <c r="F55" s="296" t="n"/>
      <c r="G55" s="295" t="n"/>
      <c r="H55" s="188" t="n"/>
      <c r="I55" s="154">
        <f>minus(E55,G55)</f>
        <v/>
      </c>
      <c r="J55" s="155">
        <f>ABS(minus(F55,H55))</f>
        <v/>
      </c>
      <c r="K55" s="218" t="n"/>
      <c r="L55" s="218" t="n"/>
      <c r="M55" s="218" t="n"/>
      <c r="N55" s="218" t="n"/>
      <c r="O55" s="218" t="n"/>
      <c r="P55" s="218" t="n"/>
      <c r="Q55" s="218" t="n"/>
      <c r="R55" s="218" t="n"/>
      <c r="S55" s="218" t="n"/>
      <c r="T55" s="218" t="n"/>
      <c r="U55" s="218" t="n"/>
      <c r="V55" s="218" t="n"/>
      <c r="W55" s="218">
        <f>SUM(K55,M55,O55,Q55,S55,U55)</f>
        <v/>
      </c>
      <c r="X55" s="218">
        <f>SUM(L55,N55,P55,R55,T55,V55)</f>
        <v/>
      </c>
      <c r="Y55" s="157">
        <f>minus(I55,W55)</f>
        <v/>
      </c>
      <c r="Z55" s="158">
        <f>ABS(minus(J55,X55))</f>
        <v/>
      </c>
      <c r="AA55" s="270" t="n"/>
      <c r="AB55" s="242" t="n"/>
      <c r="AC55" s="242" t="n"/>
      <c r="AD55" s="256" t="n"/>
      <c r="AE55" s="167">
        <f>Y55-AC55</f>
        <v/>
      </c>
      <c r="AF55" s="256">
        <f>abs(Z55-AD55)</f>
        <v/>
      </c>
      <c r="AG55" s="243" t="n"/>
      <c r="AH55" s="146" t="n"/>
      <c r="AI55" s="52" t="n"/>
      <c r="AJ55" s="148" t="n"/>
      <c r="AK55" s="52" t="n"/>
    </row>
    <row r="56">
      <c r="A56" s="163">
        <f>A55</f>
        <v/>
      </c>
      <c r="B56" s="300" t="n"/>
      <c r="C56" s="151" t="inlineStr">
        <is>
          <t>KR MTN Add funds/Payments</t>
        </is>
      </c>
      <c r="D56" s="151" t="inlineStr">
        <is>
          <t>KR MTN Debit</t>
        </is>
      </c>
      <c r="E56" s="295" t="n"/>
      <c r="F56" s="188" t="n"/>
      <c r="G56" s="295" t="n"/>
      <c r="H56" s="189" t="n"/>
      <c r="I56" s="154">
        <f>minus(E56,G56)</f>
        <v/>
      </c>
      <c r="J56" s="155">
        <f>ABS(minus(F56,H56))</f>
        <v/>
      </c>
      <c r="K56" s="218" t="n"/>
      <c r="L56" s="218" t="n"/>
      <c r="M56" s="218" t="n"/>
      <c r="N56" s="218" t="n"/>
      <c r="O56" s="218" t="n"/>
      <c r="P56" s="218" t="n"/>
      <c r="Q56" s="218" t="n"/>
      <c r="R56" s="218" t="n"/>
      <c r="S56" s="218" t="n"/>
      <c r="T56" s="218" t="n"/>
      <c r="U56" s="218" t="n"/>
      <c r="V56" s="218" t="n"/>
      <c r="W56" s="218">
        <f>SUM(K56,M56,O56,Q56,S56,U56)</f>
        <v/>
      </c>
      <c r="X56" s="218">
        <f>SUM(L56,N56,P56,R56,T56,V56)</f>
        <v/>
      </c>
      <c r="Y56" s="157">
        <f>minus(I56,W56)</f>
        <v/>
      </c>
      <c r="Z56" s="158">
        <f>ABS(minus(J56,X56))</f>
        <v/>
      </c>
      <c r="AA56" s="270" t="n"/>
      <c r="AB56" s="242" t="n"/>
      <c r="AC56" s="242" t="n"/>
      <c r="AD56" s="256" t="n"/>
      <c r="AE56" s="167">
        <f>Y56-AC56</f>
        <v/>
      </c>
      <c r="AF56" s="256">
        <f>abs(Z56-AD56)</f>
        <v/>
      </c>
      <c r="AG56" s="243" t="n"/>
      <c r="AH56" s="146" t="n"/>
      <c r="AI56" s="52" t="n"/>
      <c r="AJ56" s="148" t="n"/>
      <c r="AK56" s="52" t="n"/>
    </row>
    <row r="57">
      <c r="A57" s="163">
        <f>A56</f>
        <v/>
      </c>
      <c r="B57" s="300" t="n"/>
      <c r="C57" s="151" t="inlineStr">
        <is>
          <t>KR Airtel Add funds/Payments</t>
        </is>
      </c>
      <c r="D57" s="151" t="inlineStr">
        <is>
          <t>KR Airtel Cash In</t>
        </is>
      </c>
      <c r="E57" s="295" t="n"/>
      <c r="F57" s="296" t="n"/>
      <c r="G57" s="295" t="n"/>
      <c r="H57" s="296" t="n"/>
      <c r="I57" s="154">
        <f>minus(E57,G57)</f>
        <v/>
      </c>
      <c r="J57" s="155">
        <f>ABS(minus(F57,H57))</f>
        <v/>
      </c>
      <c r="K57" s="218" t="n"/>
      <c r="L57" s="218" t="n"/>
      <c r="M57" s="218" t="n"/>
      <c r="N57" s="218" t="n"/>
      <c r="O57" s="218" t="n"/>
      <c r="P57" s="218" t="n"/>
      <c r="Q57" s="218" t="n"/>
      <c r="R57" s="218" t="n"/>
      <c r="S57" s="218" t="n"/>
      <c r="T57" s="218" t="n"/>
      <c r="U57" s="218" t="n"/>
      <c r="V57" s="218" t="n"/>
      <c r="W57" s="218">
        <f>SUM(K57,M57,O57,Q57,S57,U57)</f>
        <v/>
      </c>
      <c r="X57" s="218">
        <f>SUM(L57,N57,P57,R57,T57,V57)</f>
        <v/>
      </c>
      <c r="Y57" s="157">
        <f>minus(I57,W57)</f>
        <v/>
      </c>
      <c r="Z57" s="158">
        <f>ABS(minus(J57,X57))</f>
        <v/>
      </c>
      <c r="AA57" s="270" t="n"/>
      <c r="AB57" s="242" t="n"/>
      <c r="AC57" s="242" t="n"/>
      <c r="AD57" s="256" t="n"/>
      <c r="AE57" s="167">
        <f>Y57-AC57</f>
        <v/>
      </c>
      <c r="AF57" s="256">
        <f>abs(Z57-AD57)</f>
        <v/>
      </c>
      <c r="AG57" s="243" t="n"/>
      <c r="AH57" s="146" t="n"/>
      <c r="AI57" s="52" t="n"/>
      <c r="AJ57" s="148" t="n"/>
      <c r="AK57" s="52" t="n"/>
    </row>
    <row r="58">
      <c r="A58" s="163">
        <f>A57</f>
        <v/>
      </c>
      <c r="B58" s="300" t="n"/>
      <c r="C58" s="151" t="inlineStr">
        <is>
          <t>KR Airtel Send Money</t>
        </is>
      </c>
      <c r="D58" s="151" t="inlineStr">
        <is>
          <t>KR Airtel Cash Out</t>
        </is>
      </c>
      <c r="E58" s="295" t="n"/>
      <c r="F58" s="296" t="n"/>
      <c r="G58" s="295" t="n"/>
      <c r="H58" s="189" t="n"/>
      <c r="I58" s="154">
        <f>minus(E58,G58)</f>
        <v/>
      </c>
      <c r="J58" s="155">
        <f>ABS(minus(F58,H58))</f>
        <v/>
      </c>
      <c r="K58" s="218" t="n"/>
      <c r="L58" s="218" t="n"/>
      <c r="M58" s="218" t="n"/>
      <c r="N58" s="218" t="n"/>
      <c r="O58" s="218" t="n"/>
      <c r="P58" s="218" t="n"/>
      <c r="Q58" s="218" t="n"/>
      <c r="R58" s="218" t="n"/>
      <c r="S58" s="218" t="n"/>
      <c r="T58" s="218" t="n"/>
      <c r="U58" s="218" t="n"/>
      <c r="V58" s="218" t="n"/>
      <c r="W58" s="218">
        <f>SUM(K58,M58,O58,Q58,S58,U58)</f>
        <v/>
      </c>
      <c r="X58" s="218">
        <f>SUM(L58,N58,P58,R58,T58,V58)</f>
        <v/>
      </c>
      <c r="Y58" s="157">
        <f>minus(I58,W58)</f>
        <v/>
      </c>
      <c r="Z58" s="158">
        <f>ABS(minus(J58,X58))</f>
        <v/>
      </c>
      <c r="AA58" s="270" t="n"/>
      <c r="AB58" s="242" t="n"/>
      <c r="AC58" s="242" t="n"/>
      <c r="AD58" s="256" t="n"/>
      <c r="AE58" s="167">
        <f>Y58-AC58</f>
        <v/>
      </c>
      <c r="AF58" s="256">
        <f>abs(Z58-AD58)</f>
        <v/>
      </c>
      <c r="AG58" s="243" t="n"/>
      <c r="AH58" s="146" t="n"/>
      <c r="AI58" s="52" t="n"/>
      <c r="AJ58" s="148" t="n"/>
      <c r="AK58" s="52" t="n"/>
    </row>
    <row r="59">
      <c r="A59" s="163">
        <f>A58</f>
        <v/>
      </c>
      <c r="B59" s="300" t="n"/>
      <c r="C59" s="151" t="inlineStr">
        <is>
          <t>KR Vodafone Add funds/Payments</t>
        </is>
      </c>
      <c r="D59" s="151" t="inlineStr">
        <is>
          <t xml:space="preserve">KR Vodafone Cash In </t>
        </is>
      </c>
      <c r="E59" s="295" t="n"/>
      <c r="F59" s="188" t="n"/>
      <c r="G59" s="295" t="n"/>
      <c r="H59" s="189" t="n"/>
      <c r="I59" s="154">
        <f>minus(E59,G59)</f>
        <v/>
      </c>
      <c r="J59" s="155">
        <f>ABS(minus(F59,H59))</f>
        <v/>
      </c>
      <c r="K59" s="218" t="n"/>
      <c r="L59" s="218" t="n"/>
      <c r="M59" s="218" t="n"/>
      <c r="N59" s="218" t="n"/>
      <c r="O59" s="218" t="n"/>
      <c r="P59" s="218" t="n"/>
      <c r="Q59" s="218" t="n"/>
      <c r="R59" s="218" t="n"/>
      <c r="S59" s="218" t="n"/>
      <c r="T59" s="218" t="n"/>
      <c r="U59" s="218" t="n"/>
      <c r="V59" s="218" t="n"/>
      <c r="W59" s="218">
        <f>SUM(K59,M59,O59,Q59,S59,U59)</f>
        <v/>
      </c>
      <c r="X59" s="218">
        <f>SUM(L59,N59,P59,R59,T59,V59)</f>
        <v/>
      </c>
      <c r="Y59" s="157">
        <f>minus(I59,W59)</f>
        <v/>
      </c>
      <c r="Z59" s="158">
        <f>ABS(minus(J59,X59))</f>
        <v/>
      </c>
      <c r="AA59" s="270" t="n"/>
      <c r="AB59" s="242" t="n"/>
      <c r="AC59" s="242" t="n"/>
      <c r="AD59" s="256" t="n"/>
      <c r="AE59" s="167">
        <f>Y59-AC59</f>
        <v/>
      </c>
      <c r="AF59" s="256">
        <f>abs(Z59-AD59)</f>
        <v/>
      </c>
      <c r="AG59" s="243" t="n"/>
      <c r="AH59" s="146" t="n"/>
      <c r="AI59" s="52" t="n"/>
      <c r="AJ59" s="148" t="n"/>
      <c r="AK59" s="52" t="n"/>
    </row>
    <row r="60">
      <c r="A60" s="163">
        <f>A59</f>
        <v/>
      </c>
      <c r="B60" s="303" t="n"/>
      <c r="C60" s="151" t="inlineStr">
        <is>
          <t>KR Vodafone Send Money</t>
        </is>
      </c>
      <c r="D60" s="151" t="inlineStr">
        <is>
          <t>KR Vodafone Cash Out</t>
        </is>
      </c>
      <c r="E60" s="295" t="n"/>
      <c r="F60" s="295" t="n"/>
      <c r="G60" s="295" t="n"/>
      <c r="H60" s="189" t="n"/>
      <c r="I60" s="154">
        <f>minus(E60,G60)</f>
        <v/>
      </c>
      <c r="J60" s="155">
        <f>ABS(minus(F60,H60))</f>
        <v/>
      </c>
      <c r="K60" s="218" t="n"/>
      <c r="L60" s="218" t="n"/>
      <c r="M60" s="218" t="n"/>
      <c r="N60" s="218" t="n"/>
      <c r="O60" s="218" t="n"/>
      <c r="P60" s="218" t="n"/>
      <c r="Q60" s="218" t="n"/>
      <c r="R60" s="218" t="n"/>
      <c r="S60" s="218" t="n"/>
      <c r="T60" s="218" t="n"/>
      <c r="U60" s="218" t="n"/>
      <c r="V60" s="218" t="n"/>
      <c r="W60" s="218">
        <f>SUM(K60,M60,O60,Q60,S60,U60)</f>
        <v/>
      </c>
      <c r="X60" s="218">
        <f>SUM(L60,N60,P60,R60,T60,V60)</f>
        <v/>
      </c>
      <c r="Y60" s="157">
        <f>minus(I60,W60)</f>
        <v/>
      </c>
      <c r="Z60" s="158">
        <f>ABS(minus(J60,X60))</f>
        <v/>
      </c>
      <c r="AA60" s="270" t="n"/>
      <c r="AB60" s="242" t="n"/>
      <c r="AC60" s="242" t="n"/>
      <c r="AD60" s="256" t="n"/>
      <c r="AE60" s="167">
        <f>Y60-AC60</f>
        <v/>
      </c>
      <c r="AF60" s="256">
        <f>abs(Z60-AD60)</f>
        <v/>
      </c>
      <c r="AG60" s="243" t="n"/>
      <c r="AH60" s="146" t="n"/>
      <c r="AI60" s="52" t="n"/>
      <c r="AJ60" s="148" t="n"/>
      <c r="AK60" s="52" t="n"/>
    </row>
    <row r="61">
      <c r="A61" s="206" t="n"/>
      <c r="B61" s="207" t="n"/>
      <c r="C61" s="206" t="n"/>
      <c r="D61" s="206" t="n"/>
      <c r="E61" s="206" t="n"/>
      <c r="F61" s="208" t="n"/>
      <c r="G61" s="206" t="n"/>
      <c r="H61" s="206" t="n"/>
      <c r="I61" s="206" t="n"/>
      <c r="J61" s="208" t="n"/>
      <c r="K61" s="271" t="n"/>
      <c r="L61" s="271" t="n"/>
      <c r="M61" s="271" t="n"/>
      <c r="N61" s="271" t="n"/>
      <c r="O61" s="271" t="n"/>
      <c r="P61" s="271" t="n"/>
      <c r="Q61" s="271" t="n"/>
      <c r="R61" s="271" t="n"/>
      <c r="S61" s="271" t="n"/>
      <c r="T61" s="271" t="n"/>
      <c r="U61" s="271" t="n"/>
      <c r="V61" s="271" t="n"/>
      <c r="W61" s="210" t="n"/>
      <c r="X61" s="210" t="n"/>
      <c r="Y61" s="271" t="n"/>
      <c r="Z61" s="271" t="n"/>
      <c r="AA61" s="211" t="n"/>
      <c r="AB61" s="212" t="n"/>
      <c r="AC61" s="212" t="n"/>
      <c r="AD61" s="213" t="n"/>
      <c r="AE61" s="214" t="n"/>
      <c r="AF61" s="215" t="n"/>
      <c r="AG61" s="243" t="n"/>
      <c r="AH61" s="146" t="n"/>
      <c r="AI61" s="52" t="n"/>
      <c r="AJ61" s="216" t="n"/>
      <c r="AK61" s="52" t="n"/>
    </row>
    <row r="62">
      <c r="A62" s="239" t="n">
        <v>44988</v>
      </c>
      <c r="B62" s="309" t="inlineStr">
        <is>
          <t>SlydePay</t>
        </is>
      </c>
      <c r="C62" s="151" t="inlineStr">
        <is>
          <t>Card Payments</t>
        </is>
      </c>
      <c r="D62" s="151" t="inlineStr">
        <is>
          <t>MIGS (Slydepay01)</t>
        </is>
      </c>
      <c r="E62" s="187" t="n"/>
      <c r="F62" s="188" t="n"/>
      <c r="G62" s="187" t="n"/>
      <c r="H62" s="188" t="n"/>
      <c r="I62" s="154">
        <f>minus(E62,G62)</f>
        <v/>
      </c>
      <c r="J62" s="155">
        <f>ABS(minus(F62,H62))</f>
        <v/>
      </c>
      <c r="K62" s="248" t="n"/>
      <c r="L62" s="248" t="n"/>
      <c r="M62" s="248" t="n"/>
      <c r="N62" s="248" t="n"/>
      <c r="O62" s="248" t="n"/>
      <c r="P62" s="248" t="n"/>
      <c r="Q62" s="248" t="n"/>
      <c r="R62" s="248" t="n"/>
      <c r="S62" s="248" t="n"/>
      <c r="T62" s="248" t="n"/>
      <c r="U62" s="248" t="n"/>
      <c r="V62" s="248" t="n"/>
      <c r="W62" s="218">
        <f>SUM(K62,M62,O62,Q62,S62,U62)</f>
        <v/>
      </c>
      <c r="X62" s="218">
        <f>SUM(L62,N62,P62,R62,T62,V62)</f>
        <v/>
      </c>
      <c r="Y62" s="157">
        <f>minus(I62,W62)</f>
        <v/>
      </c>
      <c r="Z62" s="158">
        <f>ABS(minus(J62,X62))</f>
        <v/>
      </c>
      <c r="AA62" s="270" t="n"/>
      <c r="AB62" s="242" t="n"/>
      <c r="AC62" s="242" t="n"/>
      <c r="AD62" s="252" t="n"/>
      <c r="AE62" s="161">
        <f>Y62-AC62</f>
        <v/>
      </c>
      <c r="AF62" s="256">
        <f>abs(Z62-AD62)</f>
        <v/>
      </c>
      <c r="AG62" s="243" t="n"/>
      <c r="AH62" s="146" t="n"/>
      <c r="AI62" s="52" t="n"/>
      <c r="AJ62" s="241">
        <f>(E62-E32)%</f>
        <v/>
      </c>
      <c r="AK62" s="52" t="n"/>
    </row>
    <row r="63">
      <c r="A63" s="163">
        <f>A62</f>
        <v/>
      </c>
      <c r="B63" s="300" t="n"/>
      <c r="C63" s="151" t="inlineStr">
        <is>
          <t>SP MTN Add funds/Payments</t>
        </is>
      </c>
      <c r="D63" s="151" t="inlineStr">
        <is>
          <t>MTN - Slydepull (Prompts)</t>
        </is>
      </c>
      <c r="E63" s="187" t="n"/>
      <c r="F63" s="188" t="n"/>
      <c r="G63" s="187" t="n"/>
      <c r="H63" s="188" t="n"/>
      <c r="I63" s="154">
        <f>minus(E63,G63)</f>
        <v/>
      </c>
      <c r="J63" s="155">
        <f>ABS(minus(F63,H63))</f>
        <v/>
      </c>
      <c r="K63" s="248" t="n"/>
      <c r="L63" s="248" t="n"/>
      <c r="M63" s="248" t="n"/>
      <c r="N63" s="248" t="n"/>
      <c r="O63" s="248" t="n"/>
      <c r="P63" s="248" t="n"/>
      <c r="Q63" s="248" t="n"/>
      <c r="R63" s="248" t="n"/>
      <c r="S63" s="248" t="n"/>
      <c r="T63" s="248" t="n"/>
      <c r="U63" s="248" t="n"/>
      <c r="V63" s="248" t="n"/>
      <c r="W63" s="218">
        <f>SUM(K63,M63,O63,Q63,S63,U63)</f>
        <v/>
      </c>
      <c r="X63" s="218">
        <f>SUM(L63,N63,P63,R63,T63,V63)</f>
        <v/>
      </c>
      <c r="Y63" s="157">
        <f>minus(I63,W63)</f>
        <v/>
      </c>
      <c r="Z63" s="158">
        <f>ABS(minus(J63,X63))</f>
        <v/>
      </c>
      <c r="AA63" s="270" t="n"/>
      <c r="AB63" s="242" t="n"/>
      <c r="AC63" s="242" t="n"/>
      <c r="AD63" s="256" t="n"/>
      <c r="AE63" s="167">
        <f>Y63-AC63</f>
        <v/>
      </c>
      <c r="AF63" s="256">
        <f>abs(Z63-AD63)</f>
        <v/>
      </c>
      <c r="AG63" s="243" t="n"/>
      <c r="AH63" s="146" t="n"/>
      <c r="AI63" s="52" t="n"/>
      <c r="AJ63" s="148" t="n"/>
      <c r="AK63" s="52" t="n"/>
    </row>
    <row r="64">
      <c r="A64" s="163">
        <f>A63</f>
        <v/>
      </c>
      <c r="B64" s="300" t="n"/>
      <c r="C64" s="151" t="inlineStr">
        <is>
          <t>SP MTN Approval Add funds/Payments</t>
        </is>
      </c>
      <c r="D64" s="151" t="inlineStr">
        <is>
          <t>MTN - Sydepush( Approvals)</t>
        </is>
      </c>
      <c r="E64" s="295" t="n"/>
      <c r="F64" s="296" t="n"/>
      <c r="G64" s="295" t="n"/>
      <c r="H64" s="296" t="n"/>
      <c r="I64" s="154">
        <f>minus(E64,G64)</f>
        <v/>
      </c>
      <c r="J64" s="155">
        <f>ABS(minus(F64,H64))</f>
        <v/>
      </c>
      <c r="K64" s="248" t="n"/>
      <c r="L64" s="248" t="n"/>
      <c r="M64" s="248" t="n"/>
      <c r="N64" s="248" t="n"/>
      <c r="O64" s="248" t="n"/>
      <c r="P64" s="248" t="n"/>
      <c r="Q64" s="248" t="n"/>
      <c r="R64" s="248" t="n"/>
      <c r="S64" s="248" t="n"/>
      <c r="T64" s="248" t="n"/>
      <c r="U64" s="248" t="n"/>
      <c r="V64" s="248" t="n"/>
      <c r="W64" s="218">
        <f>SUM(K64,M64,O64,Q64,S64,U64)</f>
        <v/>
      </c>
      <c r="X64" s="218">
        <f>SUM(L64,N64,P64,R64,T64,V64)</f>
        <v/>
      </c>
      <c r="Y64" s="157">
        <f>minus(I64,W64)</f>
        <v/>
      </c>
      <c r="Z64" s="158">
        <f>ABS(minus(J64,X64))</f>
        <v/>
      </c>
      <c r="AA64" s="270" t="n"/>
      <c r="AB64" s="242" t="n"/>
      <c r="AC64" s="242" t="n"/>
      <c r="AD64" s="256" t="n"/>
      <c r="AE64" s="161">
        <f>Y64-AC64</f>
        <v/>
      </c>
      <c r="AF64" s="256">
        <f>abs(Z64-AD64)</f>
        <v/>
      </c>
      <c r="AG64" s="243" t="n"/>
      <c r="AH64" s="146" t="n"/>
      <c r="AI64" s="52" t="n"/>
      <c r="AJ64" s="148" t="n"/>
      <c r="AK64" s="52" t="n"/>
    </row>
    <row r="65">
      <c r="A65" s="163">
        <f>A64</f>
        <v/>
      </c>
      <c r="B65" s="300" t="n"/>
      <c r="C65" s="151" t="inlineStr">
        <is>
          <t>SP MTN Send Money</t>
        </is>
      </c>
      <c r="D65" s="151" t="inlineStr">
        <is>
          <t>MTN - Portal</t>
        </is>
      </c>
      <c r="E65" s="187" t="n"/>
      <c r="F65" s="296" t="n"/>
      <c r="G65" s="187" t="n"/>
      <c r="H65" s="188" t="n"/>
      <c r="I65" s="154">
        <f>minus(E65,G65)</f>
        <v/>
      </c>
      <c r="J65" s="155">
        <f>ABS(minus(F65,H65))</f>
        <v/>
      </c>
      <c r="K65" s="248" t="n"/>
      <c r="L65" s="248" t="n"/>
      <c r="M65" s="248" t="n"/>
      <c r="N65" s="248" t="n"/>
      <c r="O65" s="248" t="n"/>
      <c r="P65" s="248" t="n"/>
      <c r="Q65" s="248" t="n"/>
      <c r="R65" s="248" t="n"/>
      <c r="S65" s="248" t="n"/>
      <c r="T65" s="248" t="n"/>
      <c r="U65" s="248" t="n"/>
      <c r="V65" s="248" t="n"/>
      <c r="W65" s="218">
        <f>SUM(K65,M65,O65,Q65,S65,U65)</f>
        <v/>
      </c>
      <c r="X65" s="218">
        <f>SUM(L65,N65,P65,R65,T65,V65)</f>
        <v/>
      </c>
      <c r="Y65" s="157">
        <f>minus(I65,W65)</f>
        <v/>
      </c>
      <c r="Z65" s="158">
        <f>ABS(minus(J65,X65))</f>
        <v/>
      </c>
      <c r="AA65" s="270" t="n"/>
      <c r="AB65" s="242" t="n"/>
      <c r="AC65" s="242" t="n"/>
      <c r="AD65" s="256" t="n"/>
      <c r="AE65" s="161">
        <f>Y65-AC65</f>
        <v/>
      </c>
      <c r="AF65" s="256">
        <f>abs(Z65-AD65)</f>
        <v/>
      </c>
      <c r="AG65" s="243" t="n"/>
      <c r="AH65" s="146" t="n"/>
      <c r="AI65" s="52" t="n"/>
      <c r="AJ65" s="148" t="n"/>
      <c r="AK65" s="52" t="n"/>
    </row>
    <row r="66">
      <c r="A66" s="163">
        <f>A65</f>
        <v/>
      </c>
      <c r="B66" s="300" t="n"/>
      <c r="C66" s="151" t="inlineStr">
        <is>
          <t>SP AirtelTigo Add funds/Payments</t>
        </is>
      </c>
      <c r="D66" s="151" t="inlineStr">
        <is>
          <t>Airtel Top Up (Cash In)</t>
        </is>
      </c>
      <c r="E66" s="295" t="n"/>
      <c r="F66" s="296" t="n"/>
      <c r="G66" s="295" t="n"/>
      <c r="H66" s="296" t="n"/>
      <c r="I66" s="154">
        <f>minus(E66,G66)</f>
        <v/>
      </c>
      <c r="J66" s="155">
        <f>ABS(minus(F66,H66))</f>
        <v/>
      </c>
      <c r="K66" s="248" t="n"/>
      <c r="L66" s="248" t="n"/>
      <c r="M66" s="248" t="n"/>
      <c r="N66" s="248" t="n"/>
      <c r="O66" s="248" t="n"/>
      <c r="P66" s="248" t="n"/>
      <c r="Q66" s="248" t="n"/>
      <c r="R66" s="248" t="n"/>
      <c r="S66" s="248" t="n"/>
      <c r="T66" s="248" t="n"/>
      <c r="U66" s="248" t="n"/>
      <c r="V66" s="248" t="n"/>
      <c r="W66" s="218">
        <f>SUM(K66,M66,O66,Q66,S66,U66)</f>
        <v/>
      </c>
      <c r="X66" s="218">
        <f>SUM(L66,N66,P66,R66,T66,V66)</f>
        <v/>
      </c>
      <c r="Y66" s="157">
        <f>minus(I66,W66)</f>
        <v/>
      </c>
      <c r="Z66" s="158">
        <f>ABS(minus(J66,X66))</f>
        <v/>
      </c>
      <c r="AA66" s="270" t="n"/>
      <c r="AB66" s="242" t="n"/>
      <c r="AC66" s="242" t="n"/>
      <c r="AD66" s="256" t="n"/>
      <c r="AE66" s="161">
        <f>Y66-AC66</f>
        <v/>
      </c>
      <c r="AF66" s="256">
        <f>abs(Z66-AD66)</f>
        <v/>
      </c>
      <c r="AG66" s="243" t="n"/>
      <c r="AH66" s="146" t="n"/>
      <c r="AI66" s="52" t="n"/>
      <c r="AJ66" s="148" t="n"/>
      <c r="AK66" s="52" t="n"/>
    </row>
    <row r="67">
      <c r="A67" s="163">
        <f>A66</f>
        <v/>
      </c>
      <c r="B67" s="300" t="n"/>
      <c r="C67" s="151" t="inlineStr">
        <is>
          <t>SP AirtelTigo Send Money</t>
        </is>
      </c>
      <c r="D67" s="151" t="inlineStr">
        <is>
          <t>Airtel Online Send Money</t>
        </is>
      </c>
      <c r="E67" s="295" t="n"/>
      <c r="F67" s="296" t="n"/>
      <c r="G67" s="295" t="n"/>
      <c r="H67" s="296" t="n"/>
      <c r="I67" s="154">
        <f>minus(E67,G67)</f>
        <v/>
      </c>
      <c r="J67" s="155">
        <f>ABS(minus(F67,H67))</f>
        <v/>
      </c>
      <c r="K67" s="248" t="n"/>
      <c r="L67" s="248" t="n"/>
      <c r="M67" s="248" t="n"/>
      <c r="N67" s="248" t="n"/>
      <c r="O67" s="248" t="n"/>
      <c r="P67" s="248" t="n"/>
      <c r="Q67" s="248" t="n"/>
      <c r="R67" s="248" t="n"/>
      <c r="S67" s="248" t="n"/>
      <c r="T67" s="248" t="n"/>
      <c r="U67" s="248" t="n"/>
      <c r="V67" s="248" t="n"/>
      <c r="W67" s="218">
        <f>SUM(K67,M67,O67,Q67,S67,U67)</f>
        <v/>
      </c>
      <c r="X67" s="218">
        <f>SUM(L67,N67,P67,R67,T67,V67)</f>
        <v/>
      </c>
      <c r="Y67" s="157">
        <f>minus(I67,W67)</f>
        <v/>
      </c>
      <c r="Z67" s="158">
        <f>ABS(minus(J67,X67))</f>
        <v/>
      </c>
      <c r="AA67" s="270" t="n"/>
      <c r="AB67" s="242" t="n"/>
      <c r="AC67" s="242" t="n"/>
      <c r="AD67" s="256" t="n"/>
      <c r="AE67" s="161">
        <f>Y67-AC67</f>
        <v/>
      </c>
      <c r="AF67" s="256">
        <f>abs(Z67-AD67)</f>
        <v/>
      </c>
      <c r="AG67" s="243" t="n"/>
      <c r="AH67" s="146" t="n"/>
      <c r="AI67" s="52" t="n"/>
      <c r="AJ67" s="148" t="n"/>
      <c r="AK67" s="52" t="n"/>
    </row>
    <row r="68">
      <c r="A68" s="163">
        <f>A67</f>
        <v/>
      </c>
      <c r="B68" s="300" t="n"/>
      <c r="C68" s="151" t="inlineStr">
        <is>
          <t>SP Vodafone Add funds/Payments</t>
        </is>
      </c>
      <c r="D68" s="151" t="inlineStr">
        <is>
          <t>Vodafone Cashin</t>
        </is>
      </c>
      <c r="E68" s="295" t="n"/>
      <c r="F68" s="188" t="n"/>
      <c r="G68" s="187" t="n"/>
      <c r="H68" s="188" t="n"/>
      <c r="I68" s="154">
        <f>minus(E68,G68)</f>
        <v/>
      </c>
      <c r="J68" s="155">
        <f>ABS(minus(F68,H68))</f>
        <v/>
      </c>
      <c r="K68" s="248" t="n"/>
      <c r="L68" s="248" t="n"/>
      <c r="M68" s="248" t="n"/>
      <c r="N68" s="248" t="n"/>
      <c r="O68" s="248" t="n"/>
      <c r="P68" s="248" t="n"/>
      <c r="Q68" s="248" t="n"/>
      <c r="R68" s="248" t="n"/>
      <c r="S68" s="248" t="n"/>
      <c r="T68" s="248" t="n"/>
      <c r="U68" s="248" t="n"/>
      <c r="V68" s="248" t="n"/>
      <c r="W68" s="218">
        <f>SUM(K68,M68,O68,Q68,S68,U68)</f>
        <v/>
      </c>
      <c r="X68" s="218">
        <f>SUM(L68,N68,P68,R68,T68,V68)</f>
        <v/>
      </c>
      <c r="Y68" s="157">
        <f>minus(I68,W68)</f>
        <v/>
      </c>
      <c r="Z68" s="158">
        <f>ABS(minus(J68,X68))</f>
        <v/>
      </c>
      <c r="AA68" s="270" t="inlineStr">
        <is>
          <t>Pending StanLib Online transaction</t>
        </is>
      </c>
      <c r="AB68" s="242" t="n"/>
      <c r="AC68" s="242" t="n"/>
      <c r="AD68" s="256" t="n"/>
      <c r="AE68" s="161">
        <f>Y68-AC68</f>
        <v/>
      </c>
      <c r="AF68" s="256">
        <f>abs(Z68-AD68)</f>
        <v/>
      </c>
      <c r="AG68" s="243" t="n"/>
      <c r="AH68" s="146" t="n"/>
      <c r="AI68" s="52" t="n"/>
      <c r="AJ68" s="148" t="n"/>
      <c r="AK68" s="52" t="n"/>
    </row>
    <row r="69">
      <c r="A69" s="163">
        <f>A68</f>
        <v/>
      </c>
      <c r="B69" s="300" t="n"/>
      <c r="C69" s="151" t="inlineStr">
        <is>
          <t>SP Vodafone Send Money</t>
        </is>
      </c>
      <c r="D69" s="151" t="inlineStr">
        <is>
          <t>Vodafone Cashout</t>
        </is>
      </c>
      <c r="E69" s="295" t="n"/>
      <c r="F69" s="296" t="n"/>
      <c r="G69" s="187" t="n"/>
      <c r="H69" s="188" t="n"/>
      <c r="I69" s="154">
        <f>minus(E69,G69)</f>
        <v/>
      </c>
      <c r="J69" s="155">
        <f>ABS(minus(F69,H69))</f>
        <v/>
      </c>
      <c r="K69" s="248" t="n"/>
      <c r="L69" s="248" t="n"/>
      <c r="M69" s="248" t="n"/>
      <c r="N69" s="248" t="n"/>
      <c r="O69" s="248" t="n"/>
      <c r="P69" s="248" t="n"/>
      <c r="Q69" s="248" t="n"/>
      <c r="R69" s="248" t="n"/>
      <c r="S69" s="248" t="n"/>
      <c r="T69" s="248" t="n"/>
      <c r="U69" s="248" t="n"/>
      <c r="V69" s="248" t="n"/>
      <c r="W69" s="218">
        <f>SUM(K69,M69,O69,Q69,S69,U69)</f>
        <v/>
      </c>
      <c r="X69" s="218">
        <f>SUM(L69,N69,P69,R69,T69,V69)</f>
        <v/>
      </c>
      <c r="Y69" s="157">
        <f>minus(I69,W69)</f>
        <v/>
      </c>
      <c r="Z69" s="158">
        <f>ABS(minus(J69,X69))</f>
        <v/>
      </c>
      <c r="AA69" s="270" t="inlineStr">
        <is>
          <t>Pending send money transaction</t>
        </is>
      </c>
      <c r="AB69" s="242" t="n"/>
      <c r="AC69" s="242" t="n"/>
      <c r="AD69" s="256" t="n"/>
      <c r="AE69" s="161">
        <f>Y69-AC69</f>
        <v/>
      </c>
      <c r="AF69" s="256">
        <f>abs(Z69-AD69)</f>
        <v/>
      </c>
      <c r="AG69" s="243" t="n"/>
      <c r="AH69" s="146" t="n"/>
      <c r="AI69" s="52" t="n"/>
      <c r="AJ69" s="148" t="n"/>
      <c r="AK69" s="52" t="n"/>
    </row>
    <row r="70">
      <c r="A70" s="163">
        <f>A69</f>
        <v/>
      </c>
      <c r="B70" s="300" t="n"/>
      <c r="C70" s="151" t="inlineStr">
        <is>
          <t>SP Stanbic Add funds</t>
        </is>
      </c>
      <c r="D70" s="151" t="inlineStr">
        <is>
          <t>Stanbic FI CR</t>
        </is>
      </c>
      <c r="E70" s="187" t="n"/>
      <c r="F70" s="188" t="n"/>
      <c r="G70" s="187" t="n"/>
      <c r="H70" s="188" t="n"/>
      <c r="I70" s="154">
        <f>minus(E70,G70)</f>
        <v/>
      </c>
      <c r="J70" s="155">
        <f>ABS(minus(F70,H70))</f>
        <v/>
      </c>
      <c r="K70" s="248" t="n"/>
      <c r="L70" s="248" t="n"/>
      <c r="M70" s="248" t="n"/>
      <c r="N70" s="248" t="n"/>
      <c r="O70" s="248" t="n"/>
      <c r="P70" s="248" t="n"/>
      <c r="Q70" s="248" t="n"/>
      <c r="R70" s="248" t="n"/>
      <c r="S70" s="248" t="n"/>
      <c r="T70" s="248" t="n"/>
      <c r="U70" s="248" t="n"/>
      <c r="V70" s="248" t="n"/>
      <c r="W70" s="218">
        <f>SUM(K70,M70,O70,Q70,S70,U70)</f>
        <v/>
      </c>
      <c r="X70" s="218">
        <f>SUM(L70,N70,P70,R70,T70,V70)</f>
        <v/>
      </c>
      <c r="Y70" s="157">
        <f>minus(I70,W70)</f>
        <v/>
      </c>
      <c r="Z70" s="158">
        <f>ABS(minus(J70,X70))</f>
        <v/>
      </c>
      <c r="AA70" s="270" t="n"/>
      <c r="AB70" s="242" t="n"/>
      <c r="AC70" s="242" t="n"/>
      <c r="AD70" s="256" t="n"/>
      <c r="AE70" s="161">
        <f>Y70-AC70</f>
        <v/>
      </c>
      <c r="AF70" s="256">
        <f>abs(Z70-AD70)</f>
        <v/>
      </c>
      <c r="AG70" s="243" t="n"/>
      <c r="AH70" s="146" t="n"/>
      <c r="AI70" s="52" t="n"/>
      <c r="AJ70" s="148" t="n"/>
      <c r="AK70" s="52" t="n"/>
    </row>
    <row r="71">
      <c r="A71" s="163">
        <f>A70</f>
        <v/>
      </c>
      <c r="B71" s="300" t="n"/>
      <c r="C71" s="151" t="inlineStr">
        <is>
          <t>SP Stanbic Send Money</t>
        </is>
      </c>
      <c r="D71" s="151" t="inlineStr">
        <is>
          <t>Stanbic FI DR</t>
        </is>
      </c>
      <c r="E71" s="187" t="n"/>
      <c r="F71" s="188" t="n"/>
      <c r="G71" s="187" t="n"/>
      <c r="H71" s="188" t="n"/>
      <c r="I71" s="154">
        <f>minus(E71,G71)</f>
        <v/>
      </c>
      <c r="J71" s="155">
        <f>ABS(minus(F71,H71))</f>
        <v/>
      </c>
      <c r="K71" s="248" t="n"/>
      <c r="L71" s="248" t="n"/>
      <c r="M71" s="248" t="n"/>
      <c r="N71" s="248" t="n"/>
      <c r="O71" s="248" t="n"/>
      <c r="P71" s="248" t="n"/>
      <c r="Q71" s="248" t="n"/>
      <c r="R71" s="248" t="n"/>
      <c r="S71" s="248" t="n"/>
      <c r="T71" s="248" t="n"/>
      <c r="U71" s="248" t="n"/>
      <c r="V71" s="248" t="n"/>
      <c r="W71" s="218">
        <f>SUM(K71,M71,O71,Q71,S71,U71)</f>
        <v/>
      </c>
      <c r="X71" s="218">
        <f>SUM(L71,N71,P71,R71,T71,V71)</f>
        <v/>
      </c>
      <c r="Y71" s="157">
        <f>minus(I71,W71)</f>
        <v/>
      </c>
      <c r="Z71" s="158">
        <f>ABS(minus(J71,X71))</f>
        <v/>
      </c>
      <c r="AA71" s="270" t="n"/>
      <c r="AB71" s="242" t="n"/>
      <c r="AC71" s="242" t="n"/>
      <c r="AD71" s="256" t="n"/>
      <c r="AE71" s="161">
        <f>Y71-AC71</f>
        <v/>
      </c>
      <c r="AF71" s="256">
        <f>abs(Z71-AD71)</f>
        <v/>
      </c>
      <c r="AG71" s="243" t="n"/>
      <c r="AH71" s="146" t="n"/>
      <c r="AI71" s="52" t="n"/>
      <c r="AJ71" s="148" t="n"/>
      <c r="AK71" s="52" t="n"/>
    </row>
    <row r="72">
      <c r="A72" s="163">
        <f>A71</f>
        <v/>
      </c>
      <c r="B72" s="300" t="n"/>
      <c r="C72" s="171" t="inlineStr">
        <is>
          <t xml:space="preserve">SP GIP </t>
        </is>
      </c>
      <c r="D72" s="171" t="inlineStr">
        <is>
          <t>GIP</t>
        </is>
      </c>
      <c r="E72" s="172" t="n"/>
      <c r="F72" s="173" t="n"/>
      <c r="G72" s="172" t="n"/>
      <c r="H72" s="173" t="n"/>
      <c r="I72" s="174">
        <f>minus(E72,G72)</f>
        <v/>
      </c>
      <c r="J72" s="175">
        <f>ABS(minus(F72,H72))</f>
        <v/>
      </c>
      <c r="K72" s="176" t="n"/>
      <c r="L72" s="176" t="n"/>
      <c r="M72" s="176" t="n"/>
      <c r="N72" s="176" t="n"/>
      <c r="O72" s="176" t="n"/>
      <c r="P72" s="176" t="n"/>
      <c r="Q72" s="176" t="n"/>
      <c r="R72" s="176" t="n"/>
      <c r="S72" s="176" t="n"/>
      <c r="T72" s="176" t="n"/>
      <c r="U72" s="176" t="n"/>
      <c r="V72" s="176" t="n"/>
      <c r="W72" s="294">
        <f>SUM(K72,M72,O72,Q72,S72,U72)</f>
        <v/>
      </c>
      <c r="X72" s="294">
        <f>SUM(L72,N72,P72,R72,T72,V72)</f>
        <v/>
      </c>
      <c r="Y72" s="179">
        <f>minus(I72,W72)</f>
        <v/>
      </c>
      <c r="Z72" s="180">
        <f>ABS(minus(J72,X72))</f>
        <v/>
      </c>
      <c r="AA72" s="270" t="n"/>
      <c r="AB72" s="254" t="n"/>
      <c r="AC72" s="254" t="n"/>
      <c r="AD72" s="190" t="n"/>
      <c r="AE72" s="184">
        <f>Y72-AC72</f>
        <v/>
      </c>
      <c r="AF72" s="192">
        <f>abs(Z72-AD72)</f>
        <v/>
      </c>
      <c r="AG72" s="243" t="n"/>
      <c r="AH72" s="146" t="n"/>
      <c r="AI72" s="52" t="n"/>
      <c r="AJ72" s="148" t="n"/>
      <c r="AK72" s="52" t="n"/>
    </row>
    <row r="73">
      <c r="A73" s="163">
        <f>A72</f>
        <v/>
      </c>
      <c r="B73" s="300" t="n"/>
      <c r="C73" s="151" t="inlineStr">
        <is>
          <t>Card Payments</t>
        </is>
      </c>
      <c r="D73" s="151" t="inlineStr">
        <is>
          <t>BB MIGs (S03)</t>
        </is>
      </c>
      <c r="E73" s="170" t="n"/>
      <c r="F73" s="245" t="n"/>
      <c r="G73" s="170" t="n"/>
      <c r="H73" s="245" t="n"/>
      <c r="I73" s="154">
        <f>minus(E73,G73)</f>
        <v/>
      </c>
      <c r="J73" s="155">
        <f>ABS(minus(F73,H73))</f>
        <v/>
      </c>
      <c r="K73" s="248" t="n"/>
      <c r="L73" s="248" t="n"/>
      <c r="M73" s="248" t="n"/>
      <c r="N73" s="248" t="n"/>
      <c r="O73" s="248" t="n"/>
      <c r="P73" s="248" t="n"/>
      <c r="Q73" s="248" t="n"/>
      <c r="R73" s="248" t="n"/>
      <c r="S73" s="248" t="n"/>
      <c r="T73" s="248" t="n"/>
      <c r="U73" s="248" t="n"/>
      <c r="V73" s="248" t="n"/>
      <c r="W73" s="218">
        <f>SUM(K73,M73,O73,Q73,S73,U73)</f>
        <v/>
      </c>
      <c r="X73" s="218">
        <f>SUM(L73,N73,P73,R73,T73,V73)</f>
        <v/>
      </c>
      <c r="Y73" s="157">
        <f>minus(I73,W73)</f>
        <v/>
      </c>
      <c r="Z73" s="158">
        <f>ABS(minus(J73,X73))</f>
        <v/>
      </c>
      <c r="AA73" s="244" t="n"/>
      <c r="AB73" s="242" t="n"/>
      <c r="AC73" s="242" t="n"/>
      <c r="AD73" s="256" t="n"/>
      <c r="AE73" s="161">
        <f>Y73-AC73</f>
        <v/>
      </c>
      <c r="AF73" s="256">
        <f>abs(Z73-AD73)</f>
        <v/>
      </c>
      <c r="AG73" s="243" t="n"/>
      <c r="AH73" s="146" t="n"/>
      <c r="AI73" s="52" t="n"/>
      <c r="AJ73" s="148" t="n"/>
      <c r="AK73" s="52" t="n"/>
    </row>
    <row r="74">
      <c r="A74" s="163">
        <f>A73</f>
        <v/>
      </c>
      <c r="B74" s="300" t="n"/>
      <c r="C74" s="151" t="inlineStr">
        <is>
          <t>Card Payments</t>
        </is>
      </c>
      <c r="D74" s="151" t="inlineStr">
        <is>
          <t>BB MIGs (S04)</t>
        </is>
      </c>
      <c r="E74" s="170" t="n"/>
      <c r="F74" s="245" t="n"/>
      <c r="G74" s="170" t="n"/>
      <c r="H74" s="245" t="n"/>
      <c r="I74" s="154">
        <f>minus(E74,G74)</f>
        <v/>
      </c>
      <c r="J74" s="155">
        <f>ABS(minus(F74,H74))</f>
        <v/>
      </c>
      <c r="K74" s="170" t="n"/>
      <c r="L74" s="170" t="n"/>
      <c r="M74" s="170" t="n"/>
      <c r="N74" s="170" t="n"/>
      <c r="O74" s="170" t="n"/>
      <c r="P74" s="170" t="n"/>
      <c r="Q74" s="170" t="n"/>
      <c r="R74" s="170" t="n"/>
      <c r="S74" s="170" t="n"/>
      <c r="T74" s="170" t="n"/>
      <c r="U74" s="170" t="n"/>
      <c r="V74" s="170" t="n"/>
      <c r="W74" s="218">
        <f>SUM(K74,M74,O74,Q74,S74,U74)</f>
        <v/>
      </c>
      <c r="X74" s="218">
        <f>SUM(L74,N74,P74,R74,T74,V74)</f>
        <v/>
      </c>
      <c r="Y74" s="157">
        <f>minus(I74,W74)</f>
        <v/>
      </c>
      <c r="Z74" s="158">
        <f>ABS(minus(J74,X74))</f>
        <v/>
      </c>
      <c r="AA74" s="270" t="n"/>
      <c r="AB74" s="242" t="n"/>
      <c r="AC74" s="242" t="n"/>
      <c r="AD74" s="256" t="n"/>
      <c r="AE74" s="167">
        <f>Y74-AC74</f>
        <v/>
      </c>
      <c r="AF74" s="256">
        <f>abs(Z74-AD74)</f>
        <v/>
      </c>
      <c r="AG74" s="243" t="n"/>
      <c r="AH74" s="146" t="n"/>
      <c r="AI74" s="52" t="n"/>
      <c r="AJ74" s="148" t="n"/>
      <c r="AK74" s="52" t="n"/>
    </row>
    <row r="75">
      <c r="A75" s="163">
        <f>A74</f>
        <v/>
      </c>
      <c r="B75" s="300" t="n"/>
      <c r="C75" s="151" t="inlineStr">
        <is>
          <t>Card Payments</t>
        </is>
      </c>
      <c r="D75" s="151" t="inlineStr">
        <is>
          <t>BB MIGs (S05)</t>
        </is>
      </c>
      <c r="E75" s="170" t="n"/>
      <c r="F75" s="245" t="n"/>
      <c r="G75" s="170" t="n"/>
      <c r="H75" s="245" t="n"/>
      <c r="I75" s="154">
        <f>minus(E75,G75)</f>
        <v/>
      </c>
      <c r="J75" s="155">
        <f>ABS(minus(F75,H75))</f>
        <v/>
      </c>
      <c r="K75" s="170" t="n"/>
      <c r="L75" s="170" t="n"/>
      <c r="M75" s="170" t="n"/>
      <c r="N75" s="170" t="n"/>
      <c r="O75" s="170" t="n"/>
      <c r="P75" s="170" t="n"/>
      <c r="Q75" s="170" t="n"/>
      <c r="R75" s="170" t="n"/>
      <c r="S75" s="170" t="n"/>
      <c r="T75" s="170" t="n"/>
      <c r="U75" s="170" t="n"/>
      <c r="V75" s="170" t="n"/>
      <c r="W75" s="218">
        <f>SUM(K75,M75,O75,Q75,S75,U75)</f>
        <v/>
      </c>
      <c r="X75" s="218">
        <f>SUM(L75,N75,P75,R75,T75,V75)</f>
        <v/>
      </c>
      <c r="Y75" s="157">
        <f>minus(I75,W75)</f>
        <v/>
      </c>
      <c r="Z75" s="158">
        <f>ABS(minus(J75,X75))</f>
        <v/>
      </c>
      <c r="AA75" s="270" t="n"/>
      <c r="AB75" s="242" t="n"/>
      <c r="AC75" s="242" t="n"/>
      <c r="AD75" s="256" t="n"/>
      <c r="AE75" s="167">
        <f>Y75-AC75</f>
        <v/>
      </c>
      <c r="AF75" s="256">
        <f>abs(Z75-AD75)</f>
        <v/>
      </c>
      <c r="AG75" s="243" t="n"/>
      <c r="AH75" s="146" t="n"/>
      <c r="AI75" s="52" t="n"/>
      <c r="AJ75" s="148" t="n"/>
      <c r="AK75" s="52" t="n"/>
    </row>
    <row r="76">
      <c r="A76" s="163">
        <f>A75</f>
        <v/>
      </c>
      <c r="B76" s="300" t="n"/>
      <c r="C76" s="151" t="inlineStr">
        <is>
          <t>Card Payments</t>
        </is>
      </c>
      <c r="D76" s="151" t="inlineStr">
        <is>
          <t>BB MIGs (S06)</t>
        </is>
      </c>
      <c r="E76" s="170" t="n"/>
      <c r="F76" s="245" t="n"/>
      <c r="G76" s="170" t="n"/>
      <c r="H76" s="245" t="n"/>
      <c r="I76" s="154">
        <f>minus(E76,G76)</f>
        <v/>
      </c>
      <c r="J76" s="155">
        <f>ABS(minus(F76,H76))</f>
        <v/>
      </c>
      <c r="K76" s="170" t="n"/>
      <c r="L76" s="170" t="n"/>
      <c r="M76" s="170" t="n"/>
      <c r="N76" s="170" t="n"/>
      <c r="O76" s="170" t="n"/>
      <c r="P76" s="170" t="n"/>
      <c r="Q76" s="170" t="n"/>
      <c r="R76" s="170" t="n"/>
      <c r="S76" s="170" t="n"/>
      <c r="T76" s="170" t="n"/>
      <c r="U76" s="170" t="n"/>
      <c r="V76" s="170" t="n"/>
      <c r="W76" s="218">
        <f>SUM(K76,M76,O76,Q76,S76,U76)</f>
        <v/>
      </c>
      <c r="X76" s="218">
        <f>SUM(L76,N76,P76,R76,T76,V76)</f>
        <v/>
      </c>
      <c r="Y76" s="157">
        <f>minus(I76,W76)</f>
        <v/>
      </c>
      <c r="Z76" s="158">
        <f>ABS(minus(J76,X76))</f>
        <v/>
      </c>
      <c r="AA76" s="270" t="n"/>
      <c r="AB76" s="242" t="n"/>
      <c r="AC76" s="242" t="n"/>
      <c r="AD76" s="256" t="n"/>
      <c r="AE76" s="167">
        <f>Y76-AC76</f>
        <v/>
      </c>
      <c r="AF76" s="256">
        <f>abs(Z76-AD76)</f>
        <v/>
      </c>
      <c r="AG76" s="243" t="n"/>
      <c r="AH76" s="146" t="n"/>
      <c r="AI76" s="52" t="n"/>
      <c r="AJ76" s="148" t="n"/>
      <c r="AK76" s="52" t="n"/>
    </row>
    <row r="77">
      <c r="A77" s="163">
        <f>A76</f>
        <v/>
      </c>
      <c r="B77" s="300" t="n"/>
      <c r="C77" s="151" t="inlineStr">
        <is>
          <t>Card Payments</t>
        </is>
      </c>
      <c r="D77" s="151" t="inlineStr">
        <is>
          <t>BB MIGs (S07)</t>
        </is>
      </c>
      <c r="E77" s="170" t="n"/>
      <c r="F77" s="245" t="n"/>
      <c r="G77" s="170" t="n"/>
      <c r="H77" s="245" t="n"/>
      <c r="I77" s="154">
        <f>minus(E77,G77)</f>
        <v/>
      </c>
      <c r="J77" s="155">
        <f>ABS(minus(F77,H77))</f>
        <v/>
      </c>
      <c r="K77" s="170" t="n"/>
      <c r="L77" s="170" t="n"/>
      <c r="M77" s="170" t="n"/>
      <c r="N77" s="170" t="n"/>
      <c r="O77" s="170" t="n"/>
      <c r="P77" s="170" t="n"/>
      <c r="Q77" s="170" t="n"/>
      <c r="R77" s="170" t="n"/>
      <c r="S77" s="170" t="n"/>
      <c r="T77" s="170" t="n"/>
      <c r="U77" s="170" t="n"/>
      <c r="V77" s="170" t="n"/>
      <c r="W77" s="218">
        <f>SUM(K77,M77,O77,Q77,S77,U77)</f>
        <v/>
      </c>
      <c r="X77" s="218">
        <f>SUM(L77,N77,P77,R77,T77,V77)</f>
        <v/>
      </c>
      <c r="Y77" s="157">
        <f>minus(I77,W77)</f>
        <v/>
      </c>
      <c r="Z77" s="158">
        <f>ABS(minus(J77,X77))</f>
        <v/>
      </c>
      <c r="AA77" s="270" t="n"/>
      <c r="AB77" s="242" t="n"/>
      <c r="AC77" s="242" t="n"/>
      <c r="AD77" s="256" t="n"/>
      <c r="AE77" s="167">
        <f>Y77-AC77</f>
        <v/>
      </c>
      <c r="AF77" s="256">
        <f>abs(Z77-AD77)</f>
        <v/>
      </c>
      <c r="AG77" s="243" t="n"/>
      <c r="AH77" s="146" t="n"/>
      <c r="AI77" s="52" t="n"/>
      <c r="AJ77" s="148" t="n"/>
      <c r="AK77" s="52" t="n"/>
    </row>
    <row r="78">
      <c r="A78" s="163">
        <f>A77</f>
        <v/>
      </c>
      <c r="B78" s="300" t="n"/>
      <c r="C78" s="151" t="inlineStr">
        <is>
          <t>Card Payments</t>
        </is>
      </c>
      <c r="D78" s="151" t="inlineStr">
        <is>
          <t>BB MIGs (S08)</t>
        </is>
      </c>
      <c r="E78" s="170" t="n"/>
      <c r="F78" s="245" t="n"/>
      <c r="G78" s="170" t="n"/>
      <c r="H78" s="245" t="n"/>
      <c r="I78" s="154">
        <f>minus(E78,G78)</f>
        <v/>
      </c>
      <c r="J78" s="155">
        <f>ABS(minus(F78,H78))</f>
        <v/>
      </c>
      <c r="K78" s="170" t="n"/>
      <c r="L78" s="170" t="n"/>
      <c r="M78" s="170" t="n"/>
      <c r="N78" s="170" t="n"/>
      <c r="O78" s="170" t="n"/>
      <c r="P78" s="170" t="n"/>
      <c r="Q78" s="170" t="n"/>
      <c r="R78" s="170" t="n"/>
      <c r="S78" s="170" t="n"/>
      <c r="T78" s="170" t="n"/>
      <c r="U78" s="170" t="n"/>
      <c r="V78" s="170" t="n"/>
      <c r="W78" s="218">
        <f>SUM(K78,M78,O78,Q78,S78,U78)</f>
        <v/>
      </c>
      <c r="X78" s="218">
        <f>SUM(L78,N78,P78,R78,T78,V78)</f>
        <v/>
      </c>
      <c r="Y78" s="157">
        <f>minus(I78,W78)</f>
        <v/>
      </c>
      <c r="Z78" s="158">
        <f>ABS(minus(J78,X78))</f>
        <v/>
      </c>
      <c r="AA78" s="270" t="n"/>
      <c r="AB78" s="242" t="n"/>
      <c r="AC78" s="242" t="n"/>
      <c r="AD78" s="256" t="n"/>
      <c r="AE78" s="167">
        <f>Y78-AC78</f>
        <v/>
      </c>
      <c r="AF78" s="256">
        <f>abs(Z78-AD78)</f>
        <v/>
      </c>
      <c r="AG78" s="243" t="n"/>
      <c r="AH78" s="146" t="n"/>
      <c r="AI78" s="52" t="n"/>
      <c r="AJ78" s="148" t="n"/>
      <c r="AK78" s="52" t="n"/>
    </row>
    <row r="79">
      <c r="A79" s="163">
        <f>A78</f>
        <v/>
      </c>
      <c r="B79" s="300" t="n"/>
      <c r="C79" s="151" t="inlineStr">
        <is>
          <t>Card Payments</t>
        </is>
      </c>
      <c r="D79" s="151" t="inlineStr">
        <is>
          <t>BB MIGs (S09)</t>
        </is>
      </c>
      <c r="E79" s="170" t="n"/>
      <c r="F79" s="245" t="n"/>
      <c r="G79" s="170" t="n"/>
      <c r="H79" s="245" t="n"/>
      <c r="I79" s="154">
        <f>minus(E79,G79)</f>
        <v/>
      </c>
      <c r="J79" s="155">
        <f>ABS(minus(F79,H79))</f>
        <v/>
      </c>
      <c r="K79" s="170" t="n"/>
      <c r="L79" s="170" t="n"/>
      <c r="M79" s="170" t="n"/>
      <c r="N79" s="170" t="n"/>
      <c r="O79" s="170" t="n"/>
      <c r="P79" s="170" t="n"/>
      <c r="Q79" s="170" t="n"/>
      <c r="R79" s="170" t="n"/>
      <c r="S79" s="170" t="n"/>
      <c r="T79" s="170" t="n"/>
      <c r="U79" s="170" t="n"/>
      <c r="V79" s="170" t="n"/>
      <c r="W79" s="218">
        <f>SUM(K79,M79,O79,Q79,S79,U79)</f>
        <v/>
      </c>
      <c r="X79" s="218">
        <f>SUM(L79,N79,P79,R79,T79,V79)</f>
        <v/>
      </c>
      <c r="Y79" s="157">
        <f>minus(I79,W79)</f>
        <v/>
      </c>
      <c r="Z79" s="158">
        <f>ABS(minus(J79,X79))</f>
        <v/>
      </c>
      <c r="AA79" s="270" t="n"/>
      <c r="AB79" s="242" t="n"/>
      <c r="AC79" s="242" t="n"/>
      <c r="AD79" s="256" t="n"/>
      <c r="AE79" s="167">
        <f>Y79-AC79</f>
        <v/>
      </c>
      <c r="AF79" s="256">
        <f>abs(Z79-AD79)</f>
        <v/>
      </c>
      <c r="AG79" s="243" t="n"/>
      <c r="AH79" s="146" t="n"/>
      <c r="AI79" s="52" t="n"/>
      <c r="AJ79" s="148" t="n"/>
      <c r="AK79" s="52" t="n"/>
    </row>
    <row r="80">
      <c r="A80" s="163">
        <f>A79</f>
        <v/>
      </c>
      <c r="B80" s="300" t="n"/>
      <c r="C80" s="151" t="inlineStr">
        <is>
          <t>Card Payments</t>
        </is>
      </c>
      <c r="D80" s="151" t="inlineStr">
        <is>
          <t>BB MIGs (S10)</t>
        </is>
      </c>
      <c r="E80" s="170" t="n"/>
      <c r="F80" s="245" t="n"/>
      <c r="G80" s="170" t="n"/>
      <c r="H80" s="245" t="n"/>
      <c r="I80" s="154">
        <f>minus(E80,G80)</f>
        <v/>
      </c>
      <c r="J80" s="155">
        <f>ABS(minus(F80,H80))</f>
        <v/>
      </c>
      <c r="K80" s="170" t="n"/>
      <c r="L80" s="170" t="n"/>
      <c r="M80" s="170" t="n"/>
      <c r="N80" s="170" t="n"/>
      <c r="O80" s="170" t="n"/>
      <c r="P80" s="170" t="n"/>
      <c r="Q80" s="170" t="n"/>
      <c r="R80" s="170" t="n"/>
      <c r="S80" s="170" t="n"/>
      <c r="T80" s="170" t="n"/>
      <c r="U80" s="170" t="n"/>
      <c r="V80" s="170" t="n"/>
      <c r="W80" s="218">
        <f>SUM(K80,M80,O80,Q80,S80,U80)</f>
        <v/>
      </c>
      <c r="X80" s="218">
        <f>SUM(L80,N80,P80,R80,T80,V80)</f>
        <v/>
      </c>
      <c r="Y80" s="157">
        <f>minus(I80,W80)</f>
        <v/>
      </c>
      <c r="Z80" s="158">
        <f>ABS(minus(J80,X80))</f>
        <v/>
      </c>
      <c r="AA80" s="270" t="n"/>
      <c r="AB80" s="242" t="n"/>
      <c r="AC80" s="242" t="n"/>
      <c r="AD80" s="256" t="n"/>
      <c r="AE80" s="167">
        <f>Y80-AC80</f>
        <v/>
      </c>
      <c r="AF80" s="256">
        <f>abs(Z80-AD80)</f>
        <v/>
      </c>
      <c r="AG80" s="243" t="n"/>
      <c r="AH80" s="146" t="n"/>
      <c r="AI80" s="52" t="n"/>
      <c r="AJ80" s="148" t="n"/>
      <c r="AK80" s="52" t="n"/>
    </row>
    <row r="81">
      <c r="A81" s="163">
        <f>A80</f>
        <v/>
      </c>
      <c r="B81" s="300" t="n"/>
      <c r="C81" s="151" t="inlineStr">
        <is>
          <t>Card Payments</t>
        </is>
      </c>
      <c r="D81" s="151" t="inlineStr">
        <is>
          <t>BB MIGs (S11)</t>
        </is>
      </c>
      <c r="E81" s="170" t="n"/>
      <c r="F81" s="245" t="n"/>
      <c r="G81" s="170" t="n"/>
      <c r="H81" s="245" t="n"/>
      <c r="I81" s="154">
        <f>minus(E81,G81)</f>
        <v/>
      </c>
      <c r="J81" s="155">
        <f>ABS(minus(F81,H81))</f>
        <v/>
      </c>
      <c r="K81" s="170" t="n"/>
      <c r="L81" s="170" t="n"/>
      <c r="M81" s="170" t="n"/>
      <c r="N81" s="170" t="n"/>
      <c r="O81" s="170" t="n"/>
      <c r="P81" s="170" t="n"/>
      <c r="Q81" s="170" t="n"/>
      <c r="R81" s="170" t="n"/>
      <c r="S81" s="170" t="n"/>
      <c r="T81" s="170" t="n"/>
      <c r="U81" s="170" t="n"/>
      <c r="V81" s="170" t="n"/>
      <c r="W81" s="218">
        <f>SUM(K81,M81,O81,Q81,S81,U81)</f>
        <v/>
      </c>
      <c r="X81" s="218">
        <f>SUM(L81,N81,P81,R81,T81,V81)</f>
        <v/>
      </c>
      <c r="Y81" s="157">
        <f>minus(I81,W81)</f>
        <v/>
      </c>
      <c r="Z81" s="158">
        <f>ABS(minus(J81,X81))</f>
        <v/>
      </c>
      <c r="AA81" s="270" t="n"/>
      <c r="AB81" s="242" t="n"/>
      <c r="AC81" s="242" t="n"/>
      <c r="AD81" s="256" t="n"/>
      <c r="AE81" s="167">
        <f>Y81-AC81</f>
        <v/>
      </c>
      <c r="AF81" s="256">
        <f>abs(Z81-AD81)</f>
        <v/>
      </c>
      <c r="AG81" s="243" t="n"/>
      <c r="AH81" s="146" t="n"/>
      <c r="AI81" s="52" t="n"/>
      <c r="AJ81" s="148" t="n"/>
      <c r="AK81" s="52" t="n"/>
    </row>
    <row r="82">
      <c r="A82" s="163">
        <f>A81</f>
        <v/>
      </c>
      <c r="B82" s="300" t="n"/>
      <c r="C82" s="171" t="inlineStr">
        <is>
          <t>Card Payments</t>
        </is>
      </c>
      <c r="D82" s="171" t="inlineStr">
        <is>
          <t>BB MIGs (S12)</t>
        </is>
      </c>
      <c r="E82" s="176" t="n"/>
      <c r="F82" s="85" t="n"/>
      <c r="G82" s="176" t="n"/>
      <c r="H82" s="85" t="n"/>
      <c r="I82" s="174">
        <f>minus(E82,G82)</f>
        <v/>
      </c>
      <c r="J82" s="175">
        <f>minus(F82,H82)</f>
        <v/>
      </c>
      <c r="K82" s="176" t="n"/>
      <c r="L82" s="176" t="n"/>
      <c r="M82" s="176" t="n"/>
      <c r="N82" s="176" t="n"/>
      <c r="O82" s="176" t="n"/>
      <c r="P82" s="176" t="n"/>
      <c r="Q82" s="176" t="n"/>
      <c r="R82" s="176" t="n"/>
      <c r="S82" s="176" t="n"/>
      <c r="T82" s="176" t="n"/>
      <c r="U82" s="176" t="n"/>
      <c r="V82" s="176" t="n"/>
      <c r="W82" s="294">
        <f>SUM(K82,M82,O82,Q82,S82,U82)</f>
        <v/>
      </c>
      <c r="X82" s="294">
        <f>SUM(L82,N82,P82,R82,T82,V82)</f>
        <v/>
      </c>
      <c r="Y82" s="179">
        <f>minus(I82,W82)</f>
        <v/>
      </c>
      <c r="Z82" s="180">
        <f>ABS(minus(J82,X82))</f>
        <v/>
      </c>
      <c r="AA82" s="253" t="n"/>
      <c r="AB82" s="254" t="n"/>
      <c r="AC82" s="254" t="n"/>
      <c r="AD82" s="183" t="n"/>
      <c r="AE82" s="191">
        <f>Y82-AC82</f>
        <v/>
      </c>
      <c r="AF82" s="183">
        <f>abs(Z82-AD82)</f>
        <v/>
      </c>
      <c r="AG82" s="193" t="n"/>
      <c r="AH82" s="194" t="n"/>
      <c r="AI82" s="52" t="n"/>
      <c r="AJ82" s="195" t="n"/>
      <c r="AK82" s="82" t="n"/>
    </row>
    <row r="83">
      <c r="A83" s="246">
        <f>A82</f>
        <v/>
      </c>
      <c r="B83" s="303" t="n"/>
      <c r="C83" s="220" t="inlineStr">
        <is>
          <t>Card Payments Sum</t>
        </is>
      </c>
      <c r="D83" s="220" t="inlineStr">
        <is>
          <t>BB MIGs</t>
        </is>
      </c>
      <c r="E83" s="221" t="n"/>
      <c r="F83" s="222" t="n"/>
      <c r="G83" s="221" t="n"/>
      <c r="H83" s="221" t="n"/>
      <c r="I83" s="225">
        <f>minus(E83,G83)</f>
        <v/>
      </c>
      <c r="J83" s="226">
        <f>minus(F83,H83)</f>
        <v/>
      </c>
      <c r="K83" s="227" t="n"/>
      <c r="L83" s="227" t="n"/>
      <c r="M83" s="227" t="n"/>
      <c r="N83" s="227" t="n"/>
      <c r="O83" s="227" t="n"/>
      <c r="P83" s="227" t="n"/>
      <c r="Q83" s="227" t="n"/>
      <c r="R83" s="227" t="n"/>
      <c r="S83" s="227" t="n"/>
      <c r="T83" s="227" t="n"/>
      <c r="U83" s="227" t="n"/>
      <c r="V83" s="228" t="n"/>
      <c r="W83" s="229">
        <f>SUM(K83,M83,O83,Q83,S83,U83)</f>
        <v/>
      </c>
      <c r="X83" s="230">
        <f>SUM(L83,N83,P83,R83,T83,V83)</f>
        <v/>
      </c>
      <c r="Y83" s="231">
        <f>minus(I83,W83)</f>
        <v/>
      </c>
      <c r="Z83" s="232">
        <f>ABS(minus(J83,X83))</f>
        <v/>
      </c>
      <c r="AA83" s="233" t="n"/>
      <c r="AB83" s="234" t="n"/>
      <c r="AC83" s="247" t="n"/>
      <c r="AD83" s="235" t="n"/>
      <c r="AE83" s="236">
        <f>Y83-AC83</f>
        <v/>
      </c>
      <c r="AF83" s="237">
        <f>abs(Z83-AD83)</f>
        <v/>
      </c>
      <c r="AG83" s="238" t="n"/>
      <c r="AH83" s="194" t="n"/>
      <c r="AI83" s="52" t="n"/>
      <c r="AJ83" s="195" t="n"/>
      <c r="AK83" s="201" t="n"/>
    </row>
    <row r="84">
      <c r="A84" s="163">
        <f>A83</f>
        <v/>
      </c>
      <c r="B84" s="310" t="inlineStr">
        <is>
          <t>KOWRI</t>
        </is>
      </c>
      <c r="C84" s="151" t="inlineStr">
        <is>
          <t>MPGS</t>
        </is>
      </c>
      <c r="D84" s="151" t="inlineStr">
        <is>
          <t>MPGS</t>
        </is>
      </c>
      <c r="E84" s="295" t="n"/>
      <c r="F84" s="296" t="n"/>
      <c r="G84" s="295" t="n"/>
      <c r="H84" s="188" t="n"/>
      <c r="I84" s="154">
        <f>minus(E84,G84)</f>
        <v/>
      </c>
      <c r="J84" s="155">
        <f>ABS(minus(F84,H84))</f>
        <v/>
      </c>
      <c r="K84" s="170" t="n"/>
      <c r="L84" s="170" t="n"/>
      <c r="M84" s="248" t="n"/>
      <c r="N84" s="248" t="n"/>
      <c r="O84" s="248" t="n"/>
      <c r="P84" s="248" t="n"/>
      <c r="Q84" s="248" t="n"/>
      <c r="R84" s="248" t="n"/>
      <c r="S84" s="248" t="n"/>
      <c r="T84" s="248" t="n"/>
      <c r="U84" s="248" t="n"/>
      <c r="V84" s="248" t="n"/>
      <c r="W84" s="218">
        <f>SUM(K84,M84,O84,Q84,S84,U84)</f>
        <v/>
      </c>
      <c r="X84" s="218">
        <f>SUM(L84,N84,P84,R84,T84,V84)</f>
        <v/>
      </c>
      <c r="Y84" s="157">
        <f>minus(I84,W84)</f>
        <v/>
      </c>
      <c r="Z84" s="158">
        <f>ABS(minus(J84,X84))</f>
        <v/>
      </c>
      <c r="AA84" s="270" t="n"/>
      <c r="AB84" s="242" t="n"/>
      <c r="AC84" s="242" t="n"/>
      <c r="AD84" s="256" t="n"/>
      <c r="AE84" s="167">
        <f>Y84-AC84</f>
        <v/>
      </c>
      <c r="AF84" s="256">
        <f>abs(Z84-AD84)</f>
        <v/>
      </c>
      <c r="AG84" s="243" t="n"/>
      <c r="AH84" s="146" t="n"/>
      <c r="AI84" s="52" t="n"/>
      <c r="AJ84" s="148" t="n"/>
      <c r="AK84" s="52" t="n"/>
    </row>
    <row r="85">
      <c r="A85" s="163">
        <f>A83</f>
        <v/>
      </c>
      <c r="B85" s="300" t="n"/>
      <c r="C85" s="151" t="inlineStr">
        <is>
          <t>KR MTN Send Money</t>
        </is>
      </c>
      <c r="D85" s="151" t="inlineStr">
        <is>
          <t>KR MTN Credit</t>
        </is>
      </c>
      <c r="E85" s="295" t="n"/>
      <c r="F85" s="296" t="n"/>
      <c r="G85" s="295" t="n"/>
      <c r="H85" s="188" t="n"/>
      <c r="I85" s="154">
        <f>minus(E85,G85)</f>
        <v/>
      </c>
      <c r="J85" s="155">
        <f>ABS(minus(F85,H85))</f>
        <v/>
      </c>
      <c r="K85" s="170" t="n"/>
      <c r="L85" s="170" t="n"/>
      <c r="M85" s="248" t="n"/>
      <c r="N85" s="248" t="n"/>
      <c r="O85" s="248" t="n"/>
      <c r="P85" s="248" t="n"/>
      <c r="Q85" s="248" t="n"/>
      <c r="R85" s="248" t="n"/>
      <c r="S85" s="248" t="n"/>
      <c r="T85" s="248" t="n"/>
      <c r="U85" s="248" t="n"/>
      <c r="V85" s="248" t="n"/>
      <c r="W85" s="218">
        <f>SUM(K85,M85,O85,Q85,S85,U85)</f>
        <v/>
      </c>
      <c r="X85" s="218">
        <f>SUM(L85,N85,P85,R85,T85,V85)</f>
        <v/>
      </c>
      <c r="Y85" s="157">
        <f>minus(I85,W85)</f>
        <v/>
      </c>
      <c r="Z85" s="158">
        <f>ABS(minus(J85,X85))</f>
        <v/>
      </c>
      <c r="AA85" s="270" t="n"/>
      <c r="AB85" s="242" t="n"/>
      <c r="AC85" s="242" t="n"/>
      <c r="AD85" s="256" t="n"/>
      <c r="AE85" s="167">
        <f>Y85-AC85</f>
        <v/>
      </c>
      <c r="AF85" s="256">
        <f>abs(Z85-AD85)</f>
        <v/>
      </c>
      <c r="AG85" s="243" t="n"/>
      <c r="AH85" s="146" t="n"/>
      <c r="AI85" s="52" t="n"/>
      <c r="AJ85" s="148" t="n"/>
      <c r="AK85" s="52" t="n"/>
    </row>
    <row r="86">
      <c r="A86" s="163">
        <f>A85</f>
        <v/>
      </c>
      <c r="B86" s="300" t="n"/>
      <c r="C86" s="151" t="inlineStr">
        <is>
          <t>KR MTN Add funds/Payments</t>
        </is>
      </c>
      <c r="D86" s="151" t="inlineStr">
        <is>
          <t>KR MTN Debit</t>
        </is>
      </c>
      <c r="E86" s="295" t="n"/>
      <c r="F86" s="296" t="n"/>
      <c r="G86" s="295" t="n"/>
      <c r="H86" s="188" t="n"/>
      <c r="I86" s="154">
        <f>minus(E86,G86)</f>
        <v/>
      </c>
      <c r="J86" s="155">
        <f>ABS(minus(F86,H86))</f>
        <v/>
      </c>
      <c r="K86" s="248" t="n"/>
      <c r="L86" s="248" t="n"/>
      <c r="M86" s="248" t="n"/>
      <c r="N86" s="248" t="n"/>
      <c r="O86" s="248" t="n"/>
      <c r="P86" s="248" t="n"/>
      <c r="Q86" s="248" t="n"/>
      <c r="R86" s="248" t="n"/>
      <c r="S86" s="248" t="n"/>
      <c r="T86" s="248" t="n"/>
      <c r="U86" s="248" t="n"/>
      <c r="V86" s="248" t="n"/>
      <c r="W86" s="218">
        <f>SUM(K86,M86,O86,Q86,S86,U86)</f>
        <v/>
      </c>
      <c r="X86" s="218">
        <f>SUM(L86,N86,P86,R86,T86,V86)</f>
        <v/>
      </c>
      <c r="Y86" s="157">
        <f>minus(I86,W86)</f>
        <v/>
      </c>
      <c r="Z86" s="158">
        <f>ABS(minus(J86,X86))</f>
        <v/>
      </c>
      <c r="AA86" s="270" t="n"/>
      <c r="AB86" s="242" t="n"/>
      <c r="AC86" s="242" t="n"/>
      <c r="AD86" s="256" t="n"/>
      <c r="AE86" s="167">
        <f>Y86-AC86</f>
        <v/>
      </c>
      <c r="AF86" s="256">
        <f>abs(Z86-AD86)</f>
        <v/>
      </c>
      <c r="AG86" s="243" t="n"/>
      <c r="AH86" s="146" t="n"/>
      <c r="AI86" s="52" t="n"/>
      <c r="AJ86" s="148" t="n"/>
      <c r="AK86" s="52" t="n"/>
    </row>
    <row r="87">
      <c r="A87" s="163">
        <f>A86</f>
        <v/>
      </c>
      <c r="B87" s="300" t="n"/>
      <c r="C87" s="151" t="inlineStr">
        <is>
          <t>KR Airtel Add funds/Payments</t>
        </is>
      </c>
      <c r="D87" s="151" t="inlineStr">
        <is>
          <t>KR Airtel Cash In</t>
        </is>
      </c>
      <c r="E87" s="295" t="n"/>
      <c r="F87" s="296" t="n"/>
      <c r="G87" s="295" t="n"/>
      <c r="H87" s="296" t="n"/>
      <c r="I87" s="154">
        <f>minus(E87,G87)</f>
        <v/>
      </c>
      <c r="J87" s="155">
        <f>ABS(minus(F87,H87))</f>
        <v/>
      </c>
      <c r="K87" s="170" t="n"/>
      <c r="L87" s="170" t="n"/>
      <c r="M87" s="248" t="n"/>
      <c r="N87" s="248" t="n"/>
      <c r="O87" s="248" t="n"/>
      <c r="P87" s="248" t="n"/>
      <c r="Q87" s="248" t="n"/>
      <c r="R87" s="248" t="n"/>
      <c r="S87" s="248" t="n"/>
      <c r="T87" s="248" t="n"/>
      <c r="U87" s="248" t="n"/>
      <c r="V87" s="248" t="n"/>
      <c r="W87" s="218">
        <f>SUM(K87,M87,O87,Q87,S87,U87)</f>
        <v/>
      </c>
      <c r="X87" s="218">
        <f>SUM(L87,N87,P87,R87,T87,V87)</f>
        <v/>
      </c>
      <c r="Y87" s="157">
        <f>minus(I87,W87)</f>
        <v/>
      </c>
      <c r="Z87" s="158">
        <f>ABS(minus(J87,X87))</f>
        <v/>
      </c>
      <c r="AA87" s="270" t="n"/>
      <c r="AB87" s="242" t="n"/>
      <c r="AC87" s="242" t="n"/>
      <c r="AD87" s="256" t="n"/>
      <c r="AE87" s="167">
        <f>Y87-AC87</f>
        <v/>
      </c>
      <c r="AF87" s="256">
        <f>abs(Z87-AD87)</f>
        <v/>
      </c>
      <c r="AG87" s="243" t="n"/>
      <c r="AH87" s="146" t="n"/>
      <c r="AI87" s="52" t="n"/>
      <c r="AJ87" s="148" t="n"/>
      <c r="AK87" s="52" t="n"/>
    </row>
    <row r="88">
      <c r="A88" s="163">
        <f>A87</f>
        <v/>
      </c>
      <c r="B88" s="300" t="n"/>
      <c r="C88" s="151" t="inlineStr">
        <is>
          <t>KR Airtel Send Money</t>
        </is>
      </c>
      <c r="D88" s="151" t="inlineStr">
        <is>
          <t>KR Airtel Cash Out</t>
        </is>
      </c>
      <c r="E88" s="295" t="n"/>
      <c r="F88" s="296" t="n"/>
      <c r="G88" s="295" t="n"/>
      <c r="H88" s="296" t="n"/>
      <c r="I88" s="154">
        <f>minus(E88,G88)</f>
        <v/>
      </c>
      <c r="J88" s="155">
        <f>ABS(minus(F88,H88))</f>
        <v/>
      </c>
      <c r="K88" s="248" t="n"/>
      <c r="L88" s="248" t="n"/>
      <c r="M88" s="248" t="n"/>
      <c r="N88" s="248" t="n"/>
      <c r="O88" s="248" t="n"/>
      <c r="P88" s="248" t="n"/>
      <c r="Q88" s="248" t="n"/>
      <c r="R88" s="248" t="n"/>
      <c r="S88" s="248" t="n"/>
      <c r="T88" s="248" t="n"/>
      <c r="U88" s="248" t="n"/>
      <c r="V88" s="248" t="n"/>
      <c r="W88" s="218">
        <f>SUM(K88,M88,O88,Q88,S88,U88)</f>
        <v/>
      </c>
      <c r="X88" s="218">
        <f>SUM(L88,N88,P88,R88,T88,V88)</f>
        <v/>
      </c>
      <c r="Y88" s="157">
        <f>minus(I88,W88)</f>
        <v/>
      </c>
      <c r="Z88" s="158">
        <f>ABS(minus(J88,X88))</f>
        <v/>
      </c>
      <c r="AA88" s="270" t="n"/>
      <c r="AB88" s="242" t="n"/>
      <c r="AC88" s="242" t="n"/>
      <c r="AD88" s="256" t="n"/>
      <c r="AE88" s="167">
        <f>Y88-AC88</f>
        <v/>
      </c>
      <c r="AF88" s="256">
        <f>abs(Z88-AD88)</f>
        <v/>
      </c>
      <c r="AG88" s="243" t="n"/>
      <c r="AH88" s="146" t="n"/>
      <c r="AI88" s="52" t="n"/>
      <c r="AJ88" s="148" t="n"/>
      <c r="AK88" s="52" t="n"/>
    </row>
    <row r="89">
      <c r="A89" s="163">
        <f>A88</f>
        <v/>
      </c>
      <c r="B89" s="300" t="n"/>
      <c r="C89" s="151" t="inlineStr">
        <is>
          <t>KR Vodafone Add funds/Payments</t>
        </is>
      </c>
      <c r="D89" s="151" t="inlineStr">
        <is>
          <t xml:space="preserve">KR Vodafone Cash In </t>
        </is>
      </c>
      <c r="E89" s="295" t="n"/>
      <c r="F89" s="188" t="n"/>
      <c r="G89" s="295" t="n"/>
      <c r="H89" s="296" t="n"/>
      <c r="I89" s="154">
        <f>minus(E89,G89)</f>
        <v/>
      </c>
      <c r="J89" s="155">
        <f>ABS(minus(F89,H89))</f>
        <v/>
      </c>
      <c r="K89" s="248" t="n"/>
      <c r="L89" s="248" t="n"/>
      <c r="M89" s="248" t="n"/>
      <c r="N89" s="248" t="n"/>
      <c r="O89" s="248" t="n"/>
      <c r="P89" s="248" t="n"/>
      <c r="Q89" s="170" t="n"/>
      <c r="R89" s="170" t="n"/>
      <c r="S89" s="248" t="n"/>
      <c r="T89" s="248" t="n"/>
      <c r="U89" s="248" t="n"/>
      <c r="V89" s="248" t="n"/>
      <c r="W89" s="218">
        <f>SUM(K89,M89,O89,Q89,S89,U89)</f>
        <v/>
      </c>
      <c r="X89" s="218">
        <f>SUM(L89,N89,P89,R89,T89,V89)</f>
        <v/>
      </c>
      <c r="Y89" s="157">
        <f>minus(I89,W89)</f>
        <v/>
      </c>
      <c r="Z89" s="158">
        <f>ABS(minus(J89,X89))</f>
        <v/>
      </c>
      <c r="AA89" s="270" t="n"/>
      <c r="AB89" s="242" t="n"/>
      <c r="AC89" s="242" t="n"/>
      <c r="AD89" s="256" t="n"/>
      <c r="AE89" s="167">
        <f>Y89-AC89</f>
        <v/>
      </c>
      <c r="AF89" s="256">
        <f>abs(Z89-AD89)</f>
        <v/>
      </c>
      <c r="AG89" s="243" t="n"/>
      <c r="AH89" s="146" t="n"/>
      <c r="AI89" s="52" t="n"/>
      <c r="AJ89" s="148" t="n"/>
      <c r="AK89" s="52" t="n"/>
    </row>
    <row r="90">
      <c r="A90" s="163">
        <f>A89</f>
        <v/>
      </c>
      <c r="B90" s="303" t="n"/>
      <c r="C90" s="151" t="inlineStr">
        <is>
          <t>KR Vodafone Send Money</t>
        </is>
      </c>
      <c r="D90" s="151" t="inlineStr">
        <is>
          <t>KR Vodafone Cash Out</t>
        </is>
      </c>
      <c r="E90" s="295" t="n"/>
      <c r="F90" s="296" t="n"/>
      <c r="G90" s="295" t="n"/>
      <c r="H90" s="296" t="n"/>
      <c r="I90" s="154">
        <f>minus(E90,G90)</f>
        <v/>
      </c>
      <c r="J90" s="155">
        <f>ABS(minus(F90,H90))</f>
        <v/>
      </c>
      <c r="K90" s="248" t="n"/>
      <c r="L90" s="248" t="n"/>
      <c r="M90" s="248" t="n"/>
      <c r="N90" s="248" t="n"/>
      <c r="O90" s="248" t="n"/>
      <c r="P90" s="248" t="n"/>
      <c r="Q90" s="248" t="n"/>
      <c r="R90" s="248" t="n"/>
      <c r="S90" s="170" t="n"/>
      <c r="T90" s="170" t="n"/>
      <c r="U90" s="248" t="n"/>
      <c r="V90" s="248" t="n"/>
      <c r="W90" s="218">
        <f>SUM(K90,M90,O90,Q90,S90,U90)</f>
        <v/>
      </c>
      <c r="X90" s="218">
        <f>SUM(L90,N90,P90,R90,T90,V90)</f>
        <v/>
      </c>
      <c r="Y90" s="157">
        <f>minus(I90,W90)</f>
        <v/>
      </c>
      <c r="Z90" s="158">
        <f>ABS(minus(J90,X90))</f>
        <v/>
      </c>
      <c r="AA90" s="270" t="n"/>
      <c r="AB90" s="242" t="n"/>
      <c r="AC90" s="242" t="n"/>
      <c r="AD90" s="256" t="n"/>
      <c r="AE90" s="167">
        <f>Y90-AC90</f>
        <v/>
      </c>
      <c r="AF90" s="256">
        <f>abs(Z90-AD90)</f>
        <v/>
      </c>
      <c r="AG90" s="243" t="n"/>
      <c r="AH90" s="146" t="n"/>
      <c r="AI90" s="52" t="n"/>
      <c r="AJ90" s="148" t="n"/>
      <c r="AK90" s="52" t="n"/>
    </row>
    <row r="91">
      <c r="A91" s="206" t="n"/>
      <c r="B91" s="207" t="n"/>
      <c r="C91" s="206" t="n"/>
      <c r="D91" s="206" t="n"/>
      <c r="E91" s="271" t="n"/>
      <c r="F91" s="208" t="n"/>
      <c r="G91" s="271" t="n"/>
      <c r="H91" s="208" t="n"/>
      <c r="I91" s="206" t="n"/>
      <c r="J91" s="208" t="n"/>
      <c r="K91" s="271" t="n"/>
      <c r="L91" s="271" t="n"/>
      <c r="M91" s="271" t="n"/>
      <c r="N91" s="271" t="n"/>
      <c r="O91" s="271" t="n"/>
      <c r="P91" s="271" t="n"/>
      <c r="Q91" s="271" t="n"/>
      <c r="R91" s="271" t="n"/>
      <c r="S91" s="271" t="n"/>
      <c r="T91" s="271" t="n"/>
      <c r="U91" s="271" t="n"/>
      <c r="V91" s="271" t="n"/>
      <c r="W91" s="210" t="n"/>
      <c r="X91" s="210" t="n"/>
      <c r="Y91" s="271" t="n"/>
      <c r="Z91" s="271" t="n"/>
      <c r="AA91" s="211" t="n"/>
      <c r="AB91" s="212" t="n"/>
      <c r="AC91" s="212" t="n"/>
      <c r="AD91" s="213" t="n"/>
      <c r="AE91" s="214" t="n"/>
      <c r="AF91" s="215" t="n"/>
      <c r="AG91" s="243" t="n"/>
      <c r="AH91" s="146" t="n"/>
      <c r="AI91" s="52" t="n"/>
      <c r="AJ91" s="148" t="n"/>
      <c r="AK91" s="52" t="n"/>
    </row>
    <row r="92">
      <c r="A92" s="239" t="n">
        <v>44989</v>
      </c>
      <c r="B92" s="309" t="inlineStr">
        <is>
          <t>SlydePay</t>
        </is>
      </c>
      <c r="C92" s="151" t="inlineStr">
        <is>
          <t>Card Payments</t>
        </is>
      </c>
      <c r="D92" s="151" t="inlineStr">
        <is>
          <t>MIGS (Slydepay01)</t>
        </is>
      </c>
      <c r="E92" s="295" t="n"/>
      <c r="F92" s="188" t="n"/>
      <c r="G92" s="295" t="n"/>
      <c r="H92" s="188" t="n"/>
      <c r="I92" s="154">
        <f>minus(E92,G92)</f>
        <v/>
      </c>
      <c r="J92" s="155">
        <f>ABS(minus(F92,H92))</f>
        <v/>
      </c>
      <c r="K92" s="248" t="n"/>
      <c r="L92" s="248" t="n"/>
      <c r="M92" s="248" t="n"/>
      <c r="N92" s="248" t="n"/>
      <c r="O92" s="248" t="n"/>
      <c r="P92" s="248" t="n"/>
      <c r="Q92" s="248" t="n"/>
      <c r="R92" s="248" t="n"/>
      <c r="S92" s="248" t="n"/>
      <c r="T92" s="248" t="n"/>
      <c r="U92" s="248" t="n"/>
      <c r="V92" s="248" t="n"/>
      <c r="W92" s="218">
        <f>SUM(K92,M92,O92,Q92,S92,U92)</f>
        <v/>
      </c>
      <c r="X92" s="218">
        <f>SUM(L92,N92,P92,R92,T92,V92)</f>
        <v/>
      </c>
      <c r="Y92" s="157">
        <f>minus(I92,W92)</f>
        <v/>
      </c>
      <c r="Z92" s="158">
        <f>ABS(minus(J92,X92))</f>
        <v/>
      </c>
      <c r="AA92" s="263" t="n"/>
      <c r="AB92" s="242" t="n"/>
      <c r="AC92" s="242" t="n"/>
      <c r="AD92" s="252" t="n"/>
      <c r="AE92" s="161">
        <f>Y92-AC92</f>
        <v/>
      </c>
      <c r="AF92" s="256">
        <f>abs(Z92-AD92)</f>
        <v/>
      </c>
      <c r="AG92" s="243" t="n"/>
      <c r="AH92" s="146" t="n"/>
      <c r="AI92" s="52" t="n"/>
      <c r="AJ92" s="241">
        <f>(E92-E62)%</f>
        <v/>
      </c>
      <c r="AK92" s="52" t="n"/>
    </row>
    <row r="93">
      <c r="A93" s="163">
        <f>A92</f>
        <v/>
      </c>
      <c r="B93" s="300" t="n"/>
      <c r="C93" s="151" t="inlineStr">
        <is>
          <t>SP MTN Add funds/Payments</t>
        </is>
      </c>
      <c r="D93" s="151" t="inlineStr">
        <is>
          <t>MTN - Slydepull (Prompts)</t>
        </is>
      </c>
      <c r="E93" s="295" t="n"/>
      <c r="F93" s="188" t="n"/>
      <c r="G93" s="187" t="n"/>
      <c r="H93" s="188" t="n"/>
      <c r="I93" s="154">
        <f>minus(E93,G93)</f>
        <v/>
      </c>
      <c r="J93" s="155">
        <f>ABS(minus(F93,H93))</f>
        <v/>
      </c>
      <c r="K93" s="248" t="n"/>
      <c r="L93" s="248" t="n"/>
      <c r="M93" s="248" t="n"/>
      <c r="N93" s="248" t="n"/>
      <c r="O93" s="248" t="n"/>
      <c r="P93" s="248" t="n"/>
      <c r="Q93" s="248" t="n"/>
      <c r="R93" s="248" t="n"/>
      <c r="S93" s="248" t="n"/>
      <c r="T93" s="248" t="n"/>
      <c r="U93" s="248" t="n"/>
      <c r="V93" s="248" t="n"/>
      <c r="W93" s="218">
        <f>SUM(K93,M93,O93,Q93,S93,U93)</f>
        <v/>
      </c>
      <c r="X93" s="218">
        <f>SUM(L93,N93,P93,R93,T93,V93)</f>
        <v/>
      </c>
      <c r="Y93" s="157">
        <f>minus(I93,W93)</f>
        <v/>
      </c>
      <c r="Z93" s="158">
        <f>ABS(minus(J93,X93))</f>
        <v/>
      </c>
      <c r="AA93" s="270" t="n"/>
      <c r="AB93" s="242" t="n"/>
      <c r="AC93" s="242" t="n"/>
      <c r="AD93" s="256" t="n"/>
      <c r="AE93" s="167">
        <f>Y93-AC93</f>
        <v/>
      </c>
      <c r="AF93" s="256">
        <f>abs(Z93-AD93)</f>
        <v/>
      </c>
      <c r="AG93" s="243" t="n"/>
      <c r="AH93" s="146" t="n"/>
      <c r="AI93" s="52" t="n"/>
      <c r="AJ93" s="148" t="n"/>
      <c r="AK93" s="52" t="n"/>
    </row>
    <row r="94">
      <c r="A94" s="163">
        <f>A93</f>
        <v/>
      </c>
      <c r="B94" s="300" t="n"/>
      <c r="C94" s="151" t="inlineStr">
        <is>
          <t>SP MTN Approval Add funds/Payments</t>
        </is>
      </c>
      <c r="D94" s="151" t="inlineStr">
        <is>
          <t>MTN - Sydepush( Approvals)</t>
        </is>
      </c>
      <c r="E94" s="295" t="n"/>
      <c r="F94" s="296" t="n"/>
      <c r="G94" s="295" t="n"/>
      <c r="H94" s="296" t="n"/>
      <c r="I94" s="154">
        <f>minus(E94,G94)</f>
        <v/>
      </c>
      <c r="J94" s="155">
        <f>ABS(minus(F94,H94))</f>
        <v/>
      </c>
      <c r="K94" s="248" t="n"/>
      <c r="L94" s="248" t="n"/>
      <c r="M94" s="248" t="n"/>
      <c r="N94" s="248" t="n"/>
      <c r="O94" s="248" t="n"/>
      <c r="P94" s="248" t="n"/>
      <c r="Q94" s="248" t="n"/>
      <c r="R94" s="248" t="n"/>
      <c r="S94" s="248" t="n"/>
      <c r="T94" s="248" t="n"/>
      <c r="U94" s="248" t="n"/>
      <c r="V94" s="248" t="n"/>
      <c r="W94" s="218">
        <f>SUM(K94,M94,O94,Q94,S94,U94)</f>
        <v/>
      </c>
      <c r="X94" s="218">
        <f>SUM(L94,N94,P94,R94,T94,V94)</f>
        <v/>
      </c>
      <c r="Y94" s="157">
        <f>minus(I94,W94)</f>
        <v/>
      </c>
      <c r="Z94" s="158">
        <f>ABS(minus(J94,X94))</f>
        <v/>
      </c>
      <c r="AA94" s="270" t="n"/>
      <c r="AB94" s="242" t="n"/>
      <c r="AC94" s="242" t="n"/>
      <c r="AD94" s="256" t="n"/>
      <c r="AE94" s="161">
        <f>Y94-AC94</f>
        <v/>
      </c>
      <c r="AF94" s="256">
        <f>abs(Z94-AD94)</f>
        <v/>
      </c>
      <c r="AG94" s="243" t="n"/>
      <c r="AH94" s="146" t="n"/>
      <c r="AI94" s="52" t="n"/>
      <c r="AJ94" s="148" t="n"/>
      <c r="AK94" s="52" t="n"/>
    </row>
    <row r="95">
      <c r="A95" s="163">
        <f>A94</f>
        <v/>
      </c>
      <c r="B95" s="300" t="n"/>
      <c r="C95" s="151" t="inlineStr">
        <is>
          <t>SP MTN Send Money</t>
        </is>
      </c>
      <c r="D95" s="151" t="inlineStr">
        <is>
          <t>MTN - Portal</t>
        </is>
      </c>
      <c r="E95" s="295" t="n"/>
      <c r="F95" s="296" t="n"/>
      <c r="G95" s="187" t="n"/>
      <c r="H95" s="188" t="n"/>
      <c r="I95" s="154">
        <f>minus(E95,G95)</f>
        <v/>
      </c>
      <c r="J95" s="155">
        <f>ABS(minus(F95,H95))</f>
        <v/>
      </c>
      <c r="K95" s="248" t="n"/>
      <c r="L95" s="248" t="n"/>
      <c r="M95" s="248" t="n"/>
      <c r="N95" s="248" t="n"/>
      <c r="O95" s="248" t="n"/>
      <c r="P95" s="248" t="n"/>
      <c r="Q95" s="248" t="n"/>
      <c r="R95" s="248" t="n"/>
      <c r="S95" s="248" t="n"/>
      <c r="T95" s="248" t="n"/>
      <c r="U95" s="248" t="n"/>
      <c r="V95" s="248" t="n"/>
      <c r="W95" s="218">
        <f>SUM(K95,M95,O95,Q95,S95,U95)</f>
        <v/>
      </c>
      <c r="X95" s="218">
        <f>SUM(L95,N95,P95,R95,T95,V95)</f>
        <v/>
      </c>
      <c r="Y95" s="157">
        <f>minus(I95,W95)</f>
        <v/>
      </c>
      <c r="Z95" s="158">
        <f>ABS(minus(J95,X95))</f>
        <v/>
      </c>
      <c r="AA95" s="270" t="n"/>
      <c r="AB95" s="242" t="n"/>
      <c r="AC95" s="242" t="n"/>
      <c r="AD95" s="256" t="n"/>
      <c r="AE95" s="161">
        <f>Y95-AC95</f>
        <v/>
      </c>
      <c r="AF95" s="256">
        <f>abs(Z95-AD95)</f>
        <v/>
      </c>
      <c r="AG95" s="243" t="n"/>
      <c r="AH95" s="146" t="n"/>
      <c r="AI95" s="52" t="n"/>
      <c r="AJ95" s="148" t="n"/>
      <c r="AK95" s="52" t="n"/>
    </row>
    <row r="96">
      <c r="A96" s="163">
        <f>A95</f>
        <v/>
      </c>
      <c r="B96" s="300" t="n"/>
      <c r="C96" s="151" t="inlineStr">
        <is>
          <t>SP AirtelTigo Add funds/Payments</t>
        </is>
      </c>
      <c r="D96" s="151" t="inlineStr">
        <is>
          <t>Airtel Top Up (Cash In)</t>
        </is>
      </c>
      <c r="E96" s="295" t="n"/>
      <c r="F96" s="296" t="n"/>
      <c r="G96" s="295" t="n"/>
      <c r="H96" s="296" t="n"/>
      <c r="I96" s="154">
        <f>minus(E96,G96)</f>
        <v/>
      </c>
      <c r="J96" s="155">
        <f>ABS(minus(F96,H96))</f>
        <v/>
      </c>
      <c r="K96" s="248" t="n"/>
      <c r="L96" s="248" t="n"/>
      <c r="M96" s="248" t="n"/>
      <c r="N96" s="248" t="n"/>
      <c r="O96" s="248" t="n"/>
      <c r="P96" s="248" t="n"/>
      <c r="Q96" s="248" t="n"/>
      <c r="R96" s="248" t="n"/>
      <c r="S96" s="248" t="n"/>
      <c r="T96" s="248" t="n"/>
      <c r="U96" s="248" t="n"/>
      <c r="V96" s="248" t="n"/>
      <c r="W96" s="218">
        <f>SUM(K96,M96,O96,Q96,S96,U96)</f>
        <v/>
      </c>
      <c r="X96" s="218">
        <f>SUM(L96,N96,P96,R96,T96,V96)</f>
        <v/>
      </c>
      <c r="Y96" s="157">
        <f>minus(I96,W96)</f>
        <v/>
      </c>
      <c r="Z96" s="158">
        <f>ABS(minus(J96,X96))</f>
        <v/>
      </c>
      <c r="AA96" s="270" t="n"/>
      <c r="AB96" s="242" t="n"/>
      <c r="AC96" s="242" t="n"/>
      <c r="AD96" s="256" t="n"/>
      <c r="AE96" s="161">
        <f>Y96-AC96</f>
        <v/>
      </c>
      <c r="AF96" s="256">
        <f>abs(Z96-AD96)</f>
        <v/>
      </c>
      <c r="AG96" s="243" t="n"/>
      <c r="AH96" s="146" t="n"/>
      <c r="AI96" s="52" t="n"/>
      <c r="AJ96" s="148" t="n"/>
      <c r="AK96" s="52" t="n"/>
    </row>
    <row r="97">
      <c r="A97" s="163">
        <f>A96</f>
        <v/>
      </c>
      <c r="B97" s="300" t="n"/>
      <c r="C97" s="151" t="inlineStr">
        <is>
          <t>SP AirtelTigo Send Money</t>
        </is>
      </c>
      <c r="D97" s="151" t="inlineStr">
        <is>
          <t>Airtel Online Send Money</t>
        </is>
      </c>
      <c r="E97" s="295" t="n"/>
      <c r="F97" s="296" t="n"/>
      <c r="G97" s="295" t="n"/>
      <c r="H97" s="296" t="n"/>
      <c r="I97" s="154">
        <f>minus(E97,G97)</f>
        <v/>
      </c>
      <c r="J97" s="155">
        <f>ABS(minus(F97,H97))</f>
        <v/>
      </c>
      <c r="K97" s="248" t="n"/>
      <c r="L97" s="248" t="n"/>
      <c r="M97" s="248" t="n"/>
      <c r="N97" s="248" t="n"/>
      <c r="O97" s="248" t="n"/>
      <c r="P97" s="248" t="n"/>
      <c r="Q97" s="248" t="n"/>
      <c r="R97" s="248" t="n"/>
      <c r="S97" s="248" t="n"/>
      <c r="T97" s="248" t="n"/>
      <c r="U97" s="248" t="n"/>
      <c r="V97" s="248" t="n"/>
      <c r="W97" s="218">
        <f>SUM(K97,M97,O97,Q97,S97,U97)</f>
        <v/>
      </c>
      <c r="X97" s="249">
        <f>SUM(L97,N97,P97,R97,T97,V97)</f>
        <v/>
      </c>
      <c r="Y97" s="157">
        <f>minus(I97,W97)</f>
        <v/>
      </c>
      <c r="Z97" s="158">
        <f>ABS(minus(J97,X97))</f>
        <v/>
      </c>
      <c r="AA97" s="270" t="n"/>
      <c r="AB97" s="242" t="n"/>
      <c r="AC97" s="242" t="n"/>
      <c r="AD97" s="256" t="n"/>
      <c r="AE97" s="161">
        <f>Y97-AC97</f>
        <v/>
      </c>
      <c r="AF97" s="256">
        <f>abs(Z97-AD97)</f>
        <v/>
      </c>
      <c r="AG97" s="243" t="n"/>
      <c r="AH97" s="146" t="n"/>
      <c r="AI97" s="52" t="n"/>
      <c r="AJ97" s="148" t="n"/>
      <c r="AK97" s="52" t="n"/>
    </row>
    <row r="98">
      <c r="A98" s="163">
        <f>A97</f>
        <v/>
      </c>
      <c r="B98" s="300" t="n"/>
      <c r="C98" s="151" t="inlineStr">
        <is>
          <t>SP Vodafone Add funds/Payments</t>
        </is>
      </c>
      <c r="D98" s="151" t="inlineStr">
        <is>
          <t>Vodafone Cashin</t>
        </is>
      </c>
      <c r="E98" s="295" t="n"/>
      <c r="F98" s="188" t="n"/>
      <c r="G98" s="187" t="n"/>
      <c r="H98" s="188" t="n"/>
      <c r="I98" s="154">
        <f>minus(E98,G98)</f>
        <v/>
      </c>
      <c r="J98" s="155">
        <f>ABS(minus(F98,H98))</f>
        <v/>
      </c>
      <c r="K98" s="248" t="n"/>
      <c r="L98" s="248" t="n"/>
      <c r="M98" s="248" t="n"/>
      <c r="N98" s="248" t="n"/>
      <c r="O98" s="248" t="n"/>
      <c r="P98" s="248" t="n"/>
      <c r="Q98" s="248" t="n"/>
      <c r="R98" s="248" t="n"/>
      <c r="S98" s="248" t="n"/>
      <c r="T98" s="248" t="n"/>
      <c r="U98" s="248" t="n"/>
      <c r="V98" s="248" t="n"/>
      <c r="W98" s="218">
        <f>SUM(K98,M98,O98,Q98,S98,U98)</f>
        <v/>
      </c>
      <c r="X98" s="218">
        <f>SUM(L98,N98,P98,R98,T98,V98)</f>
        <v/>
      </c>
      <c r="Y98" s="157">
        <f>minus(I98,W98)</f>
        <v/>
      </c>
      <c r="Z98" s="158">
        <f>ABS(minus(J98,X98))</f>
        <v/>
      </c>
      <c r="AA98" s="270" t="n"/>
      <c r="AB98" s="242" t="n"/>
      <c r="AC98" s="242" t="n"/>
      <c r="AD98" s="256" t="n"/>
      <c r="AE98" s="161">
        <f>Y98-AC98</f>
        <v/>
      </c>
      <c r="AF98" s="256">
        <f>abs(Z98-AD98)</f>
        <v/>
      </c>
      <c r="AG98" s="243" t="n"/>
      <c r="AH98" s="146" t="n"/>
      <c r="AI98" s="52" t="n"/>
      <c r="AJ98" s="148" t="n"/>
      <c r="AK98" s="52" t="n"/>
    </row>
    <row r="99">
      <c r="A99" s="163">
        <f>A98</f>
        <v/>
      </c>
      <c r="B99" s="300" t="n"/>
      <c r="C99" s="151" t="inlineStr">
        <is>
          <t>SP Vodafone Send Money</t>
        </is>
      </c>
      <c r="D99" s="151" t="inlineStr">
        <is>
          <t>Vodafone Cashout</t>
        </is>
      </c>
      <c r="E99" s="295" t="n"/>
      <c r="F99" s="296" t="n"/>
      <c r="G99" s="187" t="n"/>
      <c r="H99" s="188" t="n"/>
      <c r="I99" s="154">
        <f>minus(E99,G99)</f>
        <v/>
      </c>
      <c r="J99" s="155">
        <f>ABS(minus(F99,H99))</f>
        <v/>
      </c>
      <c r="K99" s="248" t="n"/>
      <c r="L99" s="248" t="n"/>
      <c r="M99" s="248" t="n"/>
      <c r="N99" s="248" t="n"/>
      <c r="O99" s="248" t="n"/>
      <c r="P99" s="248" t="n"/>
      <c r="Q99" s="248" t="n"/>
      <c r="R99" s="248" t="n"/>
      <c r="S99" s="248" t="n"/>
      <c r="T99" s="248" t="n"/>
      <c r="U99" s="248" t="n"/>
      <c r="V99" s="248" t="n"/>
      <c r="W99" s="218">
        <f>SUM(K99,M99,O99,Q99,S99,U99)</f>
        <v/>
      </c>
      <c r="X99" s="218">
        <f>SUM(L99,N99,P99,R99,T99,V99)</f>
        <v/>
      </c>
      <c r="Y99" s="157">
        <f>minus(I99,W99)</f>
        <v/>
      </c>
      <c r="Z99" s="158">
        <f>ABS(minus(J99,X99))</f>
        <v/>
      </c>
      <c r="AA99" s="270" t="n"/>
      <c r="AB99" s="242" t="n"/>
      <c r="AC99" s="242" t="n"/>
      <c r="AD99" s="256" t="n"/>
      <c r="AE99" s="161">
        <f>Y99-AC99</f>
        <v/>
      </c>
      <c r="AF99" s="256">
        <f>abs(Z99-AD99)</f>
        <v/>
      </c>
      <c r="AG99" s="243" t="n"/>
      <c r="AH99" s="146" t="n"/>
      <c r="AI99" s="52" t="n"/>
      <c r="AJ99" s="148" t="n"/>
      <c r="AK99" s="52" t="n"/>
    </row>
    <row r="100">
      <c r="A100" s="163">
        <f>A99</f>
        <v/>
      </c>
      <c r="B100" s="300" t="n"/>
      <c r="C100" s="151" t="inlineStr">
        <is>
          <t>SP Stanbic Add funds</t>
        </is>
      </c>
      <c r="D100" s="151" t="inlineStr">
        <is>
          <t>Stanbic FI CR</t>
        </is>
      </c>
      <c r="E100" s="295" t="n"/>
      <c r="F100" s="188" t="n"/>
      <c r="G100" s="295" t="n"/>
      <c r="H100" s="188" t="n"/>
      <c r="I100" s="154">
        <f>minus(E100,G100)</f>
        <v/>
      </c>
      <c r="J100" s="155">
        <f>ABS(minus(F100,H100))</f>
        <v/>
      </c>
      <c r="K100" s="248" t="n"/>
      <c r="L100" s="248" t="n"/>
      <c r="M100" s="248" t="n"/>
      <c r="N100" s="248" t="n"/>
      <c r="O100" s="248" t="n"/>
      <c r="P100" s="248" t="n"/>
      <c r="Q100" s="248" t="n"/>
      <c r="R100" s="248" t="n"/>
      <c r="S100" s="248" t="n"/>
      <c r="T100" s="248" t="n"/>
      <c r="U100" s="248" t="n"/>
      <c r="V100" s="248" t="n"/>
      <c r="W100" s="218">
        <f>SUM(K100,M100,O100,Q100,S100,U100)</f>
        <v/>
      </c>
      <c r="X100" s="218">
        <f>SUM(L100,N100,P100,R100,T100,V100)</f>
        <v/>
      </c>
      <c r="Y100" s="157">
        <f>minus(I100,W100)</f>
        <v/>
      </c>
      <c r="Z100" s="158">
        <f>ABS(minus(J100,X100))</f>
        <v/>
      </c>
      <c r="AA100" s="270" t="inlineStr">
        <is>
          <t>Customer's Slydepay account was not credit ed with funds</t>
        </is>
      </c>
      <c r="AB100" s="242" t="n"/>
      <c r="AC100" s="242" t="n"/>
      <c r="AD100" s="256" t="n"/>
      <c r="AE100" s="161">
        <f>Y100-AC100</f>
        <v/>
      </c>
      <c r="AF100" s="256">
        <f>abs(Z100-AD100)</f>
        <v/>
      </c>
      <c r="AG100" s="243" t="n"/>
      <c r="AH100" s="146" t="n"/>
      <c r="AI100" s="52" t="n"/>
      <c r="AJ100" s="148" t="n"/>
      <c r="AK100" s="52" t="n"/>
    </row>
    <row r="101">
      <c r="A101" s="163">
        <f>A100</f>
        <v/>
      </c>
      <c r="B101" s="300" t="n"/>
      <c r="C101" s="151" t="inlineStr">
        <is>
          <t>SP Stanbic Send Money</t>
        </is>
      </c>
      <c r="D101" s="151" t="inlineStr">
        <is>
          <t>Stanbic FI DR</t>
        </is>
      </c>
      <c r="E101" s="295" t="n"/>
      <c r="F101" s="188" t="n"/>
      <c r="G101" s="295" t="n"/>
      <c r="H101" s="188" t="n"/>
      <c r="I101" s="154">
        <f>minus(E101,G101)</f>
        <v/>
      </c>
      <c r="J101" s="155">
        <f>ABS(minus(F101,H101))</f>
        <v/>
      </c>
      <c r="K101" s="248" t="n"/>
      <c r="L101" s="248" t="n"/>
      <c r="M101" s="248" t="n"/>
      <c r="N101" s="248" t="n"/>
      <c r="O101" s="248" t="n"/>
      <c r="P101" s="248" t="n"/>
      <c r="Q101" s="248" t="n"/>
      <c r="R101" s="248" t="n"/>
      <c r="S101" s="248" t="n"/>
      <c r="T101" s="248" t="n"/>
      <c r="U101" s="248" t="n"/>
      <c r="V101" s="248" t="n"/>
      <c r="W101" s="218">
        <f>SUM(K101,M101,O101,Q101,S101,U101)</f>
        <v/>
      </c>
      <c r="X101" s="218">
        <f>SUM(L101,N101,P101,R101,T101,V101)</f>
        <v/>
      </c>
      <c r="Y101" s="157">
        <f>minus(I101,W101)</f>
        <v/>
      </c>
      <c r="Z101" s="158">
        <f>ABS(minus(J101,X101))</f>
        <v/>
      </c>
      <c r="AA101" s="270" t="n"/>
      <c r="AB101" s="242" t="n"/>
      <c r="AC101" s="242" t="n"/>
      <c r="AD101" s="256" t="n"/>
      <c r="AE101" s="161">
        <f>Y101-AC101</f>
        <v/>
      </c>
      <c r="AF101" s="256">
        <f>abs(Z101-AD101)</f>
        <v/>
      </c>
      <c r="AG101" s="243" t="n"/>
      <c r="AH101" s="146" t="n"/>
      <c r="AI101" s="52" t="n"/>
      <c r="AJ101" s="148" t="n"/>
      <c r="AK101" s="52" t="n"/>
    </row>
    <row r="102">
      <c r="A102" s="163">
        <f>A101</f>
        <v/>
      </c>
      <c r="B102" s="300" t="n"/>
      <c r="C102" s="171" t="inlineStr">
        <is>
          <t xml:space="preserve">SP GIP </t>
        </is>
      </c>
      <c r="D102" s="171" t="inlineStr">
        <is>
          <t>GIP</t>
        </is>
      </c>
      <c r="E102" s="172" t="n"/>
      <c r="F102" s="173" t="n"/>
      <c r="G102" s="172" t="n"/>
      <c r="H102" s="173" t="n"/>
      <c r="I102" s="174">
        <f>minus(E102,G102)</f>
        <v/>
      </c>
      <c r="J102" s="175">
        <f>ABS(minus(F102,H102))</f>
        <v/>
      </c>
      <c r="K102" s="176" t="n"/>
      <c r="L102" s="176" t="n"/>
      <c r="M102" s="176" t="n"/>
      <c r="N102" s="176" t="n"/>
      <c r="O102" s="176" t="n"/>
      <c r="P102" s="176" t="n"/>
      <c r="Q102" s="176" t="n"/>
      <c r="R102" s="176" t="n"/>
      <c r="S102" s="176" t="n"/>
      <c r="T102" s="176" t="n"/>
      <c r="U102" s="176" t="n"/>
      <c r="V102" s="176" t="n"/>
      <c r="W102" s="294">
        <f>SUM(K102,M102,O102,Q102,S102,U102)</f>
        <v/>
      </c>
      <c r="X102" s="294">
        <f>SUM(L102,N102,P102,R102,T102,V102)</f>
        <v/>
      </c>
      <c r="Y102" s="179">
        <f>minus(I102,W102)</f>
        <v/>
      </c>
      <c r="Z102" s="180">
        <f>ABS(minus(J102,X102))</f>
        <v/>
      </c>
      <c r="AA102" s="253" t="n"/>
      <c r="AB102" s="254" t="n"/>
      <c r="AC102" s="254" t="n"/>
      <c r="AD102" s="190" t="n"/>
      <c r="AE102" s="184">
        <f>Y102-AC102</f>
        <v/>
      </c>
      <c r="AF102" s="192">
        <f>abs(Z102-AD102)</f>
        <v/>
      </c>
      <c r="AG102" s="243" t="n"/>
      <c r="AH102" s="146" t="n"/>
      <c r="AI102" s="52" t="n"/>
      <c r="AJ102" s="148" t="n"/>
      <c r="AK102" s="52" t="n"/>
    </row>
    <row r="103">
      <c r="A103" s="163">
        <f>A102</f>
        <v/>
      </c>
      <c r="B103" s="300" t="n"/>
      <c r="C103" s="151" t="inlineStr">
        <is>
          <t>Card Payments</t>
        </is>
      </c>
      <c r="D103" s="151" t="inlineStr">
        <is>
          <t>BB MIGs (S03)</t>
        </is>
      </c>
      <c r="E103" s="170" t="n"/>
      <c r="F103" s="245" t="n"/>
      <c r="G103" s="170" t="n"/>
      <c r="H103" s="245" t="n"/>
      <c r="I103" s="154">
        <f>minus(E103,G103)</f>
        <v/>
      </c>
      <c r="J103" s="155">
        <f>ABS(minus(F103,H103))</f>
        <v/>
      </c>
      <c r="K103" s="248" t="n"/>
      <c r="L103" s="248" t="n"/>
      <c r="M103" s="248" t="n"/>
      <c r="N103" s="248" t="n"/>
      <c r="O103" s="248" t="n"/>
      <c r="P103" s="248" t="n"/>
      <c r="Q103" s="248" t="n"/>
      <c r="R103" s="248" t="n"/>
      <c r="S103" s="248" t="n"/>
      <c r="T103" s="248" t="n"/>
      <c r="U103" s="248" t="n"/>
      <c r="V103" s="248" t="n"/>
      <c r="W103" s="218">
        <f>SUM(K103,M103,O103,Q103,S103,U103)</f>
        <v/>
      </c>
      <c r="X103" s="218">
        <f>SUM(L103,N103,P103,R103,T103,V103)</f>
        <v/>
      </c>
      <c r="Y103" s="157">
        <f>minus(I103,W103)</f>
        <v/>
      </c>
      <c r="Z103" s="158">
        <f>ABS(minus(J103,X103))</f>
        <v/>
      </c>
      <c r="AA103" s="263" t="n"/>
      <c r="AB103" s="242" t="n"/>
      <c r="AC103" s="242" t="n"/>
      <c r="AD103" s="256" t="n"/>
      <c r="AE103" s="161">
        <f>Y103-AC103</f>
        <v/>
      </c>
      <c r="AF103" s="256">
        <f>abs(Z103-AD103)</f>
        <v/>
      </c>
      <c r="AG103" s="243" t="n"/>
      <c r="AH103" s="146" t="n"/>
      <c r="AI103" s="52" t="n"/>
      <c r="AJ103" s="148" t="n"/>
      <c r="AK103" s="52" t="n"/>
    </row>
    <row r="104">
      <c r="A104" s="163">
        <f>A103</f>
        <v/>
      </c>
      <c r="B104" s="300" t="n"/>
      <c r="C104" s="151" t="inlineStr">
        <is>
          <t>Card Payments</t>
        </is>
      </c>
      <c r="D104" s="151" t="inlineStr">
        <is>
          <t>BB MIGs (S04)</t>
        </is>
      </c>
      <c r="E104" s="170" t="n"/>
      <c r="F104" s="245" t="n"/>
      <c r="G104" s="170" t="n"/>
      <c r="H104" s="245" t="n"/>
      <c r="I104" s="154">
        <f>minus(E104,G104)</f>
        <v/>
      </c>
      <c r="J104" s="155">
        <f>ABS(minus(F104,H104))</f>
        <v/>
      </c>
      <c r="K104" s="170" t="n"/>
      <c r="L104" s="170" t="n"/>
      <c r="M104" s="170" t="n"/>
      <c r="N104" s="170" t="n"/>
      <c r="O104" s="170" t="n"/>
      <c r="P104" s="170" t="n"/>
      <c r="Q104" s="170" t="n"/>
      <c r="R104" s="170" t="n"/>
      <c r="S104" s="170" t="n"/>
      <c r="T104" s="170" t="n"/>
      <c r="U104" s="170" t="n"/>
      <c r="V104" s="170" t="n"/>
      <c r="W104" s="218">
        <f>SUM(K104,M104,O104,Q104,S104,U104)</f>
        <v/>
      </c>
      <c r="X104" s="218">
        <f>SUM(L104,N104,P104,R104,T104,V104)</f>
        <v/>
      </c>
      <c r="Y104" s="157">
        <f>minus(I104,W104)</f>
        <v/>
      </c>
      <c r="Z104" s="158">
        <f>ABS(minus(J104,X104))</f>
        <v/>
      </c>
      <c r="AA104" s="270" t="n"/>
      <c r="AB104" s="242" t="n"/>
      <c r="AC104" s="242" t="n"/>
      <c r="AD104" s="256" t="n"/>
      <c r="AE104" s="167">
        <f>Y104-AC104</f>
        <v/>
      </c>
      <c r="AF104" s="256">
        <f>abs(Z104-AD104)</f>
        <v/>
      </c>
      <c r="AG104" s="243" t="n"/>
      <c r="AH104" s="146" t="n"/>
      <c r="AI104" s="52" t="n"/>
      <c r="AJ104" s="148" t="n"/>
      <c r="AK104" s="52" t="n"/>
    </row>
    <row r="105">
      <c r="A105" s="163">
        <f>A104</f>
        <v/>
      </c>
      <c r="B105" s="300" t="n"/>
      <c r="C105" s="151" t="inlineStr">
        <is>
          <t>Card Payments</t>
        </is>
      </c>
      <c r="D105" s="151" t="inlineStr">
        <is>
          <t>BB MIGs (S05)</t>
        </is>
      </c>
      <c r="E105" s="170" t="n"/>
      <c r="F105" s="245" t="n"/>
      <c r="G105" s="170" t="n"/>
      <c r="H105" s="245" t="n"/>
      <c r="I105" s="154">
        <f>minus(E105,G105)</f>
        <v/>
      </c>
      <c r="J105" s="155">
        <f>ABS(minus(F105,H105))</f>
        <v/>
      </c>
      <c r="K105" s="170" t="n"/>
      <c r="L105" s="170" t="n"/>
      <c r="M105" s="170" t="n"/>
      <c r="N105" s="170" t="n"/>
      <c r="O105" s="170" t="n"/>
      <c r="P105" s="170" t="n"/>
      <c r="Q105" s="170" t="n"/>
      <c r="R105" s="170" t="n"/>
      <c r="S105" s="170" t="n"/>
      <c r="T105" s="170" t="n"/>
      <c r="U105" s="170" t="n"/>
      <c r="V105" s="170" t="n"/>
      <c r="W105" s="218">
        <f>SUM(K105,M105,O105,Q105,S105,U105)</f>
        <v/>
      </c>
      <c r="X105" s="218">
        <f>SUM(L105,N105,P105,R105,T105,V105)</f>
        <v/>
      </c>
      <c r="Y105" s="157">
        <f>minus(I105,W105)</f>
        <v/>
      </c>
      <c r="Z105" s="158">
        <f>ABS(minus(J105,X105))</f>
        <v/>
      </c>
      <c r="AA105" s="270" t="n"/>
      <c r="AB105" s="242" t="n"/>
      <c r="AC105" s="242" t="n"/>
      <c r="AD105" s="256" t="n"/>
      <c r="AE105" s="167">
        <f>Y105-AC105</f>
        <v/>
      </c>
      <c r="AF105" s="256">
        <f>abs(Z105-AD105)</f>
        <v/>
      </c>
      <c r="AG105" s="243" t="n"/>
      <c r="AH105" s="146" t="n"/>
      <c r="AI105" s="52" t="n"/>
      <c r="AJ105" s="148" t="n"/>
      <c r="AK105" s="52" t="n"/>
    </row>
    <row r="106">
      <c r="A106" s="163">
        <f>A105</f>
        <v/>
      </c>
      <c r="B106" s="300" t="n"/>
      <c r="C106" s="151" t="inlineStr">
        <is>
          <t>Card Payments</t>
        </is>
      </c>
      <c r="D106" s="151" t="inlineStr">
        <is>
          <t>BB MIGs (S06)</t>
        </is>
      </c>
      <c r="E106" s="170" t="n"/>
      <c r="F106" s="245" t="n"/>
      <c r="G106" s="170" t="n"/>
      <c r="H106" s="245" t="n"/>
      <c r="I106" s="154">
        <f>minus(E106,G106)</f>
        <v/>
      </c>
      <c r="J106" s="155">
        <f>ABS(minus(F106,H106))</f>
        <v/>
      </c>
      <c r="K106" s="170" t="n"/>
      <c r="L106" s="170" t="n"/>
      <c r="M106" s="170" t="n"/>
      <c r="N106" s="170" t="n"/>
      <c r="O106" s="170" t="n"/>
      <c r="P106" s="170" t="n"/>
      <c r="Q106" s="170" t="n"/>
      <c r="R106" s="170" t="n"/>
      <c r="S106" s="170" t="n"/>
      <c r="T106" s="170" t="n"/>
      <c r="U106" s="170" t="n"/>
      <c r="V106" s="170" t="n"/>
      <c r="W106" s="218">
        <f>SUM(K106,M106,O106,Q106,S106,U106)</f>
        <v/>
      </c>
      <c r="X106" s="218">
        <f>SUM(L106,N106,P106,R106,T106,V106)</f>
        <v/>
      </c>
      <c r="Y106" s="157">
        <f>minus(I106,W106)</f>
        <v/>
      </c>
      <c r="Z106" s="158">
        <f>ABS(minus(J106,X106))</f>
        <v/>
      </c>
      <c r="AA106" s="270" t="n"/>
      <c r="AB106" s="242" t="n"/>
      <c r="AC106" s="242" t="n"/>
      <c r="AD106" s="256" t="n"/>
      <c r="AE106" s="167">
        <f>Y106-AC106</f>
        <v/>
      </c>
      <c r="AF106" s="256">
        <f>abs(Z106-AD106)</f>
        <v/>
      </c>
      <c r="AG106" s="243" t="n"/>
      <c r="AH106" s="146" t="n"/>
      <c r="AI106" s="52" t="n"/>
      <c r="AJ106" s="148" t="n"/>
      <c r="AK106" s="52" t="n"/>
    </row>
    <row r="107">
      <c r="A107" s="163">
        <f>A106</f>
        <v/>
      </c>
      <c r="B107" s="300" t="n"/>
      <c r="C107" s="151" t="inlineStr">
        <is>
          <t>Card Payments</t>
        </is>
      </c>
      <c r="D107" s="151" t="inlineStr">
        <is>
          <t>BB MIGs (S07)</t>
        </is>
      </c>
      <c r="E107" s="170" t="n"/>
      <c r="F107" s="245" t="n"/>
      <c r="G107" s="170" t="n"/>
      <c r="H107" s="245" t="n"/>
      <c r="I107" s="154">
        <f>minus(E107,G107)</f>
        <v/>
      </c>
      <c r="J107" s="155">
        <f>ABS(minus(F107,H107))</f>
        <v/>
      </c>
      <c r="K107" s="170" t="n"/>
      <c r="L107" s="170" t="n"/>
      <c r="M107" s="170" t="n"/>
      <c r="N107" s="170" t="n"/>
      <c r="O107" s="170" t="n"/>
      <c r="P107" s="170" t="n"/>
      <c r="Q107" s="170" t="n"/>
      <c r="R107" s="170" t="n"/>
      <c r="S107" s="170" t="n"/>
      <c r="T107" s="170" t="n"/>
      <c r="U107" s="170" t="n"/>
      <c r="V107" s="170" t="n"/>
      <c r="W107" s="218">
        <f>SUM(K107,M107,O107,Q107,S107,U107)</f>
        <v/>
      </c>
      <c r="X107" s="218">
        <f>SUM(L107,N107,P107,R107,T107,V107)</f>
        <v/>
      </c>
      <c r="Y107" s="157">
        <f>minus(I107,W107)</f>
        <v/>
      </c>
      <c r="Z107" s="158">
        <f>ABS(minus(J107,X107))</f>
        <v/>
      </c>
      <c r="AA107" s="270" t="n"/>
      <c r="AB107" s="242" t="n"/>
      <c r="AC107" s="242" t="n"/>
      <c r="AD107" s="256" t="n"/>
      <c r="AE107" s="167">
        <f>Y107-AC107</f>
        <v/>
      </c>
      <c r="AF107" s="256">
        <f>abs(Z107-AD107)</f>
        <v/>
      </c>
      <c r="AG107" s="243" t="n"/>
      <c r="AH107" s="146" t="n"/>
      <c r="AI107" s="52" t="n"/>
      <c r="AJ107" s="148" t="n"/>
      <c r="AK107" s="52" t="n"/>
    </row>
    <row r="108">
      <c r="A108" s="163">
        <f>A107</f>
        <v/>
      </c>
      <c r="B108" s="300" t="n"/>
      <c r="C108" s="151" t="inlineStr">
        <is>
          <t>Card Payments</t>
        </is>
      </c>
      <c r="D108" s="151" t="inlineStr">
        <is>
          <t>BB MIGs (S08)</t>
        </is>
      </c>
      <c r="E108" s="170" t="n"/>
      <c r="F108" s="245" t="n"/>
      <c r="G108" s="170" t="n"/>
      <c r="H108" s="245" t="n"/>
      <c r="I108" s="154">
        <f>minus(E108,G108)</f>
        <v/>
      </c>
      <c r="J108" s="155">
        <f>ABS(minus(F108,H108))</f>
        <v/>
      </c>
      <c r="K108" s="170" t="n"/>
      <c r="L108" s="170" t="n"/>
      <c r="M108" s="170" t="n"/>
      <c r="N108" s="170" t="n"/>
      <c r="O108" s="170" t="n"/>
      <c r="P108" s="170" t="n"/>
      <c r="Q108" s="170" t="n"/>
      <c r="R108" s="170" t="n"/>
      <c r="S108" s="170" t="n"/>
      <c r="T108" s="170" t="n"/>
      <c r="U108" s="170" t="n"/>
      <c r="V108" s="170" t="n"/>
      <c r="W108" s="218">
        <f>SUM(K108,M108,O108,Q108,S108,U108)</f>
        <v/>
      </c>
      <c r="X108" s="218">
        <f>SUM(L108,N108,P108,R108,T108,V108)</f>
        <v/>
      </c>
      <c r="Y108" s="157">
        <f>minus(I108,W108)</f>
        <v/>
      </c>
      <c r="Z108" s="158">
        <f>ABS(minus(J108,X108))</f>
        <v/>
      </c>
      <c r="AA108" s="270" t="n"/>
      <c r="AB108" s="242" t="n"/>
      <c r="AC108" s="242" t="n"/>
      <c r="AD108" s="256" t="n"/>
      <c r="AE108" s="167">
        <f>Y108-AC108</f>
        <v/>
      </c>
      <c r="AF108" s="256">
        <f>abs(Z108-AD108)</f>
        <v/>
      </c>
      <c r="AG108" s="243" t="n"/>
      <c r="AH108" s="146" t="n"/>
      <c r="AI108" s="52" t="n"/>
      <c r="AJ108" s="148" t="n"/>
      <c r="AK108" s="52" t="n"/>
    </row>
    <row r="109">
      <c r="A109" s="163">
        <f>A108</f>
        <v/>
      </c>
      <c r="B109" s="300" t="n"/>
      <c r="C109" s="151" t="inlineStr">
        <is>
          <t>Card Payments</t>
        </is>
      </c>
      <c r="D109" s="151" t="inlineStr">
        <is>
          <t>BB MIGs (S09)</t>
        </is>
      </c>
      <c r="E109" s="170" t="n"/>
      <c r="F109" s="245" t="n"/>
      <c r="G109" s="170" t="n"/>
      <c r="H109" s="245" t="n"/>
      <c r="I109" s="154">
        <f>minus(E109,G109)</f>
        <v/>
      </c>
      <c r="J109" s="155">
        <f>ABS(minus(F109,H109))</f>
        <v/>
      </c>
      <c r="K109" s="170" t="n"/>
      <c r="L109" s="170" t="n"/>
      <c r="M109" s="170" t="n"/>
      <c r="N109" s="170" t="n"/>
      <c r="O109" s="170" t="n"/>
      <c r="P109" s="170" t="n"/>
      <c r="Q109" s="170" t="n"/>
      <c r="R109" s="170" t="n"/>
      <c r="S109" s="170" t="n"/>
      <c r="T109" s="170" t="n"/>
      <c r="U109" s="170" t="n"/>
      <c r="V109" s="170" t="n"/>
      <c r="W109" s="218">
        <f>SUM(K109,M109,O109,Q109,S109,U109)</f>
        <v/>
      </c>
      <c r="X109" s="218">
        <f>SUM(L109,N109,P109,R109,T109,V109)</f>
        <v/>
      </c>
      <c r="Y109" s="157">
        <f>minus(I109,W109)</f>
        <v/>
      </c>
      <c r="Z109" s="158">
        <f>ABS(minus(J109,X109))</f>
        <v/>
      </c>
      <c r="AA109" s="270" t="n"/>
      <c r="AB109" s="242" t="n"/>
      <c r="AC109" s="242" t="n"/>
      <c r="AD109" s="256" t="n"/>
      <c r="AE109" s="167">
        <f>Y109-AC109</f>
        <v/>
      </c>
      <c r="AF109" s="256">
        <f>abs(Z109-AD109)</f>
        <v/>
      </c>
      <c r="AG109" s="243" t="n"/>
      <c r="AH109" s="146" t="n"/>
      <c r="AI109" s="52" t="n"/>
      <c r="AJ109" s="148" t="n"/>
      <c r="AK109" s="52" t="n"/>
    </row>
    <row r="110">
      <c r="A110" s="163">
        <f>A109</f>
        <v/>
      </c>
      <c r="B110" s="300" t="n"/>
      <c r="C110" s="151" t="inlineStr">
        <is>
          <t>Card Payments</t>
        </is>
      </c>
      <c r="D110" s="151" t="inlineStr">
        <is>
          <t>BB MIGs (S10)</t>
        </is>
      </c>
      <c r="E110" s="170" t="n"/>
      <c r="F110" s="245" t="n"/>
      <c r="G110" s="170" t="n"/>
      <c r="H110" s="245" t="n"/>
      <c r="I110" s="154">
        <f>minus(E110,G110)</f>
        <v/>
      </c>
      <c r="J110" s="155">
        <f>ABS(minus(F110,H110))</f>
        <v/>
      </c>
      <c r="K110" s="170" t="n"/>
      <c r="L110" s="170" t="n"/>
      <c r="M110" s="170" t="n"/>
      <c r="N110" s="170" t="n"/>
      <c r="O110" s="170" t="n"/>
      <c r="P110" s="170" t="n"/>
      <c r="Q110" s="170" t="n"/>
      <c r="R110" s="170" t="n"/>
      <c r="S110" s="170" t="n"/>
      <c r="T110" s="170" t="n"/>
      <c r="U110" s="170" t="n"/>
      <c r="V110" s="170" t="n"/>
      <c r="W110" s="218">
        <f>SUM(K110,M110,O110,Q110,S110,U110)</f>
        <v/>
      </c>
      <c r="X110" s="218">
        <f>SUM(L110,N110,P110,R110,T110,V110)</f>
        <v/>
      </c>
      <c r="Y110" s="157">
        <f>minus(I110,W110)</f>
        <v/>
      </c>
      <c r="Z110" s="158">
        <f>ABS(minus(J110,X110))</f>
        <v/>
      </c>
      <c r="AA110" s="270" t="n"/>
      <c r="AB110" s="242" t="n"/>
      <c r="AC110" s="242" t="n"/>
      <c r="AD110" s="256" t="n"/>
      <c r="AE110" s="167">
        <f>Y110-AC110</f>
        <v/>
      </c>
      <c r="AF110" s="256">
        <f>abs(Z110-AD110)</f>
        <v/>
      </c>
      <c r="AG110" s="243" t="n"/>
      <c r="AH110" s="146" t="n"/>
      <c r="AI110" s="52" t="n"/>
      <c r="AJ110" s="148" t="n"/>
      <c r="AK110" s="52" t="n"/>
    </row>
    <row r="111">
      <c r="A111" s="163">
        <f>A110</f>
        <v/>
      </c>
      <c r="B111" s="300" t="n"/>
      <c r="C111" s="151" t="inlineStr">
        <is>
          <t>Card Payments</t>
        </is>
      </c>
      <c r="D111" s="151" t="inlineStr">
        <is>
          <t>BB MIGs (S11)</t>
        </is>
      </c>
      <c r="E111" s="170" t="n"/>
      <c r="F111" s="245" t="n"/>
      <c r="G111" s="170" t="n"/>
      <c r="H111" s="245" t="n"/>
      <c r="I111" s="154">
        <f>minus(E111,G111)</f>
        <v/>
      </c>
      <c r="J111" s="155">
        <f>ABS(minus(F111,H111))</f>
        <v/>
      </c>
      <c r="K111" s="170" t="n"/>
      <c r="L111" s="170" t="n"/>
      <c r="M111" s="170" t="n"/>
      <c r="N111" s="170" t="n"/>
      <c r="O111" s="170" t="n"/>
      <c r="P111" s="170" t="n"/>
      <c r="Q111" s="170" t="n"/>
      <c r="R111" s="170" t="n"/>
      <c r="S111" s="170" t="n"/>
      <c r="T111" s="170" t="n"/>
      <c r="U111" s="170" t="n"/>
      <c r="V111" s="170" t="n"/>
      <c r="W111" s="218">
        <f>SUM(K111,M111,O111,Q111,S111,U111)</f>
        <v/>
      </c>
      <c r="X111" s="218">
        <f>SUM(L111,N111,P111,R111,T111,V111)</f>
        <v/>
      </c>
      <c r="Y111" s="157">
        <f>minus(I111,W111)</f>
        <v/>
      </c>
      <c r="Z111" s="158">
        <f>ABS(minus(J111,X111))</f>
        <v/>
      </c>
      <c r="AA111" s="270" t="n"/>
      <c r="AB111" s="242" t="n"/>
      <c r="AC111" s="242" t="n"/>
      <c r="AD111" s="256" t="n"/>
      <c r="AE111" s="167">
        <f>Y111-AC111</f>
        <v/>
      </c>
      <c r="AF111" s="256">
        <f>abs(Z111-AD111)</f>
        <v/>
      </c>
      <c r="AG111" s="243" t="n"/>
      <c r="AH111" s="146" t="n"/>
      <c r="AI111" s="52" t="n"/>
      <c r="AJ111" s="148" t="n"/>
      <c r="AK111" s="52" t="n"/>
    </row>
    <row r="112">
      <c r="A112" s="163">
        <f>A111</f>
        <v/>
      </c>
      <c r="B112" s="300" t="n"/>
      <c r="C112" s="171" t="inlineStr">
        <is>
          <t>Card Payments</t>
        </is>
      </c>
      <c r="D112" s="171" t="inlineStr">
        <is>
          <t>BB MIGs (S12)</t>
        </is>
      </c>
      <c r="E112" s="176" t="n"/>
      <c r="F112" s="85" t="n"/>
      <c r="G112" s="176" t="n"/>
      <c r="H112" s="85" t="n"/>
      <c r="I112" s="174">
        <f>minus(E112,G112)</f>
        <v/>
      </c>
      <c r="J112" s="175">
        <f>ABS(minus(F112,H112))</f>
        <v/>
      </c>
      <c r="K112" s="176" t="n"/>
      <c r="L112" s="176" t="n"/>
      <c r="M112" s="176" t="n"/>
      <c r="N112" s="176" t="n"/>
      <c r="O112" s="176" t="n"/>
      <c r="P112" s="176" t="n"/>
      <c r="Q112" s="176" t="n"/>
      <c r="R112" s="176" t="n"/>
      <c r="S112" s="176" t="n"/>
      <c r="T112" s="176" t="n"/>
      <c r="U112" s="176" t="n"/>
      <c r="V112" s="176" t="n"/>
      <c r="W112" s="218">
        <f>SUM(K112,M112,O112,Q112,S112,U112)</f>
        <v/>
      </c>
      <c r="X112" s="218">
        <f>SUM(L112,N112,P112,R112,T112,V112)</f>
        <v/>
      </c>
      <c r="Y112" s="179">
        <f>minus(I112,W112)</f>
        <v/>
      </c>
      <c r="Z112" s="180">
        <f>ABS(minus(J112,X112))</f>
        <v/>
      </c>
      <c r="AA112" s="253" t="n"/>
      <c r="AB112" s="254" t="n"/>
      <c r="AC112" s="254" t="n"/>
      <c r="AD112" s="183" t="n"/>
      <c r="AE112" s="191">
        <f>Y112-AC112</f>
        <v/>
      </c>
      <c r="AF112" s="183">
        <f>abs(Z112-AD112)</f>
        <v/>
      </c>
      <c r="AG112" s="243" t="n"/>
      <c r="AH112" s="146" t="n"/>
      <c r="AI112" s="52" t="n"/>
      <c r="AJ112" s="148" t="n"/>
      <c r="AK112" s="52" t="n"/>
    </row>
    <row r="113">
      <c r="A113" s="163">
        <f>A112</f>
        <v/>
      </c>
      <c r="B113" s="303" t="n"/>
      <c r="C113" s="220" t="inlineStr">
        <is>
          <t>Card Payments Sum</t>
        </is>
      </c>
      <c r="D113" s="220" t="inlineStr">
        <is>
          <t>BB MIGs</t>
        </is>
      </c>
      <c r="E113" s="221" t="n"/>
      <c r="F113" s="222" t="n"/>
      <c r="G113" s="221" t="n"/>
      <c r="H113" s="250" t="n"/>
      <c r="I113" s="225">
        <f>minus(E113,G113)</f>
        <v/>
      </c>
      <c r="J113" s="226">
        <f>ABS(minus(F113,H113))</f>
        <v/>
      </c>
      <c r="K113" s="227" t="n"/>
      <c r="L113" s="227" t="n"/>
      <c r="M113" s="227" t="n"/>
      <c r="N113" s="227" t="n"/>
      <c r="O113" s="227" t="n"/>
      <c r="P113" s="227" t="n"/>
      <c r="Q113" s="227" t="n"/>
      <c r="R113" s="227" t="n"/>
      <c r="S113" s="227" t="n"/>
      <c r="T113" s="227" t="n"/>
      <c r="U113" s="227" t="n"/>
      <c r="V113" s="227" t="n"/>
      <c r="W113" s="229">
        <f>SUM(K113,M113,O113,Q113,S113,U113)</f>
        <v/>
      </c>
      <c r="X113" s="229">
        <f>SUM(L113,N113,P113,R113,T113,V113)</f>
        <v/>
      </c>
      <c r="Y113" s="231">
        <f>minus(I113,W113)</f>
        <v/>
      </c>
      <c r="Z113" s="232">
        <f>ABS(minus(J113,X113))</f>
        <v/>
      </c>
      <c r="AA113" s="233" t="n"/>
      <c r="AB113" s="234" t="n"/>
      <c r="AC113" s="234" t="n"/>
      <c r="AD113" s="235" t="n"/>
      <c r="AE113" s="236">
        <f>Y113-AC113</f>
        <v/>
      </c>
      <c r="AF113" s="237">
        <f>abs(Z113-AD113)</f>
        <v/>
      </c>
      <c r="AG113" s="238" t="n"/>
      <c r="AH113" s="146" t="n"/>
      <c r="AI113" s="52" t="n"/>
      <c r="AJ113" s="148" t="n"/>
      <c r="AK113" s="52" t="n"/>
    </row>
    <row r="114">
      <c r="A114" s="163">
        <f>A113</f>
        <v/>
      </c>
      <c r="B114" s="310" t="inlineStr">
        <is>
          <t>KOWRI</t>
        </is>
      </c>
      <c r="C114" s="151" t="inlineStr">
        <is>
          <t>MPGS</t>
        </is>
      </c>
      <c r="D114" s="151" t="inlineStr">
        <is>
          <t>MPGS</t>
        </is>
      </c>
      <c r="E114" s="295" t="n"/>
      <c r="F114" s="296" t="n"/>
      <c r="G114" s="295" t="n"/>
      <c r="H114" s="188" t="n"/>
      <c r="I114" s="154">
        <f>minus(E114,G114)</f>
        <v/>
      </c>
      <c r="J114" s="155">
        <f>ABS(minus(F114,H114))</f>
        <v/>
      </c>
      <c r="K114" s="170" t="n"/>
      <c r="L114" s="170" t="n"/>
      <c r="M114" s="170" t="n"/>
      <c r="N114" s="170" t="n"/>
      <c r="O114" s="218" t="n"/>
      <c r="P114" s="218" t="n"/>
      <c r="Q114" s="218" t="n"/>
      <c r="R114" s="218" t="n"/>
      <c r="S114" s="218" t="n"/>
      <c r="T114" s="218" t="n"/>
      <c r="U114" s="218" t="n"/>
      <c r="V114" s="218" t="n"/>
      <c r="W114" s="218">
        <f>SUM(K114,M114,O114,Q114,S114,U114)</f>
        <v/>
      </c>
      <c r="X114" s="218">
        <f>SUM(L114,N114,P114,R114,T114,V114)</f>
        <v/>
      </c>
      <c r="Y114" s="157">
        <f>minus(I114,W114)</f>
        <v/>
      </c>
      <c r="Z114" s="251">
        <f>ABS(minus(J114,X114))</f>
        <v/>
      </c>
      <c r="AA114" s="270" t="n"/>
      <c r="AB114" s="242" t="n"/>
      <c r="AC114" s="242" t="n"/>
      <c r="AD114" s="256" t="n"/>
      <c r="AE114" s="167">
        <f>Y114-AC114</f>
        <v/>
      </c>
      <c r="AF114" s="256">
        <f>abs(Z114-AD114)</f>
        <v/>
      </c>
      <c r="AG114" s="243" t="n"/>
      <c r="AH114" s="146" t="n"/>
      <c r="AI114" s="52" t="n"/>
      <c r="AJ114" s="148" t="n"/>
      <c r="AK114" s="52" t="n"/>
    </row>
    <row r="115">
      <c r="A115" s="163">
        <f>A113</f>
        <v/>
      </c>
      <c r="B115" s="300" t="n"/>
      <c r="C115" s="151" t="inlineStr">
        <is>
          <t>KR MTN Send Money</t>
        </is>
      </c>
      <c r="D115" s="151" t="inlineStr">
        <is>
          <t>KR MTN Credit</t>
        </is>
      </c>
      <c r="E115" s="295" t="n"/>
      <c r="F115" s="296" t="n"/>
      <c r="G115" s="295" t="n"/>
      <c r="H115" s="188" t="n"/>
      <c r="I115" s="154">
        <f>minus(E115,G115)</f>
        <v/>
      </c>
      <c r="J115" s="155">
        <f>ABS(minus(F115,H115))</f>
        <v/>
      </c>
      <c r="K115" s="170" t="n"/>
      <c r="L115" s="170" t="n"/>
      <c r="M115" s="170" t="n"/>
      <c r="N115" s="170" t="n"/>
      <c r="O115" s="218" t="n"/>
      <c r="P115" s="218" t="n"/>
      <c r="Q115" s="218" t="n"/>
      <c r="R115" s="218" t="n"/>
      <c r="S115" s="218" t="n"/>
      <c r="T115" s="218" t="n"/>
      <c r="U115" s="218" t="n"/>
      <c r="V115" s="218" t="n"/>
      <c r="W115" s="218">
        <f>SUM(K115,M115,O115,Q115,S115,U115)</f>
        <v/>
      </c>
      <c r="X115" s="218">
        <f>SUM(L115,N115,P115,R115,T115,V115)</f>
        <v/>
      </c>
      <c r="Y115" s="157">
        <f>minus(I115,W115)</f>
        <v/>
      </c>
      <c r="Z115" s="158">
        <f>ABS(minus(J115,X115))</f>
        <v/>
      </c>
      <c r="AA115" s="270" t="n"/>
      <c r="AB115" s="242" t="n"/>
      <c r="AC115" s="242" t="n"/>
      <c r="AD115" s="256" t="n"/>
      <c r="AE115" s="167">
        <f>Y115-AC115</f>
        <v/>
      </c>
      <c r="AF115" s="256">
        <f>abs(Z115-AD115)</f>
        <v/>
      </c>
      <c r="AG115" s="243" t="n"/>
      <c r="AH115" s="146" t="n"/>
      <c r="AI115" s="52" t="n"/>
      <c r="AJ115" s="148" t="n"/>
      <c r="AK115" s="52" t="n"/>
    </row>
    <row r="116">
      <c r="A116" s="163">
        <f>A115</f>
        <v/>
      </c>
      <c r="B116" s="300" t="n"/>
      <c r="C116" s="151" t="inlineStr">
        <is>
          <t>KR MTN Add funds/Payments</t>
        </is>
      </c>
      <c r="D116" s="151" t="inlineStr">
        <is>
          <t>KR MTN Debit</t>
        </is>
      </c>
      <c r="E116" s="295" t="n"/>
      <c r="F116" s="188" t="n"/>
      <c r="G116" s="295" t="n"/>
      <c r="H116" s="188" t="n"/>
      <c r="I116" s="154">
        <f>minus(E116,G116)</f>
        <v/>
      </c>
      <c r="J116" s="155">
        <f>ABS(minus(F116,H116))</f>
        <v/>
      </c>
      <c r="K116" s="248" t="n"/>
      <c r="L116" s="248" t="n"/>
      <c r="M116" s="170" t="n"/>
      <c r="N116" s="170" t="n"/>
      <c r="O116" s="218" t="n"/>
      <c r="P116" s="218" t="n"/>
      <c r="Q116" s="218" t="n"/>
      <c r="R116" s="218" t="n"/>
      <c r="S116" s="218" t="n"/>
      <c r="T116" s="218" t="n"/>
      <c r="U116" s="218" t="n"/>
      <c r="V116" s="218" t="n"/>
      <c r="W116" s="218">
        <f>SUM(K116,M116,O116,Q116,S116,U116)</f>
        <v/>
      </c>
      <c r="X116" s="218">
        <f>SUM(L116,N116,P116,R116,T116,V116)</f>
        <v/>
      </c>
      <c r="Y116" s="157">
        <f>minus(I116,W116)</f>
        <v/>
      </c>
      <c r="Z116" s="158">
        <f>ABS(minus(J116,X116))</f>
        <v/>
      </c>
      <c r="AA116" s="270" t="n"/>
      <c r="AB116" s="242" t="n"/>
      <c r="AC116" s="242" t="n"/>
      <c r="AD116" s="256" t="n"/>
      <c r="AE116" s="167">
        <f>Y116-AC116</f>
        <v/>
      </c>
      <c r="AF116" s="256">
        <f>abs(Z116-AD116)</f>
        <v/>
      </c>
      <c r="AG116" s="243" t="n"/>
      <c r="AH116" s="146" t="n"/>
      <c r="AI116" s="52" t="n"/>
      <c r="AJ116" s="148" t="n"/>
      <c r="AK116" s="52" t="n"/>
    </row>
    <row r="117">
      <c r="A117" s="163">
        <f>A116</f>
        <v/>
      </c>
      <c r="B117" s="300" t="n"/>
      <c r="C117" s="151" t="inlineStr">
        <is>
          <t>KR Airtel Add funds/Payments</t>
        </is>
      </c>
      <c r="D117" s="151" t="inlineStr">
        <is>
          <t>KR Airtel Cash In</t>
        </is>
      </c>
      <c r="E117" s="295" t="n"/>
      <c r="F117" s="296" t="n"/>
      <c r="G117" s="295" t="n"/>
      <c r="H117" s="296" t="n"/>
      <c r="I117" s="154">
        <f>minus(E117,G117)</f>
        <v/>
      </c>
      <c r="J117" s="155">
        <f>ABS(minus(F117,H117))</f>
        <v/>
      </c>
      <c r="K117" s="170" t="n"/>
      <c r="L117" s="170" t="n"/>
      <c r="M117" s="170" t="n"/>
      <c r="N117" s="170" t="n"/>
      <c r="O117" s="218" t="n"/>
      <c r="P117" s="218" t="n"/>
      <c r="Q117" s="218" t="n"/>
      <c r="R117" s="218" t="n"/>
      <c r="S117" s="218" t="n"/>
      <c r="T117" s="218" t="n"/>
      <c r="U117" s="218" t="n"/>
      <c r="V117" s="218" t="n"/>
      <c r="W117" s="218">
        <f>SUM(K117,M117,O117,Q117,S117,U117)</f>
        <v/>
      </c>
      <c r="X117" s="218">
        <f>SUM(L117,N117,P117,R117,T117,V117)</f>
        <v/>
      </c>
      <c r="Y117" s="157">
        <f>minus(I117,W117)</f>
        <v/>
      </c>
      <c r="Z117" s="158">
        <f>ABS(minus(J117,X117))</f>
        <v/>
      </c>
      <c r="AA117" s="270" t="n"/>
      <c r="AB117" s="242" t="n"/>
      <c r="AC117" s="242" t="n"/>
      <c r="AD117" s="256" t="n"/>
      <c r="AE117" s="167">
        <f>Y117-AC117</f>
        <v/>
      </c>
      <c r="AF117" s="256">
        <f>abs(Z117-AD117)</f>
        <v/>
      </c>
      <c r="AG117" s="243" t="n"/>
      <c r="AH117" s="146" t="n"/>
      <c r="AI117" s="52" t="n"/>
      <c r="AJ117" s="148" t="n"/>
      <c r="AK117" s="52" t="n"/>
    </row>
    <row r="118">
      <c r="A118" s="163">
        <f>A117</f>
        <v/>
      </c>
      <c r="B118" s="300" t="n"/>
      <c r="C118" s="151" t="inlineStr">
        <is>
          <t>KR Airtel Send Money</t>
        </is>
      </c>
      <c r="D118" s="151" t="inlineStr">
        <is>
          <t>KR Airtel Cash Out</t>
        </is>
      </c>
      <c r="E118" s="295" t="n"/>
      <c r="F118" s="296" t="n"/>
      <c r="G118" s="295" t="n"/>
      <c r="H118" s="296" t="n"/>
      <c r="I118" s="154">
        <f>minus(E118,G118)</f>
        <v/>
      </c>
      <c r="J118" s="155">
        <f>ABS(minus(F118,H118))</f>
        <v/>
      </c>
      <c r="K118" s="170" t="n"/>
      <c r="L118" s="170" t="n"/>
      <c r="M118" s="248" t="n"/>
      <c r="N118" s="248" t="n"/>
      <c r="O118" s="218" t="n"/>
      <c r="P118" s="218" t="n"/>
      <c r="Q118" s="218" t="n"/>
      <c r="R118" s="218" t="n"/>
      <c r="S118" s="218" t="n"/>
      <c r="T118" s="218" t="n"/>
      <c r="U118" s="218" t="n"/>
      <c r="V118" s="218" t="n"/>
      <c r="W118" s="218">
        <f>SUM(K118,M118,O118,Q118,S118,U118)</f>
        <v/>
      </c>
      <c r="X118" s="218">
        <f>SUM(L118,N118,P118,R118,T118,V118)</f>
        <v/>
      </c>
      <c r="Y118" s="157">
        <f>minus(I118,W118)</f>
        <v/>
      </c>
      <c r="Z118" s="158">
        <f>ABS(minus(J118,X118))</f>
        <v/>
      </c>
      <c r="AA118" s="270" t="n"/>
      <c r="AB118" s="242" t="n"/>
      <c r="AC118" s="242" t="n"/>
      <c r="AD118" s="256" t="n"/>
      <c r="AE118" s="167">
        <f>Y118-AC118</f>
        <v/>
      </c>
      <c r="AF118" s="256">
        <f>abs(Z118-AD118)</f>
        <v/>
      </c>
      <c r="AG118" s="243" t="n"/>
      <c r="AH118" s="146" t="n"/>
      <c r="AI118" s="52" t="n"/>
      <c r="AJ118" s="148" t="n"/>
      <c r="AK118" s="52" t="n"/>
    </row>
    <row r="119">
      <c r="A119" s="163">
        <f>A118</f>
        <v/>
      </c>
      <c r="B119" s="300" t="n"/>
      <c r="C119" s="151" t="inlineStr">
        <is>
          <t>KR Vodafone Add funds/Payments</t>
        </is>
      </c>
      <c r="D119" s="151" t="inlineStr">
        <is>
          <t xml:space="preserve">KR Vodafone Cash In </t>
        </is>
      </c>
      <c r="E119" s="295" t="n"/>
      <c r="F119" s="188" t="n"/>
      <c r="G119" s="295" t="n"/>
      <c r="H119" s="188" t="n"/>
      <c r="I119" s="154">
        <f>minus(E119,G119)</f>
        <v/>
      </c>
      <c r="J119" s="155">
        <f>ABS(minus(F119,H119))</f>
        <v/>
      </c>
      <c r="K119" s="248" t="n"/>
      <c r="L119" s="248" t="n"/>
      <c r="M119" s="248" t="n"/>
      <c r="N119" s="248" t="n"/>
      <c r="O119" s="218" t="n"/>
      <c r="P119" s="218" t="n"/>
      <c r="Q119" s="218" t="n"/>
      <c r="R119" s="218" t="n"/>
      <c r="S119" s="218" t="n"/>
      <c r="T119" s="218" t="n"/>
      <c r="U119" s="218" t="n"/>
      <c r="V119" s="218" t="n"/>
      <c r="W119" s="218">
        <f>SUM(K119,M119,O119,Q119,S119,U119)</f>
        <v/>
      </c>
      <c r="X119" s="218">
        <f>SUM(L119,N119,P119,R119,T119,V119)</f>
        <v/>
      </c>
      <c r="Y119" s="157">
        <f>minus(I119,W119)</f>
        <v/>
      </c>
      <c r="Z119" s="158">
        <f>ABS(minus(J119,X119))</f>
        <v/>
      </c>
      <c r="AA119" s="270" t="n"/>
      <c r="AB119" s="242" t="n"/>
      <c r="AC119" s="242" t="n"/>
      <c r="AD119" s="256" t="n"/>
      <c r="AE119" s="167">
        <f>Y119-AC119</f>
        <v/>
      </c>
      <c r="AF119" s="256">
        <f>abs(Z119-AD119)</f>
        <v/>
      </c>
      <c r="AG119" s="243" t="n"/>
      <c r="AH119" s="146" t="n"/>
      <c r="AI119" s="52" t="n"/>
      <c r="AJ119" s="148" t="n"/>
      <c r="AK119" s="52" t="n"/>
    </row>
    <row r="120">
      <c r="A120" s="163">
        <f>A119</f>
        <v/>
      </c>
      <c r="B120" s="303" t="n"/>
      <c r="C120" s="151" t="inlineStr">
        <is>
          <t>KR Vodafone Send Money</t>
        </is>
      </c>
      <c r="D120" s="151" t="inlineStr">
        <is>
          <t>KR Vodafone Cash Out</t>
        </is>
      </c>
      <c r="E120" s="295" t="n"/>
      <c r="F120" s="296" t="n"/>
      <c r="G120" s="295" t="n"/>
      <c r="H120" s="188" t="n"/>
      <c r="I120" s="154">
        <f>minus(E120,G120)</f>
        <v/>
      </c>
      <c r="J120" s="155">
        <f>ABS(minus(F120,H120))</f>
        <v/>
      </c>
      <c r="K120" s="248" t="n"/>
      <c r="L120" s="248" t="n"/>
      <c r="M120" s="248" t="n"/>
      <c r="N120" s="248" t="n"/>
      <c r="O120" s="218" t="n"/>
      <c r="P120" s="218" t="n"/>
      <c r="Q120" s="218" t="n"/>
      <c r="R120" s="218" t="n"/>
      <c r="S120" s="218" t="n"/>
      <c r="T120" s="218" t="n"/>
      <c r="U120" s="218" t="n"/>
      <c r="V120" s="218" t="n"/>
      <c r="W120" s="218">
        <f>SUM(K120,M120,O120,Q120,S120,U120)</f>
        <v/>
      </c>
      <c r="X120" s="218">
        <f>SUM(L120,N120,P120,R120,T120,V120)</f>
        <v/>
      </c>
      <c r="Y120" s="157">
        <f>minus(I120,W120)</f>
        <v/>
      </c>
      <c r="Z120" s="158">
        <f>ABS(minus(J120,X120))</f>
        <v/>
      </c>
      <c r="AA120" s="270" t="n"/>
      <c r="AB120" s="242" t="n"/>
      <c r="AC120" s="242" t="n"/>
      <c r="AD120" s="256" t="n"/>
      <c r="AE120" s="167">
        <f>Y120-AC120</f>
        <v/>
      </c>
      <c r="AF120" s="256">
        <f>abs(Z120-AD120)</f>
        <v/>
      </c>
      <c r="AG120" s="243" t="n"/>
      <c r="AH120" s="146" t="n"/>
      <c r="AI120" s="52" t="n"/>
      <c r="AJ120" s="148" t="n"/>
      <c r="AK120" s="52" t="n"/>
    </row>
    <row r="121">
      <c r="A121" s="206" t="n"/>
      <c r="B121" s="207" t="n"/>
      <c r="C121" s="206" t="n"/>
      <c r="D121" s="206" t="n"/>
      <c r="E121" s="271" t="n"/>
      <c r="F121" s="208" t="n"/>
      <c r="G121" s="271" t="n"/>
      <c r="H121" s="208" t="n"/>
      <c r="I121" s="206" t="n"/>
      <c r="J121" s="208" t="n"/>
      <c r="K121" s="271" t="n"/>
      <c r="L121" s="271" t="n"/>
      <c r="M121" s="271" t="n"/>
      <c r="N121" s="271" t="n"/>
      <c r="O121" s="271" t="n"/>
      <c r="P121" s="271" t="n"/>
      <c r="Q121" s="271" t="n"/>
      <c r="R121" s="271" t="n"/>
      <c r="S121" s="271" t="n"/>
      <c r="T121" s="271" t="n"/>
      <c r="U121" s="271" t="n"/>
      <c r="V121" s="271" t="n"/>
      <c r="W121" s="210" t="n"/>
      <c r="X121" s="210" t="n"/>
      <c r="Y121" s="271" t="n"/>
      <c r="Z121" s="271" t="n"/>
      <c r="AA121" s="211" t="n"/>
      <c r="AB121" s="212" t="n"/>
      <c r="AC121" s="212" t="n"/>
      <c r="AD121" s="213" t="n"/>
      <c r="AE121" s="214" t="n"/>
      <c r="AF121" s="215" t="n"/>
      <c r="AG121" s="243" t="n"/>
      <c r="AH121" s="146" t="n"/>
      <c r="AI121" s="52" t="n"/>
      <c r="AJ121" s="148" t="n"/>
      <c r="AK121" s="52" t="n"/>
    </row>
    <row r="122">
      <c r="A122" s="239" t="n">
        <v>44990</v>
      </c>
      <c r="B122" s="309" t="inlineStr">
        <is>
          <t>SlydePay</t>
        </is>
      </c>
      <c r="C122" s="151" t="inlineStr">
        <is>
          <t>SP MIGs (MCC 1)</t>
        </is>
      </c>
      <c r="D122" s="151" t="inlineStr">
        <is>
          <t>MIGS (Slydepay01)</t>
        </is>
      </c>
      <c r="E122" s="295" t="n"/>
      <c r="F122" s="188" t="n"/>
      <c r="G122" s="295" t="n"/>
      <c r="H122" s="188" t="n"/>
      <c r="I122" s="154">
        <f>minus(E122,G122)</f>
        <v/>
      </c>
      <c r="J122" s="155">
        <f>ABS(minus(F122,H122))</f>
        <v/>
      </c>
      <c r="K122" s="218" t="n"/>
      <c r="L122" s="218" t="n"/>
      <c r="M122" s="218" t="n"/>
      <c r="N122" s="218" t="n"/>
      <c r="O122" s="218" t="n"/>
      <c r="P122" s="218" t="n"/>
      <c r="Q122" s="218" t="n"/>
      <c r="R122" s="218" t="n"/>
      <c r="S122" s="218" t="n"/>
      <c r="T122" s="218" t="n"/>
      <c r="U122" s="218" t="n"/>
      <c r="V122" s="218" t="n"/>
      <c r="W122" s="218">
        <f>SUM(K122,M122,O122,Q122,S122,U122)</f>
        <v/>
      </c>
      <c r="X122" s="218">
        <f>SUM(L122,N122,P122,R122,T122,V122)</f>
        <v/>
      </c>
      <c r="Y122" s="157">
        <f>minus(I122,W122)</f>
        <v/>
      </c>
      <c r="Z122" s="158">
        <f>ABS(minus(J122,X122))</f>
        <v/>
      </c>
      <c r="AA122" s="263" t="n"/>
      <c r="AB122" s="242" t="n"/>
      <c r="AC122" s="242" t="n"/>
      <c r="AD122" s="252" t="n"/>
      <c r="AE122" s="161">
        <f>Y122-AC122</f>
        <v/>
      </c>
      <c r="AF122" s="256">
        <f>abs(Z122-AD122)</f>
        <v/>
      </c>
      <c r="AG122" s="243" t="n"/>
      <c r="AH122" s="146" t="n"/>
      <c r="AI122" s="52" t="n"/>
      <c r="AJ122" s="148" t="n"/>
      <c r="AK122" s="52" t="n"/>
    </row>
    <row r="123">
      <c r="A123" s="163">
        <f>A122</f>
        <v/>
      </c>
      <c r="B123" s="300" t="n"/>
      <c r="C123" s="151" t="inlineStr">
        <is>
          <t>SP MTN Cash In (Prompt)</t>
        </is>
      </c>
      <c r="D123" s="151" t="inlineStr">
        <is>
          <t>MTN - Slydepull (Prompts)</t>
        </is>
      </c>
      <c r="E123" s="295" t="n"/>
      <c r="F123" s="188" t="n"/>
      <c r="G123" s="187" t="n"/>
      <c r="H123" s="188" t="n"/>
      <c r="I123" s="154">
        <f>minus(E123,G123)</f>
        <v/>
      </c>
      <c r="J123" s="155">
        <f>ABS(minus(F123,H123))</f>
        <v/>
      </c>
      <c r="K123" s="218" t="n"/>
      <c r="L123" s="218" t="n"/>
      <c r="M123" s="218" t="n"/>
      <c r="N123" s="218" t="n"/>
      <c r="O123" s="218" t="n"/>
      <c r="P123" s="218" t="n"/>
      <c r="Q123" s="218" t="n"/>
      <c r="R123" s="218" t="n"/>
      <c r="S123" s="218" t="n"/>
      <c r="T123" s="218" t="n"/>
      <c r="U123" s="218" t="n"/>
      <c r="V123" s="218" t="n"/>
      <c r="W123" s="218">
        <f>SUM(K123,M123,O123,Q123,S123,U123)</f>
        <v/>
      </c>
      <c r="X123" s="218">
        <f>SUM(L123,N123,P123,R123,T123,V123)</f>
        <v/>
      </c>
      <c r="Y123" s="157">
        <f>minus(I123,W123)</f>
        <v/>
      </c>
      <c r="Z123" s="158">
        <f>ABS(minus(J123,X123))</f>
        <v/>
      </c>
      <c r="AA123" s="270" t="n"/>
      <c r="AB123" s="242" t="n"/>
      <c r="AC123" s="242" t="n"/>
      <c r="AD123" s="256" t="n"/>
      <c r="AE123" s="167">
        <f>Y123-AC123</f>
        <v/>
      </c>
      <c r="AF123" s="256">
        <f>abs(Z123-AD123)</f>
        <v/>
      </c>
      <c r="AG123" s="243" t="n"/>
      <c r="AH123" s="146" t="n"/>
      <c r="AI123" s="52" t="n"/>
      <c r="AJ123" s="148" t="n"/>
      <c r="AK123" s="52" t="n"/>
    </row>
    <row r="124">
      <c r="A124" s="163">
        <f>A123</f>
        <v/>
      </c>
      <c r="B124" s="300" t="n"/>
      <c r="C124" s="151" t="inlineStr">
        <is>
          <t>SP MTN Cash In (Approval)</t>
        </is>
      </c>
      <c r="D124" s="151" t="inlineStr">
        <is>
          <t>MTN - Sydepush( Approvals)</t>
        </is>
      </c>
      <c r="E124" s="295" t="n"/>
      <c r="F124" s="296" t="n"/>
      <c r="G124" s="295" t="n"/>
      <c r="H124" s="296" t="n"/>
      <c r="I124" s="154">
        <f>minus(E124,G124)</f>
        <v/>
      </c>
      <c r="J124" s="155">
        <f>ABS(minus(F124,H124))</f>
        <v/>
      </c>
      <c r="K124" s="218" t="n"/>
      <c r="L124" s="218" t="n"/>
      <c r="M124" s="218" t="n"/>
      <c r="N124" s="218" t="n"/>
      <c r="O124" s="218" t="n"/>
      <c r="P124" s="218" t="n"/>
      <c r="Q124" s="218" t="n"/>
      <c r="R124" s="218" t="n"/>
      <c r="S124" s="218" t="n"/>
      <c r="T124" s="218" t="n"/>
      <c r="U124" s="218" t="n"/>
      <c r="V124" s="218" t="n"/>
      <c r="W124" s="218">
        <f>SUM(K124,M124,O124,Q124,S124,U124)</f>
        <v/>
      </c>
      <c r="X124" s="218">
        <f>SUM(L124,N124,P124,R124,T124,V124)</f>
        <v/>
      </c>
      <c r="Y124" s="157">
        <f>minus(I124,W124)</f>
        <v/>
      </c>
      <c r="Z124" s="158">
        <f>ABS(minus(J124,X124))</f>
        <v/>
      </c>
      <c r="AA124" s="270" t="n"/>
      <c r="AB124" s="242" t="n"/>
      <c r="AC124" s="242" t="n"/>
      <c r="AD124" s="256" t="n"/>
      <c r="AE124" s="161">
        <f>Y124-AC124</f>
        <v/>
      </c>
      <c r="AF124" s="256">
        <f>abs(Z124-AD124)</f>
        <v/>
      </c>
      <c r="AG124" s="243" t="n"/>
      <c r="AH124" s="146" t="n"/>
      <c r="AI124" s="52" t="n"/>
      <c r="AJ124" s="148" t="n"/>
      <c r="AK124" s="52" t="n"/>
    </row>
    <row r="125">
      <c r="A125" s="163">
        <f>A124</f>
        <v/>
      </c>
      <c r="B125" s="300" t="n"/>
      <c r="C125" s="151" t="inlineStr">
        <is>
          <t>SP MTN Send Money</t>
        </is>
      </c>
      <c r="D125" s="151" t="inlineStr">
        <is>
          <t>MTN - Portal</t>
        </is>
      </c>
      <c r="E125" s="295" t="n"/>
      <c r="F125" s="296" t="n"/>
      <c r="G125" s="187" t="n"/>
      <c r="H125" s="188" t="n"/>
      <c r="I125" s="154">
        <f>minus(E125,G125)</f>
        <v/>
      </c>
      <c r="J125" s="155">
        <f>ABS(minus(F125,H125))</f>
        <v/>
      </c>
      <c r="K125" s="218" t="n"/>
      <c r="L125" s="218" t="n"/>
      <c r="M125" s="218" t="n"/>
      <c r="N125" s="218" t="n"/>
      <c r="O125" s="218" t="n"/>
      <c r="P125" s="218" t="n"/>
      <c r="Q125" s="218" t="n"/>
      <c r="R125" s="218" t="n"/>
      <c r="S125" s="218" t="n"/>
      <c r="T125" s="218" t="n"/>
      <c r="U125" s="218" t="n"/>
      <c r="V125" s="218" t="n"/>
      <c r="W125" s="218">
        <f>SUM(K125,M125,O125,Q125,S125,U125)</f>
        <v/>
      </c>
      <c r="X125" s="218">
        <f>SUM(L125,N125,P125,R125,T125,V125)</f>
        <v/>
      </c>
      <c r="Y125" s="157">
        <f>minus(I125,W125)</f>
        <v/>
      </c>
      <c r="Z125" s="158">
        <f>ABS(minus(J125,X125))</f>
        <v/>
      </c>
      <c r="AA125" s="270" t="n"/>
      <c r="AB125" s="242" t="n"/>
      <c r="AC125" s="242" t="n"/>
      <c r="AD125" s="256" t="n"/>
      <c r="AE125" s="161">
        <f>Y125-AC125</f>
        <v/>
      </c>
      <c r="AF125" s="256">
        <f>abs(Z125-AD125)</f>
        <v/>
      </c>
      <c r="AG125" s="243" t="n"/>
      <c r="AH125" s="146" t="n"/>
      <c r="AI125" s="52" t="n"/>
      <c r="AJ125" s="148" t="n"/>
      <c r="AK125" s="52" t="n"/>
    </row>
    <row r="126">
      <c r="A126" s="163">
        <f>A125</f>
        <v/>
      </c>
      <c r="B126" s="300" t="n"/>
      <c r="C126" s="151" t="inlineStr">
        <is>
          <t>SP AirtelTigo Cash In</t>
        </is>
      </c>
      <c r="D126" s="151" t="inlineStr">
        <is>
          <t>Airtel Top Up (Cash In)</t>
        </is>
      </c>
      <c r="E126" s="295" t="n"/>
      <c r="F126" s="296" t="n"/>
      <c r="G126" s="295" t="n"/>
      <c r="H126" s="296" t="n"/>
      <c r="I126" s="154">
        <f>minus(E126,G126)</f>
        <v/>
      </c>
      <c r="J126" s="155">
        <f>ABS(minus(F126,H126))</f>
        <v/>
      </c>
      <c r="K126" s="218" t="n"/>
      <c r="L126" s="218" t="n"/>
      <c r="M126" s="218" t="n"/>
      <c r="N126" s="218" t="n"/>
      <c r="O126" s="218" t="n"/>
      <c r="P126" s="218" t="n"/>
      <c r="Q126" s="218" t="n"/>
      <c r="R126" s="218" t="n"/>
      <c r="S126" s="218" t="n"/>
      <c r="T126" s="218" t="n"/>
      <c r="U126" s="218" t="n"/>
      <c r="V126" s="218" t="n"/>
      <c r="W126" s="218">
        <f>SUM(K126,M126,O126,Q126,S126,U126)</f>
        <v/>
      </c>
      <c r="X126" s="218">
        <f>SUM(L126,N126,P126,R126,T126,V126)</f>
        <v/>
      </c>
      <c r="Y126" s="157">
        <f>minus(I126,W126)</f>
        <v/>
      </c>
      <c r="Z126" s="158">
        <f>ABS(minus(J126,X126))</f>
        <v/>
      </c>
      <c r="AA126" s="270" t="n"/>
      <c r="AB126" s="242" t="n"/>
      <c r="AC126" s="242" t="n"/>
      <c r="AD126" s="256" t="n"/>
      <c r="AE126" s="161">
        <f>Y126-AC126</f>
        <v/>
      </c>
      <c r="AF126" s="256">
        <f>abs(Z126-AD126)</f>
        <v/>
      </c>
      <c r="AG126" s="243" t="n"/>
      <c r="AH126" s="146" t="n"/>
      <c r="AI126" s="52" t="n"/>
      <c r="AJ126" s="148" t="n"/>
      <c r="AK126" s="52" t="n"/>
    </row>
    <row r="127">
      <c r="A127" s="163">
        <f>A126</f>
        <v/>
      </c>
      <c r="B127" s="300" t="n"/>
      <c r="C127" s="151" t="inlineStr">
        <is>
          <t>SP AirtelTigo Send Money</t>
        </is>
      </c>
      <c r="D127" s="151" t="inlineStr">
        <is>
          <t>Airtel Online Send Money</t>
        </is>
      </c>
      <c r="E127" s="295" t="n"/>
      <c r="F127" s="296" t="n"/>
      <c r="G127" s="295" t="n"/>
      <c r="H127" s="296" t="n"/>
      <c r="I127" s="154">
        <f>minus(E127,G127)</f>
        <v/>
      </c>
      <c r="J127" s="155">
        <f>ABS(minus(F127,H127))</f>
        <v/>
      </c>
      <c r="K127" s="218" t="n"/>
      <c r="L127" s="218" t="n"/>
      <c r="M127" s="218" t="n"/>
      <c r="N127" s="218" t="n"/>
      <c r="O127" s="218" t="n"/>
      <c r="P127" s="218" t="n"/>
      <c r="Q127" s="218" t="n"/>
      <c r="R127" s="218" t="n"/>
      <c r="S127" s="218" t="n"/>
      <c r="T127" s="218" t="n"/>
      <c r="U127" s="218" t="n"/>
      <c r="V127" s="218" t="n"/>
      <c r="W127" s="218">
        <f>SUM(K127,M127,O127,Q127,S127,U127)</f>
        <v/>
      </c>
      <c r="X127" s="249">
        <f>SUM(L127,N127,P127,R127,T127,V127)</f>
        <v/>
      </c>
      <c r="Y127" s="157">
        <f>minus(I127,W127)</f>
        <v/>
      </c>
      <c r="Z127" s="158">
        <f>ABS(minus(J127,X127))</f>
        <v/>
      </c>
      <c r="AA127" s="270" t="n"/>
      <c r="AB127" s="242" t="n"/>
      <c r="AC127" s="242" t="n"/>
      <c r="AD127" s="256" t="n"/>
      <c r="AE127" s="161">
        <f>Y127-AC127</f>
        <v/>
      </c>
      <c r="AF127" s="256">
        <f>abs(Z127-AD127)</f>
        <v/>
      </c>
      <c r="AG127" s="243" t="n"/>
      <c r="AH127" s="146" t="n"/>
      <c r="AI127" s="52" t="n"/>
      <c r="AJ127" s="148" t="n"/>
      <c r="AK127" s="52" t="n"/>
    </row>
    <row r="128">
      <c r="A128" s="163">
        <f>A127</f>
        <v/>
      </c>
      <c r="B128" s="300" t="n"/>
      <c r="C128" s="151" t="inlineStr">
        <is>
          <t>SP Vodafone Cash In</t>
        </is>
      </c>
      <c r="D128" s="151" t="inlineStr">
        <is>
          <t>Vodafone Cashin</t>
        </is>
      </c>
      <c r="E128" s="295" t="n"/>
      <c r="F128" s="188" t="n"/>
      <c r="G128" s="187" t="n"/>
      <c r="H128" s="188" t="n"/>
      <c r="I128" s="154">
        <f>minus(E128,G128)</f>
        <v/>
      </c>
      <c r="J128" s="155">
        <f>ABS(minus(F128,H128))</f>
        <v/>
      </c>
      <c r="K128" s="218" t="n"/>
      <c r="L128" s="218" t="n"/>
      <c r="M128" s="218" t="n"/>
      <c r="N128" s="218" t="n"/>
      <c r="O128" s="218" t="n"/>
      <c r="P128" s="218" t="n"/>
      <c r="Q128" s="218" t="n"/>
      <c r="R128" s="218" t="n"/>
      <c r="S128" s="218" t="n"/>
      <c r="T128" s="218" t="n"/>
      <c r="U128" s="218" t="n"/>
      <c r="V128" s="218" t="n"/>
      <c r="W128" s="218">
        <f>SUM(K128,M128,O128,Q128,S128,U128)</f>
        <v/>
      </c>
      <c r="X128" s="218">
        <f>SUM(L128,N128,P128,R128,T128,V128)</f>
        <v/>
      </c>
      <c r="Y128" s="157">
        <f>minus(I128,W128)</f>
        <v/>
      </c>
      <c r="Z128" s="158">
        <f>ABS(minus(J128,X128))</f>
        <v/>
      </c>
      <c r="AA128" s="270" t="n"/>
      <c r="AB128" s="242" t="n"/>
      <c r="AC128" s="242" t="n"/>
      <c r="AD128" s="256" t="n"/>
      <c r="AE128" s="161">
        <f>Y128-AC128</f>
        <v/>
      </c>
      <c r="AF128" s="256">
        <f>abs(Z128-AD128)</f>
        <v/>
      </c>
      <c r="AG128" s="243" t="n"/>
      <c r="AH128" s="146" t="n"/>
      <c r="AI128" s="52" t="n"/>
      <c r="AJ128" s="148" t="n"/>
      <c r="AK128" s="52" t="n"/>
    </row>
    <row r="129">
      <c r="A129" s="163">
        <f>A128</f>
        <v/>
      </c>
      <c r="B129" s="300" t="n"/>
      <c r="C129" s="151" t="inlineStr">
        <is>
          <t>SP Vodafone Send Money</t>
        </is>
      </c>
      <c r="D129" s="151" t="inlineStr">
        <is>
          <t>Vodafone Cashout</t>
        </is>
      </c>
      <c r="E129" s="295" t="n"/>
      <c r="F129" s="296" t="n"/>
      <c r="G129" s="187" t="n"/>
      <c r="H129" s="188" t="n"/>
      <c r="I129" s="154">
        <f>minus(E129,G129)</f>
        <v/>
      </c>
      <c r="J129" s="155">
        <f>ABS(minus(F129,H129))</f>
        <v/>
      </c>
      <c r="K129" s="218" t="n"/>
      <c r="L129" s="218" t="n"/>
      <c r="M129" s="218" t="n"/>
      <c r="N129" s="218" t="n"/>
      <c r="O129" s="218" t="n"/>
      <c r="P129" s="218" t="n"/>
      <c r="Q129" s="218" t="n"/>
      <c r="R129" s="218" t="n"/>
      <c r="S129" s="218" t="n"/>
      <c r="T129" s="218" t="n"/>
      <c r="U129" s="218" t="n"/>
      <c r="V129" s="218" t="n"/>
      <c r="W129" s="218">
        <f>SUM(K129,M129,O129,Q129,S129,U129)</f>
        <v/>
      </c>
      <c r="X129" s="218">
        <f>SUM(L129,N129,P129,R129,T129,V129)</f>
        <v/>
      </c>
      <c r="Y129" s="157">
        <f>minus(I129,W129)</f>
        <v/>
      </c>
      <c r="Z129" s="158">
        <f>ABS(minus(J129,X129))</f>
        <v/>
      </c>
      <c r="AA129" s="270" t="n"/>
      <c r="AB129" s="242" t="n"/>
      <c r="AC129" s="242" t="n"/>
      <c r="AD129" s="256" t="n"/>
      <c r="AE129" s="161">
        <f>Y129-AC129</f>
        <v/>
      </c>
      <c r="AF129" s="256">
        <f>abs(Z129-AD129)</f>
        <v/>
      </c>
      <c r="AG129" s="243" t="n"/>
      <c r="AH129" s="146" t="n"/>
      <c r="AI129" s="52" t="n"/>
      <c r="AJ129" s="148" t="n"/>
      <c r="AK129" s="52" t="n"/>
    </row>
    <row r="130">
      <c r="A130" s="163">
        <f>A129</f>
        <v/>
      </c>
      <c r="B130" s="300" t="n"/>
      <c r="C130" s="151" t="inlineStr">
        <is>
          <t>SP Stanbic</t>
        </is>
      </c>
      <c r="D130" s="151" t="inlineStr">
        <is>
          <t>Stanbic FI CR</t>
        </is>
      </c>
      <c r="E130" s="295" t="n"/>
      <c r="F130" s="188" t="n"/>
      <c r="G130" s="295" t="n"/>
      <c r="H130" s="188" t="n"/>
      <c r="I130" s="154">
        <f>minus(E130,G130)</f>
        <v/>
      </c>
      <c r="J130" s="155">
        <f>ABS(minus(F130,H130))</f>
        <v/>
      </c>
      <c r="K130" s="218" t="n"/>
      <c r="L130" s="218" t="n"/>
      <c r="M130" s="218" t="n"/>
      <c r="N130" s="218" t="n"/>
      <c r="O130" s="218" t="n"/>
      <c r="P130" s="218" t="n"/>
      <c r="Q130" s="218" t="n"/>
      <c r="R130" s="218" t="n"/>
      <c r="S130" s="218" t="n"/>
      <c r="T130" s="218" t="n"/>
      <c r="U130" s="218" t="n"/>
      <c r="V130" s="218" t="n"/>
      <c r="W130" s="218">
        <f>SUM(K130,M130,O130,Q130,S130,U130)</f>
        <v/>
      </c>
      <c r="X130" s="218">
        <f>SUM(L130,N130,P130,R130,T130,V130)</f>
        <v/>
      </c>
      <c r="Y130" s="157">
        <f>minus(I130,W130)</f>
        <v/>
      </c>
      <c r="Z130" s="158">
        <f>ABS(minus(J130,X130))</f>
        <v/>
      </c>
      <c r="AA130" s="263" t="n"/>
      <c r="AB130" s="242" t="n"/>
      <c r="AC130" s="242" t="n"/>
      <c r="AD130" s="256" t="n"/>
      <c r="AE130" s="161">
        <f>Y130-AC130</f>
        <v/>
      </c>
      <c r="AF130" s="256">
        <f>abs(Z130-AD130)</f>
        <v/>
      </c>
      <c r="AG130" s="243" t="n"/>
      <c r="AH130" s="146" t="n"/>
      <c r="AI130" s="52" t="n"/>
      <c r="AJ130" s="148" t="n"/>
      <c r="AK130" s="52" t="n"/>
    </row>
    <row r="131">
      <c r="A131" s="163">
        <f>A130</f>
        <v/>
      </c>
      <c r="B131" s="300" t="n"/>
      <c r="C131" s="151" t="inlineStr">
        <is>
          <t xml:space="preserve">SP Stanbic </t>
        </is>
      </c>
      <c r="D131" s="151" t="inlineStr">
        <is>
          <t>Stanbic FI DR</t>
        </is>
      </c>
      <c r="E131" s="295" t="n"/>
      <c r="F131" s="188" t="n"/>
      <c r="G131" s="295" t="n"/>
      <c r="H131" s="188" t="n"/>
      <c r="I131" s="154">
        <f>minus(E131,G131)</f>
        <v/>
      </c>
      <c r="J131" s="155">
        <f>ABS(minus(F131,H131))</f>
        <v/>
      </c>
      <c r="K131" s="218" t="n"/>
      <c r="L131" s="218" t="n"/>
      <c r="M131" s="218" t="n"/>
      <c r="N131" s="218" t="n"/>
      <c r="O131" s="218" t="n"/>
      <c r="P131" s="218" t="n"/>
      <c r="Q131" s="218" t="n"/>
      <c r="R131" s="218" t="n"/>
      <c r="S131" s="218" t="n"/>
      <c r="T131" s="218" t="n"/>
      <c r="U131" s="218" t="n"/>
      <c r="V131" s="218" t="n"/>
      <c r="W131" s="218">
        <f>SUM(K131,M131,O131,Q131,S131,U131)</f>
        <v/>
      </c>
      <c r="X131" s="218">
        <f>SUM(L131,N131,P131,R131,T131,V131)</f>
        <v/>
      </c>
      <c r="Y131" s="157">
        <f>minus(I131,W131)</f>
        <v/>
      </c>
      <c r="Z131" s="158">
        <f>ABS(minus(J131,X131))</f>
        <v/>
      </c>
      <c r="AA131" s="270" t="n"/>
      <c r="AB131" s="242" t="n"/>
      <c r="AC131" s="242" t="n"/>
      <c r="AD131" s="256" t="n"/>
      <c r="AE131" s="161">
        <f>Y131-AC131</f>
        <v/>
      </c>
      <c r="AF131" s="256">
        <f>abs(Z131-AD131)</f>
        <v/>
      </c>
      <c r="AG131" s="243" t="n"/>
      <c r="AH131" s="146" t="n"/>
      <c r="AI131" s="52" t="n"/>
      <c r="AJ131" s="148" t="n"/>
      <c r="AK131" s="52" t="n"/>
    </row>
    <row r="132">
      <c r="A132" s="163">
        <f>A131</f>
        <v/>
      </c>
      <c r="B132" s="300" t="n"/>
      <c r="C132" s="171" t="inlineStr">
        <is>
          <t xml:space="preserve">SP GIP </t>
        </is>
      </c>
      <c r="D132" s="171" t="inlineStr">
        <is>
          <t>GIP</t>
        </is>
      </c>
      <c r="E132" s="172" t="n"/>
      <c r="F132" s="173" t="n"/>
      <c r="G132" s="172" t="n"/>
      <c r="H132" s="173" t="n"/>
      <c r="I132" s="174">
        <f>minus(E132,G132)</f>
        <v/>
      </c>
      <c r="J132" s="175">
        <f>ABS(minus(F132,H132))</f>
        <v/>
      </c>
      <c r="K132" s="218" t="n"/>
      <c r="L132" s="218" t="n"/>
      <c r="M132" s="218" t="n"/>
      <c r="N132" s="218" t="n"/>
      <c r="O132" s="218" t="n"/>
      <c r="P132" s="218" t="n"/>
      <c r="Q132" s="218" t="n"/>
      <c r="R132" s="218" t="n"/>
      <c r="S132" s="218" t="n"/>
      <c r="T132" s="218" t="n"/>
      <c r="U132" s="218" t="n"/>
      <c r="V132" s="218" t="n"/>
      <c r="W132" s="294">
        <f>SUM(K132,M132,O132,Q132,S132,U132)</f>
        <v/>
      </c>
      <c r="X132" s="294">
        <f>SUM(L132,N132,P132,R132,T132,V132)</f>
        <v/>
      </c>
      <c r="Y132" s="179">
        <f>minus(I132,W132)</f>
        <v/>
      </c>
      <c r="Z132" s="180">
        <f>ABS(minus(J132,X132))</f>
        <v/>
      </c>
      <c r="AA132" s="253" t="n"/>
      <c r="AB132" s="254" t="n"/>
      <c r="AC132" s="254" t="n"/>
      <c r="AD132" s="190" t="n"/>
      <c r="AE132" s="184">
        <f>Y132-AC132</f>
        <v/>
      </c>
      <c r="AF132" s="192">
        <f>abs(Z132-AD132)</f>
        <v/>
      </c>
      <c r="AG132" s="243" t="n"/>
      <c r="AH132" s="146" t="n"/>
      <c r="AI132" s="52" t="n"/>
      <c r="AJ132" s="148" t="n"/>
      <c r="AK132" s="52" t="n"/>
    </row>
    <row r="133">
      <c r="A133" s="163">
        <f>A132</f>
        <v/>
      </c>
      <c r="B133" s="300" t="n"/>
      <c r="C133" s="151" t="inlineStr">
        <is>
          <t>Card Payments</t>
        </is>
      </c>
      <c r="D133" s="151" t="inlineStr">
        <is>
          <t>BB MIGs (S03)</t>
        </is>
      </c>
      <c r="E133" s="170" t="n"/>
      <c r="F133" s="245" t="n"/>
      <c r="G133" s="170" t="n"/>
      <c r="H133" s="245" t="n"/>
      <c r="I133" s="154">
        <f>minus(E133,G133)</f>
        <v/>
      </c>
      <c r="J133" s="155">
        <f>ABS(minus(F133,H133))</f>
        <v/>
      </c>
      <c r="K133" s="255" t="n"/>
      <c r="L133" s="255" t="n"/>
      <c r="M133" s="255" t="n"/>
      <c r="N133" s="255" t="n"/>
      <c r="O133" s="255" t="n"/>
      <c r="P133" s="255" t="n"/>
      <c r="Q133" s="255" t="n"/>
      <c r="R133" s="255" t="n"/>
      <c r="S133" s="255" t="n"/>
      <c r="T133" s="255" t="n"/>
      <c r="U133" s="255" t="n"/>
      <c r="V133" s="255" t="n"/>
      <c r="W133" s="218">
        <f>SUM(K133,M133,O133,Q133,S133,U133)</f>
        <v/>
      </c>
      <c r="X133" s="218">
        <f>SUM(L133,N133,P133,R133,T133,V133)</f>
        <v/>
      </c>
      <c r="Y133" s="157">
        <f>minus(I133,W133)</f>
        <v/>
      </c>
      <c r="Z133" s="158">
        <f>ABS(minus(J133,X133))</f>
        <v/>
      </c>
      <c r="AA133" s="263" t="n"/>
      <c r="AB133" s="242" t="n"/>
      <c r="AC133" s="242" t="n"/>
      <c r="AD133" s="256" t="n"/>
      <c r="AE133" s="161">
        <f>Y133-AC133</f>
        <v/>
      </c>
      <c r="AF133" s="256">
        <f>abs(Z133-AD133)</f>
        <v/>
      </c>
      <c r="AG133" s="243" t="n"/>
      <c r="AH133" s="146" t="n"/>
      <c r="AI133" s="52" t="n"/>
      <c r="AJ133" s="148" t="n"/>
      <c r="AK133" s="52" t="n"/>
    </row>
    <row r="134">
      <c r="A134" s="163">
        <f>A133</f>
        <v/>
      </c>
      <c r="B134" s="300" t="n"/>
      <c r="C134" s="151" t="inlineStr">
        <is>
          <t>Card Payments</t>
        </is>
      </c>
      <c r="D134" s="151" t="inlineStr">
        <is>
          <t>BB MIGs (S04)</t>
        </is>
      </c>
      <c r="E134" s="170" t="n"/>
      <c r="F134" s="245" t="n"/>
      <c r="G134" s="170" t="n"/>
      <c r="H134" s="245" t="n"/>
      <c r="I134" s="154">
        <f>minus(E134,G134)</f>
        <v/>
      </c>
      <c r="J134" s="155">
        <f>ABS(minus(F134,H134))</f>
        <v/>
      </c>
      <c r="K134" s="170" t="n"/>
      <c r="L134" s="170" t="n"/>
      <c r="M134" s="170" t="n"/>
      <c r="N134" s="170" t="n"/>
      <c r="O134" s="170" t="n"/>
      <c r="P134" s="170" t="n"/>
      <c r="Q134" s="170" t="n"/>
      <c r="R134" s="170" t="n"/>
      <c r="S134" s="170" t="n"/>
      <c r="T134" s="170" t="n"/>
      <c r="U134" s="170" t="n"/>
      <c r="V134" s="170" t="n"/>
      <c r="W134" s="218">
        <f>SUM(K134,M134,O134,Q134,S134,U134)</f>
        <v/>
      </c>
      <c r="X134" s="218">
        <f>SUM(L134,N134,P134,R134,T134,V134)</f>
        <v/>
      </c>
      <c r="Y134" s="157">
        <f>minus(I134,W134)</f>
        <v/>
      </c>
      <c r="Z134" s="158">
        <f>ABS(minus(J134,X134))</f>
        <v/>
      </c>
      <c r="AA134" s="270" t="n"/>
      <c r="AB134" s="242" t="n"/>
      <c r="AC134" s="242" t="n"/>
      <c r="AD134" s="256" t="n"/>
      <c r="AE134" s="167">
        <f>Y134-AC134</f>
        <v/>
      </c>
      <c r="AF134" s="256">
        <f>abs(Z134-AD134)</f>
        <v/>
      </c>
      <c r="AG134" s="243" t="n"/>
      <c r="AH134" s="146" t="n"/>
      <c r="AI134" s="52" t="n"/>
      <c r="AJ134" s="148" t="n"/>
      <c r="AK134" s="52" t="n"/>
    </row>
    <row r="135">
      <c r="A135" s="163">
        <f>A134</f>
        <v/>
      </c>
      <c r="B135" s="300" t="n"/>
      <c r="C135" s="151" t="inlineStr">
        <is>
          <t>Card Payments</t>
        </is>
      </c>
      <c r="D135" s="151" t="inlineStr">
        <is>
          <t>BB MIGs (S05)</t>
        </is>
      </c>
      <c r="E135" s="170" t="n"/>
      <c r="F135" s="245" t="n"/>
      <c r="G135" s="170" t="n"/>
      <c r="H135" s="245" t="n"/>
      <c r="I135" s="154">
        <f>minus(E135,G135)</f>
        <v/>
      </c>
      <c r="J135" s="155">
        <f>ABS(minus(F135,H135))</f>
        <v/>
      </c>
      <c r="K135" s="170" t="n"/>
      <c r="L135" s="170" t="n"/>
      <c r="M135" s="170" t="n"/>
      <c r="N135" s="170" t="n"/>
      <c r="O135" s="170" t="n"/>
      <c r="P135" s="170" t="n"/>
      <c r="Q135" s="170" t="n"/>
      <c r="R135" s="170" t="n"/>
      <c r="S135" s="170" t="n"/>
      <c r="T135" s="170" t="n"/>
      <c r="U135" s="170" t="n"/>
      <c r="V135" s="170" t="n"/>
      <c r="W135" s="218">
        <f>SUM(K135,M135,O135,Q135,S135,U135)</f>
        <v/>
      </c>
      <c r="X135" s="218">
        <f>SUM(L135,N135,P135,R135,T135,V135)</f>
        <v/>
      </c>
      <c r="Y135" s="157">
        <f>minus(I135,W135)</f>
        <v/>
      </c>
      <c r="Z135" s="158">
        <f>ABS(minus(J135,X135))</f>
        <v/>
      </c>
      <c r="AA135" s="270" t="n"/>
      <c r="AB135" s="242" t="n"/>
      <c r="AC135" s="242" t="n"/>
      <c r="AD135" s="256" t="n"/>
      <c r="AE135" s="167">
        <f>Y135-AC135</f>
        <v/>
      </c>
      <c r="AF135" s="256">
        <f>abs(Z135-AD135)</f>
        <v/>
      </c>
      <c r="AG135" s="243" t="n"/>
      <c r="AH135" s="146" t="n"/>
      <c r="AI135" s="52" t="n"/>
      <c r="AJ135" s="148" t="n"/>
      <c r="AK135" s="52" t="n"/>
    </row>
    <row r="136">
      <c r="A136" s="163">
        <f>A135</f>
        <v/>
      </c>
      <c r="B136" s="300" t="n"/>
      <c r="C136" s="151" t="inlineStr">
        <is>
          <t>Card Payments</t>
        </is>
      </c>
      <c r="D136" s="151" t="inlineStr">
        <is>
          <t>BB MIGs (S06)</t>
        </is>
      </c>
      <c r="E136" s="170" t="n"/>
      <c r="F136" s="245" t="n"/>
      <c r="G136" s="170" t="n"/>
      <c r="H136" s="245" t="n"/>
      <c r="I136" s="154">
        <f>minus(E136,G136)</f>
        <v/>
      </c>
      <c r="J136" s="155">
        <f>ABS(minus(F136,H136))</f>
        <v/>
      </c>
      <c r="K136" s="170" t="n"/>
      <c r="L136" s="170" t="n"/>
      <c r="M136" s="170" t="n"/>
      <c r="N136" s="170" t="n"/>
      <c r="O136" s="170" t="n"/>
      <c r="P136" s="170" t="n"/>
      <c r="Q136" s="170" t="n"/>
      <c r="R136" s="170" t="n"/>
      <c r="S136" s="170" t="n"/>
      <c r="T136" s="170" t="n"/>
      <c r="U136" s="170" t="n"/>
      <c r="V136" s="170" t="n"/>
      <c r="W136" s="218">
        <f>SUM(K136,M136,O136,Q136,S136,U136)</f>
        <v/>
      </c>
      <c r="X136" s="218">
        <f>SUM(L136,N136,P136,R136,T136,V136)</f>
        <v/>
      </c>
      <c r="Y136" s="157">
        <f>minus(I136,W136)</f>
        <v/>
      </c>
      <c r="Z136" s="158">
        <f>ABS(minus(J136,X136))</f>
        <v/>
      </c>
      <c r="AA136" s="270" t="n"/>
      <c r="AB136" s="242" t="n"/>
      <c r="AC136" s="242" t="n"/>
      <c r="AD136" s="256" t="n"/>
      <c r="AE136" s="167">
        <f>Y136-AC136</f>
        <v/>
      </c>
      <c r="AF136" s="256">
        <f>abs(Z136-AD136)</f>
        <v/>
      </c>
      <c r="AG136" s="243" t="n"/>
      <c r="AH136" s="146" t="n"/>
      <c r="AI136" s="52" t="n"/>
      <c r="AJ136" s="148" t="n"/>
      <c r="AK136" s="52" t="n"/>
    </row>
    <row r="137">
      <c r="A137" s="163">
        <f>A136</f>
        <v/>
      </c>
      <c r="B137" s="300" t="n"/>
      <c r="C137" s="151" t="inlineStr">
        <is>
          <t>Card Payments</t>
        </is>
      </c>
      <c r="D137" s="151" t="inlineStr">
        <is>
          <t>BB MIGs (S07)</t>
        </is>
      </c>
      <c r="E137" s="170" t="n"/>
      <c r="F137" s="245" t="n"/>
      <c r="G137" s="170" t="n"/>
      <c r="H137" s="245" t="n"/>
      <c r="I137" s="154">
        <f>minus(E137,G137)</f>
        <v/>
      </c>
      <c r="J137" s="155">
        <f>ABS(minus(F137,H137))</f>
        <v/>
      </c>
      <c r="K137" s="170" t="n"/>
      <c r="L137" s="170" t="n"/>
      <c r="M137" s="170" t="n"/>
      <c r="N137" s="170" t="n"/>
      <c r="O137" s="170" t="n"/>
      <c r="P137" s="170" t="n"/>
      <c r="Q137" s="170" t="n"/>
      <c r="R137" s="170" t="n"/>
      <c r="S137" s="170" t="n"/>
      <c r="T137" s="170" t="n"/>
      <c r="U137" s="170" t="n"/>
      <c r="V137" s="170" t="n"/>
      <c r="W137" s="218">
        <f>SUM(K137,M137,O137,Q137,S137,U137)</f>
        <v/>
      </c>
      <c r="X137" s="218">
        <f>SUM(L137,N137,P137,R137,T137,V137)</f>
        <v/>
      </c>
      <c r="Y137" s="157">
        <f>minus(I137,W137)</f>
        <v/>
      </c>
      <c r="Z137" s="158">
        <f>ABS(minus(J137,X137))</f>
        <v/>
      </c>
      <c r="AA137" s="270" t="n"/>
      <c r="AB137" s="242" t="n"/>
      <c r="AC137" s="242" t="n"/>
      <c r="AD137" s="256" t="n"/>
      <c r="AE137" s="167">
        <f>Y137-AC137</f>
        <v/>
      </c>
      <c r="AF137" s="256">
        <f>abs(Z137-AD137)</f>
        <v/>
      </c>
      <c r="AG137" s="243" t="n"/>
      <c r="AH137" s="146" t="n"/>
      <c r="AI137" s="52" t="n"/>
      <c r="AJ137" s="148" t="n"/>
      <c r="AK137" s="52" t="n"/>
    </row>
    <row r="138">
      <c r="A138" s="163">
        <f>A137</f>
        <v/>
      </c>
      <c r="B138" s="300" t="n"/>
      <c r="C138" s="151" t="inlineStr">
        <is>
          <t>Card Payments</t>
        </is>
      </c>
      <c r="D138" s="151" t="inlineStr">
        <is>
          <t>BB MIGs (S08)</t>
        </is>
      </c>
      <c r="E138" s="170" t="n"/>
      <c r="F138" s="245" t="n"/>
      <c r="G138" s="170" t="n"/>
      <c r="H138" s="245" t="n"/>
      <c r="I138" s="154">
        <f>minus(E138,G138)</f>
        <v/>
      </c>
      <c r="J138" s="155">
        <f>ABS(minus(F138,H138))</f>
        <v/>
      </c>
      <c r="K138" s="170" t="n"/>
      <c r="L138" s="170" t="n"/>
      <c r="M138" s="170" t="n"/>
      <c r="N138" s="170" t="n"/>
      <c r="O138" s="170" t="n"/>
      <c r="P138" s="170" t="n"/>
      <c r="Q138" s="170" t="n"/>
      <c r="R138" s="170" t="n"/>
      <c r="S138" s="170" t="n"/>
      <c r="T138" s="170" t="n"/>
      <c r="U138" s="170" t="n"/>
      <c r="V138" s="170" t="n"/>
      <c r="W138" s="218">
        <f>SUM(K138,M138,O138,Q138,S138,U138)</f>
        <v/>
      </c>
      <c r="X138" s="218">
        <f>SUM(L138,N138,P138,R138,T138,V138)</f>
        <v/>
      </c>
      <c r="Y138" s="157">
        <f>minus(I138,W138)</f>
        <v/>
      </c>
      <c r="Z138" s="158">
        <f>ABS(minus(J138,X138))</f>
        <v/>
      </c>
      <c r="AA138" s="270" t="n"/>
      <c r="AB138" s="242" t="n"/>
      <c r="AC138" s="242" t="n"/>
      <c r="AD138" s="256" t="n"/>
      <c r="AE138" s="167">
        <f>Y138-AC138</f>
        <v/>
      </c>
      <c r="AF138" s="256">
        <f>abs(Z138-AD138)</f>
        <v/>
      </c>
      <c r="AG138" s="243" t="n"/>
      <c r="AH138" s="146" t="n"/>
      <c r="AI138" s="52" t="n"/>
      <c r="AJ138" s="148" t="n"/>
      <c r="AK138" s="52" t="n"/>
    </row>
    <row r="139">
      <c r="A139" s="163">
        <f>A138</f>
        <v/>
      </c>
      <c r="B139" s="300" t="n"/>
      <c r="C139" s="151" t="inlineStr">
        <is>
          <t>Card Payments</t>
        </is>
      </c>
      <c r="D139" s="151" t="inlineStr">
        <is>
          <t>BB MIGs (S09)</t>
        </is>
      </c>
      <c r="E139" s="170" t="n"/>
      <c r="F139" s="245" t="n"/>
      <c r="G139" s="170" t="n"/>
      <c r="H139" s="245" t="n"/>
      <c r="I139" s="154">
        <f>minus(E139,G139)</f>
        <v/>
      </c>
      <c r="J139" s="155">
        <f>ABS(minus(F139,H139))</f>
        <v/>
      </c>
      <c r="K139" s="170" t="n"/>
      <c r="L139" s="170" t="n"/>
      <c r="M139" s="170" t="n"/>
      <c r="N139" s="170" t="n"/>
      <c r="O139" s="170" t="n"/>
      <c r="P139" s="170" t="n"/>
      <c r="Q139" s="170" t="n"/>
      <c r="R139" s="170" t="n"/>
      <c r="S139" s="170" t="n"/>
      <c r="T139" s="170" t="n"/>
      <c r="U139" s="170" t="n"/>
      <c r="V139" s="170" t="n"/>
      <c r="W139" s="218">
        <f>SUM(K139,M139,O139,Q139,S139,U139)</f>
        <v/>
      </c>
      <c r="X139" s="218">
        <f>SUM(L139,N139,P139,R139,T139,V139)</f>
        <v/>
      </c>
      <c r="Y139" s="157">
        <f>minus(I139,W139)</f>
        <v/>
      </c>
      <c r="Z139" s="158">
        <f>ABS(minus(J139,X139))</f>
        <v/>
      </c>
      <c r="AA139" s="270" t="n"/>
      <c r="AB139" s="242" t="n"/>
      <c r="AC139" s="242" t="n"/>
      <c r="AD139" s="256" t="n"/>
      <c r="AE139" s="167">
        <f>Y139-AC139</f>
        <v/>
      </c>
      <c r="AF139" s="256">
        <f>abs(Z139-AD139)</f>
        <v/>
      </c>
      <c r="AG139" s="243" t="n"/>
      <c r="AH139" s="146" t="n"/>
      <c r="AI139" s="52" t="n"/>
      <c r="AJ139" s="148" t="n"/>
      <c r="AK139" s="52" t="n"/>
    </row>
    <row r="140">
      <c r="A140" s="163">
        <f>A139</f>
        <v/>
      </c>
      <c r="B140" s="300" t="n"/>
      <c r="C140" s="151" t="inlineStr">
        <is>
          <t>Card Payments</t>
        </is>
      </c>
      <c r="D140" s="151" t="inlineStr">
        <is>
          <t>BB MIGs (S10)</t>
        </is>
      </c>
      <c r="E140" s="170" t="n"/>
      <c r="F140" s="245" t="n"/>
      <c r="G140" s="170" t="n"/>
      <c r="H140" s="245" t="n"/>
      <c r="I140" s="154">
        <f>minus(E140,G140)</f>
        <v/>
      </c>
      <c r="J140" s="155">
        <f>ABS(minus(F140,H140))</f>
        <v/>
      </c>
      <c r="K140" s="170" t="n"/>
      <c r="L140" s="170" t="n"/>
      <c r="M140" s="170" t="n"/>
      <c r="N140" s="170" t="n"/>
      <c r="O140" s="170" t="n"/>
      <c r="P140" s="170" t="n"/>
      <c r="Q140" s="170" t="n"/>
      <c r="R140" s="170" t="n"/>
      <c r="S140" s="170" t="n"/>
      <c r="T140" s="170" t="n"/>
      <c r="U140" s="170" t="n"/>
      <c r="V140" s="170" t="n"/>
      <c r="W140" s="218">
        <f>SUM(K140,M140,O140,Q140,S140,U140)</f>
        <v/>
      </c>
      <c r="X140" s="218">
        <f>SUM(L140,N140,P140,R140,T140,V140)</f>
        <v/>
      </c>
      <c r="Y140" s="157">
        <f>minus(I140,W140)</f>
        <v/>
      </c>
      <c r="Z140" s="158">
        <f>ABS(minus(J140,X140))</f>
        <v/>
      </c>
      <c r="AA140" s="270" t="n"/>
      <c r="AB140" s="242" t="n"/>
      <c r="AC140" s="242" t="n"/>
      <c r="AD140" s="256" t="n"/>
      <c r="AE140" s="167">
        <f>Y140-AC140</f>
        <v/>
      </c>
      <c r="AF140" s="256">
        <f>abs(Z140-AD140)</f>
        <v/>
      </c>
      <c r="AG140" s="243" t="n"/>
      <c r="AH140" s="146" t="n"/>
      <c r="AI140" s="52" t="n"/>
      <c r="AJ140" s="148" t="n"/>
      <c r="AK140" s="52" t="n"/>
    </row>
    <row r="141">
      <c r="A141" s="163">
        <f>A140</f>
        <v/>
      </c>
      <c r="B141" s="300" t="n"/>
      <c r="C141" s="151" t="inlineStr">
        <is>
          <t>Card Payments</t>
        </is>
      </c>
      <c r="D141" s="151" t="inlineStr">
        <is>
          <t>BB MIGs (S11)</t>
        </is>
      </c>
      <c r="E141" s="170" t="n"/>
      <c r="F141" s="245" t="n"/>
      <c r="G141" s="170" t="n"/>
      <c r="H141" s="245" t="n"/>
      <c r="I141" s="154">
        <f>minus(E141,G141)</f>
        <v/>
      </c>
      <c r="J141" s="155">
        <f>ABS(minus(F141,H141))</f>
        <v/>
      </c>
      <c r="K141" s="170" t="n"/>
      <c r="L141" s="170" t="n"/>
      <c r="M141" s="170" t="n"/>
      <c r="N141" s="170" t="n"/>
      <c r="O141" s="170" t="n"/>
      <c r="P141" s="170" t="n"/>
      <c r="Q141" s="170" t="n"/>
      <c r="R141" s="170" t="n"/>
      <c r="S141" s="170" t="n"/>
      <c r="T141" s="170" t="n"/>
      <c r="U141" s="170" t="n"/>
      <c r="V141" s="170" t="n"/>
      <c r="W141" s="218">
        <f>SUM(K141,M141,O141,Q141,S141,U141)</f>
        <v/>
      </c>
      <c r="X141" s="218">
        <f>SUM(L141,N141,P141,R141,T141,V141)</f>
        <v/>
      </c>
      <c r="Y141" s="157">
        <f>minus(I141,W141)</f>
        <v/>
      </c>
      <c r="Z141" s="158">
        <f>ABS(minus(J141,X141))</f>
        <v/>
      </c>
      <c r="AA141" s="270" t="n"/>
      <c r="AB141" s="242" t="n"/>
      <c r="AC141" s="242" t="n"/>
      <c r="AD141" s="256" t="n"/>
      <c r="AE141" s="167">
        <f>Y141-AC141</f>
        <v/>
      </c>
      <c r="AF141" s="256">
        <f>abs(Z141-AD141)</f>
        <v/>
      </c>
      <c r="AG141" s="243" t="n"/>
      <c r="AH141" s="146" t="n"/>
      <c r="AI141" s="52" t="n"/>
      <c r="AJ141" s="148" t="n"/>
      <c r="AK141" s="52" t="n"/>
    </row>
    <row r="142">
      <c r="A142" s="163">
        <f>A141</f>
        <v/>
      </c>
      <c r="B142" s="300" t="n"/>
      <c r="C142" s="171" t="inlineStr">
        <is>
          <t>Card Payments</t>
        </is>
      </c>
      <c r="D142" s="171" t="inlineStr">
        <is>
          <t>BB MIGs (S12)</t>
        </is>
      </c>
      <c r="E142" s="176" t="n"/>
      <c r="F142" s="85" t="n"/>
      <c r="G142" s="176" t="n"/>
      <c r="H142" s="85" t="n"/>
      <c r="I142" s="174">
        <f>minus(E142,G142)</f>
        <v/>
      </c>
      <c r="J142" s="175">
        <f>ABS(minus(F142,H142))</f>
        <v/>
      </c>
      <c r="K142" s="176" t="n"/>
      <c r="L142" s="176" t="n"/>
      <c r="M142" s="176" t="n"/>
      <c r="N142" s="176" t="n"/>
      <c r="O142" s="176" t="n"/>
      <c r="P142" s="176" t="n"/>
      <c r="Q142" s="176" t="n"/>
      <c r="R142" s="176" t="n"/>
      <c r="S142" s="176" t="n"/>
      <c r="T142" s="176" t="n"/>
      <c r="U142" s="176" t="n"/>
      <c r="V142" s="176" t="n"/>
      <c r="W142" s="294">
        <f>SUM(K142,M142,O142,Q142,S142,U142)</f>
        <v/>
      </c>
      <c r="X142" s="294">
        <f>SUM(L142,N142,P142,R142,T142,V142)</f>
        <v/>
      </c>
      <c r="Y142" s="179">
        <f>minus(I142,W142)</f>
        <v/>
      </c>
      <c r="Z142" s="180">
        <f>ABS(minus(J142,X142))</f>
        <v/>
      </c>
      <c r="AA142" s="253" t="n"/>
      <c r="AB142" s="254" t="n"/>
      <c r="AC142" s="254" t="n"/>
      <c r="AD142" s="183" t="n"/>
      <c r="AE142" s="191">
        <f>Y142-AC142</f>
        <v/>
      </c>
      <c r="AF142" s="183">
        <f>abs(Z142-AD142)</f>
        <v/>
      </c>
      <c r="AG142" s="243" t="n"/>
      <c r="AH142" s="146" t="n"/>
      <c r="AI142" s="52" t="n"/>
      <c r="AJ142" s="148" t="n"/>
      <c r="AK142" s="52" t="n"/>
    </row>
    <row r="143">
      <c r="A143" s="163">
        <f>A142</f>
        <v/>
      </c>
      <c r="B143" s="303" t="n"/>
      <c r="C143" s="220" t="inlineStr">
        <is>
          <t>Card Payments Sum</t>
        </is>
      </c>
      <c r="D143" s="220" t="inlineStr">
        <is>
          <t>BB MIGs</t>
        </is>
      </c>
      <c r="E143" s="221" t="n"/>
      <c r="F143" s="222" t="n"/>
      <c r="G143" s="221" t="n"/>
      <c r="H143" s="222" t="n"/>
      <c r="I143" s="225">
        <f>minus(E143,G143)</f>
        <v/>
      </c>
      <c r="J143" s="226">
        <f>ABS(minus(F143,H143))</f>
        <v/>
      </c>
      <c r="K143" s="227" t="n"/>
      <c r="L143" s="227" t="n"/>
      <c r="M143" s="227" t="n"/>
      <c r="N143" s="227" t="n"/>
      <c r="O143" s="227" t="n"/>
      <c r="P143" s="227" t="n"/>
      <c r="Q143" s="227" t="n"/>
      <c r="R143" s="227" t="n"/>
      <c r="S143" s="227" t="n"/>
      <c r="T143" s="227" t="n"/>
      <c r="U143" s="227" t="n"/>
      <c r="V143" s="227" t="n"/>
      <c r="W143" s="229" t="n"/>
      <c r="X143" s="229" t="n"/>
      <c r="Y143" s="231">
        <f>minus(I143,W143)</f>
        <v/>
      </c>
      <c r="Z143" s="232">
        <f>ABS(minus(J143,X143))</f>
        <v/>
      </c>
      <c r="AA143" s="233" t="n"/>
      <c r="AB143" s="234" t="n"/>
      <c r="AC143" s="234" t="n"/>
      <c r="AD143" s="235" t="n"/>
      <c r="AE143" s="236">
        <f>Y143-AC143</f>
        <v/>
      </c>
      <c r="AF143" s="237">
        <f>abs(Z143-AD143)</f>
        <v/>
      </c>
      <c r="AG143" s="238" t="n"/>
      <c r="AH143" s="146" t="n"/>
      <c r="AI143" s="52" t="n"/>
      <c r="AJ143" s="148" t="n"/>
      <c r="AK143" s="52" t="n"/>
    </row>
    <row r="144">
      <c r="A144" s="163">
        <f>A143</f>
        <v/>
      </c>
      <c r="B144" s="310" t="inlineStr">
        <is>
          <t>KOWRI</t>
        </is>
      </c>
      <c r="C144" s="151" t="inlineStr">
        <is>
          <t>MPGS</t>
        </is>
      </c>
      <c r="D144" s="151" t="inlineStr">
        <is>
          <t>MPGS</t>
        </is>
      </c>
      <c r="E144" s="295" t="n"/>
      <c r="F144" s="188" t="n"/>
      <c r="G144" s="295" t="n"/>
      <c r="H144" s="188" t="n"/>
      <c r="I144" s="154">
        <f>minus(E144,G144)</f>
        <v/>
      </c>
      <c r="J144" s="155">
        <f>ABS(minus(F144,H144))</f>
        <v/>
      </c>
      <c r="K144" s="248" t="n"/>
      <c r="L144" s="248" t="n"/>
      <c r="M144" s="248" t="n"/>
      <c r="N144" s="248" t="n"/>
      <c r="O144" s="248" t="n"/>
      <c r="P144" s="248" t="n"/>
      <c r="Q144" s="248" t="n"/>
      <c r="R144" s="248" t="n"/>
      <c r="S144" s="248" t="n"/>
      <c r="T144" s="248" t="n"/>
      <c r="U144" s="248" t="n"/>
      <c r="V144" s="248" t="n"/>
      <c r="W144" s="218">
        <f>SUM(K144,M144,O144,Q144,S144,U144)</f>
        <v/>
      </c>
      <c r="X144" s="218">
        <f>SUM(L144,N144,P144,R144,T144,V144)</f>
        <v/>
      </c>
      <c r="Y144" s="157">
        <f>minus(I144,W144)</f>
        <v/>
      </c>
      <c r="Z144" s="158">
        <f>ABS(minus(J144,X144))</f>
        <v/>
      </c>
      <c r="AA144" s="270" t="inlineStr">
        <is>
          <t>Failed card transaction</t>
        </is>
      </c>
      <c r="AB144" s="242" t="n"/>
      <c r="AC144" s="242" t="n"/>
      <c r="AD144" s="256" t="n"/>
      <c r="AE144" s="167">
        <f>Y144-AC144</f>
        <v/>
      </c>
      <c r="AF144" s="256">
        <f>abs(Z144-AD144)</f>
        <v/>
      </c>
      <c r="AG144" s="243" t="n"/>
      <c r="AH144" s="146" t="n"/>
      <c r="AI144" s="52" t="n"/>
      <c r="AJ144" s="148" t="n"/>
      <c r="AK144" s="52" t="n"/>
    </row>
    <row r="145">
      <c r="A145" s="163">
        <f>A143</f>
        <v/>
      </c>
      <c r="B145" s="300" t="n"/>
      <c r="C145" s="151" t="inlineStr">
        <is>
          <t>KR MTN Send Money</t>
        </is>
      </c>
      <c r="D145" s="151" t="inlineStr">
        <is>
          <t>KR MTN Credit</t>
        </is>
      </c>
      <c r="E145" s="295" t="n"/>
      <c r="F145" s="188" t="n"/>
      <c r="G145" s="295" t="n"/>
      <c r="H145" s="188" t="n"/>
      <c r="I145" s="154">
        <f>minus(E145,G145)</f>
        <v/>
      </c>
      <c r="J145" s="155">
        <f>ABS(minus(F145,H145))</f>
        <v/>
      </c>
      <c r="K145" s="248" t="n"/>
      <c r="L145" s="248" t="n"/>
      <c r="M145" s="248" t="n"/>
      <c r="N145" s="248" t="n"/>
      <c r="O145" s="248" t="n"/>
      <c r="P145" s="248" t="n"/>
      <c r="Q145" s="248" t="n"/>
      <c r="R145" s="248" t="n"/>
      <c r="S145" s="248" t="n"/>
      <c r="T145" s="248" t="n"/>
      <c r="U145" s="248" t="n"/>
      <c r="V145" s="248" t="n"/>
      <c r="W145" s="218">
        <f>SUM(K145,M145,O145,Q145,S145,U145)</f>
        <v/>
      </c>
      <c r="X145" s="218">
        <f>SUM(L145,N145,P145,R145,T145,V145)</f>
        <v/>
      </c>
      <c r="Y145" s="157">
        <f>minus(I145,W145)</f>
        <v/>
      </c>
      <c r="Z145" s="158">
        <f>ABS(minus(J145,X145))</f>
        <v/>
      </c>
      <c r="AA145" s="270" t="n"/>
      <c r="AB145" s="242" t="n"/>
      <c r="AC145" s="242" t="n"/>
      <c r="AD145" s="256" t="n"/>
      <c r="AE145" s="167">
        <f>Y145-AC145</f>
        <v/>
      </c>
      <c r="AF145" s="256">
        <f>abs(Z145-AD145)</f>
        <v/>
      </c>
      <c r="AG145" s="243" t="n"/>
      <c r="AH145" s="146" t="n"/>
      <c r="AI145" s="52" t="n"/>
      <c r="AJ145" s="148" t="n"/>
      <c r="AK145" s="52" t="n"/>
    </row>
    <row r="146">
      <c r="A146" s="163">
        <f>A145</f>
        <v/>
      </c>
      <c r="B146" s="300" t="n"/>
      <c r="C146" s="151" t="inlineStr">
        <is>
          <t>KR MTN Add funds/Payments</t>
        </is>
      </c>
      <c r="D146" s="151" t="inlineStr">
        <is>
          <t>KR MTN Debit</t>
        </is>
      </c>
      <c r="E146" s="295" t="n"/>
      <c r="F146" s="188" t="n"/>
      <c r="G146" s="295" t="n"/>
      <c r="H146" s="188" t="n"/>
      <c r="I146" s="154">
        <f>minus(E146,G146)</f>
        <v/>
      </c>
      <c r="J146" s="155">
        <f>ABS(minus(F146,H146))</f>
        <v/>
      </c>
      <c r="K146" s="248" t="n"/>
      <c r="L146" s="248" t="n"/>
      <c r="M146" s="248" t="n"/>
      <c r="N146" s="248" t="n"/>
      <c r="O146" s="248" t="n"/>
      <c r="P146" s="248" t="n"/>
      <c r="Q146" s="248" t="n"/>
      <c r="R146" s="248" t="n"/>
      <c r="S146" s="248" t="n"/>
      <c r="T146" s="248" t="n"/>
      <c r="U146" s="248" t="n"/>
      <c r="V146" s="248" t="n"/>
      <c r="W146" s="218">
        <f>SUM(K146,M146,O146,Q146,S146,U146)</f>
        <v/>
      </c>
      <c r="X146" s="218">
        <f>SUM(L146,N146,P146,R146,T146,V146)</f>
        <v/>
      </c>
      <c r="Y146" s="157">
        <f>minus(I146,W146)</f>
        <v/>
      </c>
      <c r="Z146" s="158">
        <f>ABS(minus(J146,X146))</f>
        <v/>
      </c>
      <c r="AA146" s="270" t="n"/>
      <c r="AB146" s="242" t="n"/>
      <c r="AC146" s="242" t="n"/>
      <c r="AD146" s="256" t="n"/>
      <c r="AE146" s="167">
        <f>Y146-AC146</f>
        <v/>
      </c>
      <c r="AF146" s="256">
        <f>abs(Z146-AD146)</f>
        <v/>
      </c>
      <c r="AG146" s="243" t="n"/>
      <c r="AH146" s="146" t="n"/>
      <c r="AI146" s="52" t="n"/>
      <c r="AJ146" s="148" t="n"/>
      <c r="AK146" s="52" t="n"/>
    </row>
    <row r="147">
      <c r="A147" s="163">
        <f>A146</f>
        <v/>
      </c>
      <c r="B147" s="300" t="n"/>
      <c r="C147" s="151" t="inlineStr">
        <is>
          <t>KR Airtel Add funds/Payments</t>
        </is>
      </c>
      <c r="D147" s="151" t="inlineStr">
        <is>
          <t>KR Airtel Cash In</t>
        </is>
      </c>
      <c r="E147" s="187" t="n"/>
      <c r="F147" s="187" t="n"/>
      <c r="G147" s="187" t="n"/>
      <c r="H147" s="187" t="n"/>
      <c r="I147" s="154">
        <f>minus(E147,G147)</f>
        <v/>
      </c>
      <c r="J147" s="155">
        <f>ABS(minus(F147,H147))</f>
        <v/>
      </c>
      <c r="K147" s="248" t="n"/>
      <c r="L147" s="248" t="n"/>
      <c r="M147" s="248" t="n"/>
      <c r="N147" s="248" t="n"/>
      <c r="O147" s="248" t="n"/>
      <c r="P147" s="248" t="n"/>
      <c r="Q147" s="248" t="n"/>
      <c r="R147" s="248" t="n"/>
      <c r="S147" s="248" t="n"/>
      <c r="T147" s="248" t="n"/>
      <c r="U147" s="248" t="n"/>
      <c r="V147" s="248" t="n"/>
      <c r="W147" s="218">
        <f>SUM(K147,M147,O147,Q147,S147,U147)</f>
        <v/>
      </c>
      <c r="X147" s="218">
        <f>SUM(L147,N147,P147,R147,T147,V147)</f>
        <v/>
      </c>
      <c r="Y147" s="157">
        <f>minus(I147,W147)</f>
        <v/>
      </c>
      <c r="Z147" s="158">
        <f>ABS(minus(J147,X147))</f>
        <v/>
      </c>
      <c r="AA147" s="270" t="n"/>
      <c r="AB147" s="242" t="n"/>
      <c r="AC147" s="242" t="n"/>
      <c r="AD147" s="256" t="n"/>
      <c r="AE147" s="167">
        <f>Y147-AC147</f>
        <v/>
      </c>
      <c r="AF147" s="256">
        <f>abs(Z147-AD147)</f>
        <v/>
      </c>
      <c r="AG147" s="243" t="n"/>
      <c r="AH147" s="146" t="n"/>
      <c r="AI147" s="52" t="n"/>
      <c r="AJ147" s="148" t="n"/>
      <c r="AK147" s="52" t="n"/>
    </row>
    <row r="148">
      <c r="A148" s="163">
        <f>A147</f>
        <v/>
      </c>
      <c r="B148" s="300" t="n"/>
      <c r="C148" s="151" t="inlineStr">
        <is>
          <t>KR Airtel Send Money</t>
        </is>
      </c>
      <c r="D148" s="151" t="inlineStr">
        <is>
          <t>KR Airtel Cash Out</t>
        </is>
      </c>
      <c r="E148" s="187" t="n"/>
      <c r="F148" s="187" t="n"/>
      <c r="G148" s="187" t="n"/>
      <c r="H148" s="187" t="n"/>
      <c r="I148" s="154">
        <f>minus(E148,G148)</f>
        <v/>
      </c>
      <c r="J148" s="155">
        <f>ABS(minus(F148,H148))</f>
        <v/>
      </c>
      <c r="K148" s="248" t="n"/>
      <c r="L148" s="248" t="n"/>
      <c r="M148" s="248" t="n"/>
      <c r="N148" s="248" t="n"/>
      <c r="O148" s="248" t="n"/>
      <c r="P148" s="248" t="n"/>
      <c r="Q148" s="248" t="n"/>
      <c r="R148" s="248" t="n"/>
      <c r="S148" s="248" t="n"/>
      <c r="T148" s="248" t="n"/>
      <c r="U148" s="248" t="n"/>
      <c r="V148" s="248" t="n"/>
      <c r="W148" s="218">
        <f>SUM(K148,M148,O148,Q148,S148,U148)</f>
        <v/>
      </c>
      <c r="X148" s="218">
        <f>SUM(L148,N148,P148,R148,T148,V148)</f>
        <v/>
      </c>
      <c r="Y148" s="157">
        <f>minus(I148,W148)</f>
        <v/>
      </c>
      <c r="Z148" s="158">
        <f>ABS(minus(J148,X148))</f>
        <v/>
      </c>
      <c r="AA148" s="270" t="n"/>
      <c r="AB148" s="242" t="n"/>
      <c r="AC148" s="242" t="n"/>
      <c r="AD148" s="256" t="n"/>
      <c r="AE148" s="167">
        <f>Y148-AC148</f>
        <v/>
      </c>
      <c r="AF148" s="256">
        <f>abs(Z148-AD148)</f>
        <v/>
      </c>
      <c r="AG148" s="243" t="n"/>
      <c r="AH148" s="146" t="n"/>
      <c r="AI148" s="52" t="n"/>
      <c r="AJ148" s="148" t="n"/>
      <c r="AK148" s="52" t="n"/>
    </row>
    <row r="149">
      <c r="A149" s="163">
        <f>A148</f>
        <v/>
      </c>
      <c r="B149" s="300" t="n"/>
      <c r="C149" s="151" t="inlineStr">
        <is>
          <t>KR Vodafone Add funds/Payments</t>
        </is>
      </c>
      <c r="D149" s="151" t="inlineStr">
        <is>
          <t xml:space="preserve">KR Vodafone Cash In </t>
        </is>
      </c>
      <c r="E149" s="295" t="n"/>
      <c r="F149" s="188" t="n"/>
      <c r="G149" s="295" t="n"/>
      <c r="H149" s="188" t="n"/>
      <c r="I149" s="154">
        <f>minus(E149,G149)</f>
        <v/>
      </c>
      <c r="J149" s="155">
        <f>ABS(minus(F149,H149))</f>
        <v/>
      </c>
      <c r="K149" s="248" t="n"/>
      <c r="L149" s="248" t="n"/>
      <c r="M149" s="248" t="n"/>
      <c r="N149" s="248" t="n"/>
      <c r="O149" s="248" t="n"/>
      <c r="P149" s="248" t="n"/>
      <c r="Q149" s="248" t="n"/>
      <c r="R149" s="248" t="n"/>
      <c r="S149" s="248" t="n"/>
      <c r="T149" s="248" t="n"/>
      <c r="U149" s="248" t="n"/>
      <c r="V149" s="248" t="n"/>
      <c r="W149" s="218">
        <f>SUM(K149,M149,O149,Q149,S149,U149)</f>
        <v/>
      </c>
      <c r="X149" s="218">
        <f>SUM(L149,N149,P149,R149,T149,V149)</f>
        <v/>
      </c>
      <c r="Y149" s="157">
        <f>minus(I149,W149)</f>
        <v/>
      </c>
      <c r="Z149" s="158">
        <f>ABS(minus(J149,X149))</f>
        <v/>
      </c>
      <c r="AA149" s="270" t="inlineStr">
        <is>
          <t>Pending Jumia transaction</t>
        </is>
      </c>
      <c r="AB149" s="242" t="n"/>
      <c r="AC149" s="242" t="n"/>
      <c r="AD149" s="256" t="n"/>
      <c r="AE149" s="167">
        <f>Y149-AC149</f>
        <v/>
      </c>
      <c r="AF149" s="256">
        <f>abs(Z149-AD149)</f>
        <v/>
      </c>
      <c r="AG149" s="243" t="n"/>
      <c r="AH149" s="146" t="n"/>
      <c r="AI149" s="52" t="n"/>
      <c r="AJ149" s="148" t="n"/>
      <c r="AK149" s="52" t="n"/>
    </row>
    <row r="150">
      <c r="A150" s="163">
        <f>A149</f>
        <v/>
      </c>
      <c r="B150" s="303" t="n"/>
      <c r="C150" s="151" t="inlineStr">
        <is>
          <t>KR Vodafone Send Money</t>
        </is>
      </c>
      <c r="D150" s="151" t="inlineStr">
        <is>
          <t>KR Vodafone Cash Out</t>
        </is>
      </c>
      <c r="E150" s="295" t="n"/>
      <c r="F150" s="188" t="n"/>
      <c r="G150" s="295" t="n"/>
      <c r="H150" s="188" t="n"/>
      <c r="I150" s="154">
        <f>minus(E150,G150)</f>
        <v/>
      </c>
      <c r="J150" s="155">
        <f>ABS(minus(F150,H150))</f>
        <v/>
      </c>
      <c r="K150" s="248" t="n"/>
      <c r="L150" s="248" t="n"/>
      <c r="M150" s="248" t="n"/>
      <c r="N150" s="248" t="n"/>
      <c r="O150" s="248" t="n"/>
      <c r="P150" s="248" t="n"/>
      <c r="Q150" s="248" t="n"/>
      <c r="R150" s="248" t="n"/>
      <c r="S150" s="248" t="n"/>
      <c r="T150" s="248" t="n"/>
      <c r="U150" s="248" t="n"/>
      <c r="V150" s="248" t="n"/>
      <c r="W150" s="218">
        <f>SUM(K150,M150,O150,Q150,S150,U150)</f>
        <v/>
      </c>
      <c r="X150" s="218">
        <f>SUM(L150,N150,P150,R150,T150,V150)</f>
        <v/>
      </c>
      <c r="Y150" s="157">
        <f>minus(I150,W150)</f>
        <v/>
      </c>
      <c r="Z150" s="158">
        <f>ABS(minus(J150,X150))</f>
        <v/>
      </c>
      <c r="AA150" s="270" t="n"/>
      <c r="AB150" s="242" t="n"/>
      <c r="AC150" s="242" t="n"/>
      <c r="AD150" s="256" t="n"/>
      <c r="AE150" s="167">
        <f>Y150-AC150</f>
        <v/>
      </c>
      <c r="AF150" s="256">
        <f>abs(Z150-AD150)</f>
        <v/>
      </c>
      <c r="AG150" s="243" t="n"/>
      <c r="AH150" s="146" t="n"/>
      <c r="AI150" s="52" t="n"/>
      <c r="AJ150" s="148" t="n"/>
      <c r="AK150" s="52" t="n"/>
    </row>
    <row r="151">
      <c r="A151" s="206" t="n"/>
      <c r="B151" s="207" t="n"/>
      <c r="C151" s="206" t="n"/>
      <c r="D151" s="206" t="n"/>
      <c r="E151" s="271" t="n"/>
      <c r="F151" s="208" t="n"/>
      <c r="G151" s="271" t="n"/>
      <c r="H151" s="208" t="n"/>
      <c r="I151" s="206" t="n"/>
      <c r="J151" s="208" t="n"/>
      <c r="K151" s="271" t="n"/>
      <c r="L151" s="271" t="n"/>
      <c r="M151" s="271" t="n"/>
      <c r="N151" s="271" t="n"/>
      <c r="O151" s="271" t="n"/>
      <c r="P151" s="271" t="n"/>
      <c r="Q151" s="271" t="n"/>
      <c r="R151" s="271" t="n"/>
      <c r="S151" s="271" t="n"/>
      <c r="T151" s="271" t="n"/>
      <c r="U151" s="271" t="n"/>
      <c r="V151" s="271" t="n"/>
      <c r="W151" s="210" t="n"/>
      <c r="X151" s="210" t="n"/>
      <c r="Y151" s="271" t="n"/>
      <c r="Z151" s="271" t="n"/>
      <c r="AA151" s="211" t="n"/>
      <c r="AB151" s="212" t="n"/>
      <c r="AC151" s="212" t="n"/>
      <c r="AD151" s="213" t="n"/>
      <c r="AE151" s="214" t="n"/>
      <c r="AF151" s="215" t="n"/>
      <c r="AG151" s="243" t="n"/>
      <c r="AH151" s="146" t="n"/>
      <c r="AI151" s="52" t="n"/>
      <c r="AJ151" s="148" t="n"/>
      <c r="AK151" s="52" t="n"/>
    </row>
    <row r="152">
      <c r="A152" s="239" t="n">
        <v>44991</v>
      </c>
      <c r="B152" s="309" t="inlineStr">
        <is>
          <t>SlydePay</t>
        </is>
      </c>
      <c r="C152" s="151" t="inlineStr">
        <is>
          <t>SP MIGs (MCC 1)</t>
        </is>
      </c>
      <c r="D152" s="151" t="inlineStr">
        <is>
          <t>MIGS (Slydepay01)</t>
        </is>
      </c>
      <c r="E152" s="295" t="n"/>
      <c r="F152" s="188" t="n"/>
      <c r="G152" s="295" t="n"/>
      <c r="H152" s="188" t="n"/>
      <c r="I152" s="154">
        <f>minus(E152,G152)</f>
        <v/>
      </c>
      <c r="J152" s="155">
        <f>ABS(minus(F152,H152))</f>
        <v/>
      </c>
      <c r="K152" s="248" t="n"/>
      <c r="L152" s="248" t="n"/>
      <c r="M152" s="248" t="n"/>
      <c r="N152" s="248" t="n"/>
      <c r="O152" s="248" t="n"/>
      <c r="P152" s="248" t="n"/>
      <c r="Q152" s="248" t="n"/>
      <c r="R152" s="248" t="n"/>
      <c r="S152" s="248" t="n"/>
      <c r="T152" s="248" t="n"/>
      <c r="U152" s="248" t="n"/>
      <c r="V152" s="248" t="n"/>
      <c r="W152" s="218">
        <f>SUM(K152,M152,O152,Q152,S152,U152)</f>
        <v/>
      </c>
      <c r="X152" s="218">
        <f>SUM(L152,N152,P152,R152,T152,V152)</f>
        <v/>
      </c>
      <c r="Y152" s="157">
        <f>minus(I152,W152)</f>
        <v/>
      </c>
      <c r="Z152" s="158">
        <f>ABS(minus(J152,X152))</f>
        <v/>
      </c>
      <c r="AA152" s="263" t="n"/>
      <c r="AB152" s="242" t="n"/>
      <c r="AC152" s="242" t="n"/>
      <c r="AD152" s="252" t="n"/>
      <c r="AE152" s="161">
        <f>Y152-AC152</f>
        <v/>
      </c>
      <c r="AF152" s="256">
        <f>abs(Z152-AD152)</f>
        <v/>
      </c>
      <c r="AG152" s="243" t="n"/>
      <c r="AH152" s="146" t="n"/>
      <c r="AI152" s="52" t="n"/>
      <c r="AJ152" s="148" t="n"/>
      <c r="AK152" s="52" t="n"/>
    </row>
    <row r="153">
      <c r="A153" s="163">
        <f>A152</f>
        <v/>
      </c>
      <c r="B153" s="300" t="n"/>
      <c r="C153" s="151" t="inlineStr">
        <is>
          <t>SP MTN Cash In (Prompt)</t>
        </is>
      </c>
      <c r="D153" s="151" t="inlineStr">
        <is>
          <t>MTN - Slydepull (Prompts)</t>
        </is>
      </c>
      <c r="E153" s="295" t="n"/>
      <c r="F153" s="188" t="n"/>
      <c r="G153" s="187" t="n"/>
      <c r="H153" s="188" t="n"/>
      <c r="I153" s="154">
        <f>minus(E153,G153)</f>
        <v/>
      </c>
      <c r="J153" s="155">
        <f>ABS(minus(F153,H153))</f>
        <v/>
      </c>
      <c r="K153" s="248" t="n"/>
      <c r="L153" s="248" t="n"/>
      <c r="M153" s="248" t="n"/>
      <c r="N153" s="248" t="n"/>
      <c r="O153" s="248" t="n"/>
      <c r="P153" s="248" t="n"/>
      <c r="Q153" s="248" t="n"/>
      <c r="R153" s="248" t="n"/>
      <c r="S153" s="248" t="n"/>
      <c r="T153" s="248" t="n"/>
      <c r="U153" s="248" t="n"/>
      <c r="V153" s="248" t="n"/>
      <c r="W153" s="218">
        <f>SUM(K153,M153,O153,Q153,S153,U153)</f>
        <v/>
      </c>
      <c r="X153" s="218">
        <f>SUM(L153,N153,P153,R153,T153,V153)</f>
        <v/>
      </c>
      <c r="Y153" s="157">
        <f>minus(I153,W153)</f>
        <v/>
      </c>
      <c r="Z153" s="158">
        <f>ABS(minus(J153,X153))</f>
        <v/>
      </c>
      <c r="AA153" s="270" t="n"/>
      <c r="AB153" s="242" t="n"/>
      <c r="AC153" s="242" t="n"/>
      <c r="AD153" s="256" t="n"/>
      <c r="AE153" s="167">
        <f>Y153-AC153</f>
        <v/>
      </c>
      <c r="AF153" s="256">
        <f>abs(Z153-AD153)</f>
        <v/>
      </c>
      <c r="AG153" s="243" t="n"/>
      <c r="AH153" s="146" t="n"/>
      <c r="AI153" s="52" t="n"/>
      <c r="AJ153" s="148" t="n"/>
      <c r="AK153" s="52" t="n"/>
    </row>
    <row r="154">
      <c r="A154" s="163">
        <f>A153</f>
        <v/>
      </c>
      <c r="B154" s="300" t="n"/>
      <c r="C154" s="151" t="inlineStr">
        <is>
          <t>SP MTN Cash In (Approval)</t>
        </is>
      </c>
      <c r="D154" s="151" t="inlineStr">
        <is>
          <t>MTN - Sydepush( Approvals)</t>
        </is>
      </c>
      <c r="E154" s="295" t="n"/>
      <c r="F154" s="296" t="n"/>
      <c r="G154" s="295" t="n"/>
      <c r="H154" s="296" t="n"/>
      <c r="I154" s="154">
        <f>minus(E154,G154)</f>
        <v/>
      </c>
      <c r="J154" s="155">
        <f>ABS(minus(F154,H154))</f>
        <v/>
      </c>
      <c r="K154" s="248" t="n"/>
      <c r="L154" s="248" t="n"/>
      <c r="M154" s="248" t="n"/>
      <c r="N154" s="248" t="n"/>
      <c r="O154" s="248" t="n"/>
      <c r="P154" s="248" t="n"/>
      <c r="Q154" s="248" t="n"/>
      <c r="R154" s="248" t="n"/>
      <c r="S154" s="248" t="n"/>
      <c r="T154" s="248" t="n"/>
      <c r="U154" s="248" t="n"/>
      <c r="V154" s="248" t="n"/>
      <c r="W154" s="218">
        <f>SUM(K154,M154,O154,Q154,S154,U154)</f>
        <v/>
      </c>
      <c r="X154" s="218">
        <f>SUM(L154,N154,P154,R154,T154,V154)</f>
        <v/>
      </c>
      <c r="Y154" s="157">
        <f>minus(I154,W154)</f>
        <v/>
      </c>
      <c r="Z154" s="158">
        <f>ABS(minus(J154,X154))</f>
        <v/>
      </c>
      <c r="AA154" s="270" t="n"/>
      <c r="AB154" s="242" t="n"/>
      <c r="AC154" s="242" t="n"/>
      <c r="AD154" s="256" t="n"/>
      <c r="AE154" s="161">
        <f>Y154-AC154</f>
        <v/>
      </c>
      <c r="AF154" s="256">
        <f>abs(Z154-AD154)</f>
        <v/>
      </c>
      <c r="AG154" s="243" t="n"/>
      <c r="AH154" s="146" t="n"/>
      <c r="AI154" s="52" t="n"/>
      <c r="AJ154" s="148" t="n"/>
      <c r="AK154" s="52" t="n"/>
    </row>
    <row r="155">
      <c r="A155" s="163">
        <f>A154</f>
        <v/>
      </c>
      <c r="B155" s="300" t="n"/>
      <c r="C155" s="151" t="inlineStr">
        <is>
          <t>SP MTN Send Money</t>
        </is>
      </c>
      <c r="D155" s="151" t="inlineStr">
        <is>
          <t>MTN - Portal</t>
        </is>
      </c>
      <c r="E155" s="295" t="n"/>
      <c r="F155" s="296" t="n"/>
      <c r="G155" s="187" t="n"/>
      <c r="H155" s="188" t="n"/>
      <c r="I155" s="154">
        <f>minus(E155,G155)</f>
        <v/>
      </c>
      <c r="J155" s="155">
        <f>ABS(minus(F155,H155))</f>
        <v/>
      </c>
      <c r="K155" s="248" t="n"/>
      <c r="L155" s="248" t="n"/>
      <c r="M155" s="248" t="n"/>
      <c r="N155" s="248" t="n"/>
      <c r="O155" s="248" t="n"/>
      <c r="P155" s="248" t="n"/>
      <c r="Q155" s="248" t="n"/>
      <c r="R155" s="248" t="n"/>
      <c r="S155" s="248" t="n"/>
      <c r="T155" s="248" t="n"/>
      <c r="U155" s="248" t="n"/>
      <c r="V155" s="248" t="n"/>
      <c r="W155" s="218">
        <f>SUM(K155,M155,O155,Q155,S155,U155)</f>
        <v/>
      </c>
      <c r="X155" s="218">
        <f>SUM(L155,N155,P155,R155,T155,V155)</f>
        <v/>
      </c>
      <c r="Y155" s="157">
        <f>minus(I155,W155)</f>
        <v/>
      </c>
      <c r="Z155" s="158">
        <f>ABS(minus(J155,X155))</f>
        <v/>
      </c>
      <c r="AA155" s="270" t="n"/>
      <c r="AB155" s="242" t="n"/>
      <c r="AC155" s="242" t="n"/>
      <c r="AD155" s="256" t="n"/>
      <c r="AE155" s="161">
        <f>Y155-AC155</f>
        <v/>
      </c>
      <c r="AF155" s="256">
        <f>abs(Z155-AD155)</f>
        <v/>
      </c>
      <c r="AG155" s="243" t="n"/>
      <c r="AH155" s="146" t="n"/>
      <c r="AI155" s="52" t="n"/>
      <c r="AJ155" s="148" t="n"/>
      <c r="AK155" s="52" t="n"/>
    </row>
    <row r="156">
      <c r="A156" s="163">
        <f>A155</f>
        <v/>
      </c>
      <c r="B156" s="300" t="n"/>
      <c r="C156" s="151" t="inlineStr">
        <is>
          <t>SP AirtelTigo Cash In</t>
        </is>
      </c>
      <c r="D156" s="151" t="inlineStr">
        <is>
          <t>Airtel Top Up (Cash In)</t>
        </is>
      </c>
      <c r="E156" s="295" t="n"/>
      <c r="F156" s="296" t="n"/>
      <c r="G156" s="295" t="n"/>
      <c r="H156" s="296" t="n"/>
      <c r="I156" s="154">
        <f>minus(E156,G156)</f>
        <v/>
      </c>
      <c r="J156" s="155">
        <f>ABS(minus(F156,H156))</f>
        <v/>
      </c>
      <c r="K156" s="248" t="n"/>
      <c r="L156" s="248" t="n"/>
      <c r="M156" s="248" t="n"/>
      <c r="N156" s="248" t="n"/>
      <c r="O156" s="248" t="n"/>
      <c r="P156" s="248" t="n"/>
      <c r="Q156" s="248" t="n"/>
      <c r="R156" s="248" t="n"/>
      <c r="S156" s="248" t="n"/>
      <c r="T156" s="248" t="n"/>
      <c r="U156" s="248" t="n"/>
      <c r="V156" s="248" t="n"/>
      <c r="W156" s="218">
        <f>SUM(K156,M156,O156,Q156,S156,U156)</f>
        <v/>
      </c>
      <c r="X156" s="218">
        <f>SUM(L156,N156,P156,R156,T156,V156)</f>
        <v/>
      </c>
      <c r="Y156" s="157">
        <f>minus(I156,W156)</f>
        <v/>
      </c>
      <c r="Z156" s="158">
        <f>ABS(minus(J156,X156))</f>
        <v/>
      </c>
      <c r="AA156" s="270" t="n"/>
      <c r="AB156" s="242" t="n"/>
      <c r="AC156" s="242" t="n"/>
      <c r="AD156" s="256" t="n"/>
      <c r="AE156" s="161">
        <f>Y156-AC156</f>
        <v/>
      </c>
      <c r="AF156" s="256">
        <f>abs(Z156-AD156)</f>
        <v/>
      </c>
      <c r="AG156" s="243" t="n"/>
      <c r="AH156" s="146" t="n"/>
      <c r="AI156" s="52" t="n"/>
      <c r="AJ156" s="148" t="n"/>
      <c r="AK156" s="52" t="n"/>
    </row>
    <row r="157">
      <c r="A157" s="163">
        <f>A156</f>
        <v/>
      </c>
      <c r="B157" s="300" t="n"/>
      <c r="C157" s="151" t="inlineStr">
        <is>
          <t>SP AirtelTigo Send Money</t>
        </is>
      </c>
      <c r="D157" s="151" t="inlineStr">
        <is>
          <t>Airtel Online Send Money</t>
        </is>
      </c>
      <c r="E157" s="295" t="n"/>
      <c r="F157" s="296" t="n"/>
      <c r="G157" s="295" t="n"/>
      <c r="H157" s="296" t="n"/>
      <c r="I157" s="154">
        <f>minus(E157,G157)</f>
        <v/>
      </c>
      <c r="J157" s="155">
        <f>ABS(minus(F157,H157))</f>
        <v/>
      </c>
      <c r="K157" s="248" t="n"/>
      <c r="L157" s="248" t="n"/>
      <c r="M157" s="248" t="n"/>
      <c r="N157" s="248" t="n"/>
      <c r="O157" s="248" t="n"/>
      <c r="P157" s="248" t="n"/>
      <c r="Q157" s="248" t="n"/>
      <c r="R157" s="248" t="n"/>
      <c r="S157" s="248" t="n"/>
      <c r="T157" s="248" t="n"/>
      <c r="U157" s="248" t="n"/>
      <c r="V157" s="248" t="n"/>
      <c r="W157" s="218">
        <f>SUM(K157,M157,O157,Q157,S157,U157)</f>
        <v/>
      </c>
      <c r="X157" s="249">
        <f>SUM(L157,N157,P157,R157,T157,V157)</f>
        <v/>
      </c>
      <c r="Y157" s="157">
        <f>minus(I157,W157)</f>
        <v/>
      </c>
      <c r="Z157" s="158">
        <f>ABS(minus(J157,X157))</f>
        <v/>
      </c>
      <c r="AA157" s="270" t="n"/>
      <c r="AB157" s="242" t="n"/>
      <c r="AC157" s="242" t="n"/>
      <c r="AD157" s="256" t="n"/>
      <c r="AE157" s="161">
        <f>Y157-AC157</f>
        <v/>
      </c>
      <c r="AF157" s="256">
        <f>abs(Z157-AD157)</f>
        <v/>
      </c>
      <c r="AG157" s="243" t="n"/>
      <c r="AH157" s="146" t="n"/>
      <c r="AI157" s="52" t="n"/>
      <c r="AJ157" s="148" t="n"/>
      <c r="AK157" s="52" t="n"/>
    </row>
    <row r="158">
      <c r="A158" s="163">
        <f>A157</f>
        <v/>
      </c>
      <c r="B158" s="300" t="n"/>
      <c r="C158" s="151" t="inlineStr">
        <is>
          <t>SP Vodafone Cash In</t>
        </is>
      </c>
      <c r="D158" s="151" t="inlineStr">
        <is>
          <t>Vodafone Cashin</t>
        </is>
      </c>
      <c r="E158" s="295" t="n"/>
      <c r="F158" s="188" t="n"/>
      <c r="G158" s="187" t="n"/>
      <c r="H158" s="188" t="n"/>
      <c r="I158" s="154">
        <f>minus(E158,G158)</f>
        <v/>
      </c>
      <c r="J158" s="155">
        <f>ABS(minus(F158,H158))</f>
        <v/>
      </c>
      <c r="K158" s="248" t="n"/>
      <c r="L158" s="248" t="n"/>
      <c r="M158" s="248" t="n"/>
      <c r="N158" s="248" t="n"/>
      <c r="O158" s="248" t="n"/>
      <c r="P158" s="248" t="n"/>
      <c r="Q158" s="248" t="n"/>
      <c r="R158" s="248" t="n"/>
      <c r="S158" s="248" t="n"/>
      <c r="T158" s="248" t="n"/>
      <c r="U158" s="248" t="n"/>
      <c r="V158" s="248" t="n"/>
      <c r="W158" s="218">
        <f>SUM(K158,M158,O158,Q158,S158,U158)</f>
        <v/>
      </c>
      <c r="X158" s="218">
        <f>SUM(L158,N158,P158,R158,T158,V158)</f>
        <v/>
      </c>
      <c r="Y158" s="157">
        <f>minus(I158,W158)</f>
        <v/>
      </c>
      <c r="Z158" s="158">
        <f>ABS(minus(J158,X158))</f>
        <v/>
      </c>
      <c r="AA158" s="270" t="n"/>
      <c r="AB158" s="242" t="n"/>
      <c r="AC158" s="242" t="n"/>
      <c r="AD158" s="256" t="n"/>
      <c r="AE158" s="161">
        <f>Y158-AC158</f>
        <v/>
      </c>
      <c r="AF158" s="256">
        <f>abs(Z158-AD158)</f>
        <v/>
      </c>
      <c r="AG158" s="243" t="n"/>
      <c r="AH158" s="146" t="n"/>
      <c r="AI158" s="52" t="n"/>
      <c r="AJ158" s="148" t="n"/>
      <c r="AK158" s="52" t="n"/>
    </row>
    <row r="159">
      <c r="A159" s="163">
        <f>A158</f>
        <v/>
      </c>
      <c r="B159" s="300" t="n"/>
      <c r="C159" s="151" t="inlineStr">
        <is>
          <t>SP Vodafone Send Money</t>
        </is>
      </c>
      <c r="D159" s="151" t="inlineStr">
        <is>
          <t>Vodafone Cashout</t>
        </is>
      </c>
      <c r="E159" s="295" t="n"/>
      <c r="F159" s="296" t="n"/>
      <c r="G159" s="187" t="n"/>
      <c r="H159" s="188" t="n"/>
      <c r="I159" s="154">
        <f>minus(E159,G159)</f>
        <v/>
      </c>
      <c r="J159" s="155">
        <f>ABS(minus(F159,H159))</f>
        <v/>
      </c>
      <c r="K159" s="248" t="n"/>
      <c r="L159" s="248" t="n"/>
      <c r="M159" s="248" t="n"/>
      <c r="N159" s="248" t="n"/>
      <c r="O159" s="248" t="n"/>
      <c r="P159" s="248" t="n"/>
      <c r="Q159" s="248" t="n"/>
      <c r="R159" s="248" t="n"/>
      <c r="S159" s="248" t="n"/>
      <c r="T159" s="248" t="n"/>
      <c r="U159" s="248" t="n"/>
      <c r="V159" s="248" t="n"/>
      <c r="W159" s="218">
        <f>SUM(K159,M159,O159,Q159,S159,U159)</f>
        <v/>
      </c>
      <c r="X159" s="218">
        <f>SUM(L159,N159,P159,R159,T159,V159)</f>
        <v/>
      </c>
      <c r="Y159" s="157">
        <f>minus(I159,W159)</f>
        <v/>
      </c>
      <c r="Z159" s="158">
        <f>ABS(minus(J159,X159))</f>
        <v/>
      </c>
      <c r="AA159" s="263" t="n"/>
      <c r="AB159" s="242" t="n"/>
      <c r="AC159" s="242" t="n"/>
      <c r="AD159" s="256" t="n"/>
      <c r="AE159" s="161">
        <f>Y159-AC159</f>
        <v/>
      </c>
      <c r="AF159" s="256">
        <f>abs(Z159-AD159)</f>
        <v/>
      </c>
      <c r="AG159" s="243" t="n"/>
      <c r="AH159" s="146" t="n"/>
      <c r="AI159" s="52" t="n"/>
      <c r="AJ159" s="148" t="n"/>
      <c r="AK159" s="52" t="n"/>
    </row>
    <row r="160">
      <c r="A160" s="163">
        <f>A159</f>
        <v/>
      </c>
      <c r="B160" s="300" t="n"/>
      <c r="C160" s="151" t="inlineStr">
        <is>
          <t>SP Stanbic</t>
        </is>
      </c>
      <c r="D160" s="151" t="inlineStr">
        <is>
          <t>Stanbic FI CR</t>
        </is>
      </c>
      <c r="E160" s="295" t="n"/>
      <c r="F160" s="188" t="n"/>
      <c r="G160" s="295" t="n"/>
      <c r="H160" s="188" t="n"/>
      <c r="I160" s="154">
        <f>minus(E160,G160)</f>
        <v/>
      </c>
      <c r="J160" s="155">
        <f>ABS(minus(F160,H160))</f>
        <v/>
      </c>
      <c r="K160" s="248" t="n"/>
      <c r="L160" s="248" t="n"/>
      <c r="M160" s="248" t="n"/>
      <c r="N160" s="248" t="n"/>
      <c r="O160" s="248" t="n"/>
      <c r="P160" s="248" t="n"/>
      <c r="Q160" s="248" t="n"/>
      <c r="R160" s="248" t="n"/>
      <c r="S160" s="248" t="n"/>
      <c r="T160" s="248" t="n"/>
      <c r="U160" s="248" t="n"/>
      <c r="V160" s="248" t="n"/>
      <c r="W160" s="218">
        <f>SUM(K160,M160,O160,Q160,S160,U160)</f>
        <v/>
      </c>
      <c r="X160" s="218">
        <f>SUM(L160,N160,P160,R160,T160,V160)</f>
        <v/>
      </c>
      <c r="Y160" s="157">
        <f>minus(I160,W160)</f>
        <v/>
      </c>
      <c r="Z160" s="158">
        <f>ABS(minus(J160,X160))</f>
        <v/>
      </c>
      <c r="AA160" s="263" t="inlineStr">
        <is>
          <t>Customer's Slydepay account was not credited with funds</t>
        </is>
      </c>
      <c r="AB160" s="242" t="n"/>
      <c r="AC160" s="242" t="n"/>
      <c r="AD160" s="252" t="n"/>
      <c r="AE160" s="161">
        <f>Y160-AC160</f>
        <v/>
      </c>
      <c r="AF160" s="256">
        <f>abs(Z160-AD160)</f>
        <v/>
      </c>
      <c r="AG160" s="243" t="n"/>
      <c r="AH160" s="146" t="n"/>
      <c r="AI160" s="52" t="n"/>
      <c r="AJ160" s="148" t="n"/>
      <c r="AK160" s="52" t="n"/>
    </row>
    <row r="161">
      <c r="A161" s="163">
        <f>A160</f>
        <v/>
      </c>
      <c r="B161" s="300" t="n"/>
      <c r="C161" s="151" t="inlineStr">
        <is>
          <t xml:space="preserve">SP Stanbic </t>
        </is>
      </c>
      <c r="D161" s="151" t="inlineStr">
        <is>
          <t>Stanbic FI DR</t>
        </is>
      </c>
      <c r="E161" s="187" t="n"/>
      <c r="F161" s="187" t="n"/>
      <c r="G161" s="187" t="n"/>
      <c r="H161" s="187" t="n"/>
      <c r="I161" s="154">
        <f>minus(E161,G161)</f>
        <v/>
      </c>
      <c r="J161" s="155">
        <f>ABS(minus(F161,H161))</f>
        <v/>
      </c>
      <c r="K161" s="248" t="n"/>
      <c r="L161" s="248" t="n"/>
      <c r="M161" s="248" t="n"/>
      <c r="N161" s="248" t="n"/>
      <c r="O161" s="248" t="n"/>
      <c r="P161" s="248" t="n"/>
      <c r="Q161" s="248" t="n"/>
      <c r="R161" s="248" t="n"/>
      <c r="S161" s="248" t="n"/>
      <c r="T161" s="248" t="n"/>
      <c r="U161" s="248" t="n"/>
      <c r="V161" s="248" t="n"/>
      <c r="W161" s="218">
        <f>SUM(K161,M161,O161,Q161,S161,U161)</f>
        <v/>
      </c>
      <c r="X161" s="218">
        <f>SUM(L161,N161,P161,R161,T161,V161)</f>
        <v/>
      </c>
      <c r="Y161" s="157">
        <f>minus(I161,W161)</f>
        <v/>
      </c>
      <c r="Z161" s="158">
        <f>ABS(minus(J161,X161))</f>
        <v/>
      </c>
      <c r="AA161" s="270" t="n"/>
      <c r="AB161" s="242" t="n"/>
      <c r="AC161" s="242" t="n"/>
      <c r="AD161" s="256" t="n"/>
      <c r="AE161" s="161">
        <f>Y161-AC161</f>
        <v/>
      </c>
      <c r="AF161" s="256">
        <f>abs(Z161-AD161)</f>
        <v/>
      </c>
      <c r="AG161" s="243" t="n"/>
      <c r="AH161" s="146" t="n"/>
      <c r="AI161" s="52" t="n"/>
      <c r="AJ161" s="148" t="n"/>
      <c r="AK161" s="52" t="n"/>
    </row>
    <row r="162">
      <c r="A162" s="163">
        <f>A161</f>
        <v/>
      </c>
      <c r="B162" s="300" t="n"/>
      <c r="C162" s="171" t="inlineStr">
        <is>
          <t xml:space="preserve">SP GIP </t>
        </is>
      </c>
      <c r="D162" s="171" t="inlineStr">
        <is>
          <t>GIP</t>
        </is>
      </c>
      <c r="E162" s="172" t="n"/>
      <c r="F162" s="173" t="n"/>
      <c r="G162" s="172" t="n"/>
      <c r="H162" s="173" t="n"/>
      <c r="I162" s="174">
        <f>minus(E162,G162)</f>
        <v/>
      </c>
      <c r="J162" s="175">
        <f>ABS(minus(F162,H162))</f>
        <v/>
      </c>
      <c r="K162" s="294" t="n"/>
      <c r="L162" s="294" t="n"/>
      <c r="M162" s="294" t="n"/>
      <c r="N162" s="294" t="n"/>
      <c r="O162" s="294" t="n"/>
      <c r="P162" s="294" t="n"/>
      <c r="Q162" s="294" t="n"/>
      <c r="R162" s="294" t="n"/>
      <c r="S162" s="294" t="n"/>
      <c r="T162" s="294" t="n"/>
      <c r="U162" s="294" t="n"/>
      <c r="V162" s="294" t="n"/>
      <c r="W162" s="294">
        <f>SUM(K162,M162,O162,Q162,S162,U162)</f>
        <v/>
      </c>
      <c r="X162" s="294">
        <f>SUM(L162,N162,P162,R162,T162,V162)</f>
        <v/>
      </c>
      <c r="Y162" s="179">
        <f>minus(I162,W162)</f>
        <v/>
      </c>
      <c r="Z162" s="180">
        <f>ABS(minus(J162,X162))</f>
        <v/>
      </c>
      <c r="AA162" s="253" t="n"/>
      <c r="AB162" s="254" t="n"/>
      <c r="AC162" s="254" t="n"/>
      <c r="AD162" s="190" t="n"/>
      <c r="AE162" s="184">
        <f>Y162-AC162</f>
        <v/>
      </c>
      <c r="AF162" s="192">
        <f>abs(Z162-AD162)</f>
        <v/>
      </c>
      <c r="AG162" s="243" t="n"/>
      <c r="AH162" s="146" t="n"/>
      <c r="AI162" s="52" t="n"/>
      <c r="AJ162" s="148" t="n"/>
      <c r="AK162" s="52" t="n"/>
    </row>
    <row r="163">
      <c r="A163" s="163">
        <f>A162</f>
        <v/>
      </c>
      <c r="B163" s="300" t="n"/>
      <c r="C163" s="151" t="inlineStr">
        <is>
          <t>Card Payments</t>
        </is>
      </c>
      <c r="D163" s="151" t="inlineStr">
        <is>
          <t>BB MIGs (S03)</t>
        </is>
      </c>
      <c r="E163" s="170" t="n"/>
      <c r="F163" s="245" t="n"/>
      <c r="G163" s="170" t="n"/>
      <c r="H163" s="245" t="n"/>
      <c r="I163" s="154">
        <f>minus(E163,G163)</f>
        <v/>
      </c>
      <c r="J163" s="155">
        <f>ABS(minus(F163,H163))</f>
        <v/>
      </c>
      <c r="K163" s="248" t="n"/>
      <c r="L163" s="248" t="n"/>
      <c r="M163" s="248" t="n"/>
      <c r="N163" s="248" t="n"/>
      <c r="O163" s="248" t="n"/>
      <c r="P163" s="248" t="n"/>
      <c r="Q163" s="248" t="n"/>
      <c r="R163" s="248" t="n"/>
      <c r="S163" s="248" t="n"/>
      <c r="T163" s="248" t="n"/>
      <c r="U163" s="248" t="n"/>
      <c r="V163" s="218" t="n"/>
      <c r="W163" s="218">
        <f>SUM(K163,M163,O163,Q163,S163,U163)</f>
        <v/>
      </c>
      <c r="X163" s="218">
        <f>SUM(L163,N163,P163,R163,T163,V163)</f>
        <v/>
      </c>
      <c r="Y163" s="157">
        <f>minus(I163,W163)</f>
        <v/>
      </c>
      <c r="Z163" s="158">
        <f>ABS(minus(J163,X163))</f>
        <v/>
      </c>
      <c r="AA163" s="263" t="n"/>
      <c r="AB163" s="242" t="n"/>
      <c r="AC163" s="242" t="n"/>
      <c r="AD163" s="256" t="n"/>
      <c r="AE163" s="161">
        <f>Y163-AC163</f>
        <v/>
      </c>
      <c r="AF163" s="256">
        <f>abs(Z163-AD163)</f>
        <v/>
      </c>
      <c r="AG163" s="243" t="n"/>
      <c r="AH163" s="146" t="n"/>
      <c r="AI163" s="52" t="n"/>
      <c r="AJ163" s="148" t="n"/>
      <c r="AK163" s="52" t="n"/>
    </row>
    <row r="164">
      <c r="A164" s="163">
        <f>A163</f>
        <v/>
      </c>
      <c r="B164" s="300" t="n"/>
      <c r="C164" s="151" t="inlineStr">
        <is>
          <t>Card Payments</t>
        </is>
      </c>
      <c r="D164" s="151" t="inlineStr">
        <is>
          <t>BB MIGs (S04)</t>
        </is>
      </c>
      <c r="E164" s="170" t="n"/>
      <c r="F164" s="245" t="n"/>
      <c r="G164" s="170" t="n"/>
      <c r="H164" s="245" t="n"/>
      <c r="I164" s="154">
        <f>minus(E164,G164)</f>
        <v/>
      </c>
      <c r="J164" s="155">
        <f>ABS(minus(F164,H164))</f>
        <v/>
      </c>
      <c r="K164" s="248" t="n"/>
      <c r="L164" s="248" t="n"/>
      <c r="M164" s="248" t="n"/>
      <c r="N164" s="248" t="n"/>
      <c r="O164" s="248" t="n"/>
      <c r="P164" s="248" t="n"/>
      <c r="Q164" s="248" t="n"/>
      <c r="R164" s="248" t="n"/>
      <c r="S164" s="248" t="n"/>
      <c r="T164" s="248" t="n"/>
      <c r="U164" s="248" t="n"/>
      <c r="V164" s="248" t="n"/>
      <c r="W164" s="218">
        <f>SUM(K164,M164,O164,Q164,S164,U164)</f>
        <v/>
      </c>
      <c r="X164" s="218">
        <f>SUM(L164,N164,P164,R164,T164,V164)</f>
        <v/>
      </c>
      <c r="Y164" s="157">
        <f>minus(I164,W164)</f>
        <v/>
      </c>
      <c r="Z164" s="158">
        <f>ABS(minus(J164,X164))</f>
        <v/>
      </c>
      <c r="AA164" s="270" t="n"/>
      <c r="AB164" s="242" t="n"/>
      <c r="AC164" s="242" t="n"/>
      <c r="AD164" s="256" t="n"/>
      <c r="AE164" s="167">
        <f>Y164-AC164</f>
        <v/>
      </c>
      <c r="AF164" s="256">
        <f>abs(Z164-AD164)</f>
        <v/>
      </c>
      <c r="AG164" s="243" t="n"/>
      <c r="AH164" s="146" t="n"/>
      <c r="AI164" s="52" t="n"/>
      <c r="AJ164" s="148" t="n"/>
      <c r="AK164" s="52" t="n"/>
    </row>
    <row r="165">
      <c r="A165" s="163">
        <f>A164</f>
        <v/>
      </c>
      <c r="B165" s="300" t="n"/>
      <c r="C165" s="151" t="inlineStr">
        <is>
          <t>Card Payments</t>
        </is>
      </c>
      <c r="D165" s="151" t="inlineStr">
        <is>
          <t>BB MIGs (S05)</t>
        </is>
      </c>
      <c r="E165" s="170" t="n"/>
      <c r="F165" s="245" t="n"/>
      <c r="G165" s="170" t="n"/>
      <c r="H165" s="245" t="n"/>
      <c r="I165" s="154">
        <f>minus(E165,G165)</f>
        <v/>
      </c>
      <c r="J165" s="155">
        <f>ABS(minus(F165,H165))</f>
        <v/>
      </c>
      <c r="K165" s="248" t="n"/>
      <c r="L165" s="248" t="n"/>
      <c r="M165" s="248" t="n"/>
      <c r="N165" s="248" t="n"/>
      <c r="O165" s="248" t="n"/>
      <c r="P165" s="248" t="n"/>
      <c r="Q165" s="248" t="n"/>
      <c r="R165" s="248" t="n"/>
      <c r="S165" s="248" t="n"/>
      <c r="T165" s="248" t="n"/>
      <c r="U165" s="248" t="n"/>
      <c r="V165" s="248" t="n"/>
      <c r="W165" s="218">
        <f>SUM(K165,M165,O165,Q165,S165,U165)</f>
        <v/>
      </c>
      <c r="X165" s="218">
        <f>SUM(L165,N165,P165,R165,T165,V165)</f>
        <v/>
      </c>
      <c r="Y165" s="157">
        <f>minus(I165,W165)</f>
        <v/>
      </c>
      <c r="Z165" s="158">
        <f>ABS(minus(J165,X165))</f>
        <v/>
      </c>
      <c r="AA165" s="270" t="n"/>
      <c r="AB165" s="242" t="n"/>
      <c r="AC165" s="242" t="n"/>
      <c r="AD165" s="256" t="n"/>
      <c r="AE165" s="167">
        <f>Y165-AC165</f>
        <v/>
      </c>
      <c r="AF165" s="256">
        <f>abs(Z165-AD165)</f>
        <v/>
      </c>
      <c r="AG165" s="243" t="n"/>
      <c r="AH165" s="146" t="n"/>
      <c r="AI165" s="52" t="n"/>
      <c r="AJ165" s="148" t="n"/>
      <c r="AK165" s="52" t="n"/>
    </row>
    <row r="166">
      <c r="A166" s="163">
        <f>A165</f>
        <v/>
      </c>
      <c r="B166" s="300" t="n"/>
      <c r="C166" s="151" t="inlineStr">
        <is>
          <t>Card Payments</t>
        </is>
      </c>
      <c r="D166" s="151" t="inlineStr">
        <is>
          <t>BB MIGs (S06)</t>
        </is>
      </c>
      <c r="E166" s="170" t="n"/>
      <c r="F166" s="245" t="n"/>
      <c r="G166" s="170" t="n"/>
      <c r="H166" s="245" t="n"/>
      <c r="I166" s="154">
        <f>minus(E166,G166)</f>
        <v/>
      </c>
      <c r="J166" s="155">
        <f>ABS(minus(F166,H166))</f>
        <v/>
      </c>
      <c r="K166" s="248" t="n"/>
      <c r="L166" s="248" t="n"/>
      <c r="M166" s="248" t="n"/>
      <c r="N166" s="248" t="n"/>
      <c r="O166" s="248" t="n"/>
      <c r="P166" s="248" t="n"/>
      <c r="Q166" s="248" t="n"/>
      <c r="R166" s="248" t="n"/>
      <c r="S166" s="248" t="n"/>
      <c r="T166" s="248" t="n"/>
      <c r="U166" s="248" t="n"/>
      <c r="V166" s="248" t="n"/>
      <c r="W166" s="218">
        <f>SUM(K166,M166,O166,Q166,S166,U166)</f>
        <v/>
      </c>
      <c r="X166" s="218">
        <f>SUM(L166,N166,P166,R166,T166,V166)</f>
        <v/>
      </c>
      <c r="Y166" s="157">
        <f>minus(I166,W166)</f>
        <v/>
      </c>
      <c r="Z166" s="158">
        <f>ABS(minus(J166,X166))</f>
        <v/>
      </c>
      <c r="AA166" s="270" t="n"/>
      <c r="AB166" s="242" t="n"/>
      <c r="AC166" s="242" t="n"/>
      <c r="AD166" s="256" t="n"/>
      <c r="AE166" s="167">
        <f>Y166-AC166</f>
        <v/>
      </c>
      <c r="AF166" s="256">
        <f>abs(Z166-AD166)</f>
        <v/>
      </c>
      <c r="AG166" s="243" t="n"/>
      <c r="AH166" s="146" t="n"/>
      <c r="AI166" s="52" t="n"/>
      <c r="AJ166" s="148" t="n"/>
      <c r="AK166" s="52" t="n"/>
    </row>
    <row r="167">
      <c r="A167" s="163">
        <f>A166</f>
        <v/>
      </c>
      <c r="B167" s="300" t="n"/>
      <c r="C167" s="151" t="inlineStr">
        <is>
          <t>Card Payments</t>
        </is>
      </c>
      <c r="D167" s="151" t="inlineStr">
        <is>
          <t>BB MIGs (S07)</t>
        </is>
      </c>
      <c r="E167" s="170" t="n"/>
      <c r="F167" s="245" t="n"/>
      <c r="G167" s="170" t="n"/>
      <c r="H167" s="245" t="n"/>
      <c r="I167" s="154">
        <f>minus(E167,G167)</f>
        <v/>
      </c>
      <c r="J167" s="155">
        <f>ABS(minus(F167,H167))</f>
        <v/>
      </c>
      <c r="K167" s="248" t="n"/>
      <c r="L167" s="248" t="n"/>
      <c r="M167" s="248" t="n"/>
      <c r="N167" s="248" t="n"/>
      <c r="O167" s="248" t="n"/>
      <c r="P167" s="248" t="n"/>
      <c r="Q167" s="248" t="n"/>
      <c r="R167" s="248" t="n"/>
      <c r="S167" s="248" t="n"/>
      <c r="T167" s="248" t="n"/>
      <c r="U167" s="248" t="n"/>
      <c r="V167" s="248" t="n"/>
      <c r="W167" s="218">
        <f>SUM(K167,M167,O167,Q167,S167,U167)</f>
        <v/>
      </c>
      <c r="X167" s="218">
        <f>SUM(L167,N167,P167,R167,T167,V167)</f>
        <v/>
      </c>
      <c r="Y167" s="157">
        <f>minus(I167,W167)</f>
        <v/>
      </c>
      <c r="Z167" s="158">
        <f>ABS(minus(J167,X167))</f>
        <v/>
      </c>
      <c r="AA167" s="270" t="n"/>
      <c r="AB167" s="242" t="n"/>
      <c r="AC167" s="242" t="n"/>
      <c r="AD167" s="256" t="n"/>
      <c r="AE167" s="167">
        <f>Y167-AC167</f>
        <v/>
      </c>
      <c r="AF167" s="256">
        <f>abs(Z167-AD167)</f>
        <v/>
      </c>
      <c r="AG167" s="243" t="n"/>
      <c r="AH167" s="146" t="n"/>
      <c r="AI167" s="52" t="n"/>
      <c r="AJ167" s="148" t="n"/>
      <c r="AK167" s="52" t="n"/>
    </row>
    <row r="168">
      <c r="A168" s="163">
        <f>A167</f>
        <v/>
      </c>
      <c r="B168" s="300" t="n"/>
      <c r="C168" s="151" t="inlineStr">
        <is>
          <t>Card Payments</t>
        </is>
      </c>
      <c r="D168" s="151" t="inlineStr">
        <is>
          <t>BB MIGs (S08)</t>
        </is>
      </c>
      <c r="E168" s="170" t="n"/>
      <c r="F168" s="245" t="n"/>
      <c r="G168" s="170" t="n"/>
      <c r="H168" s="245" t="n"/>
      <c r="I168" s="154">
        <f>minus(E168,G168)</f>
        <v/>
      </c>
      <c r="J168" s="155">
        <f>ABS(minus(F168,H168))</f>
        <v/>
      </c>
      <c r="K168" s="248" t="n"/>
      <c r="L168" s="248" t="n"/>
      <c r="M168" s="248" t="n"/>
      <c r="N168" s="248" t="n"/>
      <c r="O168" s="248" t="n"/>
      <c r="P168" s="248" t="n"/>
      <c r="Q168" s="248" t="n"/>
      <c r="R168" s="248" t="n"/>
      <c r="S168" s="248" t="n"/>
      <c r="T168" s="248" t="n"/>
      <c r="U168" s="248" t="n"/>
      <c r="V168" s="248" t="n"/>
      <c r="W168" s="218">
        <f>SUM(K168,M168,O168,Q168,S168,U168)</f>
        <v/>
      </c>
      <c r="X168" s="218">
        <f>SUM(L168,N168,P168,R168,T168,V168)</f>
        <v/>
      </c>
      <c r="Y168" s="157">
        <f>minus(I168,W168)</f>
        <v/>
      </c>
      <c r="Z168" s="158">
        <f>ABS(minus(J168,X168))</f>
        <v/>
      </c>
      <c r="AA168" s="270" t="n"/>
      <c r="AB168" s="242" t="n"/>
      <c r="AC168" s="242" t="n"/>
      <c r="AD168" s="256" t="n"/>
      <c r="AE168" s="167">
        <f>Y168-AC168</f>
        <v/>
      </c>
      <c r="AF168" s="256">
        <f>abs(Z168-AD168)</f>
        <v/>
      </c>
      <c r="AG168" s="243" t="n"/>
      <c r="AH168" s="146" t="n"/>
      <c r="AI168" s="52" t="n"/>
      <c r="AJ168" s="148" t="n"/>
      <c r="AK168" s="52" t="n"/>
    </row>
    <row r="169">
      <c r="A169" s="163">
        <f>A168</f>
        <v/>
      </c>
      <c r="B169" s="300" t="n"/>
      <c r="C169" s="151" t="inlineStr">
        <is>
          <t>Card Payments</t>
        </is>
      </c>
      <c r="D169" s="151" t="inlineStr">
        <is>
          <t>BB MIGs (S09)</t>
        </is>
      </c>
      <c r="E169" s="170" t="n"/>
      <c r="F169" s="245" t="n"/>
      <c r="G169" s="170" t="n"/>
      <c r="H169" s="245" t="n"/>
      <c r="I169" s="154">
        <f>minus(E169,G169)</f>
        <v/>
      </c>
      <c r="J169" s="155">
        <f>ABS(minus(F169,H169))</f>
        <v/>
      </c>
      <c r="K169" s="248" t="n"/>
      <c r="L169" s="248" t="n"/>
      <c r="M169" s="248" t="n"/>
      <c r="N169" s="248" t="n"/>
      <c r="O169" s="248" t="n"/>
      <c r="P169" s="248" t="n"/>
      <c r="Q169" s="248" t="n"/>
      <c r="R169" s="248" t="n"/>
      <c r="S169" s="248" t="n"/>
      <c r="T169" s="248" t="n"/>
      <c r="U169" s="248" t="n"/>
      <c r="V169" s="248" t="n"/>
      <c r="W169" s="218">
        <f>SUM(K169,M169,O169,Q169,S169,U169)</f>
        <v/>
      </c>
      <c r="X169" s="218">
        <f>SUM(L169,N169,P169,R169,T169,V169)</f>
        <v/>
      </c>
      <c r="Y169" s="157">
        <f>minus(I169,W169)</f>
        <v/>
      </c>
      <c r="Z169" s="158">
        <f>ABS(minus(J169,X169))</f>
        <v/>
      </c>
      <c r="AA169" s="270" t="n"/>
      <c r="AB169" s="242" t="n"/>
      <c r="AC169" s="242" t="n"/>
      <c r="AD169" s="256" t="n"/>
      <c r="AE169" s="167">
        <f>Y169-AC169</f>
        <v/>
      </c>
      <c r="AF169" s="256">
        <f>abs(Z169-AD169)</f>
        <v/>
      </c>
      <c r="AG169" s="243" t="n"/>
      <c r="AH169" s="146" t="n"/>
      <c r="AI169" s="52" t="n"/>
      <c r="AJ169" s="148" t="n"/>
      <c r="AK169" s="52" t="n"/>
    </row>
    <row r="170">
      <c r="A170" s="163">
        <f>A169</f>
        <v/>
      </c>
      <c r="B170" s="300" t="n"/>
      <c r="C170" s="151" t="inlineStr">
        <is>
          <t>Card Payments</t>
        </is>
      </c>
      <c r="D170" s="151" t="inlineStr">
        <is>
          <t>BB MIGs (S10)</t>
        </is>
      </c>
      <c r="E170" s="170" t="n"/>
      <c r="F170" s="245" t="n"/>
      <c r="G170" s="170" t="n"/>
      <c r="H170" s="245" t="n"/>
      <c r="I170" s="154">
        <f>minus(E170,G170)</f>
        <v/>
      </c>
      <c r="J170" s="155">
        <f>ABS(minus(F170,H170))</f>
        <v/>
      </c>
      <c r="K170" s="248" t="n"/>
      <c r="L170" s="248" t="n"/>
      <c r="M170" s="248" t="n"/>
      <c r="N170" s="248" t="n"/>
      <c r="O170" s="248" t="n"/>
      <c r="P170" s="248" t="n"/>
      <c r="Q170" s="248" t="n"/>
      <c r="R170" s="248" t="n"/>
      <c r="S170" s="248" t="n"/>
      <c r="T170" s="248" t="n"/>
      <c r="U170" s="248" t="n"/>
      <c r="V170" s="248" t="n"/>
      <c r="W170" s="218">
        <f>SUM(K170,M170,O170,Q170,S170,U170)</f>
        <v/>
      </c>
      <c r="X170" s="218">
        <f>SUM(L170,N170,P170,R170,T170,V170)</f>
        <v/>
      </c>
      <c r="Y170" s="157">
        <f>minus(I170,W170)</f>
        <v/>
      </c>
      <c r="Z170" s="158">
        <f>ABS(minus(J170,X170))</f>
        <v/>
      </c>
      <c r="AA170" s="270" t="n"/>
      <c r="AB170" s="242" t="n"/>
      <c r="AC170" s="242" t="n"/>
      <c r="AD170" s="256" t="n"/>
      <c r="AE170" s="167">
        <f>Y170-AC170</f>
        <v/>
      </c>
      <c r="AF170" s="256">
        <f>abs(Z170-AD170)</f>
        <v/>
      </c>
      <c r="AG170" s="243" t="n"/>
      <c r="AH170" s="146" t="n"/>
      <c r="AI170" s="52" t="n"/>
      <c r="AJ170" s="148" t="n"/>
      <c r="AK170" s="52" t="n"/>
    </row>
    <row r="171">
      <c r="A171" s="163">
        <f>A170</f>
        <v/>
      </c>
      <c r="B171" s="300" t="n"/>
      <c r="C171" s="151" t="inlineStr">
        <is>
          <t>Card Payments</t>
        </is>
      </c>
      <c r="D171" s="151" t="inlineStr">
        <is>
          <t>BB MIGs (S11)</t>
        </is>
      </c>
      <c r="E171" s="170" t="n"/>
      <c r="F171" s="245" t="n"/>
      <c r="G171" s="170" t="n"/>
      <c r="H171" s="245" t="n"/>
      <c r="I171" s="154">
        <f>minus(E171,G171)</f>
        <v/>
      </c>
      <c r="J171" s="155">
        <f>ABS(minus(F171,H171))</f>
        <v/>
      </c>
      <c r="K171" s="248" t="n"/>
      <c r="L171" s="248" t="n"/>
      <c r="M171" s="248" t="n"/>
      <c r="N171" s="248" t="n"/>
      <c r="O171" s="248" t="n"/>
      <c r="P171" s="248" t="n"/>
      <c r="Q171" s="248" t="n"/>
      <c r="R171" s="248" t="n"/>
      <c r="S171" s="248" t="n"/>
      <c r="T171" s="248" t="n"/>
      <c r="U171" s="248" t="n"/>
      <c r="V171" s="248" t="n"/>
      <c r="W171" s="218">
        <f>SUM(K171,M171,O171,Q171,S171,U171)</f>
        <v/>
      </c>
      <c r="X171" s="218">
        <f>SUM(L171,N171,P171,R171,T171,V171)</f>
        <v/>
      </c>
      <c r="Y171" s="157">
        <f>minus(I171,W171)</f>
        <v/>
      </c>
      <c r="Z171" s="158">
        <f>ABS(minus(J171,X171))</f>
        <v/>
      </c>
      <c r="AA171" s="270" t="n"/>
      <c r="AB171" s="242" t="n"/>
      <c r="AC171" s="242" t="n"/>
      <c r="AD171" s="256" t="n"/>
      <c r="AE171" s="167">
        <f>Y171-AC171</f>
        <v/>
      </c>
      <c r="AF171" s="256">
        <f>abs(Z171-AD171)</f>
        <v/>
      </c>
      <c r="AG171" s="243" t="n"/>
      <c r="AH171" s="146" t="n"/>
      <c r="AI171" s="52" t="n"/>
      <c r="AJ171" s="148" t="n"/>
      <c r="AK171" s="52" t="n"/>
    </row>
    <row r="172">
      <c r="A172" s="163">
        <f>A171</f>
        <v/>
      </c>
      <c r="B172" s="300" t="n"/>
      <c r="C172" s="171" t="inlineStr">
        <is>
          <t>Card Payments</t>
        </is>
      </c>
      <c r="D172" s="171" t="inlineStr">
        <is>
          <t>BB MIGs (S12)</t>
        </is>
      </c>
      <c r="E172" s="176" t="n"/>
      <c r="F172" s="85" t="n"/>
      <c r="G172" s="176" t="n"/>
      <c r="H172" s="85" t="n"/>
      <c r="I172" s="174">
        <f>minus(E172,G172)</f>
        <v/>
      </c>
      <c r="J172" s="175">
        <f>ABS(minus(F172,H172))</f>
        <v/>
      </c>
      <c r="K172" s="293" t="n"/>
      <c r="L172" s="293" t="n"/>
      <c r="M172" s="293" t="n"/>
      <c r="N172" s="293" t="n"/>
      <c r="O172" s="293" t="n"/>
      <c r="P172" s="293" t="n"/>
      <c r="Q172" s="293" t="n"/>
      <c r="R172" s="293" t="n"/>
      <c r="S172" s="293" t="n"/>
      <c r="T172" s="293" t="n"/>
      <c r="U172" s="293" t="n"/>
      <c r="V172" s="293" t="n"/>
      <c r="W172" s="294">
        <f>SUM(K172,M172,O172,Q172,S172,U172)</f>
        <v/>
      </c>
      <c r="X172" s="294">
        <f>SUM(L172,N172,P172,R172,T172,V172)</f>
        <v/>
      </c>
      <c r="Y172" s="179">
        <f>minus(I172,W172)</f>
        <v/>
      </c>
      <c r="Z172" s="180">
        <f>ABS(minus(J172,X172))</f>
        <v/>
      </c>
      <c r="AA172" s="253" t="n"/>
      <c r="AB172" s="254" t="n"/>
      <c r="AC172" s="254" t="n"/>
      <c r="AD172" s="183" t="n"/>
      <c r="AE172" s="191">
        <f>Y172-AC172</f>
        <v/>
      </c>
      <c r="AF172" s="183">
        <f>abs(Z172-AD172)</f>
        <v/>
      </c>
      <c r="AG172" s="243" t="n"/>
      <c r="AH172" s="146" t="n"/>
      <c r="AI172" s="52" t="n"/>
      <c r="AJ172" s="148" t="n"/>
      <c r="AK172" s="52" t="n"/>
    </row>
    <row r="173">
      <c r="A173" s="163">
        <f>A172</f>
        <v/>
      </c>
      <c r="B173" s="303" t="n"/>
      <c r="C173" s="220" t="inlineStr">
        <is>
          <t>Card Payments Sum</t>
        </is>
      </c>
      <c r="D173" s="220" t="inlineStr">
        <is>
          <t>BB MIGs</t>
        </is>
      </c>
      <c r="E173" s="221" t="n"/>
      <c r="F173" s="222" t="n"/>
      <c r="G173" s="221" t="n"/>
      <c r="H173" s="222" t="n"/>
      <c r="I173" s="225">
        <f>minus(E173,G173)</f>
        <v/>
      </c>
      <c r="J173" s="226">
        <f>ABS(minus(F173,H173))</f>
        <v/>
      </c>
      <c r="K173" s="227" t="n"/>
      <c r="L173" s="227" t="n"/>
      <c r="M173" s="227" t="n"/>
      <c r="N173" s="227" t="n"/>
      <c r="O173" s="227" t="n"/>
      <c r="P173" s="227" t="n"/>
      <c r="Q173" s="227" t="n"/>
      <c r="R173" s="227" t="n"/>
      <c r="S173" s="227" t="n"/>
      <c r="T173" s="227" t="n"/>
      <c r="U173" s="227" t="n"/>
      <c r="V173" s="227" t="n"/>
      <c r="W173" s="229" t="n"/>
      <c r="X173" s="229" t="n"/>
      <c r="Y173" s="231">
        <f>minus(I173,W173)</f>
        <v/>
      </c>
      <c r="Z173" s="232">
        <f>ABS(minus(J173,X173))</f>
        <v/>
      </c>
      <c r="AA173" s="233" t="n"/>
      <c r="AB173" s="234" t="n"/>
      <c r="AC173" s="247" t="n"/>
      <c r="AD173" s="235" t="n"/>
      <c r="AE173" s="236">
        <f>Y173-AC173</f>
        <v/>
      </c>
      <c r="AF173" s="237">
        <f>abs(Z173-AD173)</f>
        <v/>
      </c>
      <c r="AG173" s="238" t="n"/>
      <c r="AH173" s="146" t="n"/>
      <c r="AI173" s="52" t="n"/>
      <c r="AJ173" s="148" t="n"/>
      <c r="AK173" s="52" t="n"/>
    </row>
    <row r="174">
      <c r="A174" s="163" t="n"/>
      <c r="B174" s="310" t="inlineStr">
        <is>
          <t>KOWRI</t>
        </is>
      </c>
      <c r="C174" s="151" t="inlineStr">
        <is>
          <t>MPGS</t>
        </is>
      </c>
      <c r="D174" s="151" t="inlineStr">
        <is>
          <t>MPGS</t>
        </is>
      </c>
      <c r="E174" s="295" t="n"/>
      <c r="F174" s="188" t="n"/>
      <c r="G174" s="295" t="n"/>
      <c r="H174" s="188" t="n"/>
      <c r="I174" s="154">
        <f>minus(E174,G174)</f>
        <v/>
      </c>
      <c r="J174" s="155">
        <f>ABS(minus(F174,H174))</f>
        <v/>
      </c>
      <c r="K174" s="170" t="n"/>
      <c r="L174" s="248" t="n"/>
      <c r="M174" s="248" t="n"/>
      <c r="N174" s="248" t="n"/>
      <c r="O174" s="248" t="n"/>
      <c r="P174" s="248" t="n"/>
      <c r="Q174" s="248" t="n"/>
      <c r="R174" s="248" t="n"/>
      <c r="S174" s="248" t="n"/>
      <c r="T174" s="248" t="n"/>
      <c r="U174" s="248" t="n"/>
      <c r="V174" s="170" t="n"/>
      <c r="W174" s="218">
        <f>SUM(K174,M174,O174,Q174,S174,U174)</f>
        <v/>
      </c>
      <c r="X174" s="218">
        <f>SUM(L174,N174,P174,R174,T174,V174)</f>
        <v/>
      </c>
      <c r="Y174" s="157">
        <f>minus(I174,W174)</f>
        <v/>
      </c>
      <c r="Z174" s="158">
        <f>ABS(minus(J174,X174))</f>
        <v/>
      </c>
      <c r="AA174" s="270" t="n"/>
      <c r="AB174" s="242" t="n"/>
      <c r="AC174" s="242" t="n"/>
      <c r="AD174" s="252" t="n"/>
      <c r="AE174" s="167">
        <f>Y174-AC174</f>
        <v/>
      </c>
      <c r="AF174" s="256">
        <f>abs(Z174-AD174)</f>
        <v/>
      </c>
      <c r="AG174" s="243" t="n"/>
      <c r="AH174" s="146" t="n"/>
      <c r="AI174" s="52" t="n"/>
      <c r="AJ174" s="148" t="n"/>
      <c r="AK174" s="52" t="n"/>
    </row>
    <row r="175">
      <c r="A175" s="163">
        <f>A173</f>
        <v/>
      </c>
      <c r="B175" s="300" t="n"/>
      <c r="C175" s="151" t="inlineStr">
        <is>
          <t>KR MTN Send Money</t>
        </is>
      </c>
      <c r="D175" s="151" t="inlineStr">
        <is>
          <t>KR MTN Credit</t>
        </is>
      </c>
      <c r="E175" s="295" t="n"/>
      <c r="F175" s="188" t="n"/>
      <c r="G175" s="295" t="n"/>
      <c r="H175" s="188" t="n"/>
      <c r="I175" s="154">
        <f>minus(E175,G175)</f>
        <v/>
      </c>
      <c r="J175" s="155">
        <f>ABS(minus(F175,H175))</f>
        <v/>
      </c>
      <c r="K175" s="170" t="n"/>
      <c r="L175" s="248" t="n"/>
      <c r="M175" s="248" t="n"/>
      <c r="N175" s="248" t="n"/>
      <c r="O175" s="248" t="n"/>
      <c r="P175" s="248" t="n"/>
      <c r="Q175" s="248" t="n"/>
      <c r="R175" s="248" t="n"/>
      <c r="S175" s="248" t="n"/>
      <c r="T175" s="248" t="n"/>
      <c r="U175" s="248" t="n"/>
      <c r="V175" s="170" t="n"/>
      <c r="W175" s="218">
        <f>SUM(K175,M175,O175,Q175,S175,U175)</f>
        <v/>
      </c>
      <c r="X175" s="218">
        <f>SUM(L175,N175,P175,R175,T175,V175)</f>
        <v/>
      </c>
      <c r="Y175" s="157">
        <f>minus(I175,W175)</f>
        <v/>
      </c>
      <c r="Z175" s="158">
        <f>ABS(minus(J175,X175))</f>
        <v/>
      </c>
      <c r="AA175" s="270" t="n"/>
      <c r="AB175" s="242" t="n"/>
      <c r="AC175" s="242" t="n"/>
      <c r="AD175" s="256" t="n"/>
      <c r="AE175" s="167">
        <f>Y175-AC175</f>
        <v/>
      </c>
      <c r="AF175" s="256">
        <f>abs(Z175-AD175)</f>
        <v/>
      </c>
      <c r="AG175" s="243" t="n"/>
      <c r="AH175" s="146" t="n"/>
      <c r="AI175" s="52" t="n"/>
      <c r="AJ175" s="148" t="n"/>
      <c r="AK175" s="52" t="n"/>
    </row>
    <row r="176">
      <c r="A176" s="163">
        <f>A175</f>
        <v/>
      </c>
      <c r="B176" s="300" t="n"/>
      <c r="C176" s="151" t="inlineStr">
        <is>
          <t>KR MTN Add funds/Payments</t>
        </is>
      </c>
      <c r="D176" s="151" t="inlineStr">
        <is>
          <t>KR MTN Debit</t>
        </is>
      </c>
      <c r="E176" s="295" t="n"/>
      <c r="F176" s="188" t="n"/>
      <c r="G176" s="295" t="n"/>
      <c r="H176" s="188" t="n"/>
      <c r="I176" s="154">
        <f>minus(E176,G176)</f>
        <v/>
      </c>
      <c r="J176" s="155">
        <f>ABS(minus(F176,H176))</f>
        <v/>
      </c>
      <c r="K176" s="248" t="n"/>
      <c r="L176" s="248" t="n"/>
      <c r="M176" s="248" t="n"/>
      <c r="N176" s="248" t="n"/>
      <c r="O176" s="248" t="n"/>
      <c r="P176" s="248" t="n"/>
      <c r="Q176" s="248" t="n"/>
      <c r="R176" s="248" t="n"/>
      <c r="S176" s="248" t="n"/>
      <c r="T176" s="248" t="n"/>
      <c r="U176" s="248" t="n"/>
      <c r="V176" s="248" t="n"/>
      <c r="W176" s="218">
        <f>SUM(K176,M176,O176,Q176,S176,U176)</f>
        <v/>
      </c>
      <c r="X176" s="218">
        <f>SUM(L176,N176,P176,R176,T176,V176)</f>
        <v/>
      </c>
      <c r="Y176" s="157">
        <f>minus(I176,W176)</f>
        <v/>
      </c>
      <c r="Z176" s="158">
        <f>ABS(minus(J176,X176))</f>
        <v/>
      </c>
      <c r="AA176" s="270" t="n"/>
      <c r="AB176" s="242" t="n"/>
      <c r="AC176" s="242" t="n"/>
      <c r="AD176" s="256" t="n"/>
      <c r="AE176" s="167">
        <f>Y176-AC176</f>
        <v/>
      </c>
      <c r="AF176" s="256">
        <f>abs(Z176-AD176)</f>
        <v/>
      </c>
      <c r="AG176" s="243" t="n"/>
      <c r="AH176" s="146" t="n"/>
      <c r="AI176" s="52" t="n"/>
      <c r="AJ176" s="148" t="n"/>
      <c r="AK176" s="52" t="n"/>
    </row>
    <row r="177">
      <c r="A177" s="163">
        <f>A176</f>
        <v/>
      </c>
      <c r="B177" s="300" t="n"/>
      <c r="C177" s="151" t="inlineStr">
        <is>
          <t>KR Airtel Add funds/Payments</t>
        </is>
      </c>
      <c r="D177" s="151" t="inlineStr">
        <is>
          <t>KR Airtel Cash In</t>
        </is>
      </c>
      <c r="E177" s="187" t="n"/>
      <c r="F177" s="187" t="n"/>
      <c r="G177" s="187" t="n"/>
      <c r="H177" s="187" t="n"/>
      <c r="I177" s="154">
        <f>minus(E177,G177)</f>
        <v/>
      </c>
      <c r="J177" s="155">
        <f>ABS(minus(F177,H177))</f>
        <v/>
      </c>
      <c r="K177" s="170" t="n"/>
      <c r="L177" s="248" t="n"/>
      <c r="M177" s="248" t="n"/>
      <c r="N177" s="248" t="n"/>
      <c r="O177" s="248" t="n"/>
      <c r="P177" s="248" t="n"/>
      <c r="Q177" s="248" t="n"/>
      <c r="R177" s="248" t="n"/>
      <c r="S177" s="248" t="n"/>
      <c r="T177" s="248" t="n"/>
      <c r="U177" s="248" t="n"/>
      <c r="V177" s="170" t="n"/>
      <c r="W177" s="218">
        <f>SUM(K177,M177,O177,Q177,S177,U177)</f>
        <v/>
      </c>
      <c r="X177" s="218">
        <f>SUM(L177,N177,P177,R177,T177,V177)</f>
        <v/>
      </c>
      <c r="Y177" s="157">
        <f>minus(I177,W177)</f>
        <v/>
      </c>
      <c r="Z177" s="158">
        <f>ABS(minus(J177,X177))</f>
        <v/>
      </c>
      <c r="AA177" s="270" t="n"/>
      <c r="AB177" s="242" t="n"/>
      <c r="AC177" s="242" t="n"/>
      <c r="AD177" s="256" t="n"/>
      <c r="AE177" s="167">
        <f>Y177-AC177</f>
        <v/>
      </c>
      <c r="AF177" s="256">
        <f>abs(Z177-AD177)</f>
        <v/>
      </c>
      <c r="AG177" s="243" t="n"/>
      <c r="AH177" s="146" t="n"/>
      <c r="AI177" s="52" t="n"/>
      <c r="AJ177" s="148" t="n"/>
      <c r="AK177" s="52" t="n"/>
    </row>
    <row r="178">
      <c r="A178" s="163">
        <f>A177</f>
        <v/>
      </c>
      <c r="B178" s="300" t="n"/>
      <c r="C178" s="151" t="inlineStr">
        <is>
          <t>KR Airtel Send Money</t>
        </is>
      </c>
      <c r="D178" s="151" t="inlineStr">
        <is>
          <t>KR Airtel Cash Out</t>
        </is>
      </c>
      <c r="E178" s="187" t="n"/>
      <c r="F178" s="187" t="n"/>
      <c r="G178" s="187" t="n"/>
      <c r="H178" s="187" t="n"/>
      <c r="I178" s="154">
        <f>minus(E178,G178)</f>
        <v/>
      </c>
      <c r="J178" s="155">
        <f>ABS(minus(F178,H178))</f>
        <v/>
      </c>
      <c r="K178" s="248" t="n"/>
      <c r="L178" s="248" t="n"/>
      <c r="M178" s="248" t="n"/>
      <c r="N178" s="248" t="n"/>
      <c r="O178" s="248" t="n"/>
      <c r="P178" s="248" t="n"/>
      <c r="Q178" s="248" t="n"/>
      <c r="R178" s="248" t="n"/>
      <c r="S178" s="248" t="n"/>
      <c r="T178" s="248" t="n"/>
      <c r="U178" s="248" t="n"/>
      <c r="V178" s="248" t="n"/>
      <c r="W178" s="218">
        <f>SUM(K178,M178,O178,Q178,S178,U178)</f>
        <v/>
      </c>
      <c r="X178" s="218">
        <f>SUM(L178,N178,P178,R178,T178,V178)</f>
        <v/>
      </c>
      <c r="Y178" s="157">
        <f>minus(I178,W178)</f>
        <v/>
      </c>
      <c r="Z178" s="158">
        <f>ABS(minus(J178,X178))</f>
        <v/>
      </c>
      <c r="AA178" s="270" t="n"/>
      <c r="AB178" s="242" t="n"/>
      <c r="AC178" s="242" t="n"/>
      <c r="AD178" s="256" t="n"/>
      <c r="AE178" s="167">
        <f>Y178-AC178</f>
        <v/>
      </c>
      <c r="AF178" s="256">
        <f>abs(Z178-AD178)</f>
        <v/>
      </c>
      <c r="AG178" s="243" t="n"/>
      <c r="AH178" s="146" t="n"/>
      <c r="AI178" s="52" t="n"/>
      <c r="AJ178" s="148" t="n"/>
      <c r="AK178" s="52" t="n"/>
    </row>
    <row r="179">
      <c r="A179" s="163">
        <f>A178</f>
        <v/>
      </c>
      <c r="B179" s="300" t="n"/>
      <c r="C179" s="151" t="inlineStr">
        <is>
          <t>KR Vodafone Add funds/Payments</t>
        </is>
      </c>
      <c r="D179" s="151" t="inlineStr">
        <is>
          <t xml:space="preserve">KR Vodafone Cash In </t>
        </is>
      </c>
      <c r="E179" s="295" t="n"/>
      <c r="F179" s="296" t="n"/>
      <c r="G179" s="187" t="n"/>
      <c r="H179" s="188" t="n"/>
      <c r="I179" s="154">
        <f>minus(E179,G179)</f>
        <v/>
      </c>
      <c r="J179" s="155">
        <f>ABS(minus(F179,H179))</f>
        <v/>
      </c>
      <c r="K179" s="248" t="n"/>
      <c r="L179" s="248" t="n"/>
      <c r="M179" s="248" t="n"/>
      <c r="N179" s="248" t="n"/>
      <c r="O179" s="248" t="n"/>
      <c r="P179" s="248" t="n"/>
      <c r="Q179" s="248" t="n"/>
      <c r="R179" s="248" t="n"/>
      <c r="S179" s="248" t="n"/>
      <c r="T179" s="248" t="n"/>
      <c r="U179" s="248" t="n"/>
      <c r="V179" s="248" t="n"/>
      <c r="W179" s="218">
        <f>SUM(K179,M179,O179,Q179,S179,U179)</f>
        <v/>
      </c>
      <c r="X179" s="218">
        <f>SUM(L179,N179,P179,R179,T179,V179)</f>
        <v/>
      </c>
      <c r="Y179" s="157">
        <f>minus(I179,W179)</f>
        <v/>
      </c>
      <c r="Z179" s="158">
        <f>ABS(minus(J179,X179))</f>
        <v/>
      </c>
      <c r="AA179" s="270" t="n"/>
      <c r="AB179" s="242" t="n"/>
      <c r="AC179" s="242" t="n"/>
      <c r="AD179" s="256" t="n"/>
      <c r="AE179" s="167">
        <f>Y179-AC179</f>
        <v/>
      </c>
      <c r="AF179" s="256">
        <f>abs(Z179-AD179)</f>
        <v/>
      </c>
      <c r="AG179" s="243" t="n"/>
      <c r="AH179" s="146" t="n"/>
      <c r="AI179" s="52" t="n"/>
      <c r="AJ179" s="148" t="n"/>
      <c r="AK179" s="52" t="n"/>
    </row>
    <row r="180">
      <c r="A180" s="163">
        <f>A179</f>
        <v/>
      </c>
      <c r="B180" s="303" t="n"/>
      <c r="C180" s="151" t="inlineStr">
        <is>
          <t>KR Vodafone Send Money</t>
        </is>
      </c>
      <c r="D180" s="151" t="inlineStr">
        <is>
          <t>KR Vodafone Cash Out</t>
        </is>
      </c>
      <c r="E180" s="295" t="n"/>
      <c r="F180" s="296" t="n"/>
      <c r="G180" s="187" t="n"/>
      <c r="H180" s="188" t="n"/>
      <c r="I180" s="154">
        <f>minus(E180,G180)</f>
        <v/>
      </c>
      <c r="J180" s="155">
        <f>ABS(minus(F180,H180))</f>
        <v/>
      </c>
      <c r="K180" s="248" t="n"/>
      <c r="L180" s="248" t="n"/>
      <c r="M180" s="248" t="n"/>
      <c r="N180" s="248" t="n"/>
      <c r="O180" s="248" t="n"/>
      <c r="P180" s="248" t="n"/>
      <c r="Q180" s="248" t="n"/>
      <c r="R180" s="248" t="n"/>
      <c r="S180" s="248" t="n"/>
      <c r="T180" s="248" t="n"/>
      <c r="U180" s="248" t="n"/>
      <c r="V180" s="248" t="n"/>
      <c r="W180" s="218">
        <f>SUM(K180,M180,O180,Q180,S180,U180)</f>
        <v/>
      </c>
      <c r="X180" s="218">
        <f>SUM(L180,N180,P180,R180,T180,V180)</f>
        <v/>
      </c>
      <c r="Y180" s="157">
        <f>minus(I180,W180)</f>
        <v/>
      </c>
      <c r="Z180" s="158">
        <f>ABS(minus(J180,X180))</f>
        <v/>
      </c>
      <c r="AA180" s="270" t="n"/>
      <c r="AB180" s="242" t="n"/>
      <c r="AC180" s="242" t="n"/>
      <c r="AD180" s="256" t="n"/>
      <c r="AE180" s="167">
        <f>Y180-AC180</f>
        <v/>
      </c>
      <c r="AF180" s="256">
        <f>abs(Z180-AD180)</f>
        <v/>
      </c>
      <c r="AG180" s="243" t="n"/>
      <c r="AH180" s="146" t="n"/>
      <c r="AI180" s="52" t="n"/>
      <c r="AJ180" s="148" t="n"/>
      <c r="AK180" s="52" t="n"/>
    </row>
    <row r="181">
      <c r="A181" s="206" t="n"/>
      <c r="B181" s="207" t="n"/>
      <c r="C181" s="206" t="n"/>
      <c r="D181" s="206" t="n"/>
      <c r="E181" s="271" t="n"/>
      <c r="F181" s="208" t="n"/>
      <c r="G181" s="271" t="n"/>
      <c r="H181" s="208" t="n"/>
      <c r="I181" s="206" t="n"/>
      <c r="J181" s="208" t="n"/>
      <c r="K181" s="271" t="n"/>
      <c r="L181" s="271" t="n"/>
      <c r="M181" s="271" t="n"/>
      <c r="N181" s="271" t="n"/>
      <c r="O181" s="271" t="n"/>
      <c r="P181" s="271" t="n"/>
      <c r="Q181" s="271" t="n"/>
      <c r="R181" s="271" t="n"/>
      <c r="S181" s="271" t="n"/>
      <c r="T181" s="271" t="n"/>
      <c r="U181" s="271" t="n"/>
      <c r="V181" s="271" t="n"/>
      <c r="W181" s="210" t="n"/>
      <c r="X181" s="210" t="n"/>
      <c r="Y181" s="271" t="n"/>
      <c r="Z181" s="271" t="n"/>
      <c r="AA181" s="211" t="n"/>
      <c r="AB181" s="212" t="n"/>
      <c r="AC181" s="212" t="n"/>
      <c r="AD181" s="213" t="n"/>
      <c r="AE181" s="214" t="n"/>
      <c r="AF181" s="215" t="n"/>
      <c r="AG181" s="243" t="n"/>
      <c r="AH181" s="146" t="n"/>
      <c r="AI181" s="52" t="n"/>
      <c r="AJ181" s="148" t="n"/>
      <c r="AK181" s="52" t="n"/>
    </row>
    <row r="182">
      <c r="A182" s="239" t="n">
        <v>44992</v>
      </c>
      <c r="B182" s="309" t="inlineStr">
        <is>
          <t>SlydePay</t>
        </is>
      </c>
      <c r="C182" s="151" t="inlineStr">
        <is>
          <t>SP MIGs (MCC 1)</t>
        </is>
      </c>
      <c r="D182" s="151" t="inlineStr">
        <is>
          <t>MIGS (Slydepay01)</t>
        </is>
      </c>
      <c r="E182" s="187" t="n"/>
      <c r="F182" s="188" t="n"/>
      <c r="G182" s="187" t="n"/>
      <c r="H182" s="188" t="n"/>
      <c r="I182" s="154">
        <f>minus(E182,G182)</f>
        <v/>
      </c>
      <c r="J182" s="155">
        <f>ABS(minus(F182,H182))</f>
        <v/>
      </c>
      <c r="K182" s="248" t="n"/>
      <c r="L182" s="248" t="n"/>
      <c r="M182" s="248" t="n"/>
      <c r="N182" s="248" t="n"/>
      <c r="O182" s="248" t="n"/>
      <c r="P182" s="248" t="n"/>
      <c r="Q182" s="248" t="n"/>
      <c r="R182" s="248" t="n"/>
      <c r="S182" s="248" t="n"/>
      <c r="T182" s="248" t="n"/>
      <c r="U182" s="248" t="n"/>
      <c r="V182" s="170" t="n"/>
      <c r="W182" s="218">
        <f>SUM(K182,M182,O182,Q182,S182,U182)</f>
        <v/>
      </c>
      <c r="X182" s="218">
        <f>SUM(L182,N182,P182,R182,T182,V182)</f>
        <v/>
      </c>
      <c r="Y182" s="157">
        <f>minus(I182,W182)</f>
        <v/>
      </c>
      <c r="Z182" s="158">
        <f>ABS(minus(J182,X182))</f>
        <v/>
      </c>
      <c r="AA182" s="263" t="n"/>
      <c r="AB182" s="242" t="n"/>
      <c r="AC182" s="242" t="n"/>
      <c r="AD182" s="252" t="n"/>
      <c r="AE182" s="161">
        <f>Y182-AC182</f>
        <v/>
      </c>
      <c r="AF182" s="256">
        <f>abs(Z182-AD182)</f>
        <v/>
      </c>
      <c r="AG182" s="243" t="n"/>
      <c r="AH182" s="146" t="n"/>
      <c r="AI182" s="52" t="n"/>
      <c r="AJ182" s="148" t="n"/>
      <c r="AK182" s="52" t="n"/>
    </row>
    <row r="183">
      <c r="A183" s="163">
        <f>A182</f>
        <v/>
      </c>
      <c r="B183" s="300" t="n"/>
      <c r="C183" s="151" t="inlineStr">
        <is>
          <t>SP MTN Cash In (Prompt)</t>
        </is>
      </c>
      <c r="D183" s="151" t="inlineStr">
        <is>
          <t>MTN - Slydepull (Prompts)</t>
        </is>
      </c>
      <c r="E183" s="187" t="n"/>
      <c r="F183" s="188" t="n"/>
      <c r="G183" s="187" t="n"/>
      <c r="H183" s="188" t="n"/>
      <c r="I183" s="154">
        <f>minus(E183,G183)</f>
        <v/>
      </c>
      <c r="J183" s="155">
        <f>ABS(minus(F183,H183))</f>
        <v/>
      </c>
      <c r="K183" s="248" t="n"/>
      <c r="L183" s="248" t="n"/>
      <c r="M183" s="248" t="n"/>
      <c r="N183" s="248" t="n"/>
      <c r="O183" s="248" t="n"/>
      <c r="P183" s="248" t="n"/>
      <c r="Q183" s="248" t="n"/>
      <c r="R183" s="248" t="n"/>
      <c r="S183" s="248" t="n"/>
      <c r="T183" s="248" t="n"/>
      <c r="U183" s="248" t="n"/>
      <c r="V183" s="248" t="n"/>
      <c r="W183" s="218">
        <f>SUM(K183,M183,O183,Q183,S183,U183)</f>
        <v/>
      </c>
      <c r="X183" s="218">
        <f>SUM(L183,N183,P183,R183,T183,V183)</f>
        <v/>
      </c>
      <c r="Y183" s="157">
        <f>minus(I183,W183)</f>
        <v/>
      </c>
      <c r="Z183" s="158">
        <f>ABS(minus(J183,X183))</f>
        <v/>
      </c>
      <c r="AA183" s="270" t="n"/>
      <c r="AB183" s="242" t="n"/>
      <c r="AC183" s="242" t="n"/>
      <c r="AD183" s="252" t="n"/>
      <c r="AE183" s="167">
        <f>Y183-AC183</f>
        <v/>
      </c>
      <c r="AF183" s="256">
        <f>abs(Z183-AD183)</f>
        <v/>
      </c>
      <c r="AG183" s="243" t="n"/>
      <c r="AH183" s="146" t="n"/>
      <c r="AI183" s="52" t="n"/>
      <c r="AJ183" s="148" t="n"/>
      <c r="AK183" s="52" t="n"/>
    </row>
    <row r="184">
      <c r="A184" s="163">
        <f>A183</f>
        <v/>
      </c>
      <c r="B184" s="300" t="n"/>
      <c r="C184" s="151" t="inlineStr">
        <is>
          <t>SP MTN Cash In (Approval)</t>
        </is>
      </c>
      <c r="D184" s="151" t="inlineStr">
        <is>
          <t>MTN - Sydepush( Approvals)</t>
        </is>
      </c>
      <c r="E184" s="187" t="n"/>
      <c r="F184" s="188" t="n"/>
      <c r="G184" s="187" t="n"/>
      <c r="H184" s="188" t="n"/>
      <c r="I184" s="154">
        <f>minus(E184,G184)</f>
        <v/>
      </c>
      <c r="J184" s="155">
        <f>ABS(minus(F184,H184))</f>
        <v/>
      </c>
      <c r="K184" s="248" t="n"/>
      <c r="L184" s="248" t="n"/>
      <c r="M184" s="248" t="n"/>
      <c r="N184" s="248" t="n"/>
      <c r="O184" s="248" t="n"/>
      <c r="P184" s="248" t="n"/>
      <c r="Q184" s="248" t="n"/>
      <c r="R184" s="248" t="n"/>
      <c r="S184" s="248" t="n"/>
      <c r="T184" s="248" t="n"/>
      <c r="U184" s="248" t="n"/>
      <c r="V184" s="248" t="n"/>
      <c r="W184" s="218">
        <f>SUM(K184,M184,O184,Q184,S184,U184)</f>
        <v/>
      </c>
      <c r="X184" s="218">
        <f>SUM(L184,N184,P184,R184,T184,V184)</f>
        <v/>
      </c>
      <c r="Y184" s="157">
        <f>minus(I184,W184)</f>
        <v/>
      </c>
      <c r="Z184" s="158">
        <f>ABS(minus(J184,X184))</f>
        <v/>
      </c>
      <c r="AA184" s="270" t="n"/>
      <c r="AB184" s="242" t="n"/>
      <c r="AC184" s="242" t="n"/>
      <c r="AD184" s="256" t="n"/>
      <c r="AE184" s="161">
        <f>Y184-AC184</f>
        <v/>
      </c>
      <c r="AF184" s="256">
        <f>abs(Z184-AD184)</f>
        <v/>
      </c>
      <c r="AG184" s="243" t="n"/>
      <c r="AH184" s="146" t="n"/>
      <c r="AI184" s="52" t="n"/>
      <c r="AJ184" s="148" t="n"/>
      <c r="AK184" s="52" t="n"/>
    </row>
    <row r="185">
      <c r="A185" s="163">
        <f>A184</f>
        <v/>
      </c>
      <c r="B185" s="300" t="n"/>
      <c r="C185" s="151" t="inlineStr">
        <is>
          <t>SP MTN Send Money</t>
        </is>
      </c>
      <c r="D185" s="151" t="inlineStr">
        <is>
          <t>MTN - Portal</t>
        </is>
      </c>
      <c r="E185" s="187" t="n"/>
      <c r="F185" s="188" t="n"/>
      <c r="G185" s="187" t="n"/>
      <c r="H185" s="188" t="n"/>
      <c r="I185" s="154">
        <f>minus(E185,G185)</f>
        <v/>
      </c>
      <c r="J185" s="155">
        <f>ABS(minus(F185,H185))</f>
        <v/>
      </c>
      <c r="K185" s="248" t="n"/>
      <c r="L185" s="248" t="n"/>
      <c r="M185" s="248" t="n"/>
      <c r="N185" s="248" t="n"/>
      <c r="O185" s="248" t="n"/>
      <c r="P185" s="248" t="n"/>
      <c r="Q185" s="248" t="n"/>
      <c r="R185" s="248" t="n"/>
      <c r="S185" s="248" t="n"/>
      <c r="T185" s="248" t="n"/>
      <c r="U185" s="248" t="n"/>
      <c r="V185" s="248" t="n"/>
      <c r="W185" s="218">
        <f>SUM(K185,M185,O185,Q185,S185,U185)</f>
        <v/>
      </c>
      <c r="X185" s="218">
        <f>SUM(L185,N185,P185,R185,T185,V185)</f>
        <v/>
      </c>
      <c r="Y185" s="157">
        <f>minus(I185,W185)</f>
        <v/>
      </c>
      <c r="Z185" s="158">
        <f>ABS(minus(J185,X185))</f>
        <v/>
      </c>
      <c r="AA185" s="270" t="n"/>
      <c r="AB185" s="242" t="n"/>
      <c r="AC185" s="242" t="n"/>
      <c r="AD185" s="256" t="n"/>
      <c r="AE185" s="161">
        <f>Y185-AC185</f>
        <v/>
      </c>
      <c r="AF185" s="256">
        <f>abs(Z185-AD185)</f>
        <v/>
      </c>
      <c r="AG185" s="243" t="n"/>
      <c r="AH185" s="146" t="n"/>
      <c r="AI185" s="52" t="n"/>
      <c r="AJ185" s="148" t="n"/>
      <c r="AK185" s="52" t="n"/>
    </row>
    <row r="186">
      <c r="A186" s="163">
        <f>A185</f>
        <v/>
      </c>
      <c r="B186" s="300" t="n"/>
      <c r="C186" s="151" t="inlineStr">
        <is>
          <t>SP AirtelTigo Cash In</t>
        </is>
      </c>
      <c r="D186" s="151" t="inlineStr">
        <is>
          <t>Airtel Top Up (Cash In)</t>
        </is>
      </c>
      <c r="E186" s="187" t="n"/>
      <c r="F186" s="188" t="n"/>
      <c r="G186" s="187" t="n"/>
      <c r="H186" s="188" t="n"/>
      <c r="I186" s="154">
        <f>minus(E186,G186)</f>
        <v/>
      </c>
      <c r="J186" s="155">
        <f>ABS(minus(F186,H186))</f>
        <v/>
      </c>
      <c r="K186" s="248" t="n"/>
      <c r="L186" s="248" t="n"/>
      <c r="M186" s="248" t="n"/>
      <c r="N186" s="248" t="n"/>
      <c r="O186" s="248" t="n"/>
      <c r="P186" s="248" t="n"/>
      <c r="Q186" s="248" t="n"/>
      <c r="R186" s="248" t="n"/>
      <c r="S186" s="248" t="n"/>
      <c r="T186" s="248" t="n"/>
      <c r="U186" s="248" t="n"/>
      <c r="V186" s="170" t="n"/>
      <c r="W186" s="218">
        <f>SUM(K186,M186,O186,Q186,S186,U186)</f>
        <v/>
      </c>
      <c r="X186" s="218">
        <f>SUM(L186,N186,P186,R186,T186,V186)</f>
        <v/>
      </c>
      <c r="Y186" s="157">
        <f>minus(I186,W186)</f>
        <v/>
      </c>
      <c r="Z186" s="158">
        <f>ABS(minus(J186,X186))</f>
        <v/>
      </c>
      <c r="AA186" s="270" t="n"/>
      <c r="AB186" s="242" t="n"/>
      <c r="AC186" s="242" t="n"/>
      <c r="AD186" s="256" t="n"/>
      <c r="AE186" s="161">
        <f>Y186-AC186</f>
        <v/>
      </c>
      <c r="AF186" s="256">
        <f>abs(Z186-AD186)</f>
        <v/>
      </c>
      <c r="AG186" s="243" t="n"/>
      <c r="AH186" s="146" t="n"/>
      <c r="AI186" s="52" t="n"/>
      <c r="AJ186" s="148" t="n"/>
      <c r="AK186" s="52" t="n"/>
    </row>
    <row r="187">
      <c r="A187" s="163">
        <f>A186</f>
        <v/>
      </c>
      <c r="B187" s="300" t="n"/>
      <c r="C187" s="151" t="inlineStr">
        <is>
          <t>SP AirtelTigo Send Money</t>
        </is>
      </c>
      <c r="D187" s="151" t="inlineStr">
        <is>
          <t>Airtel Online Send Money</t>
        </is>
      </c>
      <c r="E187" s="187" t="n"/>
      <c r="F187" s="188" t="n"/>
      <c r="G187" s="187" t="n"/>
      <c r="H187" s="188" t="n"/>
      <c r="I187" s="154">
        <f>minus(E187,G187)</f>
        <v/>
      </c>
      <c r="J187" s="155">
        <f>ABS(minus(F187,H187))</f>
        <v/>
      </c>
      <c r="K187" s="248" t="n"/>
      <c r="L187" s="248" t="n"/>
      <c r="M187" s="248" t="n"/>
      <c r="N187" s="248" t="n"/>
      <c r="O187" s="248" t="n"/>
      <c r="P187" s="248" t="n"/>
      <c r="Q187" s="248" t="n"/>
      <c r="R187" s="248" t="n"/>
      <c r="S187" s="248" t="n"/>
      <c r="T187" s="248" t="n"/>
      <c r="U187" s="248" t="n"/>
      <c r="V187" s="248" t="n"/>
      <c r="W187" s="218">
        <f>SUM(K187,M187,O187,Q187,S187,U187)</f>
        <v/>
      </c>
      <c r="X187" s="249">
        <f>SUM(L187,N187,P187,R187,T187,V187)</f>
        <v/>
      </c>
      <c r="Y187" s="157">
        <f>minus(I187,W187)</f>
        <v/>
      </c>
      <c r="Z187" s="158">
        <f>ABS(minus(J187,X187))</f>
        <v/>
      </c>
      <c r="AA187" s="270" t="n"/>
      <c r="AB187" s="242" t="n"/>
      <c r="AC187" s="242" t="n"/>
      <c r="AD187" s="256" t="n"/>
      <c r="AE187" s="161">
        <f>Y187-AC187</f>
        <v/>
      </c>
      <c r="AF187" s="256">
        <f>abs(Z187-AD187)</f>
        <v/>
      </c>
      <c r="AG187" s="243" t="n"/>
      <c r="AH187" s="146" t="n"/>
      <c r="AI187" s="52" t="n"/>
      <c r="AJ187" s="148" t="n"/>
      <c r="AK187" s="52" t="n"/>
    </row>
    <row r="188">
      <c r="A188" s="163">
        <f>A187</f>
        <v/>
      </c>
      <c r="B188" s="300" t="n"/>
      <c r="C188" s="151" t="inlineStr">
        <is>
          <t>SP Vodafone Cash In</t>
        </is>
      </c>
      <c r="D188" s="151" t="inlineStr">
        <is>
          <t>Vodafone Cashin</t>
        </is>
      </c>
      <c r="E188" s="187" t="n"/>
      <c r="F188" s="188" t="n"/>
      <c r="G188" s="187" t="n"/>
      <c r="H188" s="188" t="n"/>
      <c r="I188" s="154">
        <f>minus(E188,G188)</f>
        <v/>
      </c>
      <c r="J188" s="155">
        <f>ABS(minus(F188,H188))</f>
        <v/>
      </c>
      <c r="K188" s="248" t="n"/>
      <c r="L188" s="248" t="n"/>
      <c r="M188" s="248" t="n"/>
      <c r="N188" s="248" t="n"/>
      <c r="O188" s="248" t="n"/>
      <c r="P188" s="248" t="n"/>
      <c r="Q188" s="248" t="n"/>
      <c r="R188" s="248" t="n"/>
      <c r="S188" s="248" t="n"/>
      <c r="T188" s="248" t="n"/>
      <c r="U188" s="248" t="n"/>
      <c r="V188" s="170" t="n"/>
      <c r="W188" s="218">
        <f>SUM(K188,M188,O188,Q188,S188,U188)</f>
        <v/>
      </c>
      <c r="X188" s="218">
        <f>SUM(L188,N188,P188,R188,T188,V188)</f>
        <v/>
      </c>
      <c r="Y188" s="157">
        <f>minus(I188,W188)</f>
        <v/>
      </c>
      <c r="Z188" s="158">
        <f>ABS(minus(J188,X188))</f>
        <v/>
      </c>
      <c r="AA188" s="270" t="n"/>
      <c r="AB188" s="242" t="n"/>
      <c r="AC188" s="242" t="n"/>
      <c r="AD188" s="256" t="n"/>
      <c r="AE188" s="161">
        <f>Y188-AC188</f>
        <v/>
      </c>
      <c r="AF188" s="256">
        <f>abs(Z188-AD188)</f>
        <v/>
      </c>
      <c r="AG188" s="243" t="n"/>
      <c r="AH188" s="146" t="n"/>
      <c r="AI188" s="52" t="n"/>
      <c r="AJ188" s="148" t="n"/>
      <c r="AK188" s="52" t="n"/>
    </row>
    <row r="189">
      <c r="A189" s="163">
        <f>A188</f>
        <v/>
      </c>
      <c r="B189" s="300" t="n"/>
      <c r="C189" s="151" t="inlineStr">
        <is>
          <t>SP Vodafone Send Money</t>
        </is>
      </c>
      <c r="D189" s="151" t="inlineStr">
        <is>
          <t>Vodafone Cashout</t>
        </is>
      </c>
      <c r="E189" s="187" t="n"/>
      <c r="F189" s="188" t="n"/>
      <c r="G189" s="187" t="n"/>
      <c r="H189" s="188" t="n"/>
      <c r="I189" s="154">
        <f>minus(E189,G189)</f>
        <v/>
      </c>
      <c r="J189" s="155">
        <f>ABS(minus(F189,H189))</f>
        <v/>
      </c>
      <c r="K189" s="248" t="n"/>
      <c r="L189" s="248" t="n"/>
      <c r="M189" s="248" t="n"/>
      <c r="N189" s="248" t="n"/>
      <c r="O189" s="248" t="n"/>
      <c r="P189" s="248" t="n"/>
      <c r="Q189" s="248" t="n"/>
      <c r="R189" s="248" t="n"/>
      <c r="S189" s="248" t="n"/>
      <c r="T189" s="248" t="n"/>
      <c r="U189" s="248" t="n"/>
      <c r="V189" s="170" t="n"/>
      <c r="W189" s="218">
        <f>SUM(K189,M189,O189,Q189,S189,U189)</f>
        <v/>
      </c>
      <c r="X189" s="218">
        <f>SUM(L189,N189,P189,R189,T189,V189)</f>
        <v/>
      </c>
      <c r="Y189" s="157">
        <f>minus(I189,W189)</f>
        <v/>
      </c>
      <c r="Z189" s="158">
        <f>ABS(minus(J189,X189))</f>
        <v/>
      </c>
      <c r="AA189" s="270" t="n"/>
      <c r="AB189" s="242" t="n"/>
      <c r="AC189" s="242" t="n"/>
      <c r="AD189" s="256" t="n"/>
      <c r="AE189" s="161">
        <f>Y189-AC189</f>
        <v/>
      </c>
      <c r="AF189" s="256">
        <f>abs(Z189-AD189)</f>
        <v/>
      </c>
      <c r="AG189" s="243" t="n"/>
      <c r="AH189" s="146" t="n"/>
      <c r="AI189" s="52" t="n"/>
      <c r="AJ189" s="148" t="n"/>
      <c r="AK189" s="52" t="n"/>
    </row>
    <row r="190">
      <c r="A190" s="163">
        <f>A189</f>
        <v/>
      </c>
      <c r="B190" s="300" t="n"/>
      <c r="C190" s="151" t="inlineStr">
        <is>
          <t>SP Stanbic</t>
        </is>
      </c>
      <c r="D190" s="151" t="inlineStr">
        <is>
          <t>Stanbic FI CR</t>
        </is>
      </c>
      <c r="E190" s="187" t="n"/>
      <c r="F190" s="188" t="n"/>
      <c r="G190" s="187" t="n"/>
      <c r="H190" s="188" t="n"/>
      <c r="I190" s="154">
        <f>minus(E190,G190)</f>
        <v/>
      </c>
      <c r="J190" s="155">
        <f>ABS(minus(F190,H190))</f>
        <v/>
      </c>
      <c r="K190" s="248" t="n"/>
      <c r="L190" s="248" t="n"/>
      <c r="M190" s="248" t="n"/>
      <c r="N190" s="248" t="n"/>
      <c r="O190" s="248" t="n"/>
      <c r="P190" s="248" t="n"/>
      <c r="Q190" s="248" t="n"/>
      <c r="R190" s="248" t="n"/>
      <c r="S190" s="248" t="n"/>
      <c r="T190" s="248" t="n"/>
      <c r="U190" s="248" t="n"/>
      <c r="V190" s="248" t="n"/>
      <c r="W190" s="218">
        <f>SUM(K190,M190,O190,Q190,S190,U190)</f>
        <v/>
      </c>
      <c r="X190" s="218">
        <f>SUM(L190,N190,P190,R190,T190,V190)</f>
        <v/>
      </c>
      <c r="Y190" s="157">
        <f>minus(I190,W190)</f>
        <v/>
      </c>
      <c r="Z190" s="158">
        <f>ABS(minus(J190,X190))</f>
        <v/>
      </c>
      <c r="AA190" s="263" t="n"/>
      <c r="AB190" s="242" t="n"/>
      <c r="AC190" s="242" t="n"/>
      <c r="AD190" s="256" t="n"/>
      <c r="AE190" s="161">
        <f>Y190-AC190</f>
        <v/>
      </c>
      <c r="AF190" s="256">
        <f>abs(Z190-AD190)</f>
        <v/>
      </c>
      <c r="AG190" s="243" t="n"/>
      <c r="AH190" s="146" t="n"/>
      <c r="AI190" s="52" t="n"/>
      <c r="AJ190" s="148" t="n"/>
      <c r="AK190" s="52" t="n"/>
    </row>
    <row r="191">
      <c r="A191" s="163">
        <f>A190</f>
        <v/>
      </c>
      <c r="B191" s="300" t="n"/>
      <c r="C191" s="151" t="inlineStr">
        <is>
          <t xml:space="preserve">SP Stanbic </t>
        </is>
      </c>
      <c r="D191" s="151" t="inlineStr">
        <is>
          <t>Stanbic FI DR</t>
        </is>
      </c>
      <c r="E191" s="187" t="n"/>
      <c r="F191" s="187" t="n"/>
      <c r="G191" s="187" t="n"/>
      <c r="H191" s="187" t="n"/>
      <c r="I191" s="154">
        <f>minus(E191,G191)</f>
        <v/>
      </c>
      <c r="J191" s="155">
        <f>ABS(minus(F191,H191))</f>
        <v/>
      </c>
      <c r="K191" s="248" t="n"/>
      <c r="L191" s="248" t="n"/>
      <c r="M191" s="248" t="n"/>
      <c r="N191" s="248" t="n"/>
      <c r="O191" s="248" t="n"/>
      <c r="P191" s="248" t="n"/>
      <c r="Q191" s="248" t="n"/>
      <c r="R191" s="248" t="n"/>
      <c r="S191" s="248" t="n"/>
      <c r="T191" s="248" t="n"/>
      <c r="U191" s="248" t="n"/>
      <c r="V191" s="248" t="n"/>
      <c r="W191" s="218">
        <f>SUM(K191,M191,O191,Q191,S191,U191)</f>
        <v/>
      </c>
      <c r="X191" s="218">
        <f>SUM(L191,N191,P191,R191,T191,V191)</f>
        <v/>
      </c>
      <c r="Y191" s="157">
        <f>minus(I191,W191)</f>
        <v/>
      </c>
      <c r="Z191" s="158">
        <f>ABS(minus(J191,X191))</f>
        <v/>
      </c>
      <c r="AA191" s="270" t="n"/>
      <c r="AB191" s="242" t="n"/>
      <c r="AC191" s="242" t="n"/>
      <c r="AD191" s="256" t="n"/>
      <c r="AE191" s="161">
        <f>Y191-AC191</f>
        <v/>
      </c>
      <c r="AF191" s="256">
        <f>abs(Z191-AD191)</f>
        <v/>
      </c>
      <c r="AG191" s="243" t="n"/>
      <c r="AH191" s="146" t="n"/>
      <c r="AI191" s="52" t="n"/>
      <c r="AJ191" s="148" t="n"/>
      <c r="AK191" s="52" t="n"/>
    </row>
    <row r="192">
      <c r="A192" s="163">
        <f>A191</f>
        <v/>
      </c>
      <c r="B192" s="300" t="n"/>
      <c r="C192" s="171" t="inlineStr">
        <is>
          <t xml:space="preserve">SP GIP </t>
        </is>
      </c>
      <c r="D192" s="171" t="inlineStr">
        <is>
          <t>GIP</t>
        </is>
      </c>
      <c r="E192" s="172" t="n"/>
      <c r="F192" s="173" t="n"/>
      <c r="G192" s="172" t="n"/>
      <c r="H192" s="173" t="n"/>
      <c r="I192" s="174">
        <f>minus(E192,G192)</f>
        <v/>
      </c>
      <c r="J192" s="175">
        <f>ABS(minus(F192,H192))</f>
        <v/>
      </c>
      <c r="K192" s="176" t="n"/>
      <c r="L192" s="176" t="n"/>
      <c r="M192" s="176" t="n"/>
      <c r="N192" s="176" t="n"/>
      <c r="O192" s="176" t="n"/>
      <c r="P192" s="176" t="n"/>
      <c r="Q192" s="176" t="n"/>
      <c r="R192" s="176" t="n"/>
      <c r="S192" s="176" t="n"/>
      <c r="T192" s="176" t="n"/>
      <c r="U192" s="176" t="n"/>
      <c r="V192" s="176" t="n"/>
      <c r="W192" s="294">
        <f>SUM(K192,M192,O192,Q192,S192,U192)</f>
        <v/>
      </c>
      <c r="X192" s="294">
        <f>SUM(L192,N192,P192,R192,T192,V192)</f>
        <v/>
      </c>
      <c r="Y192" s="179">
        <f>minus(I192,W192)</f>
        <v/>
      </c>
      <c r="Z192" s="180">
        <f>ABS(minus(J192,X192))</f>
        <v/>
      </c>
      <c r="AA192" s="253" t="n"/>
      <c r="AB192" s="254" t="n"/>
      <c r="AC192" s="254" t="n"/>
      <c r="AD192" s="190" t="n"/>
      <c r="AE192" s="184">
        <f>Y192-AC192</f>
        <v/>
      </c>
      <c r="AF192" s="192">
        <f>abs(Z192-AD192)</f>
        <v/>
      </c>
      <c r="AG192" s="243" t="n"/>
      <c r="AH192" s="146" t="n"/>
      <c r="AI192" s="52" t="n"/>
      <c r="AJ192" s="148" t="n"/>
      <c r="AK192" s="52" t="n"/>
    </row>
    <row r="193">
      <c r="A193" s="163">
        <f>A192</f>
        <v/>
      </c>
      <c r="B193" s="300" t="n"/>
      <c r="C193" s="151" t="inlineStr">
        <is>
          <t>Card Payments</t>
        </is>
      </c>
      <c r="D193" s="151" t="inlineStr">
        <is>
          <t>BB MIGs (S03)</t>
        </is>
      </c>
      <c r="E193" s="170" t="n"/>
      <c r="F193" s="245" t="n"/>
      <c r="G193" s="170" t="n"/>
      <c r="H193" s="245" t="n"/>
      <c r="I193" s="154">
        <f>minus(E193,G193)</f>
        <v/>
      </c>
      <c r="J193" s="155">
        <f>ABS(minus(F193,H193))</f>
        <v/>
      </c>
      <c r="K193" s="248" t="n"/>
      <c r="L193" s="248" t="n"/>
      <c r="M193" s="248" t="n"/>
      <c r="N193" s="248" t="n"/>
      <c r="O193" s="248" t="n"/>
      <c r="P193" s="248" t="n"/>
      <c r="Q193" s="248" t="n"/>
      <c r="R193" s="248" t="n"/>
      <c r="S193" s="248" t="n"/>
      <c r="T193" s="248" t="n"/>
      <c r="U193" s="248" t="n"/>
      <c r="V193" s="248" t="n"/>
      <c r="W193" s="218">
        <f>SUM(K193,M193,O193,Q193,S193,U193)</f>
        <v/>
      </c>
      <c r="X193" s="218">
        <f>SUM(L193,N193,P193,R193,T193,V193)</f>
        <v/>
      </c>
      <c r="Y193" s="157">
        <f>minus(I193,W193)</f>
        <v/>
      </c>
      <c r="Z193" s="158">
        <f>ABS(minus(J193,X193))</f>
        <v/>
      </c>
      <c r="AA193" s="263" t="n"/>
      <c r="AB193" s="242" t="n"/>
      <c r="AC193" s="242" t="n"/>
      <c r="AD193" s="256" t="n"/>
      <c r="AE193" s="161">
        <f>Y193-AC193</f>
        <v/>
      </c>
      <c r="AF193" s="256">
        <f>abs(Z193-AD193)</f>
        <v/>
      </c>
      <c r="AG193" s="243" t="n"/>
      <c r="AH193" s="146" t="n"/>
      <c r="AI193" s="52" t="n"/>
      <c r="AJ193" s="148" t="n"/>
      <c r="AK193" s="52" t="n"/>
    </row>
    <row r="194">
      <c r="A194" s="163">
        <f>A193</f>
        <v/>
      </c>
      <c r="B194" s="300" t="n"/>
      <c r="C194" s="151" t="inlineStr">
        <is>
          <t>Card Payments</t>
        </is>
      </c>
      <c r="D194" s="151" t="inlineStr">
        <is>
          <t>BB MIGs (S04)</t>
        </is>
      </c>
      <c r="E194" s="170" t="n"/>
      <c r="F194" s="245" t="n"/>
      <c r="G194" s="170" t="n"/>
      <c r="H194" s="245" t="n"/>
      <c r="I194" s="154">
        <f>minus(E194,G194)</f>
        <v/>
      </c>
      <c r="J194" s="155">
        <f>ABS(minus(F194,H194))</f>
        <v/>
      </c>
      <c r="K194" s="170" t="n"/>
      <c r="L194" s="170" t="n"/>
      <c r="M194" s="170" t="n"/>
      <c r="N194" s="170" t="n"/>
      <c r="O194" s="170" t="n"/>
      <c r="P194" s="170" t="n"/>
      <c r="Q194" s="170" t="n"/>
      <c r="R194" s="170" t="n"/>
      <c r="S194" s="170" t="n"/>
      <c r="T194" s="170" t="n"/>
      <c r="U194" s="170" t="n"/>
      <c r="V194" s="170" t="n"/>
      <c r="W194" s="218">
        <f>SUM(K194,M194,O194,Q194,S194,U194)</f>
        <v/>
      </c>
      <c r="X194" s="218">
        <f>SUM(L194,N194,P194,R194,T194,V194)</f>
        <v/>
      </c>
      <c r="Y194" s="157">
        <f>minus(I194,W194)</f>
        <v/>
      </c>
      <c r="Z194" s="158">
        <f>ABS(minus(J194,X194))</f>
        <v/>
      </c>
      <c r="AA194" s="270" t="n"/>
      <c r="AB194" s="242" t="n"/>
      <c r="AC194" s="242" t="n"/>
      <c r="AD194" s="256" t="n"/>
      <c r="AE194" s="167">
        <f>Y194-AC194</f>
        <v/>
      </c>
      <c r="AF194" s="256">
        <f>abs(Z194-AD194)</f>
        <v/>
      </c>
      <c r="AG194" s="243" t="n"/>
      <c r="AH194" s="146" t="n"/>
      <c r="AI194" s="52" t="n"/>
      <c r="AJ194" s="148" t="n"/>
      <c r="AK194" s="52" t="n"/>
    </row>
    <row r="195">
      <c r="A195" s="163">
        <f>A194</f>
        <v/>
      </c>
      <c r="B195" s="300" t="n"/>
      <c r="C195" s="151" t="inlineStr">
        <is>
          <t>Card Payments</t>
        </is>
      </c>
      <c r="D195" s="151" t="inlineStr">
        <is>
          <t>BB MIGs (S05)</t>
        </is>
      </c>
      <c r="E195" s="170" t="n"/>
      <c r="F195" s="245" t="n"/>
      <c r="G195" s="170" t="n"/>
      <c r="H195" s="245" t="n"/>
      <c r="I195" s="154">
        <f>minus(E195,G195)</f>
        <v/>
      </c>
      <c r="J195" s="155">
        <f>ABS(minus(F195,H195))</f>
        <v/>
      </c>
      <c r="K195" s="170" t="n"/>
      <c r="L195" s="170" t="n"/>
      <c r="M195" s="170" t="n"/>
      <c r="N195" s="170" t="n"/>
      <c r="O195" s="170" t="n"/>
      <c r="P195" s="170" t="n"/>
      <c r="Q195" s="170" t="n"/>
      <c r="R195" s="170" t="n"/>
      <c r="S195" s="170" t="n"/>
      <c r="T195" s="170" t="n"/>
      <c r="U195" s="170" t="n"/>
      <c r="V195" s="170" t="n"/>
      <c r="W195" s="218">
        <f>SUM(K195,M195,O195,Q195,S195,U195)</f>
        <v/>
      </c>
      <c r="X195" s="218">
        <f>SUM(L195,N195,P195,R195,T195,V195)</f>
        <v/>
      </c>
      <c r="Y195" s="157">
        <f>minus(I195,W195)</f>
        <v/>
      </c>
      <c r="Z195" s="158">
        <f>ABS(minus(J195,X195))</f>
        <v/>
      </c>
      <c r="AA195" s="270" t="n"/>
      <c r="AB195" s="242" t="n"/>
      <c r="AC195" s="242" t="n"/>
      <c r="AD195" s="256" t="n"/>
      <c r="AE195" s="167">
        <f>Y195-AC195</f>
        <v/>
      </c>
      <c r="AF195" s="256">
        <f>abs(Z195-AD195)</f>
        <v/>
      </c>
      <c r="AG195" s="243" t="n"/>
      <c r="AH195" s="146" t="n"/>
      <c r="AI195" s="52" t="n"/>
      <c r="AJ195" s="148" t="n"/>
      <c r="AK195" s="52" t="n"/>
    </row>
    <row r="196">
      <c r="A196" s="163">
        <f>A195</f>
        <v/>
      </c>
      <c r="B196" s="300" t="n"/>
      <c r="C196" s="151" t="inlineStr">
        <is>
          <t>Card Payments</t>
        </is>
      </c>
      <c r="D196" s="151" t="inlineStr">
        <is>
          <t>BB MIGs (S06)</t>
        </is>
      </c>
      <c r="E196" s="170" t="n"/>
      <c r="F196" s="245" t="n"/>
      <c r="G196" s="170" t="n"/>
      <c r="H196" s="245" t="n"/>
      <c r="I196" s="154">
        <f>minus(E196,G196)</f>
        <v/>
      </c>
      <c r="J196" s="155">
        <f>ABS(minus(F196,H196))</f>
        <v/>
      </c>
      <c r="K196" s="170" t="n"/>
      <c r="L196" s="170" t="n"/>
      <c r="M196" s="170" t="n"/>
      <c r="N196" s="170" t="n"/>
      <c r="O196" s="170" t="n"/>
      <c r="P196" s="170" t="n"/>
      <c r="Q196" s="170" t="n"/>
      <c r="R196" s="170" t="n"/>
      <c r="S196" s="170" t="n"/>
      <c r="T196" s="170" t="n"/>
      <c r="U196" s="170" t="n"/>
      <c r="V196" s="170" t="n"/>
      <c r="W196" s="218">
        <f>SUM(K196,M196,O196,Q196,S196,U196)</f>
        <v/>
      </c>
      <c r="X196" s="218">
        <f>SUM(L196,N196,P196,R196,T196,V196)</f>
        <v/>
      </c>
      <c r="Y196" s="157">
        <f>minus(I196,W196)</f>
        <v/>
      </c>
      <c r="Z196" s="158">
        <f>ABS(minus(J196,X196))</f>
        <v/>
      </c>
      <c r="AA196" s="270" t="n"/>
      <c r="AB196" s="242" t="n"/>
      <c r="AC196" s="242" t="n"/>
      <c r="AD196" s="256" t="n"/>
      <c r="AE196" s="167">
        <f>Y196-AC196</f>
        <v/>
      </c>
      <c r="AF196" s="256">
        <f>abs(Z196-AD196)</f>
        <v/>
      </c>
      <c r="AG196" s="243" t="n"/>
      <c r="AH196" s="146" t="n"/>
      <c r="AI196" s="52" t="n"/>
      <c r="AJ196" s="148" t="n"/>
      <c r="AK196" s="52" t="n"/>
    </row>
    <row r="197">
      <c r="A197" s="163">
        <f>A196</f>
        <v/>
      </c>
      <c r="B197" s="300" t="n"/>
      <c r="C197" s="151" t="inlineStr">
        <is>
          <t>Card Payments</t>
        </is>
      </c>
      <c r="D197" s="151" t="inlineStr">
        <is>
          <t>BB MIGs (S07)</t>
        </is>
      </c>
      <c r="E197" s="170" t="n"/>
      <c r="F197" s="245" t="n"/>
      <c r="G197" s="170" t="n"/>
      <c r="H197" s="245" t="n"/>
      <c r="I197" s="154">
        <f>minus(E197,G197)</f>
        <v/>
      </c>
      <c r="J197" s="155">
        <f>ABS(minus(F197,H197))</f>
        <v/>
      </c>
      <c r="K197" s="170" t="n"/>
      <c r="L197" s="170" t="n"/>
      <c r="M197" s="170" t="n"/>
      <c r="N197" s="170" t="n"/>
      <c r="O197" s="170" t="n"/>
      <c r="P197" s="170" t="n"/>
      <c r="Q197" s="170" t="n"/>
      <c r="R197" s="170" t="n"/>
      <c r="S197" s="170" t="n"/>
      <c r="T197" s="170" t="n"/>
      <c r="U197" s="170" t="n"/>
      <c r="V197" s="170" t="n"/>
      <c r="W197" s="218">
        <f>SUM(K197,M197,O197,Q197,S197,U197)</f>
        <v/>
      </c>
      <c r="X197" s="218">
        <f>SUM(L197,N197,P197,R197,T197,V197)</f>
        <v/>
      </c>
      <c r="Y197" s="157">
        <f>minus(I197,W197)</f>
        <v/>
      </c>
      <c r="Z197" s="158">
        <f>ABS(minus(J197,X197))</f>
        <v/>
      </c>
      <c r="AA197" s="270" t="n"/>
      <c r="AB197" s="242" t="n"/>
      <c r="AC197" s="242" t="n"/>
      <c r="AD197" s="256" t="n"/>
      <c r="AE197" s="167">
        <f>Y197-AC197</f>
        <v/>
      </c>
      <c r="AF197" s="256">
        <f>abs(Z197-AD197)</f>
        <v/>
      </c>
      <c r="AG197" s="243" t="n"/>
      <c r="AH197" s="146" t="n"/>
      <c r="AI197" s="52" t="n"/>
      <c r="AJ197" s="148" t="n"/>
      <c r="AK197" s="52" t="n"/>
    </row>
    <row r="198">
      <c r="A198" s="163">
        <f>A197</f>
        <v/>
      </c>
      <c r="B198" s="300" t="n"/>
      <c r="C198" s="151" t="inlineStr">
        <is>
          <t>Card Payments</t>
        </is>
      </c>
      <c r="D198" s="151" t="inlineStr">
        <is>
          <t>BB MIGs (S08)</t>
        </is>
      </c>
      <c r="E198" s="170" t="n"/>
      <c r="F198" s="245" t="n"/>
      <c r="G198" s="170" t="n"/>
      <c r="H198" s="245" t="n"/>
      <c r="I198" s="154">
        <f>minus(E198,G198)</f>
        <v/>
      </c>
      <c r="J198" s="155">
        <f>ABS(minus(F198,H198))</f>
        <v/>
      </c>
      <c r="K198" s="170" t="n"/>
      <c r="L198" s="170" t="n"/>
      <c r="M198" s="170" t="n"/>
      <c r="N198" s="170" t="n"/>
      <c r="O198" s="170" t="n"/>
      <c r="P198" s="170" t="n"/>
      <c r="Q198" s="170" t="n"/>
      <c r="R198" s="170" t="n"/>
      <c r="S198" s="170" t="n"/>
      <c r="T198" s="170" t="n"/>
      <c r="U198" s="170" t="n"/>
      <c r="V198" s="170" t="n"/>
      <c r="W198" s="218">
        <f>SUM(K198,M198,O198,Q198,S198,U198)</f>
        <v/>
      </c>
      <c r="X198" s="218">
        <f>SUM(L198,N198,P198,R198,T198,V198)</f>
        <v/>
      </c>
      <c r="Y198" s="157">
        <f>minus(I198,W198)</f>
        <v/>
      </c>
      <c r="Z198" s="158">
        <f>ABS(minus(J198,X198))</f>
        <v/>
      </c>
      <c r="AA198" s="270" t="n"/>
      <c r="AB198" s="242" t="n"/>
      <c r="AC198" s="242" t="n"/>
      <c r="AD198" s="256" t="n"/>
      <c r="AE198" s="167">
        <f>Y198-AC198</f>
        <v/>
      </c>
      <c r="AF198" s="256">
        <f>abs(Z198-AD198)</f>
        <v/>
      </c>
      <c r="AG198" s="243" t="n"/>
      <c r="AH198" s="146" t="n"/>
      <c r="AI198" s="52" t="n"/>
      <c r="AJ198" s="148" t="n"/>
      <c r="AK198" s="52" t="n"/>
    </row>
    <row r="199">
      <c r="A199" s="163">
        <f>A198</f>
        <v/>
      </c>
      <c r="B199" s="300" t="n"/>
      <c r="C199" s="151" t="inlineStr">
        <is>
          <t>Card Payments</t>
        </is>
      </c>
      <c r="D199" s="151" t="inlineStr">
        <is>
          <t>BB MIGs (S09)</t>
        </is>
      </c>
      <c r="E199" s="170" t="n"/>
      <c r="F199" s="245" t="n"/>
      <c r="G199" s="170" t="n"/>
      <c r="H199" s="245" t="n"/>
      <c r="I199" s="154">
        <f>minus(E199,G199)</f>
        <v/>
      </c>
      <c r="J199" s="155">
        <f>ABS(minus(F199,H199))</f>
        <v/>
      </c>
      <c r="K199" s="170" t="n"/>
      <c r="L199" s="170" t="n"/>
      <c r="M199" s="170" t="n"/>
      <c r="N199" s="170" t="n"/>
      <c r="O199" s="170" t="n"/>
      <c r="P199" s="170" t="n"/>
      <c r="Q199" s="170" t="n"/>
      <c r="R199" s="170" t="n"/>
      <c r="S199" s="170" t="n"/>
      <c r="T199" s="170" t="n"/>
      <c r="U199" s="170" t="n"/>
      <c r="V199" s="170" t="n"/>
      <c r="W199" s="218">
        <f>SUM(K199,M199,O199,Q199,S199,U199)</f>
        <v/>
      </c>
      <c r="X199" s="218">
        <f>SUM(L199,N199,P199,R199,T199,V199)</f>
        <v/>
      </c>
      <c r="Y199" s="157">
        <f>minus(I199,W199)</f>
        <v/>
      </c>
      <c r="Z199" s="158">
        <f>ABS(minus(J199,X199))</f>
        <v/>
      </c>
      <c r="AA199" s="270" t="n"/>
      <c r="AB199" s="242" t="n"/>
      <c r="AC199" s="242" t="n"/>
      <c r="AD199" s="256" t="n"/>
      <c r="AE199" s="167">
        <f>Y199-AC199</f>
        <v/>
      </c>
      <c r="AF199" s="256">
        <f>abs(Z199-AD199)</f>
        <v/>
      </c>
      <c r="AG199" s="243" t="n"/>
      <c r="AH199" s="146" t="n"/>
      <c r="AI199" s="52" t="n"/>
      <c r="AJ199" s="148" t="n"/>
      <c r="AK199" s="52" t="n"/>
    </row>
    <row r="200">
      <c r="A200" s="163">
        <f>A199</f>
        <v/>
      </c>
      <c r="B200" s="300" t="n"/>
      <c r="C200" s="151" t="inlineStr">
        <is>
          <t>Card Payments</t>
        </is>
      </c>
      <c r="D200" s="151" t="inlineStr">
        <is>
          <t>BB MIGs (S10)</t>
        </is>
      </c>
      <c r="E200" s="170" t="n"/>
      <c r="F200" s="245" t="n"/>
      <c r="G200" s="170" t="n"/>
      <c r="H200" s="245" t="n"/>
      <c r="I200" s="154">
        <f>minus(E200,G200)</f>
        <v/>
      </c>
      <c r="J200" s="155">
        <f>ABS(minus(F200,H200))</f>
        <v/>
      </c>
      <c r="K200" s="170" t="n"/>
      <c r="L200" s="170" t="n"/>
      <c r="M200" s="170" t="n"/>
      <c r="N200" s="170" t="n"/>
      <c r="O200" s="170" t="n"/>
      <c r="P200" s="170" t="n"/>
      <c r="Q200" s="170" t="n"/>
      <c r="R200" s="170" t="n"/>
      <c r="S200" s="170" t="n"/>
      <c r="T200" s="170" t="n"/>
      <c r="U200" s="170" t="n"/>
      <c r="V200" s="170" t="n"/>
      <c r="W200" s="218">
        <f>SUM(K200,M200,O200,Q200,S200,U200)</f>
        <v/>
      </c>
      <c r="X200" s="218">
        <f>SUM(L200,N200,P200,R200,T200,V200)</f>
        <v/>
      </c>
      <c r="Y200" s="157">
        <f>minus(I200,W200)</f>
        <v/>
      </c>
      <c r="Z200" s="158">
        <f>ABS(minus(J200,X200))</f>
        <v/>
      </c>
      <c r="AA200" s="270" t="n"/>
      <c r="AB200" s="242" t="n"/>
      <c r="AC200" s="242" t="n"/>
      <c r="AD200" s="256" t="n"/>
      <c r="AE200" s="167">
        <f>Y200-AC200</f>
        <v/>
      </c>
      <c r="AF200" s="256">
        <f>abs(Z200-AD200)</f>
        <v/>
      </c>
      <c r="AG200" s="243" t="n"/>
      <c r="AH200" s="146" t="n"/>
      <c r="AI200" s="52" t="n"/>
      <c r="AJ200" s="148" t="n"/>
      <c r="AK200" s="52" t="n"/>
    </row>
    <row r="201">
      <c r="A201" s="163">
        <f>A200</f>
        <v/>
      </c>
      <c r="B201" s="300" t="n"/>
      <c r="C201" s="151" t="inlineStr">
        <is>
          <t>Card Payments</t>
        </is>
      </c>
      <c r="D201" s="151" t="inlineStr">
        <is>
          <t>BB MIGs (S11)</t>
        </is>
      </c>
      <c r="E201" s="170" t="n"/>
      <c r="F201" s="245" t="n"/>
      <c r="G201" s="170" t="n"/>
      <c r="H201" s="245" t="n"/>
      <c r="I201" s="154">
        <f>minus(E201,G201)</f>
        <v/>
      </c>
      <c r="J201" s="155">
        <f>ABS(minus(F201,H201))</f>
        <v/>
      </c>
      <c r="K201" s="170" t="n"/>
      <c r="L201" s="170" t="n"/>
      <c r="M201" s="170" t="n"/>
      <c r="N201" s="170" t="n"/>
      <c r="O201" s="170" t="n"/>
      <c r="P201" s="170" t="n"/>
      <c r="Q201" s="170" t="n"/>
      <c r="R201" s="170" t="n"/>
      <c r="S201" s="170" t="n"/>
      <c r="T201" s="170" t="n"/>
      <c r="U201" s="170" t="n"/>
      <c r="V201" s="170" t="n"/>
      <c r="W201" s="218">
        <f>SUM(K201,M201,O201,Q201,S201,U201)</f>
        <v/>
      </c>
      <c r="X201" s="218">
        <f>SUM(L201,N201,P201,R201,T201,V201)</f>
        <v/>
      </c>
      <c r="Y201" s="157">
        <f>minus(I201,W201)</f>
        <v/>
      </c>
      <c r="Z201" s="158">
        <f>ABS(minus(J201,X201))</f>
        <v/>
      </c>
      <c r="AA201" s="270" t="n"/>
      <c r="AB201" s="242" t="n"/>
      <c r="AC201" s="242" t="n"/>
      <c r="AD201" s="256" t="n"/>
      <c r="AE201" s="167">
        <f>Y201-AC201</f>
        <v/>
      </c>
      <c r="AF201" s="256">
        <f>abs(Z201-AD201)</f>
        <v/>
      </c>
      <c r="AG201" s="243" t="n"/>
      <c r="AH201" s="146" t="n"/>
      <c r="AI201" s="52" t="n"/>
      <c r="AJ201" s="148" t="n"/>
      <c r="AK201" s="52" t="n"/>
    </row>
    <row r="202">
      <c r="A202" s="163">
        <f>A201</f>
        <v/>
      </c>
      <c r="B202" s="300" t="n"/>
      <c r="C202" s="171" t="inlineStr">
        <is>
          <t>Card Payments</t>
        </is>
      </c>
      <c r="D202" s="171" t="inlineStr">
        <is>
          <t>BB MIGs (S12)</t>
        </is>
      </c>
      <c r="E202" s="176" t="n"/>
      <c r="F202" s="85" t="n"/>
      <c r="G202" s="176" t="n"/>
      <c r="H202" s="85" t="n"/>
      <c r="I202" s="174">
        <f>minus(E202,G202)</f>
        <v/>
      </c>
      <c r="J202" s="175">
        <f>ABS(minus(F202,H202))</f>
        <v/>
      </c>
      <c r="K202" s="176" t="n"/>
      <c r="L202" s="176" t="n"/>
      <c r="M202" s="176" t="n"/>
      <c r="N202" s="176" t="n"/>
      <c r="O202" s="176" t="n"/>
      <c r="P202" s="176" t="n"/>
      <c r="Q202" s="176" t="n"/>
      <c r="R202" s="176" t="n"/>
      <c r="S202" s="176" t="n"/>
      <c r="T202" s="176" t="n"/>
      <c r="U202" s="176" t="n"/>
      <c r="V202" s="176" t="n"/>
      <c r="W202" s="294">
        <f>SUM(K202,M202,O202,Q202,S202,U202)</f>
        <v/>
      </c>
      <c r="X202" s="294">
        <f>SUM(L202,N202,P202,R202,T202,V202)</f>
        <v/>
      </c>
      <c r="Y202" s="179">
        <f>minus(I202,W202)</f>
        <v/>
      </c>
      <c r="Z202" s="180">
        <f>ABS(minus(J202,X202))</f>
        <v/>
      </c>
      <c r="AA202" s="253" t="n"/>
      <c r="AB202" s="254" t="n"/>
      <c r="AC202" s="254" t="n"/>
      <c r="AD202" s="183" t="n"/>
      <c r="AE202" s="191">
        <f>Y202-AC202</f>
        <v/>
      </c>
      <c r="AF202" s="183">
        <f>abs(Z202-AD202)</f>
        <v/>
      </c>
      <c r="AG202" s="243" t="n"/>
      <c r="AH202" s="146" t="n"/>
      <c r="AI202" s="52" t="n"/>
      <c r="AJ202" s="148" t="n"/>
      <c r="AK202" s="52" t="n"/>
    </row>
    <row r="203">
      <c r="A203" s="163">
        <f>A202</f>
        <v/>
      </c>
      <c r="B203" s="303" t="n"/>
      <c r="C203" s="258" t="inlineStr">
        <is>
          <t>Card Payments Sum</t>
        </is>
      </c>
      <c r="D203" s="258" t="inlineStr">
        <is>
          <t>BB MIGs</t>
        </is>
      </c>
      <c r="E203" s="172" t="n"/>
      <c r="F203" s="173" t="n"/>
      <c r="G203" s="172" t="n"/>
      <c r="H203" s="173" t="n"/>
      <c r="I203" s="174">
        <f>minus(E203,G203)</f>
        <v/>
      </c>
      <c r="J203" s="175">
        <f>ABS(minus(F203,H203))</f>
        <v/>
      </c>
      <c r="K203" s="176" t="n"/>
      <c r="L203" s="176" t="n"/>
      <c r="M203" s="176" t="n"/>
      <c r="N203" s="176" t="n"/>
      <c r="O203" s="176" t="n"/>
      <c r="P203" s="176" t="n"/>
      <c r="Q203" s="176" t="n"/>
      <c r="R203" s="176" t="n"/>
      <c r="S203" s="176" t="n"/>
      <c r="T203" s="176" t="n"/>
      <c r="U203" s="176" t="n"/>
      <c r="V203" s="176" t="n"/>
      <c r="W203" s="294" t="n"/>
      <c r="X203" s="294" t="n"/>
      <c r="Y203" s="179">
        <f>minus(I203,W203)</f>
        <v/>
      </c>
      <c r="Z203" s="180">
        <f>ABS(minus(J203,X203))</f>
        <v/>
      </c>
      <c r="AA203" s="253" t="n"/>
      <c r="AB203" s="254" t="n"/>
      <c r="AC203" s="254" t="n"/>
      <c r="AD203" s="190" t="n"/>
      <c r="AE203" s="191">
        <f>Y203-AC203</f>
        <v/>
      </c>
      <c r="AF203" s="192">
        <f>abs(Z203-AD203)</f>
        <v/>
      </c>
      <c r="AG203" s="243" t="n"/>
      <c r="AH203" s="146" t="n"/>
      <c r="AI203" s="52" t="n"/>
      <c r="AJ203" s="148" t="n"/>
      <c r="AK203" s="52" t="n"/>
    </row>
    <row r="204">
      <c r="A204" s="163" t="n"/>
      <c r="B204" s="310" t="inlineStr">
        <is>
          <t>KOWRI</t>
        </is>
      </c>
      <c r="C204" s="151" t="inlineStr">
        <is>
          <t>MPGS</t>
        </is>
      </c>
      <c r="D204" s="151" t="inlineStr">
        <is>
          <t>MPGS</t>
        </is>
      </c>
      <c r="E204" s="187" t="n"/>
      <c r="F204" s="188" t="n"/>
      <c r="G204" s="187" t="n"/>
      <c r="H204" s="188" t="n"/>
      <c r="I204" s="154">
        <f>minus(E204,G204)</f>
        <v/>
      </c>
      <c r="J204" s="155">
        <f>ABS(minus(F204,H204))</f>
        <v/>
      </c>
      <c r="K204" s="248" t="n"/>
      <c r="L204" s="248" t="n"/>
      <c r="M204" s="248" t="n"/>
      <c r="N204" s="248" t="n"/>
      <c r="O204" s="248" t="n"/>
      <c r="P204" s="248" t="n"/>
      <c r="Q204" s="248" t="n"/>
      <c r="R204" s="248" t="n"/>
      <c r="S204" s="248" t="n"/>
      <c r="T204" s="248" t="n"/>
      <c r="U204" s="248" t="n"/>
      <c r="V204" s="248" t="n"/>
      <c r="W204" s="218">
        <f>SUM(K204,M204,O204,Q204,S204,U204)</f>
        <v/>
      </c>
      <c r="X204" s="218">
        <f>SUM(L204,N204,P204,R204,T204,V204)</f>
        <v/>
      </c>
      <c r="Y204" s="157">
        <f>minus(I204,W204)</f>
        <v/>
      </c>
      <c r="Z204" s="158">
        <f>ABS(minus(J204,X204))</f>
        <v/>
      </c>
      <c r="AA204" s="270" t="n"/>
      <c r="AB204" s="242" t="n"/>
      <c r="AC204" s="242" t="n"/>
      <c r="AD204" s="256" t="n"/>
      <c r="AE204" s="167">
        <f>Y204-AC204</f>
        <v/>
      </c>
      <c r="AF204" s="256">
        <f>abs(Z204-AD204)</f>
        <v/>
      </c>
      <c r="AG204" s="243" t="n"/>
      <c r="AH204" s="146" t="n"/>
      <c r="AI204" s="52" t="n"/>
      <c r="AJ204" s="148" t="n"/>
      <c r="AK204" s="52" t="n"/>
    </row>
    <row r="205">
      <c r="A205" s="163">
        <f>A203</f>
        <v/>
      </c>
      <c r="B205" s="300" t="n"/>
      <c r="C205" s="151" t="inlineStr">
        <is>
          <t>KR MTN Send Money</t>
        </is>
      </c>
      <c r="D205" s="151" t="inlineStr">
        <is>
          <t>KR MTN Credit</t>
        </is>
      </c>
      <c r="E205" s="187" t="n"/>
      <c r="F205" s="188" t="n"/>
      <c r="G205" s="187" t="n"/>
      <c r="H205" s="188" t="n"/>
      <c r="I205" s="154">
        <f>minus(E205,G205)</f>
        <v/>
      </c>
      <c r="J205" s="155">
        <f>ABS(minus(F205,H205))</f>
        <v/>
      </c>
      <c r="K205" s="248" t="n"/>
      <c r="L205" s="248" t="n"/>
      <c r="M205" s="248" t="n"/>
      <c r="N205" s="248" t="n"/>
      <c r="O205" s="248" t="n"/>
      <c r="P205" s="248" t="n"/>
      <c r="Q205" s="248" t="n"/>
      <c r="R205" s="248" t="n"/>
      <c r="S205" s="248" t="n"/>
      <c r="T205" s="248" t="n"/>
      <c r="U205" s="248" t="n"/>
      <c r="V205" s="248" t="n"/>
      <c r="W205" s="218">
        <f>SUM(K205,M205,O205,Q205,S205,U205)</f>
        <v/>
      </c>
      <c r="X205" s="218">
        <f>SUM(L205,N205,P205,R205,T205,V205)</f>
        <v/>
      </c>
      <c r="Y205" s="157">
        <f>minus(I205,W205)</f>
        <v/>
      </c>
      <c r="Z205" s="158">
        <f>ABS(minus(J205,X205))</f>
        <v/>
      </c>
      <c r="AA205" s="270" t="n"/>
      <c r="AB205" s="242" t="n"/>
      <c r="AC205" s="242" t="n"/>
      <c r="AD205" s="256" t="n"/>
      <c r="AE205" s="167">
        <f>Y205-AC205</f>
        <v/>
      </c>
      <c r="AF205" s="256">
        <f>abs(Z205-AD205)</f>
        <v/>
      </c>
      <c r="AG205" s="243" t="n"/>
      <c r="AH205" s="146" t="n"/>
      <c r="AI205" s="52" t="n"/>
      <c r="AJ205" s="148" t="n"/>
      <c r="AK205" s="52" t="n"/>
    </row>
    <row r="206">
      <c r="A206" s="163">
        <f>A205</f>
        <v/>
      </c>
      <c r="B206" s="300" t="n"/>
      <c r="C206" s="151" t="inlineStr">
        <is>
          <t>KR MTN Add funds/Payments</t>
        </is>
      </c>
      <c r="D206" s="151" t="inlineStr">
        <is>
          <t>KR MTN Debit</t>
        </is>
      </c>
      <c r="E206" s="187" t="n"/>
      <c r="F206" s="188" t="n"/>
      <c r="G206" s="187" t="n"/>
      <c r="H206" s="188" t="n"/>
      <c r="I206" s="154">
        <f>minus(E206,G206)</f>
        <v/>
      </c>
      <c r="J206" s="155">
        <f>ABS(minus(F206,H206))</f>
        <v/>
      </c>
      <c r="K206" s="248" t="n"/>
      <c r="L206" s="248" t="n"/>
      <c r="M206" s="248" t="n"/>
      <c r="N206" s="248" t="n"/>
      <c r="O206" s="248" t="n"/>
      <c r="P206" s="248" t="n"/>
      <c r="Q206" s="248" t="n"/>
      <c r="R206" s="248" t="n"/>
      <c r="S206" s="248" t="n"/>
      <c r="T206" s="248" t="n"/>
      <c r="U206" s="248" t="n"/>
      <c r="V206" s="248" t="n"/>
      <c r="W206" s="218">
        <f>SUM(K206,M206,O206,Q206,S206,U206)</f>
        <v/>
      </c>
      <c r="X206" s="218">
        <f>SUM(L206,N206,P206,R206,T206,V206)</f>
        <v/>
      </c>
      <c r="Y206" s="157">
        <f>minus(I206,W206)</f>
        <v/>
      </c>
      <c r="Z206" s="158">
        <f>ABS(minus(J206,X206))</f>
        <v/>
      </c>
      <c r="AA206" s="270" t="n"/>
      <c r="AB206" s="242" t="n"/>
      <c r="AC206" s="242" t="n"/>
      <c r="AD206" s="256" t="n"/>
      <c r="AE206" s="167">
        <f>Y206-AC206</f>
        <v/>
      </c>
      <c r="AF206" s="256">
        <f>abs(Z206-AD206)</f>
        <v/>
      </c>
      <c r="AG206" s="243" t="n"/>
      <c r="AH206" s="146" t="n"/>
      <c r="AI206" s="52" t="n"/>
      <c r="AJ206" s="148" t="n"/>
      <c r="AK206" s="52" t="n"/>
    </row>
    <row r="207">
      <c r="A207" s="163">
        <f>A206</f>
        <v/>
      </c>
      <c r="B207" s="300" t="n"/>
      <c r="C207" s="151" t="inlineStr">
        <is>
          <t>KR Airtel Add funds/Payments</t>
        </is>
      </c>
      <c r="D207" s="151" t="inlineStr">
        <is>
          <t>KR Airtel Cash In</t>
        </is>
      </c>
      <c r="E207" s="187" t="n"/>
      <c r="F207" s="187" t="n"/>
      <c r="G207" s="187" t="n"/>
      <c r="H207" s="187" t="n"/>
      <c r="I207" s="154">
        <f>minus(E207,G207)</f>
        <v/>
      </c>
      <c r="J207" s="155">
        <f>ABS(minus(F207,H207))</f>
        <v/>
      </c>
      <c r="K207" s="248" t="n"/>
      <c r="L207" s="248" t="n"/>
      <c r="M207" s="248" t="n"/>
      <c r="N207" s="248" t="n"/>
      <c r="O207" s="248" t="n"/>
      <c r="P207" s="248" t="n"/>
      <c r="Q207" s="248" t="n"/>
      <c r="R207" s="248" t="n"/>
      <c r="S207" s="248" t="n"/>
      <c r="T207" s="248" t="n"/>
      <c r="U207" s="248" t="n"/>
      <c r="V207" s="248" t="n"/>
      <c r="W207" s="218">
        <f>SUM(K207,M207,O207,Q207,S207,U207)</f>
        <v/>
      </c>
      <c r="X207" s="218">
        <f>SUM(L207,N207,P207,R207,T207,V207)</f>
        <v/>
      </c>
      <c r="Y207" s="157">
        <f>minus(I207,W207)</f>
        <v/>
      </c>
      <c r="Z207" s="158">
        <f>ABS(minus(J207,X207))</f>
        <v/>
      </c>
      <c r="AA207" s="270" t="n"/>
      <c r="AB207" s="242" t="n"/>
      <c r="AC207" s="242" t="n"/>
      <c r="AD207" s="256" t="n"/>
      <c r="AE207" s="167">
        <f>Y207-AC207</f>
        <v/>
      </c>
      <c r="AF207" s="256">
        <f>abs(Z207-AD207)</f>
        <v/>
      </c>
      <c r="AG207" s="243" t="n"/>
      <c r="AH207" s="146" t="n"/>
      <c r="AI207" s="52" t="n"/>
      <c r="AJ207" s="148" t="n"/>
      <c r="AK207" s="52" t="n"/>
    </row>
    <row r="208">
      <c r="A208" s="163">
        <f>A207</f>
        <v/>
      </c>
      <c r="B208" s="300" t="n"/>
      <c r="C208" s="151" t="inlineStr">
        <is>
          <t>KR Airtel Send Money</t>
        </is>
      </c>
      <c r="D208" s="151" t="inlineStr">
        <is>
          <t>KR Airtel Cash Out</t>
        </is>
      </c>
      <c r="E208" s="187" t="n"/>
      <c r="F208" s="187" t="n"/>
      <c r="G208" s="187" t="n"/>
      <c r="H208" s="187" t="n"/>
      <c r="I208" s="154">
        <f>minus(E208,G208)</f>
        <v/>
      </c>
      <c r="J208" s="155">
        <f>ABS(minus(F208,H208))</f>
        <v/>
      </c>
      <c r="K208" s="248" t="n"/>
      <c r="L208" s="248" t="n"/>
      <c r="M208" s="248" t="n"/>
      <c r="N208" s="248" t="n"/>
      <c r="O208" s="248" t="n"/>
      <c r="P208" s="248" t="n"/>
      <c r="Q208" s="248" t="n"/>
      <c r="R208" s="248" t="n"/>
      <c r="S208" s="248" t="n"/>
      <c r="T208" s="248" t="n"/>
      <c r="U208" s="248" t="n"/>
      <c r="V208" s="248" t="n"/>
      <c r="W208" s="218">
        <f>SUM(K208,M208,O208,Q208,S208,U208)</f>
        <v/>
      </c>
      <c r="X208" s="218">
        <f>SUM(L208,N208,P208,R208,T208,V208)</f>
        <v/>
      </c>
      <c r="Y208" s="157">
        <f>minus(I208,W208)</f>
        <v/>
      </c>
      <c r="Z208" s="158">
        <f>ABS(minus(J208,X208))</f>
        <v/>
      </c>
      <c r="AA208" s="270" t="n"/>
      <c r="AB208" s="242" t="n"/>
      <c r="AC208" s="242" t="n"/>
      <c r="AD208" s="256" t="n"/>
      <c r="AE208" s="167">
        <f>Y208-AC208</f>
        <v/>
      </c>
      <c r="AF208" s="256">
        <f>abs(Z208-AD208)</f>
        <v/>
      </c>
      <c r="AG208" s="243" t="n"/>
      <c r="AH208" s="146" t="n"/>
      <c r="AI208" s="52" t="n"/>
      <c r="AJ208" s="148" t="n"/>
      <c r="AK208" s="52" t="n"/>
    </row>
    <row r="209">
      <c r="A209" s="163">
        <f>A208</f>
        <v/>
      </c>
      <c r="B209" s="300" t="n"/>
      <c r="C209" s="151" t="inlineStr">
        <is>
          <t>KR Vodafone Add funds/Payments</t>
        </is>
      </c>
      <c r="D209" s="151" t="inlineStr">
        <is>
          <t xml:space="preserve">KR Vodafone Cash In </t>
        </is>
      </c>
      <c r="E209" s="187" t="n"/>
      <c r="F209" s="188" t="n"/>
      <c r="G209" s="187" t="n"/>
      <c r="H209" s="187" t="n"/>
      <c r="I209" s="154">
        <f>minus(E209,G209)</f>
        <v/>
      </c>
      <c r="J209" s="155">
        <f>ABS(minus(F209,H209))</f>
        <v/>
      </c>
      <c r="K209" s="248" t="n"/>
      <c r="L209" s="248" t="n"/>
      <c r="M209" s="248" t="n"/>
      <c r="N209" s="248" t="n"/>
      <c r="O209" s="248" t="n"/>
      <c r="P209" s="248" t="n"/>
      <c r="Q209" s="248" t="n"/>
      <c r="R209" s="248" t="n"/>
      <c r="S209" s="248" t="n"/>
      <c r="T209" s="248" t="n"/>
      <c r="U209" s="248" t="n"/>
      <c r="V209" s="248" t="n"/>
      <c r="W209" s="218">
        <f>SUM(K209,M209,O209,Q209,S209,U209)</f>
        <v/>
      </c>
      <c r="X209" s="218">
        <f>SUM(L209,N209,P209,R209,T209,V209)</f>
        <v/>
      </c>
      <c r="Y209" s="157">
        <f>minus(I209,W209)</f>
        <v/>
      </c>
      <c r="Z209" s="158">
        <f>ABS(minus(J209,X209))</f>
        <v/>
      </c>
      <c r="AA209" s="270" t="inlineStr">
        <is>
          <t>Pending payment</t>
        </is>
      </c>
      <c r="AB209" s="242" t="n"/>
      <c r="AC209" s="242" t="n"/>
      <c r="AD209" s="256" t="n"/>
      <c r="AE209" s="167">
        <f>Y209-AC209</f>
        <v/>
      </c>
      <c r="AF209" s="256">
        <f>abs(Z209-AD209)</f>
        <v/>
      </c>
      <c r="AG209" s="243" t="n"/>
      <c r="AH209" s="146" t="n"/>
      <c r="AI209" s="52" t="n"/>
      <c r="AJ209" s="148" t="n"/>
      <c r="AK209" s="52" t="n"/>
    </row>
    <row r="210">
      <c r="A210" s="163">
        <f>A209</f>
        <v/>
      </c>
      <c r="B210" s="303" t="n"/>
      <c r="C210" s="151" t="inlineStr">
        <is>
          <t>KR Vodafone Send Money</t>
        </is>
      </c>
      <c r="D210" s="151" t="inlineStr">
        <is>
          <t>KR Vodafone Cash Out</t>
        </is>
      </c>
      <c r="E210" s="187" t="n"/>
      <c r="F210" s="188" t="n"/>
      <c r="G210" s="187" t="n"/>
      <c r="H210" s="187" t="n"/>
      <c r="I210" s="154">
        <f>minus(E210,G210)</f>
        <v/>
      </c>
      <c r="J210" s="155">
        <f>ABS(minus(F210,H210))</f>
        <v/>
      </c>
      <c r="K210" s="248" t="n"/>
      <c r="L210" s="248" t="n"/>
      <c r="M210" s="248" t="n"/>
      <c r="N210" s="248" t="n"/>
      <c r="O210" s="248" t="n"/>
      <c r="P210" s="248" t="n"/>
      <c r="Q210" s="248" t="n"/>
      <c r="R210" s="248" t="n"/>
      <c r="S210" s="248" t="n"/>
      <c r="T210" s="248" t="n"/>
      <c r="U210" s="248" t="n"/>
      <c r="V210" s="248" t="n"/>
      <c r="W210" s="218">
        <f>SUM(K210,M210,O210,Q210,S210,U210)</f>
        <v/>
      </c>
      <c r="X210" s="218">
        <f>SUM(L210,N210,P210,R210,T210,V210)</f>
        <v/>
      </c>
      <c r="Y210" s="157">
        <f>minus(I210,W210)</f>
        <v/>
      </c>
      <c r="Z210" s="158">
        <f>ABS(minus(J210,X210))</f>
        <v/>
      </c>
      <c r="AA210" s="270" t="n"/>
      <c r="AB210" s="242" t="n"/>
      <c r="AC210" s="242" t="n"/>
      <c r="AD210" s="256" t="n"/>
      <c r="AE210" s="167">
        <f>Y210-AC210</f>
        <v/>
      </c>
      <c r="AF210" s="256">
        <f>abs(Z210-AD210)</f>
        <v/>
      </c>
      <c r="AG210" s="243" t="n"/>
      <c r="AH210" s="146" t="n"/>
      <c r="AI210" s="52" t="n"/>
      <c r="AJ210" s="148" t="n"/>
      <c r="AK210" s="52" t="n"/>
    </row>
    <row r="211">
      <c r="A211" s="206" t="n"/>
      <c r="B211" s="207" t="n"/>
      <c r="C211" s="206" t="n"/>
      <c r="D211" s="206" t="n"/>
      <c r="E211" s="271" t="n"/>
      <c r="F211" s="208" t="n"/>
      <c r="G211" s="271" t="n"/>
      <c r="H211" s="208" t="n"/>
      <c r="I211" s="206" t="n"/>
      <c r="J211" s="208" t="n"/>
      <c r="K211" s="271" t="n"/>
      <c r="L211" s="271" t="n"/>
      <c r="M211" s="271" t="n"/>
      <c r="N211" s="271" t="n"/>
      <c r="O211" s="271" t="n"/>
      <c r="P211" s="271" t="n"/>
      <c r="Q211" s="271" t="n"/>
      <c r="R211" s="271" t="n"/>
      <c r="S211" s="271" t="n"/>
      <c r="T211" s="271" t="n"/>
      <c r="U211" s="271" t="n"/>
      <c r="V211" s="271" t="n"/>
      <c r="W211" s="210" t="n"/>
      <c r="X211" s="210" t="n"/>
      <c r="Y211" s="271" t="n"/>
      <c r="Z211" s="271" t="n"/>
      <c r="AA211" s="211" t="n"/>
      <c r="AB211" s="212" t="n"/>
      <c r="AC211" s="212" t="n"/>
      <c r="AD211" s="213" t="n"/>
      <c r="AE211" s="214" t="n"/>
      <c r="AF211" s="215" t="n"/>
      <c r="AG211" s="243" t="n"/>
      <c r="AH211" s="146" t="n"/>
      <c r="AI211" s="52" t="n"/>
      <c r="AJ211" s="148" t="n"/>
      <c r="AK211" s="52" t="n"/>
    </row>
    <row r="212">
      <c r="A212" s="239" t="n">
        <v>44993</v>
      </c>
      <c r="B212" s="309" t="inlineStr">
        <is>
          <t>SlydePay</t>
        </is>
      </c>
      <c r="C212" s="151" t="inlineStr">
        <is>
          <t>SP MIGs (MCC 1)</t>
        </is>
      </c>
      <c r="D212" s="151" t="inlineStr">
        <is>
          <t>MIGS (Slydepay01)</t>
        </is>
      </c>
      <c r="E212" s="187" t="n"/>
      <c r="F212" s="188" t="n"/>
      <c r="G212" s="187" t="n"/>
      <c r="H212" s="188" t="n"/>
      <c r="I212" s="154">
        <f>minus(E212,G212)</f>
        <v/>
      </c>
      <c r="J212" s="155">
        <f>ABS(minus(F212,H212))</f>
        <v/>
      </c>
      <c r="K212" s="248" t="n"/>
      <c r="L212" s="248" t="n"/>
      <c r="M212" s="248" t="n"/>
      <c r="N212" s="248" t="n"/>
      <c r="O212" s="248" t="n"/>
      <c r="P212" s="248" t="n"/>
      <c r="Q212" s="248" t="n"/>
      <c r="R212" s="248" t="n"/>
      <c r="S212" s="248" t="n"/>
      <c r="T212" s="248" t="n"/>
      <c r="U212" s="248" t="n"/>
      <c r="V212" s="248" t="n"/>
      <c r="W212" s="218">
        <f>SUM(K212,M212,O212,Q212,S212,U212)</f>
        <v/>
      </c>
      <c r="X212" s="218">
        <f>SUM(L212,N212,P212,R212,T212,V212)</f>
        <v/>
      </c>
      <c r="Y212" s="157">
        <f>minus(I212,W212)</f>
        <v/>
      </c>
      <c r="Z212" s="158">
        <f>ABS(minus(J212,X212))</f>
        <v/>
      </c>
      <c r="AA212" s="263" t="n"/>
      <c r="AB212" s="242" t="n"/>
      <c r="AC212" s="242" t="n"/>
      <c r="AD212" s="252" t="n"/>
      <c r="AE212" s="161">
        <f>Y212-AC212</f>
        <v/>
      </c>
      <c r="AF212" s="256">
        <f>abs(Z212-AD212)</f>
        <v/>
      </c>
      <c r="AG212" s="243" t="n"/>
      <c r="AH212" s="146" t="n"/>
      <c r="AI212" s="52" t="n"/>
      <c r="AJ212" s="148" t="n"/>
      <c r="AK212" s="52" t="n"/>
    </row>
    <row r="213">
      <c r="A213" s="163">
        <f>A212</f>
        <v/>
      </c>
      <c r="B213" s="300" t="n"/>
      <c r="C213" s="151" t="inlineStr">
        <is>
          <t>SP MTN Cash In (Prompt)</t>
        </is>
      </c>
      <c r="D213" s="151" t="inlineStr">
        <is>
          <t>MTN - Slydepull (Prompts)</t>
        </is>
      </c>
      <c r="E213" s="187" t="n"/>
      <c r="F213" s="188" t="n"/>
      <c r="G213" s="187" t="n"/>
      <c r="H213" s="188" t="n"/>
      <c r="I213" s="154">
        <f>minus(E213,G213)</f>
        <v/>
      </c>
      <c r="J213" s="155">
        <f>ABS(minus(F213,H213))</f>
        <v/>
      </c>
      <c r="K213" s="248" t="n"/>
      <c r="L213" s="248" t="n"/>
      <c r="M213" s="248" t="n"/>
      <c r="N213" s="248" t="n"/>
      <c r="O213" s="248" t="n"/>
      <c r="P213" s="248" t="n"/>
      <c r="Q213" s="248" t="n"/>
      <c r="R213" s="248" t="n"/>
      <c r="S213" s="248" t="n"/>
      <c r="T213" s="248" t="n"/>
      <c r="U213" s="248" t="n"/>
      <c r="V213" s="248" t="n"/>
      <c r="W213" s="218">
        <f>SUM(K213,M213,O213,Q213,S213,U213)</f>
        <v/>
      </c>
      <c r="X213" s="218">
        <f>SUM(L213,N213,P213,R213,T213,V213)</f>
        <v/>
      </c>
      <c r="Y213" s="157">
        <f>minus(I213,W213)</f>
        <v/>
      </c>
      <c r="Z213" s="158">
        <f>ABS(minus(J213,X213))</f>
        <v/>
      </c>
      <c r="AA213" s="270" t="n"/>
      <c r="AB213" s="242" t="n"/>
      <c r="AC213" s="242" t="n"/>
      <c r="AD213" s="256" t="n"/>
      <c r="AE213" s="167">
        <f>Y213-AC213</f>
        <v/>
      </c>
      <c r="AF213" s="256">
        <f>abs(Z213-AD213)</f>
        <v/>
      </c>
      <c r="AG213" s="243" t="n"/>
      <c r="AH213" s="146" t="n"/>
      <c r="AI213" s="52" t="n"/>
      <c r="AJ213" s="148" t="n"/>
      <c r="AK213" s="52" t="n"/>
    </row>
    <row r="214">
      <c r="A214" s="163">
        <f>A213</f>
        <v/>
      </c>
      <c r="B214" s="300" t="n"/>
      <c r="C214" s="151" t="inlineStr">
        <is>
          <t>SP MTN Cash In (Approval)</t>
        </is>
      </c>
      <c r="D214" s="151" t="inlineStr">
        <is>
          <t>MTN - Sydepush( Approvals)</t>
        </is>
      </c>
      <c r="E214" s="187" t="n"/>
      <c r="F214" s="188" t="n"/>
      <c r="G214" s="187" t="n"/>
      <c r="H214" s="188" t="n"/>
      <c r="I214" s="154">
        <f>minus(E214,G214)</f>
        <v/>
      </c>
      <c r="J214" s="155">
        <f>ABS(minus(F214,H214))</f>
        <v/>
      </c>
      <c r="K214" s="248" t="n"/>
      <c r="L214" s="248" t="n"/>
      <c r="M214" s="248" t="n"/>
      <c r="N214" s="248" t="n"/>
      <c r="O214" s="248" t="n"/>
      <c r="P214" s="248" t="n"/>
      <c r="Q214" s="248" t="n"/>
      <c r="R214" s="248" t="n"/>
      <c r="S214" s="248" t="n"/>
      <c r="T214" s="248" t="n"/>
      <c r="U214" s="248" t="n"/>
      <c r="V214" s="248" t="n"/>
      <c r="W214" s="218">
        <f>SUM(K214,M214,O214,Q214,S214,U214)</f>
        <v/>
      </c>
      <c r="X214" s="218">
        <f>SUM(L214,N214,P214,R214,T214,V214)</f>
        <v/>
      </c>
      <c r="Y214" s="157">
        <f>minus(I214,W214)</f>
        <v/>
      </c>
      <c r="Z214" s="158">
        <f>ABS(minus(J214,X214))</f>
        <v/>
      </c>
      <c r="AA214" s="270" t="n"/>
      <c r="AB214" s="242" t="n"/>
      <c r="AC214" s="242" t="n"/>
      <c r="AD214" s="256" t="n"/>
      <c r="AE214" s="161">
        <f>Y214-AC214</f>
        <v/>
      </c>
      <c r="AF214" s="256">
        <f>abs(Z214-AD214)</f>
        <v/>
      </c>
      <c r="AG214" s="243" t="n"/>
      <c r="AH214" s="146" t="n"/>
      <c r="AI214" s="52" t="n"/>
      <c r="AJ214" s="148" t="n"/>
      <c r="AK214" s="52" t="n"/>
    </row>
    <row r="215">
      <c r="A215" s="163">
        <f>A214</f>
        <v/>
      </c>
      <c r="B215" s="300" t="n"/>
      <c r="C215" s="151" t="inlineStr">
        <is>
          <t>SP MTN Send Money</t>
        </is>
      </c>
      <c r="D215" s="151" t="inlineStr">
        <is>
          <t>MTN - Portal</t>
        </is>
      </c>
      <c r="E215" s="187" t="n"/>
      <c r="F215" s="188" t="n"/>
      <c r="G215" s="187" t="n"/>
      <c r="H215" s="188" t="n"/>
      <c r="I215" s="154">
        <f>minus(E215,G215)</f>
        <v/>
      </c>
      <c r="J215" s="155">
        <f>ABS(minus(F215,H215))</f>
        <v/>
      </c>
      <c r="K215" s="248" t="n"/>
      <c r="L215" s="248" t="n"/>
      <c r="M215" s="248" t="n"/>
      <c r="N215" s="248" t="n"/>
      <c r="O215" s="248" t="n"/>
      <c r="P215" s="248" t="n"/>
      <c r="Q215" s="248" t="n"/>
      <c r="R215" s="248" t="n"/>
      <c r="S215" s="248" t="n"/>
      <c r="T215" s="248" t="n"/>
      <c r="U215" s="248" t="n"/>
      <c r="V215" s="248" t="n"/>
      <c r="W215" s="218">
        <f>SUM(K215,M215,O215,Q215,S215,U215)</f>
        <v/>
      </c>
      <c r="X215" s="218">
        <f>SUM(L215,N215,P215,R215,T215,V215)</f>
        <v/>
      </c>
      <c r="Y215" s="157">
        <f>minus(I215,W215)</f>
        <v/>
      </c>
      <c r="Z215" s="158">
        <f>ABS(minus(J215,X215))</f>
        <v/>
      </c>
      <c r="AA215" s="270" t="n"/>
      <c r="AB215" s="242" t="n"/>
      <c r="AC215" s="242" t="n"/>
      <c r="AD215" s="256" t="n"/>
      <c r="AE215" s="161">
        <f>Y215-AC215</f>
        <v/>
      </c>
      <c r="AF215" s="256">
        <f>abs(Z215-AD215)</f>
        <v/>
      </c>
      <c r="AG215" s="243" t="n"/>
      <c r="AH215" s="146" t="n"/>
      <c r="AI215" s="52" t="n"/>
      <c r="AJ215" s="148" t="n"/>
      <c r="AK215" s="52" t="n"/>
    </row>
    <row r="216">
      <c r="A216" s="163">
        <f>A215</f>
        <v/>
      </c>
      <c r="B216" s="300" t="n"/>
      <c r="C216" s="151" t="inlineStr">
        <is>
          <t>SP AirtelTigo Cash In</t>
        </is>
      </c>
      <c r="D216" s="151" t="inlineStr">
        <is>
          <t>Airtel Top Up (Cash In)</t>
        </is>
      </c>
      <c r="E216" s="187" t="n"/>
      <c r="F216" s="188" t="n"/>
      <c r="G216" s="187" t="n"/>
      <c r="H216" s="188" t="n"/>
      <c r="I216" s="154">
        <f>minus(E216,G216)</f>
        <v/>
      </c>
      <c r="J216" s="155">
        <f>ABS(minus(F216,H216))</f>
        <v/>
      </c>
      <c r="K216" s="248" t="n"/>
      <c r="L216" s="248" t="n"/>
      <c r="M216" s="248" t="n"/>
      <c r="N216" s="248" t="n"/>
      <c r="O216" s="248" t="n"/>
      <c r="P216" s="248" t="n"/>
      <c r="Q216" s="248" t="n"/>
      <c r="R216" s="248" t="n"/>
      <c r="S216" s="248" t="n"/>
      <c r="T216" s="248" t="n"/>
      <c r="U216" s="248" t="n"/>
      <c r="V216" s="248" t="n"/>
      <c r="W216" s="218">
        <f>SUM(K216,M216,O216,Q216,S216,U216)</f>
        <v/>
      </c>
      <c r="X216" s="218">
        <f>SUM(L216,N216,P216,R216,T216,V216)</f>
        <v/>
      </c>
      <c r="Y216" s="157">
        <f>minus(I216,W216)</f>
        <v/>
      </c>
      <c r="Z216" s="158">
        <f>ABS(minus(J216,X216))</f>
        <v/>
      </c>
      <c r="AA216" s="270" t="n"/>
      <c r="AB216" s="242" t="n"/>
      <c r="AC216" s="242" t="n"/>
      <c r="AD216" s="252" t="n"/>
      <c r="AE216" s="161">
        <f>Y216-AC216</f>
        <v/>
      </c>
      <c r="AF216" s="256">
        <f>abs(Z216-AD216)</f>
        <v/>
      </c>
      <c r="AG216" s="243" t="n"/>
      <c r="AH216" s="146" t="n"/>
      <c r="AI216" s="52" t="n"/>
      <c r="AJ216" s="148" t="n"/>
      <c r="AK216" s="52" t="n"/>
    </row>
    <row r="217">
      <c r="A217" s="163">
        <f>A216</f>
        <v/>
      </c>
      <c r="B217" s="300" t="n"/>
      <c r="C217" s="151" t="inlineStr">
        <is>
          <t>SP AirtelTigo Send Money</t>
        </is>
      </c>
      <c r="D217" s="151" t="inlineStr">
        <is>
          <t>Airtel Online Send Money</t>
        </is>
      </c>
      <c r="E217" s="187" t="n"/>
      <c r="F217" s="188" t="n"/>
      <c r="G217" s="187" t="n"/>
      <c r="H217" s="188" t="n"/>
      <c r="I217" s="154">
        <f>minus(E217,G217)</f>
        <v/>
      </c>
      <c r="J217" s="155">
        <f>ABS(minus(F217,H217))</f>
        <v/>
      </c>
      <c r="K217" s="248" t="n"/>
      <c r="L217" s="248" t="n"/>
      <c r="M217" s="248" t="n"/>
      <c r="N217" s="248" t="n"/>
      <c r="O217" s="248" t="n"/>
      <c r="P217" s="248" t="n"/>
      <c r="Q217" s="248" t="n"/>
      <c r="R217" s="248" t="n"/>
      <c r="S217" s="248" t="n"/>
      <c r="T217" s="248" t="n"/>
      <c r="U217" s="248" t="n"/>
      <c r="V217" s="248" t="n"/>
      <c r="W217" s="218">
        <f>SUM(K217,M217,O217,Q217,S217,U217)</f>
        <v/>
      </c>
      <c r="X217" s="249">
        <f>SUM(L217,N217,P217,R217,T217,V217)</f>
        <v/>
      </c>
      <c r="Y217" s="157">
        <f>minus(I217,W217)</f>
        <v/>
      </c>
      <c r="Z217" s="158">
        <f>ABS(minus(J217,X217))</f>
        <v/>
      </c>
      <c r="AA217" s="270" t="n"/>
      <c r="AB217" s="242" t="n"/>
      <c r="AC217" s="242" t="n"/>
      <c r="AD217" s="256" t="n"/>
      <c r="AE217" s="161">
        <f>Y217-AC217</f>
        <v/>
      </c>
      <c r="AF217" s="256">
        <f>abs(Z217-AD217)</f>
        <v/>
      </c>
      <c r="AG217" s="243" t="n"/>
      <c r="AH217" s="146" t="n"/>
      <c r="AI217" s="52" t="n"/>
      <c r="AJ217" s="148" t="n"/>
      <c r="AK217" s="52" t="n"/>
    </row>
    <row r="218">
      <c r="A218" s="163">
        <f>A217</f>
        <v/>
      </c>
      <c r="B218" s="300" t="n"/>
      <c r="C218" s="151" t="inlineStr">
        <is>
          <t>SP Vodafone Cash In</t>
        </is>
      </c>
      <c r="D218" s="151" t="inlineStr">
        <is>
          <t>Vodafone Cashin</t>
        </is>
      </c>
      <c r="E218" s="187" t="n"/>
      <c r="F218" s="188" t="n"/>
      <c r="G218" s="187" t="n"/>
      <c r="H218" s="188" t="n"/>
      <c r="I218" s="154">
        <f>minus(E218,G218)</f>
        <v/>
      </c>
      <c r="J218" s="155">
        <f>ABS(minus(F218,H218))</f>
        <v/>
      </c>
      <c r="K218" s="248" t="n"/>
      <c r="L218" s="248" t="n"/>
      <c r="M218" s="248" t="n"/>
      <c r="N218" s="248" t="n"/>
      <c r="O218" s="248" t="n"/>
      <c r="P218" s="248" t="n"/>
      <c r="Q218" s="248" t="n"/>
      <c r="R218" s="248" t="n"/>
      <c r="S218" s="248" t="n"/>
      <c r="T218" s="248" t="n"/>
      <c r="U218" s="248" t="n"/>
      <c r="V218" s="248" t="n"/>
      <c r="W218" s="218">
        <f>SUM(K218,M218,O218,Q218,S218,U218)</f>
        <v/>
      </c>
      <c r="X218" s="218">
        <f>SUM(L218,N218,P218,R218,T218,V218)</f>
        <v/>
      </c>
      <c r="Y218" s="157">
        <f>minus(I218,W218)</f>
        <v/>
      </c>
      <c r="Z218" s="158">
        <f>ABS(minus(J218,X218))</f>
        <v/>
      </c>
      <c r="AA218" s="270" t="n"/>
      <c r="AB218" s="242" t="n"/>
      <c r="AC218" s="242" t="n"/>
      <c r="AD218" s="256" t="n"/>
      <c r="AE218" s="161">
        <f>Y218-AC218</f>
        <v/>
      </c>
      <c r="AF218" s="256">
        <f>abs(Z218-AD218)</f>
        <v/>
      </c>
      <c r="AG218" s="243" t="n"/>
      <c r="AH218" s="146" t="n"/>
      <c r="AI218" s="52" t="n"/>
      <c r="AJ218" s="148" t="n"/>
      <c r="AK218" s="52" t="n"/>
    </row>
    <row r="219">
      <c r="A219" s="163">
        <f>A218</f>
        <v/>
      </c>
      <c r="B219" s="300" t="n"/>
      <c r="C219" s="151" t="inlineStr">
        <is>
          <t>SP Vodafone Send Money</t>
        </is>
      </c>
      <c r="D219" s="151" t="inlineStr">
        <is>
          <t>Vodafone Cashout</t>
        </is>
      </c>
      <c r="E219" s="187" t="n"/>
      <c r="F219" s="188" t="n"/>
      <c r="G219" s="187" t="n"/>
      <c r="H219" s="188" t="n"/>
      <c r="I219" s="154">
        <f>minus(E219,G219)</f>
        <v/>
      </c>
      <c r="J219" s="155">
        <f>ABS(minus(F219,H219))</f>
        <v/>
      </c>
      <c r="K219" s="248" t="n"/>
      <c r="L219" s="248" t="n"/>
      <c r="M219" s="248" t="n"/>
      <c r="N219" s="248" t="n"/>
      <c r="O219" s="248" t="n"/>
      <c r="P219" s="248" t="n"/>
      <c r="Q219" s="248" t="n"/>
      <c r="R219" s="248" t="n"/>
      <c r="S219" s="248" t="n"/>
      <c r="T219" s="248" t="n"/>
      <c r="U219" s="248" t="n"/>
      <c r="V219" s="248" t="n"/>
      <c r="W219" s="218">
        <f>SUM(K219,M219,O219,Q219,S219,U219)</f>
        <v/>
      </c>
      <c r="X219" s="218">
        <f>SUM(L219,N219,P219,R219,T219,V219)</f>
        <v/>
      </c>
      <c r="Y219" s="157">
        <f>minus(I219,W219)</f>
        <v/>
      </c>
      <c r="Z219" s="158">
        <f>ABS(minus(J219,X219))</f>
        <v/>
      </c>
      <c r="AA219" s="270" t="n"/>
      <c r="AB219" s="242" t="n"/>
      <c r="AC219" s="242" t="n"/>
      <c r="AD219" s="256" t="n"/>
      <c r="AE219" s="161">
        <f>Y219-AC219</f>
        <v/>
      </c>
      <c r="AF219" s="256">
        <f>abs(Z219-AD219)</f>
        <v/>
      </c>
      <c r="AG219" s="243" t="n"/>
      <c r="AH219" s="146" t="n"/>
      <c r="AI219" s="52" t="n"/>
      <c r="AJ219" s="148" t="n"/>
      <c r="AK219" s="52" t="n"/>
    </row>
    <row r="220">
      <c r="A220" s="163">
        <f>A219</f>
        <v/>
      </c>
      <c r="B220" s="300" t="n"/>
      <c r="C220" s="151" t="inlineStr">
        <is>
          <t>SP Stanbic</t>
        </is>
      </c>
      <c r="D220" s="151" t="inlineStr">
        <is>
          <t>Stanbic FI CR</t>
        </is>
      </c>
      <c r="E220" s="295" t="n"/>
      <c r="F220" s="188" t="n"/>
      <c r="G220" s="187" t="n"/>
      <c r="H220" s="188" t="n"/>
      <c r="I220" s="154">
        <f>minus(E220,G220)</f>
        <v/>
      </c>
      <c r="J220" s="155">
        <f>ABS(minus(F220,H220))</f>
        <v/>
      </c>
      <c r="K220" s="248" t="n"/>
      <c r="L220" s="248" t="n"/>
      <c r="M220" s="248" t="n"/>
      <c r="N220" s="248" t="n"/>
      <c r="O220" s="248" t="n"/>
      <c r="P220" s="248" t="n"/>
      <c r="Q220" s="248" t="n"/>
      <c r="R220" s="248" t="n"/>
      <c r="S220" s="248" t="n"/>
      <c r="T220" s="248" t="n"/>
      <c r="U220" s="248" t="n"/>
      <c r="V220" s="248" t="n"/>
      <c r="W220" s="218">
        <f>SUM(K220,M220,O220,Q220,S220,U220)</f>
        <v/>
      </c>
      <c r="X220" s="218">
        <f>SUM(L220,N220,P220,R220,T220,V220)</f>
        <v/>
      </c>
      <c r="Y220" s="157">
        <f>minus(I220,W220)</f>
        <v/>
      </c>
      <c r="Z220" s="158">
        <f>ABS(minus(J220,X220))</f>
        <v/>
      </c>
      <c r="AA220" s="270" t="n"/>
      <c r="AB220" s="242" t="n"/>
      <c r="AC220" s="242" t="n"/>
      <c r="AD220" s="256" t="n"/>
      <c r="AE220" s="161">
        <f>Y220-AC220</f>
        <v/>
      </c>
      <c r="AF220" s="256">
        <f>abs(Z220-AD220)</f>
        <v/>
      </c>
      <c r="AG220" s="243" t="n"/>
      <c r="AH220" s="146" t="n"/>
      <c r="AI220" s="52" t="n"/>
      <c r="AJ220" s="148" t="n"/>
      <c r="AK220" s="52" t="n"/>
    </row>
    <row r="221">
      <c r="A221" s="163">
        <f>A220</f>
        <v/>
      </c>
      <c r="B221" s="300" t="n"/>
      <c r="C221" s="151" t="inlineStr">
        <is>
          <t xml:space="preserve">SP Stanbic </t>
        </is>
      </c>
      <c r="D221" s="151" t="inlineStr">
        <is>
          <t>Stanbic FI DR</t>
        </is>
      </c>
      <c r="E221" s="187" t="n"/>
      <c r="F221" s="188" t="n"/>
      <c r="G221" s="187" t="n"/>
      <c r="H221" s="188" t="n"/>
      <c r="I221" s="154">
        <f>minus(E221,G221)</f>
        <v/>
      </c>
      <c r="J221" s="155">
        <f>ABS(minus(F221,H221))</f>
        <v/>
      </c>
      <c r="K221" s="248" t="n"/>
      <c r="L221" s="248" t="n"/>
      <c r="M221" s="248" t="n"/>
      <c r="N221" s="248" t="n"/>
      <c r="O221" s="248" t="n"/>
      <c r="P221" s="248" t="n"/>
      <c r="Q221" s="248" t="n"/>
      <c r="R221" s="248" t="n"/>
      <c r="S221" s="248" t="n"/>
      <c r="T221" s="248" t="n"/>
      <c r="U221" s="248" t="n"/>
      <c r="V221" s="248" t="n"/>
      <c r="W221" s="218">
        <f>SUM(K221,M221,O221,Q221,S221,U221)</f>
        <v/>
      </c>
      <c r="X221" s="218">
        <f>SUM(L221,N221,P221,R221,T221,V221)</f>
        <v/>
      </c>
      <c r="Y221" s="157">
        <f>minus(I221,W221)</f>
        <v/>
      </c>
      <c r="Z221" s="158">
        <f>ABS(minus(J221,X221))</f>
        <v/>
      </c>
      <c r="AA221" s="270" t="n"/>
      <c r="AB221" s="242" t="n"/>
      <c r="AC221" s="242" t="n"/>
      <c r="AD221" s="256" t="n"/>
      <c r="AE221" s="161">
        <f>Y221-AC221</f>
        <v/>
      </c>
      <c r="AF221" s="256">
        <f>abs(Z221-AD221)</f>
        <v/>
      </c>
      <c r="AG221" s="243" t="n"/>
      <c r="AH221" s="146" t="n"/>
      <c r="AI221" s="52" t="n"/>
      <c r="AJ221" s="148" t="n"/>
      <c r="AK221" s="52" t="n"/>
    </row>
    <row r="222">
      <c r="A222" s="163">
        <f>A221</f>
        <v/>
      </c>
      <c r="B222" s="300" t="n"/>
      <c r="C222" s="171" t="inlineStr">
        <is>
          <t xml:space="preserve">SP GIP </t>
        </is>
      </c>
      <c r="D222" s="171" t="inlineStr">
        <is>
          <t>GIP</t>
        </is>
      </c>
      <c r="E222" s="172" t="n"/>
      <c r="F222" s="173" t="n"/>
      <c r="G222" s="172" t="n"/>
      <c r="H222" s="173" t="n"/>
      <c r="I222" s="174">
        <f>minus(E222,G222)</f>
        <v/>
      </c>
      <c r="J222" s="175">
        <f>ABS(minus(F222,H222))</f>
        <v/>
      </c>
      <c r="K222" s="176" t="n"/>
      <c r="L222" s="176" t="n"/>
      <c r="M222" s="176" t="n"/>
      <c r="N222" s="176" t="n"/>
      <c r="O222" s="176" t="n"/>
      <c r="P222" s="176" t="n"/>
      <c r="Q222" s="176" t="n"/>
      <c r="R222" s="176" t="n"/>
      <c r="S222" s="176" t="n"/>
      <c r="T222" s="176" t="n"/>
      <c r="U222" s="176" t="n"/>
      <c r="V222" s="176" t="n"/>
      <c r="W222" s="294">
        <f>SUM(K222,M222,O222,Q222,S222,U222)</f>
        <v/>
      </c>
      <c r="X222" s="294">
        <f>SUM(L222,N222,P222,R222,T222,V222)</f>
        <v/>
      </c>
      <c r="Y222" s="179">
        <f>minus(I222,W222)</f>
        <v/>
      </c>
      <c r="Z222" s="180">
        <f>ABS(minus(J222,X222))</f>
        <v/>
      </c>
      <c r="AA222" s="253" t="n"/>
      <c r="AB222" s="254" t="n"/>
      <c r="AC222" s="254" t="n"/>
      <c r="AD222" s="190" t="n"/>
      <c r="AE222" s="184">
        <f>Y222-AC222</f>
        <v/>
      </c>
      <c r="AF222" s="192">
        <f>abs(Z222-AD222)</f>
        <v/>
      </c>
      <c r="AG222" s="243" t="n"/>
      <c r="AH222" s="146" t="n"/>
      <c r="AI222" s="52" t="n"/>
      <c r="AJ222" s="148" t="n"/>
      <c r="AK222" s="52" t="n"/>
    </row>
    <row r="223">
      <c r="A223" s="163">
        <f>A222</f>
        <v/>
      </c>
      <c r="B223" s="300" t="n"/>
      <c r="C223" s="151" t="inlineStr">
        <is>
          <t>Card Payments</t>
        </is>
      </c>
      <c r="D223" s="151" t="inlineStr">
        <is>
          <t>BB MIGs (S03)</t>
        </is>
      </c>
      <c r="E223" s="170" t="n"/>
      <c r="F223" s="245" t="n"/>
      <c r="G223" s="170" t="n"/>
      <c r="H223" s="245" t="n"/>
      <c r="I223" s="154">
        <f>minus(E223,G223)</f>
        <v/>
      </c>
      <c r="J223" s="155">
        <f>ABS(minus(F223,H223))</f>
        <v/>
      </c>
      <c r="K223" s="248" t="n"/>
      <c r="L223" s="248" t="n"/>
      <c r="M223" s="248" t="n"/>
      <c r="N223" s="248" t="n"/>
      <c r="O223" s="248" t="n"/>
      <c r="P223" s="248" t="n"/>
      <c r="Q223" s="248" t="n"/>
      <c r="R223" s="248" t="n"/>
      <c r="S223" s="248" t="n"/>
      <c r="T223" s="248" t="n"/>
      <c r="U223" s="248" t="n"/>
      <c r="V223" s="248" t="n"/>
      <c r="W223" s="218">
        <f>SUM(K223,M223,O223,Q223,S223,U223)</f>
        <v/>
      </c>
      <c r="X223" s="218">
        <f>SUM(L223,N223,P223,R223,T223,V223)</f>
        <v/>
      </c>
      <c r="Y223" s="157">
        <f>minus(I223,W223)</f>
        <v/>
      </c>
      <c r="Z223" s="158">
        <f>ABS(minus(J223,X223))</f>
        <v/>
      </c>
      <c r="AA223" s="263" t="n"/>
      <c r="AB223" s="242" t="n"/>
      <c r="AC223" s="242" t="n"/>
      <c r="AD223" s="256" t="n"/>
      <c r="AE223" s="161">
        <f>Y223-AC223</f>
        <v/>
      </c>
      <c r="AF223" s="256">
        <f>abs(Z223-AD223)</f>
        <v/>
      </c>
      <c r="AG223" s="243" t="n"/>
      <c r="AH223" s="146" t="n"/>
      <c r="AI223" s="52" t="n"/>
      <c r="AJ223" s="148" t="n"/>
      <c r="AK223" s="52" t="n"/>
    </row>
    <row r="224">
      <c r="A224" s="163">
        <f>A223</f>
        <v/>
      </c>
      <c r="B224" s="300" t="n"/>
      <c r="C224" s="151" t="inlineStr">
        <is>
          <t>Card Payments</t>
        </is>
      </c>
      <c r="D224" s="151" t="inlineStr">
        <is>
          <t>BB MIGs (S04)</t>
        </is>
      </c>
      <c r="E224" s="170" t="n"/>
      <c r="F224" s="245" t="n"/>
      <c r="G224" s="170" t="n"/>
      <c r="H224" s="245" t="n"/>
      <c r="I224" s="154">
        <f>minus(E224,G224)</f>
        <v/>
      </c>
      <c r="J224" s="155">
        <f>ABS(minus(F224,H224))</f>
        <v/>
      </c>
      <c r="K224" s="170" t="n"/>
      <c r="L224" s="170" t="n"/>
      <c r="M224" s="170" t="n"/>
      <c r="N224" s="170" t="n"/>
      <c r="O224" s="170" t="n"/>
      <c r="P224" s="170" t="n"/>
      <c r="Q224" s="170" t="n"/>
      <c r="R224" s="170" t="n"/>
      <c r="S224" s="170" t="n"/>
      <c r="T224" s="170" t="n"/>
      <c r="U224" s="170" t="n"/>
      <c r="V224" s="170" t="n"/>
      <c r="W224" s="218">
        <f>SUM(K224,M224,O224,Q224,S224,U224)</f>
        <v/>
      </c>
      <c r="X224" s="218">
        <f>SUM(L224,N224,P224,R224,T224,V224)</f>
        <v/>
      </c>
      <c r="Y224" s="157">
        <f>minus(I224,W224)</f>
        <v/>
      </c>
      <c r="Z224" s="158">
        <f>ABS(minus(J224,X224))</f>
        <v/>
      </c>
      <c r="AA224" s="270" t="n"/>
      <c r="AB224" s="242" t="n"/>
      <c r="AC224" s="242" t="n"/>
      <c r="AD224" s="256" t="n"/>
      <c r="AE224" s="167">
        <f>Y224-AC224</f>
        <v/>
      </c>
      <c r="AF224" s="256">
        <f>abs(Z224-AD224)</f>
        <v/>
      </c>
      <c r="AG224" s="243" t="n"/>
      <c r="AH224" s="146" t="n"/>
      <c r="AI224" s="52" t="n"/>
      <c r="AJ224" s="148" t="n"/>
      <c r="AK224" s="52" t="n"/>
    </row>
    <row r="225">
      <c r="A225" s="163">
        <f>A224</f>
        <v/>
      </c>
      <c r="B225" s="300" t="n"/>
      <c r="C225" s="151" t="inlineStr">
        <is>
          <t>Card Payments</t>
        </is>
      </c>
      <c r="D225" s="151" t="inlineStr">
        <is>
          <t>BB MIGs (S05)</t>
        </is>
      </c>
      <c r="E225" s="170" t="n"/>
      <c r="F225" s="245" t="n"/>
      <c r="G225" s="170" t="n"/>
      <c r="H225" s="245" t="n"/>
      <c r="I225" s="154">
        <f>minus(E225,G225)</f>
        <v/>
      </c>
      <c r="J225" s="155">
        <f>ABS(minus(F225,H225))</f>
        <v/>
      </c>
      <c r="K225" s="170" t="n"/>
      <c r="L225" s="170" t="n"/>
      <c r="M225" s="170" t="n"/>
      <c r="N225" s="170" t="n"/>
      <c r="O225" s="170" t="n"/>
      <c r="P225" s="170" t="n"/>
      <c r="Q225" s="170" t="n"/>
      <c r="R225" s="170" t="n"/>
      <c r="S225" s="170" t="n"/>
      <c r="T225" s="170" t="n"/>
      <c r="U225" s="170" t="n"/>
      <c r="V225" s="170" t="n"/>
      <c r="W225" s="218">
        <f>SUM(K225,M225,O225,Q225,S225,U225)</f>
        <v/>
      </c>
      <c r="X225" s="218">
        <f>SUM(L225,N225,P225,R225,T225,V225)</f>
        <v/>
      </c>
      <c r="Y225" s="157">
        <f>minus(I225,W225)</f>
        <v/>
      </c>
      <c r="Z225" s="158">
        <f>ABS(minus(J225,X225))</f>
        <v/>
      </c>
      <c r="AA225" s="270" t="n"/>
      <c r="AB225" s="242" t="n"/>
      <c r="AC225" s="242" t="n"/>
      <c r="AD225" s="256" t="n"/>
      <c r="AE225" s="167">
        <f>Y225-AC225</f>
        <v/>
      </c>
      <c r="AF225" s="256">
        <f>abs(Z225-AD225)</f>
        <v/>
      </c>
      <c r="AG225" s="243" t="n"/>
      <c r="AH225" s="146" t="n"/>
      <c r="AI225" s="52" t="n"/>
      <c r="AJ225" s="148" t="n"/>
      <c r="AK225" s="52" t="n"/>
    </row>
    <row r="226">
      <c r="A226" s="163">
        <f>A225</f>
        <v/>
      </c>
      <c r="B226" s="300" t="n"/>
      <c r="C226" s="151" t="inlineStr">
        <is>
          <t>Card Payments</t>
        </is>
      </c>
      <c r="D226" s="151" t="inlineStr">
        <is>
          <t>BB MIGs (S06)</t>
        </is>
      </c>
      <c r="E226" s="170" t="n"/>
      <c r="F226" s="245" t="n"/>
      <c r="G226" s="170" t="n"/>
      <c r="H226" s="245" t="n"/>
      <c r="I226" s="154">
        <f>minus(E226,G226)</f>
        <v/>
      </c>
      <c r="J226" s="155">
        <f>ABS(minus(F226,H226))</f>
        <v/>
      </c>
      <c r="K226" s="170" t="n"/>
      <c r="L226" s="170" t="n"/>
      <c r="M226" s="170" t="n"/>
      <c r="N226" s="170" t="n"/>
      <c r="O226" s="170" t="n"/>
      <c r="P226" s="170" t="n"/>
      <c r="Q226" s="170" t="n"/>
      <c r="R226" s="170" t="n"/>
      <c r="S226" s="170" t="n"/>
      <c r="T226" s="170" t="n"/>
      <c r="U226" s="170" t="n"/>
      <c r="V226" s="170" t="n"/>
      <c r="W226" s="218">
        <f>SUM(K226,M226,O226,Q226,S226,U226)</f>
        <v/>
      </c>
      <c r="X226" s="218">
        <f>SUM(L226,N226,P226,R226,T226,V226)</f>
        <v/>
      </c>
      <c r="Y226" s="157">
        <f>minus(I226,W226)</f>
        <v/>
      </c>
      <c r="Z226" s="158">
        <f>ABS(minus(J226,X226))</f>
        <v/>
      </c>
      <c r="AA226" s="270" t="n"/>
      <c r="AB226" s="242" t="n"/>
      <c r="AC226" s="242" t="n"/>
      <c r="AD226" s="256" t="n"/>
      <c r="AE226" s="167">
        <f>Y226-AC226</f>
        <v/>
      </c>
      <c r="AF226" s="256">
        <f>abs(Z226-AD226)</f>
        <v/>
      </c>
      <c r="AG226" s="243" t="n"/>
      <c r="AH226" s="146" t="n"/>
      <c r="AI226" s="52" t="n"/>
      <c r="AJ226" s="148" t="n"/>
      <c r="AK226" s="52" t="n"/>
    </row>
    <row r="227">
      <c r="A227" s="163">
        <f>A226</f>
        <v/>
      </c>
      <c r="B227" s="300" t="n"/>
      <c r="C227" s="151" t="inlineStr">
        <is>
          <t>Card Payments</t>
        </is>
      </c>
      <c r="D227" s="151" t="inlineStr">
        <is>
          <t>BB MIGs (S07)</t>
        </is>
      </c>
      <c r="E227" s="170" t="n"/>
      <c r="F227" s="245" t="n"/>
      <c r="G227" s="170" t="n"/>
      <c r="H227" s="245" t="n"/>
      <c r="I227" s="154">
        <f>minus(E227,G227)</f>
        <v/>
      </c>
      <c r="J227" s="155">
        <f>ABS(minus(F227,H227))</f>
        <v/>
      </c>
      <c r="K227" s="170" t="n"/>
      <c r="L227" s="170" t="n"/>
      <c r="M227" s="170" t="n"/>
      <c r="N227" s="170" t="n"/>
      <c r="O227" s="170" t="n"/>
      <c r="P227" s="170" t="n"/>
      <c r="Q227" s="170" t="n"/>
      <c r="R227" s="170" t="n"/>
      <c r="S227" s="170" t="n"/>
      <c r="T227" s="170" t="n"/>
      <c r="U227" s="170" t="n"/>
      <c r="V227" s="170" t="n"/>
      <c r="W227" s="218">
        <f>SUM(K227,M227,O227,Q227,S227,U227)</f>
        <v/>
      </c>
      <c r="X227" s="218">
        <f>SUM(L227,N227,P227,R227,T227,V227)</f>
        <v/>
      </c>
      <c r="Y227" s="157">
        <f>minus(I227,W227)</f>
        <v/>
      </c>
      <c r="Z227" s="158">
        <f>ABS(minus(J227,X227))</f>
        <v/>
      </c>
      <c r="AA227" s="270" t="n"/>
      <c r="AB227" s="242" t="n"/>
      <c r="AC227" s="242" t="n"/>
      <c r="AD227" s="256" t="n"/>
      <c r="AE227" s="167">
        <f>Y227-AC227</f>
        <v/>
      </c>
      <c r="AF227" s="256">
        <f>abs(Z227-AD227)</f>
        <v/>
      </c>
      <c r="AG227" s="243" t="n"/>
      <c r="AH227" s="146" t="n"/>
      <c r="AI227" s="52" t="n"/>
      <c r="AJ227" s="148" t="n"/>
      <c r="AK227" s="52" t="n"/>
    </row>
    <row r="228">
      <c r="A228" s="163">
        <f>A227</f>
        <v/>
      </c>
      <c r="B228" s="300" t="n"/>
      <c r="C228" s="151" t="inlineStr">
        <is>
          <t>Card Payments</t>
        </is>
      </c>
      <c r="D228" s="151" t="inlineStr">
        <is>
          <t>BB MIGs (S08)</t>
        </is>
      </c>
      <c r="E228" s="170" t="n"/>
      <c r="F228" s="245" t="n"/>
      <c r="G228" s="170" t="n"/>
      <c r="H228" s="245" t="n"/>
      <c r="I228" s="154">
        <f>minus(E228,G228)</f>
        <v/>
      </c>
      <c r="J228" s="155">
        <f>ABS(minus(F228,H228))</f>
        <v/>
      </c>
      <c r="K228" s="170" t="n"/>
      <c r="L228" s="170" t="n"/>
      <c r="M228" s="170" t="n"/>
      <c r="N228" s="170" t="n"/>
      <c r="O228" s="170" t="n"/>
      <c r="P228" s="170" t="n"/>
      <c r="Q228" s="170" t="n"/>
      <c r="R228" s="170" t="n"/>
      <c r="S228" s="170" t="n"/>
      <c r="T228" s="170" t="n"/>
      <c r="U228" s="170" t="n"/>
      <c r="V228" s="170" t="n"/>
      <c r="W228" s="218">
        <f>SUM(K228,M228,O228,Q228,S228,U228)</f>
        <v/>
      </c>
      <c r="X228" s="218">
        <f>SUM(L228,N228,P228,R228,T228,V228)</f>
        <v/>
      </c>
      <c r="Y228" s="157">
        <f>minus(I228,W228)</f>
        <v/>
      </c>
      <c r="Z228" s="158">
        <f>ABS(minus(J228,X228))</f>
        <v/>
      </c>
      <c r="AA228" s="270" t="n"/>
      <c r="AB228" s="242" t="n"/>
      <c r="AC228" s="242" t="n"/>
      <c r="AD228" s="256" t="n"/>
      <c r="AE228" s="167">
        <f>Y228-AC228</f>
        <v/>
      </c>
      <c r="AF228" s="256">
        <f>abs(Z228-AD228)</f>
        <v/>
      </c>
      <c r="AG228" s="243" t="n"/>
      <c r="AH228" s="146" t="n"/>
      <c r="AI228" s="52" t="n"/>
      <c r="AJ228" s="148" t="n"/>
      <c r="AK228" s="52" t="n"/>
    </row>
    <row r="229">
      <c r="A229" s="163">
        <f>A228</f>
        <v/>
      </c>
      <c r="B229" s="300" t="n"/>
      <c r="C229" s="151" t="inlineStr">
        <is>
          <t>Card Payments</t>
        </is>
      </c>
      <c r="D229" s="151" t="inlineStr">
        <is>
          <t>BB MIGs (S09)</t>
        </is>
      </c>
      <c r="E229" s="170" t="n"/>
      <c r="F229" s="245" t="n"/>
      <c r="G229" s="170" t="n"/>
      <c r="H229" s="245" t="n"/>
      <c r="I229" s="154">
        <f>minus(E229,G229)</f>
        <v/>
      </c>
      <c r="J229" s="155">
        <f>ABS(minus(F229,H229))</f>
        <v/>
      </c>
      <c r="K229" s="170" t="n"/>
      <c r="L229" s="170" t="n"/>
      <c r="M229" s="170" t="n"/>
      <c r="N229" s="170" t="n"/>
      <c r="O229" s="170" t="n"/>
      <c r="P229" s="170" t="n"/>
      <c r="Q229" s="170" t="n"/>
      <c r="R229" s="170" t="n"/>
      <c r="S229" s="170" t="n"/>
      <c r="T229" s="170" t="n"/>
      <c r="U229" s="170" t="n"/>
      <c r="V229" s="170" t="n"/>
      <c r="W229" s="218">
        <f>SUM(K229,M229,O229,Q229,S229,U229)</f>
        <v/>
      </c>
      <c r="X229" s="218">
        <f>SUM(L229,N229,P229,R229,T229,V229)</f>
        <v/>
      </c>
      <c r="Y229" s="157">
        <f>minus(I229,W229)</f>
        <v/>
      </c>
      <c r="Z229" s="158">
        <f>ABS(minus(J229,X229))</f>
        <v/>
      </c>
      <c r="AA229" s="270" t="n"/>
      <c r="AB229" s="242" t="n"/>
      <c r="AC229" s="242" t="n"/>
      <c r="AD229" s="256" t="n"/>
      <c r="AE229" s="167">
        <f>Y229-AC229</f>
        <v/>
      </c>
      <c r="AF229" s="256">
        <f>abs(Z229-AD229)</f>
        <v/>
      </c>
      <c r="AG229" s="243" t="n"/>
      <c r="AH229" s="146" t="n"/>
      <c r="AI229" s="52" t="n"/>
      <c r="AJ229" s="148" t="n"/>
      <c r="AK229" s="52" t="n"/>
    </row>
    <row r="230">
      <c r="A230" s="163">
        <f>A229</f>
        <v/>
      </c>
      <c r="B230" s="300" t="n"/>
      <c r="C230" s="151" t="inlineStr">
        <is>
          <t>Card Payments</t>
        </is>
      </c>
      <c r="D230" s="151" t="inlineStr">
        <is>
          <t>BB MIGs (S10)</t>
        </is>
      </c>
      <c r="E230" s="170" t="n"/>
      <c r="F230" s="245" t="n"/>
      <c r="G230" s="170" t="n"/>
      <c r="H230" s="245" t="n"/>
      <c r="I230" s="154">
        <f>minus(E230,G230)</f>
        <v/>
      </c>
      <c r="J230" s="155">
        <f>ABS(minus(F230,H230))</f>
        <v/>
      </c>
      <c r="K230" s="170" t="n"/>
      <c r="L230" s="170" t="n"/>
      <c r="M230" s="170" t="n"/>
      <c r="N230" s="170" t="n"/>
      <c r="O230" s="170" t="n"/>
      <c r="P230" s="170" t="n"/>
      <c r="Q230" s="170" t="n"/>
      <c r="R230" s="170" t="n"/>
      <c r="S230" s="170" t="n"/>
      <c r="T230" s="170" t="n"/>
      <c r="U230" s="170" t="n"/>
      <c r="V230" s="170" t="n"/>
      <c r="W230" s="218">
        <f>SUM(K230,M230,O230,Q230,S230,U230)</f>
        <v/>
      </c>
      <c r="X230" s="218">
        <f>SUM(L230,N230,P230,R230,T230,V230)</f>
        <v/>
      </c>
      <c r="Y230" s="157">
        <f>minus(I230,W230)</f>
        <v/>
      </c>
      <c r="Z230" s="158">
        <f>ABS(minus(J230,X230))</f>
        <v/>
      </c>
      <c r="AA230" s="270" t="n"/>
      <c r="AB230" s="242" t="n"/>
      <c r="AC230" s="242" t="n"/>
      <c r="AD230" s="256" t="n"/>
      <c r="AE230" s="167">
        <f>Y230-AC230</f>
        <v/>
      </c>
      <c r="AF230" s="256">
        <f>abs(Z230-AD230)</f>
        <v/>
      </c>
      <c r="AG230" s="243" t="n"/>
      <c r="AH230" s="146" t="n"/>
      <c r="AI230" s="52" t="n"/>
      <c r="AJ230" s="148" t="n"/>
      <c r="AK230" s="52" t="n"/>
    </row>
    <row r="231">
      <c r="A231" s="163">
        <f>A230</f>
        <v/>
      </c>
      <c r="B231" s="300" t="n"/>
      <c r="C231" s="151" t="inlineStr">
        <is>
          <t>Card Payments</t>
        </is>
      </c>
      <c r="D231" s="151" t="inlineStr">
        <is>
          <t>BB MIGs (S11)</t>
        </is>
      </c>
      <c r="E231" s="170" t="n"/>
      <c r="F231" s="245" t="n"/>
      <c r="G231" s="170" t="n"/>
      <c r="H231" s="245" t="n"/>
      <c r="I231" s="154">
        <f>minus(E231,G231)</f>
        <v/>
      </c>
      <c r="J231" s="155">
        <f>ABS(minus(F231,H231))</f>
        <v/>
      </c>
      <c r="K231" s="170" t="n"/>
      <c r="L231" s="170" t="n"/>
      <c r="M231" s="170" t="n"/>
      <c r="N231" s="170" t="n"/>
      <c r="O231" s="170" t="n"/>
      <c r="P231" s="170" t="n"/>
      <c r="Q231" s="170" t="n"/>
      <c r="R231" s="170" t="n"/>
      <c r="S231" s="170" t="n"/>
      <c r="T231" s="170" t="n"/>
      <c r="U231" s="170" t="n"/>
      <c r="V231" s="170" t="n"/>
      <c r="W231" s="218">
        <f>SUM(K231,M231,O231,Q231,S231,U231)</f>
        <v/>
      </c>
      <c r="X231" s="218">
        <f>SUM(L231,N231,P231,R231,T231,V231)</f>
        <v/>
      </c>
      <c r="Y231" s="157">
        <f>minus(I231,W231)</f>
        <v/>
      </c>
      <c r="Z231" s="158">
        <f>ABS(minus(J231,X231))</f>
        <v/>
      </c>
      <c r="AA231" s="270" t="n"/>
      <c r="AB231" s="242" t="n"/>
      <c r="AC231" s="242" t="n"/>
      <c r="AD231" s="256" t="n"/>
      <c r="AE231" s="167">
        <f>Y231-AC231</f>
        <v/>
      </c>
      <c r="AF231" s="256">
        <f>abs(Z231-AD231)</f>
        <v/>
      </c>
      <c r="AG231" s="243" t="n"/>
      <c r="AH231" s="146" t="n"/>
      <c r="AI231" s="52" t="n"/>
      <c r="AJ231" s="148" t="n"/>
      <c r="AK231" s="52" t="n"/>
    </row>
    <row r="232">
      <c r="A232" s="163">
        <f>A231</f>
        <v/>
      </c>
      <c r="B232" s="300" t="n"/>
      <c r="C232" s="171" t="inlineStr">
        <is>
          <t>Card Payments</t>
        </is>
      </c>
      <c r="D232" s="171" t="inlineStr">
        <is>
          <t>BB MIGs (S12)</t>
        </is>
      </c>
      <c r="E232" s="176" t="n"/>
      <c r="F232" s="85" t="n"/>
      <c r="G232" s="176" t="n"/>
      <c r="H232" s="85" t="n"/>
      <c r="I232" s="174">
        <f>minus(E232,G232)</f>
        <v/>
      </c>
      <c r="J232" s="175">
        <f>ABS(minus(F232,H232))</f>
        <v/>
      </c>
      <c r="K232" s="176" t="n"/>
      <c r="L232" s="176" t="n"/>
      <c r="M232" s="176" t="n"/>
      <c r="N232" s="176" t="n"/>
      <c r="O232" s="176" t="n"/>
      <c r="P232" s="176" t="n"/>
      <c r="Q232" s="176" t="n"/>
      <c r="R232" s="176" t="n"/>
      <c r="S232" s="176" t="n"/>
      <c r="T232" s="176" t="n"/>
      <c r="U232" s="176" t="n"/>
      <c r="V232" s="176" t="n"/>
      <c r="W232" s="294">
        <f>SUM(K232,M232,O232,Q232,S232,U232)</f>
        <v/>
      </c>
      <c r="X232" s="294">
        <f>SUM(L232,N232,P232,R232,T232,V232)</f>
        <v/>
      </c>
      <c r="Y232" s="179">
        <f>minus(I232,W232)</f>
        <v/>
      </c>
      <c r="Z232" s="180">
        <f>ABS(minus(J232,X232))</f>
        <v/>
      </c>
      <c r="AA232" s="253" t="n"/>
      <c r="AB232" s="254" t="n"/>
      <c r="AC232" s="254" t="n"/>
      <c r="AD232" s="183" t="n"/>
      <c r="AE232" s="191">
        <f>Y232-AC232</f>
        <v/>
      </c>
      <c r="AF232" s="183">
        <f>abs(Z232-AD232)</f>
        <v/>
      </c>
      <c r="AG232" s="243" t="n"/>
      <c r="AH232" s="146" t="n"/>
      <c r="AI232" s="52" t="n"/>
      <c r="AJ232" s="148" t="n"/>
      <c r="AK232" s="52" t="n"/>
    </row>
    <row r="233">
      <c r="A233" s="163">
        <f>A232</f>
        <v/>
      </c>
      <c r="B233" s="303" t="n"/>
      <c r="C233" s="220" t="inlineStr">
        <is>
          <t>Card Payments Sum</t>
        </is>
      </c>
      <c r="D233" s="220" t="inlineStr">
        <is>
          <t>BB MIGs</t>
        </is>
      </c>
      <c r="E233" s="265" t="n"/>
      <c r="F233" s="222" t="n"/>
      <c r="G233" s="265" t="n"/>
      <c r="H233" s="222" t="n"/>
      <c r="I233" s="225">
        <f>minus(E233,G233)</f>
        <v/>
      </c>
      <c r="J233" s="226">
        <f>ABS(minus(F233,H233))</f>
        <v/>
      </c>
      <c r="K233" s="227" t="n"/>
      <c r="L233" s="227" t="n"/>
      <c r="M233" s="227" t="n"/>
      <c r="N233" s="227" t="n"/>
      <c r="O233" s="227" t="n"/>
      <c r="P233" s="227" t="n"/>
      <c r="Q233" s="227" t="n"/>
      <c r="R233" s="227" t="n"/>
      <c r="S233" s="227" t="n"/>
      <c r="T233" s="227" t="n"/>
      <c r="U233" s="227" t="n"/>
      <c r="V233" s="227" t="n"/>
      <c r="W233" s="229" t="n"/>
      <c r="X233" s="229" t="n"/>
      <c r="Y233" s="231">
        <f>minus(I233,W233)</f>
        <v/>
      </c>
      <c r="Z233" s="232">
        <f>ABS(minus(J233,X233))</f>
        <v/>
      </c>
      <c r="AA233" s="233" t="n"/>
      <c r="AB233" s="234" t="n"/>
      <c r="AC233" s="247" t="n"/>
      <c r="AD233" s="235" t="n"/>
      <c r="AE233" s="236">
        <f>Y233-AC233</f>
        <v/>
      </c>
      <c r="AF233" s="237">
        <f>abs(Z233-AD233)</f>
        <v/>
      </c>
      <c r="AG233" s="238" t="n"/>
      <c r="AH233" s="146" t="n"/>
      <c r="AI233" s="52" t="n"/>
      <c r="AJ233" s="148" t="n"/>
      <c r="AK233" s="52" t="n"/>
    </row>
    <row r="234">
      <c r="A234" s="163" t="n"/>
      <c r="B234" s="310" t="inlineStr">
        <is>
          <t>KOWRI</t>
        </is>
      </c>
      <c r="C234" s="151" t="inlineStr">
        <is>
          <t>MPGS</t>
        </is>
      </c>
      <c r="D234" s="151" t="inlineStr">
        <is>
          <t>MPGS</t>
        </is>
      </c>
      <c r="E234" s="187" t="n"/>
      <c r="F234" s="188" t="n"/>
      <c r="G234" s="187" t="n"/>
      <c r="H234" s="188" t="n"/>
      <c r="I234" s="154">
        <f>minus(E234,G234)</f>
        <v/>
      </c>
      <c r="J234" s="155">
        <f>ABS(minus(F234,H234))</f>
        <v/>
      </c>
      <c r="K234" s="248" t="n"/>
      <c r="L234" s="248" t="n"/>
      <c r="M234" s="248" t="n"/>
      <c r="N234" s="248" t="n"/>
      <c r="O234" s="248" t="n"/>
      <c r="P234" s="248" t="n"/>
      <c r="Q234" s="248" t="n"/>
      <c r="R234" s="248" t="n"/>
      <c r="S234" s="248" t="n"/>
      <c r="T234" s="248" t="n"/>
      <c r="U234" s="248" t="n"/>
      <c r="V234" s="248" t="n"/>
      <c r="W234" s="218">
        <f>SUM(K234,M234,O234,Q234,S234,U234)</f>
        <v/>
      </c>
      <c r="X234" s="218">
        <f>SUM(L234,N234,P234,R234,T234,V234)</f>
        <v/>
      </c>
      <c r="Y234" s="157">
        <f>minus(I234,W234)</f>
        <v/>
      </c>
      <c r="Z234" s="158">
        <f>ABS(minus(J234,X234))</f>
        <v/>
      </c>
      <c r="AA234" s="270" t="n"/>
      <c r="AB234" s="242" t="n"/>
      <c r="AC234" s="242" t="n"/>
      <c r="AD234" s="256" t="n"/>
      <c r="AE234" s="167">
        <f>Y234-AC234</f>
        <v/>
      </c>
      <c r="AF234" s="256">
        <f>abs(Z234-AD234)</f>
        <v/>
      </c>
      <c r="AG234" s="243" t="n"/>
      <c r="AH234" s="146" t="n"/>
      <c r="AI234" s="52" t="n"/>
      <c r="AJ234" s="148" t="n"/>
      <c r="AK234" s="52" t="n"/>
    </row>
    <row r="235">
      <c r="A235" s="163">
        <f>A233</f>
        <v/>
      </c>
      <c r="B235" s="300" t="n"/>
      <c r="C235" s="151" t="inlineStr">
        <is>
          <t>KR MTN Send Money</t>
        </is>
      </c>
      <c r="D235" s="151" t="inlineStr">
        <is>
          <t>KR MTN Credit</t>
        </is>
      </c>
      <c r="E235" s="187" t="n"/>
      <c r="F235" s="188" t="n"/>
      <c r="G235" s="187" t="n"/>
      <c r="H235" s="188" t="n"/>
      <c r="I235" s="154">
        <f>minus(E235,G235)</f>
        <v/>
      </c>
      <c r="J235" s="155">
        <f>ABS(minus(F235,H235))</f>
        <v/>
      </c>
      <c r="K235" s="248" t="n"/>
      <c r="L235" s="248" t="n"/>
      <c r="M235" s="248" t="n"/>
      <c r="N235" s="248" t="n"/>
      <c r="O235" s="248" t="n"/>
      <c r="P235" s="248" t="n"/>
      <c r="Q235" s="248" t="n"/>
      <c r="R235" s="248" t="n"/>
      <c r="S235" s="248" t="n"/>
      <c r="T235" s="248" t="n"/>
      <c r="U235" s="248" t="n"/>
      <c r="V235" s="248" t="n"/>
      <c r="W235" s="218">
        <f>SUM(K235,M235,O235,Q235,S235,U235)</f>
        <v/>
      </c>
      <c r="X235" s="218">
        <f>SUM(L235,N235,P235,R235,T235,V235)</f>
        <v/>
      </c>
      <c r="Y235" s="157">
        <f>minus(I235,W235)</f>
        <v/>
      </c>
      <c r="Z235" s="158">
        <f>ABS(minus(J235,X235))</f>
        <v/>
      </c>
      <c r="AA235" s="270" t="n"/>
      <c r="AB235" s="242" t="n"/>
      <c r="AC235" s="242" t="n"/>
      <c r="AD235" s="256" t="n"/>
      <c r="AE235" s="167">
        <f>Y235-AC235</f>
        <v/>
      </c>
      <c r="AF235" s="256">
        <f>abs(Z235-AD235)</f>
        <v/>
      </c>
      <c r="AG235" s="243" t="n"/>
      <c r="AH235" s="146" t="n"/>
      <c r="AI235" s="52" t="n"/>
      <c r="AJ235" s="148" t="n"/>
      <c r="AK235" s="52" t="n"/>
    </row>
    <row r="236">
      <c r="A236" s="163">
        <f>A235</f>
        <v/>
      </c>
      <c r="B236" s="300" t="n"/>
      <c r="C236" s="151" t="inlineStr">
        <is>
          <t>KR MTN Add funds/Payments</t>
        </is>
      </c>
      <c r="D236" s="151" t="inlineStr">
        <is>
          <t>KR MTN Debit</t>
        </is>
      </c>
      <c r="E236" s="187" t="n"/>
      <c r="F236" s="188" t="n"/>
      <c r="G236" s="187" t="n"/>
      <c r="H236" s="188" t="n"/>
      <c r="I236" s="154">
        <f>minus(E236,G236)</f>
        <v/>
      </c>
      <c r="J236" s="155">
        <f>ABS(minus(F236,H236))</f>
        <v/>
      </c>
      <c r="K236" s="248" t="n"/>
      <c r="L236" s="248" t="n"/>
      <c r="M236" s="248" t="n"/>
      <c r="N236" s="248" t="n"/>
      <c r="O236" s="248" t="n"/>
      <c r="P236" s="248" t="n"/>
      <c r="Q236" s="248" t="n"/>
      <c r="R236" s="248" t="n"/>
      <c r="S236" s="248" t="n"/>
      <c r="T236" s="248" t="n"/>
      <c r="U236" s="248" t="n"/>
      <c r="V236" s="248" t="n"/>
      <c r="W236" s="218">
        <f>SUM(K236,M236,O236,Q236,S236,U236)</f>
        <v/>
      </c>
      <c r="X236" s="218">
        <f>SUM(L236,N236,P236,R236,T236,V236)</f>
        <v/>
      </c>
      <c r="Y236" s="157">
        <f>minus(I236,W236)</f>
        <v/>
      </c>
      <c r="Z236" s="158">
        <f>ABS(minus(J236,X236))</f>
        <v/>
      </c>
      <c r="AA236" s="270" t="inlineStr">
        <is>
          <t>Pending Jumia transaction</t>
        </is>
      </c>
      <c r="AB236" s="242" t="n"/>
      <c r="AC236" s="242" t="n"/>
      <c r="AD236" s="256" t="n"/>
      <c r="AE236" s="167">
        <f>Y236-AC236</f>
        <v/>
      </c>
      <c r="AF236" s="256">
        <f>abs(Z236-AD236)</f>
        <v/>
      </c>
      <c r="AG236" s="243" t="n"/>
      <c r="AH236" s="146" t="n"/>
      <c r="AI236" s="52" t="n"/>
      <c r="AJ236" s="148" t="n"/>
      <c r="AK236" s="52" t="n"/>
    </row>
    <row r="237">
      <c r="A237" s="163">
        <f>A236</f>
        <v/>
      </c>
      <c r="B237" s="300" t="n"/>
      <c r="C237" s="151" t="inlineStr">
        <is>
          <t>KR Airtel Add funds/Payments</t>
        </is>
      </c>
      <c r="D237" s="151" t="inlineStr">
        <is>
          <t>KR Airtel Cash In</t>
        </is>
      </c>
      <c r="E237" s="187" t="n"/>
      <c r="F237" s="188" t="n"/>
      <c r="G237" s="187" t="n"/>
      <c r="H237" s="188" t="n"/>
      <c r="I237" s="154">
        <f>minus(E237,G237)</f>
        <v/>
      </c>
      <c r="J237" s="155">
        <f>ABS(minus(F237,H237))</f>
        <v/>
      </c>
      <c r="K237" s="248" t="n"/>
      <c r="L237" s="248" t="n"/>
      <c r="M237" s="248" t="n"/>
      <c r="N237" s="248" t="n"/>
      <c r="O237" s="248" t="n"/>
      <c r="P237" s="248" t="n"/>
      <c r="Q237" s="248" t="n"/>
      <c r="R237" s="248" t="n"/>
      <c r="S237" s="248" t="n"/>
      <c r="T237" s="248" t="n"/>
      <c r="U237" s="248" t="n"/>
      <c r="V237" s="248" t="n"/>
      <c r="W237" s="218">
        <f>SUM(K237,M237,O237,Q237,S237,U237)</f>
        <v/>
      </c>
      <c r="X237" s="218">
        <f>SUM(L237,N237,P237,R237,T237,V237)</f>
        <v/>
      </c>
      <c r="Y237" s="157">
        <f>minus(I237,W237)</f>
        <v/>
      </c>
      <c r="Z237" s="158">
        <f>ABS(minus(J237,X237))</f>
        <v/>
      </c>
      <c r="AA237" s="270" t="n"/>
      <c r="AB237" s="242" t="n"/>
      <c r="AC237" s="242" t="n"/>
      <c r="AD237" s="256" t="n"/>
      <c r="AE237" s="167">
        <f>Y237-AC237</f>
        <v/>
      </c>
      <c r="AF237" s="256">
        <f>abs(Z237-AD237)</f>
        <v/>
      </c>
      <c r="AG237" s="243" t="n"/>
      <c r="AH237" s="146" t="n"/>
      <c r="AI237" s="52" t="n"/>
      <c r="AJ237" s="148" t="n"/>
      <c r="AK237" s="52" t="n"/>
    </row>
    <row r="238">
      <c r="A238" s="163">
        <f>A237</f>
        <v/>
      </c>
      <c r="B238" s="300" t="n"/>
      <c r="C238" s="151" t="inlineStr">
        <is>
          <t>KR Airtel Send Money</t>
        </is>
      </c>
      <c r="D238" s="151" t="inlineStr">
        <is>
          <t>KR Airtel Cash Out</t>
        </is>
      </c>
      <c r="E238" s="187" t="n"/>
      <c r="F238" s="188" t="n"/>
      <c r="G238" s="187" t="n"/>
      <c r="H238" s="188" t="n"/>
      <c r="I238" s="154">
        <f>minus(E238,G238)</f>
        <v/>
      </c>
      <c r="J238" s="155">
        <f>ABS(minus(F238,H238))</f>
        <v/>
      </c>
      <c r="K238" s="248" t="n"/>
      <c r="L238" s="248" t="n"/>
      <c r="M238" s="248" t="n"/>
      <c r="N238" s="248" t="n"/>
      <c r="O238" s="248" t="n"/>
      <c r="P238" s="248" t="n"/>
      <c r="Q238" s="248" t="n"/>
      <c r="R238" s="248" t="n"/>
      <c r="S238" s="248" t="n"/>
      <c r="T238" s="248" t="n"/>
      <c r="U238" s="248" t="n"/>
      <c r="V238" s="248" t="n"/>
      <c r="W238" s="218">
        <f>SUM(K238,M238,O238,Q238,S238,U238)</f>
        <v/>
      </c>
      <c r="X238" s="218">
        <f>SUM(L238,N238,P238,R238,T238,V238)</f>
        <v/>
      </c>
      <c r="Y238" s="157">
        <f>minus(I238,W238)</f>
        <v/>
      </c>
      <c r="Z238" s="158">
        <f>ABS(minus(J238,X238))</f>
        <v/>
      </c>
      <c r="AA238" s="270" t="n"/>
      <c r="AB238" s="242" t="n"/>
      <c r="AC238" s="242" t="n"/>
      <c r="AD238" s="256" t="n"/>
      <c r="AE238" s="167">
        <f>Y238-AC238</f>
        <v/>
      </c>
      <c r="AF238" s="256">
        <f>abs(Z238-AD238)</f>
        <v/>
      </c>
      <c r="AG238" s="243" t="n"/>
      <c r="AH238" s="146" t="n"/>
      <c r="AI238" s="52" t="n"/>
      <c r="AJ238" s="148" t="n"/>
      <c r="AK238" s="52" t="n"/>
    </row>
    <row r="239">
      <c r="A239" s="163">
        <f>A238</f>
        <v/>
      </c>
      <c r="B239" s="300" t="n"/>
      <c r="C239" s="151" t="inlineStr">
        <is>
          <t>KR Vodafone Add funds/Payments</t>
        </is>
      </c>
      <c r="D239" s="151" t="inlineStr">
        <is>
          <t xml:space="preserve">KR Vodafone Cash In </t>
        </is>
      </c>
      <c r="E239" s="187" t="n"/>
      <c r="F239" s="188" t="n"/>
      <c r="G239" s="187" t="n"/>
      <c r="H239" s="188" t="n"/>
      <c r="I239" s="154">
        <f>minus(E239,G239)</f>
        <v/>
      </c>
      <c r="J239" s="155">
        <f>ABS(minus(F239,H239))</f>
        <v/>
      </c>
      <c r="K239" s="248" t="n"/>
      <c r="L239" s="248" t="n"/>
      <c r="M239" s="248" t="n"/>
      <c r="N239" s="248" t="n"/>
      <c r="O239" s="248" t="n"/>
      <c r="P239" s="248" t="n"/>
      <c r="Q239" s="248" t="n"/>
      <c r="R239" s="248" t="n"/>
      <c r="S239" s="248" t="n"/>
      <c r="T239" s="248" t="n"/>
      <c r="U239" s="248" t="n"/>
      <c r="V239" s="248" t="n"/>
      <c r="W239" s="218">
        <f>SUM(K239,M239,O239,Q239,S239,U239)</f>
        <v/>
      </c>
      <c r="X239" s="218">
        <f>SUM(L239,N239,P239,R239,T239,V239)</f>
        <v/>
      </c>
      <c r="Y239" s="157">
        <f>minus(I239,W239)</f>
        <v/>
      </c>
      <c r="Z239" s="158">
        <f>ABS(minus(J239,X239))</f>
        <v/>
      </c>
      <c r="AA239" s="270" t="n"/>
      <c r="AB239" s="242" t="n"/>
      <c r="AC239" s="242" t="n"/>
      <c r="AD239" s="256" t="n"/>
      <c r="AE239" s="167">
        <f>Y239-AC239</f>
        <v/>
      </c>
      <c r="AF239" s="256">
        <f>abs(Z239-AD239)</f>
        <v/>
      </c>
      <c r="AG239" s="243" t="n"/>
      <c r="AH239" s="146" t="n"/>
      <c r="AI239" s="52" t="n"/>
      <c r="AJ239" s="148" t="n"/>
      <c r="AK239" s="52" t="n"/>
    </row>
    <row r="240">
      <c r="A240" s="163">
        <f>A239</f>
        <v/>
      </c>
      <c r="B240" s="303" t="n"/>
      <c r="C240" s="151" t="inlineStr">
        <is>
          <t>KR Vodafone Send Money</t>
        </is>
      </c>
      <c r="D240" s="151" t="inlineStr">
        <is>
          <t>KR Vodafone Cash Out</t>
        </is>
      </c>
      <c r="E240" s="187" t="n"/>
      <c r="F240" s="188" t="n"/>
      <c r="G240" s="187" t="n"/>
      <c r="H240" s="188" t="n"/>
      <c r="I240" s="154">
        <f>minus(E240,G240)</f>
        <v/>
      </c>
      <c r="J240" s="155">
        <f>ABS(minus(F240,H240))</f>
        <v/>
      </c>
      <c r="K240" s="248" t="n"/>
      <c r="L240" s="248" t="n"/>
      <c r="M240" s="248" t="n"/>
      <c r="N240" s="248" t="n"/>
      <c r="O240" s="248" t="n"/>
      <c r="P240" s="248" t="n"/>
      <c r="Q240" s="248" t="n"/>
      <c r="R240" s="248" t="n"/>
      <c r="S240" s="248" t="n"/>
      <c r="T240" s="248" t="n"/>
      <c r="U240" s="248" t="n"/>
      <c r="V240" s="248" t="n"/>
      <c r="W240" s="218">
        <f>SUM(K240,M240,O240,Q240,S240,U240)</f>
        <v/>
      </c>
      <c r="X240" s="218">
        <f>SUM(L240,N240,P240,R240,T240,V240)</f>
        <v/>
      </c>
      <c r="Y240" s="157">
        <f>minus(I240,W240)</f>
        <v/>
      </c>
      <c r="Z240" s="158">
        <f>ABS(minus(J240,X240))</f>
        <v/>
      </c>
      <c r="AA240" s="270" t="n"/>
      <c r="AB240" s="242" t="n"/>
      <c r="AC240" s="242" t="n"/>
      <c r="AD240" s="256" t="n"/>
      <c r="AE240" s="167">
        <f>Y240-AC240</f>
        <v/>
      </c>
      <c r="AF240" s="256">
        <f>abs(Z240-AD240)</f>
        <v/>
      </c>
      <c r="AG240" s="243" t="n"/>
      <c r="AH240" s="146" t="n"/>
      <c r="AI240" s="52" t="n"/>
      <c r="AJ240" s="148" t="n"/>
      <c r="AK240" s="52" t="n"/>
    </row>
    <row r="241">
      <c r="A241" s="206" t="n"/>
      <c r="B241" s="207" t="n"/>
      <c r="C241" s="206" t="n"/>
      <c r="D241" s="206" t="n"/>
      <c r="E241" s="271" t="n"/>
      <c r="F241" s="208" t="n"/>
      <c r="G241" s="271" t="n"/>
      <c r="H241" s="208" t="n"/>
      <c r="I241" s="206" t="n"/>
      <c r="J241" s="208" t="n"/>
      <c r="K241" s="271" t="n"/>
      <c r="L241" s="271" t="n"/>
      <c r="M241" s="271" t="n"/>
      <c r="N241" s="271" t="n"/>
      <c r="O241" s="271" t="n"/>
      <c r="P241" s="271" t="n"/>
      <c r="Q241" s="271" t="n"/>
      <c r="R241" s="271" t="n"/>
      <c r="S241" s="271" t="n"/>
      <c r="T241" s="271" t="n"/>
      <c r="U241" s="271" t="n"/>
      <c r="V241" s="271" t="n"/>
      <c r="W241" s="210" t="n"/>
      <c r="X241" s="210" t="n"/>
      <c r="Y241" s="271" t="n"/>
      <c r="Z241" s="271" t="n"/>
      <c r="AA241" s="211" t="n"/>
      <c r="AB241" s="212" t="n"/>
      <c r="AC241" s="212" t="n"/>
      <c r="AD241" s="213" t="n"/>
      <c r="AE241" s="214" t="n"/>
      <c r="AF241" s="215" t="n"/>
      <c r="AG241" s="243" t="n"/>
      <c r="AH241" s="146" t="n"/>
      <c r="AI241" s="52" t="n"/>
      <c r="AJ241" s="148" t="n"/>
      <c r="AK241" s="52" t="n"/>
    </row>
    <row r="242">
      <c r="A242" s="239" t="n">
        <v>44994</v>
      </c>
      <c r="B242" s="309" t="inlineStr">
        <is>
          <t>SlydePay</t>
        </is>
      </c>
      <c r="C242" s="151" t="inlineStr">
        <is>
          <t>SP MIGs (MCC 1)</t>
        </is>
      </c>
      <c r="D242" s="151" t="inlineStr">
        <is>
          <t>MIGS (Slydepay01)</t>
        </is>
      </c>
      <c r="E242" s="187" t="n"/>
      <c r="F242" s="188" t="n"/>
      <c r="G242" s="187" t="n"/>
      <c r="H242" s="188" t="n"/>
      <c r="I242" s="154">
        <f>minus(E242,G242)</f>
        <v/>
      </c>
      <c r="J242" s="155">
        <f>ABS(minus(F242,H242))</f>
        <v/>
      </c>
      <c r="K242" s="170" t="n"/>
      <c r="L242" s="170" t="n"/>
      <c r="M242" s="248" t="n"/>
      <c r="N242" s="248" t="n"/>
      <c r="O242" s="248" t="n"/>
      <c r="P242" s="248" t="n"/>
      <c r="Q242" s="248" t="n"/>
      <c r="R242" s="248" t="n"/>
      <c r="S242" s="248" t="n"/>
      <c r="T242" s="248" t="n"/>
      <c r="U242" s="248" t="n"/>
      <c r="V242" s="248" t="n"/>
      <c r="W242" s="218">
        <f>SUM(K242,M242,O242,Q242,S242,U242)</f>
        <v/>
      </c>
      <c r="X242" s="218">
        <f>SUM(L242,N242,P242,R242,T242,V242)</f>
        <v/>
      </c>
      <c r="Y242" s="157">
        <f>minus(I242,W242)</f>
        <v/>
      </c>
      <c r="Z242" s="158">
        <f>ABS(minus(J242,X242))</f>
        <v/>
      </c>
      <c r="AA242" s="263" t="n"/>
      <c r="AB242" s="242" t="n"/>
      <c r="AC242" s="242" t="n"/>
      <c r="AD242" s="252" t="n"/>
      <c r="AE242" s="161">
        <f>Y242-AC242</f>
        <v/>
      </c>
      <c r="AF242" s="256">
        <f>abs(Z242-AD242)</f>
        <v/>
      </c>
      <c r="AG242" s="243" t="n"/>
      <c r="AH242" s="146" t="n"/>
      <c r="AI242" s="52" t="n"/>
      <c r="AJ242" s="148" t="n"/>
      <c r="AK242" s="52" t="n"/>
    </row>
    <row r="243">
      <c r="A243" s="163">
        <f>A242</f>
        <v/>
      </c>
      <c r="B243" s="300" t="n"/>
      <c r="C243" s="151" t="inlineStr">
        <is>
          <t>SP MTN Cash In (Prompt)</t>
        </is>
      </c>
      <c r="D243" s="151" t="inlineStr">
        <is>
          <t>MTN - Slydepull (Prompts)</t>
        </is>
      </c>
      <c r="E243" s="187" t="n"/>
      <c r="F243" s="188" t="n"/>
      <c r="G243" s="187" t="n"/>
      <c r="H243" s="188" t="n"/>
      <c r="I243" s="154">
        <f>minus(E243,G243)</f>
        <v/>
      </c>
      <c r="J243" s="155">
        <f>ABS(minus(F243,H243))</f>
        <v/>
      </c>
      <c r="K243" s="170" t="n"/>
      <c r="L243" s="170" t="n"/>
      <c r="M243" s="248" t="n"/>
      <c r="N243" s="248" t="n"/>
      <c r="O243" s="248" t="n"/>
      <c r="P243" s="248" t="n"/>
      <c r="Q243" s="248" t="n"/>
      <c r="R243" s="248" t="n"/>
      <c r="S243" s="248" t="n"/>
      <c r="T243" s="248" t="n"/>
      <c r="U243" s="248" t="n"/>
      <c r="V243" s="248" t="n"/>
      <c r="W243" s="218">
        <f>SUM(K243,M243,O243,Q243,S243,U243)</f>
        <v/>
      </c>
      <c r="X243" s="218">
        <f>SUM(L243,N243,P243,R243,T243,V243)</f>
        <v/>
      </c>
      <c r="Y243" s="157">
        <f>minus(I243,W243)</f>
        <v/>
      </c>
      <c r="Z243" s="158">
        <f>ABS(minus(J243,X243))</f>
        <v/>
      </c>
      <c r="AA243" s="270" t="n"/>
      <c r="AB243" s="242" t="n"/>
      <c r="AC243" s="242" t="n"/>
      <c r="AD243" s="256" t="n"/>
      <c r="AE243" s="167">
        <f>Y243-AC243</f>
        <v/>
      </c>
      <c r="AF243" s="256">
        <f>abs(Z243-AD243)</f>
        <v/>
      </c>
      <c r="AG243" s="243" t="n"/>
      <c r="AH243" s="146" t="n"/>
      <c r="AI243" s="52" t="n"/>
      <c r="AJ243" s="148" t="n"/>
      <c r="AK243" s="52" t="n"/>
    </row>
    <row r="244">
      <c r="A244" s="163">
        <f>A243</f>
        <v/>
      </c>
      <c r="B244" s="300" t="n"/>
      <c r="C244" s="151" t="inlineStr">
        <is>
          <t>SP MTN Cash In (Approval)</t>
        </is>
      </c>
      <c r="D244" s="151" t="inlineStr">
        <is>
          <t>MTN - Sydepush( Approvals)</t>
        </is>
      </c>
      <c r="E244" s="187" t="n"/>
      <c r="F244" s="188" t="n"/>
      <c r="G244" s="187" t="n"/>
      <c r="H244" s="188" t="n"/>
      <c r="I244" s="154" t="n">
        <v>0</v>
      </c>
      <c r="J244" s="155">
        <f>ABS(minus(F244,H244))</f>
        <v/>
      </c>
      <c r="K244" s="170" t="n"/>
      <c r="L244" s="170" t="n"/>
      <c r="M244" s="248" t="n"/>
      <c r="N244" s="248" t="n"/>
      <c r="O244" s="248" t="n"/>
      <c r="P244" s="248" t="n"/>
      <c r="Q244" s="248" t="n"/>
      <c r="R244" s="248" t="n"/>
      <c r="S244" s="248" t="n"/>
      <c r="T244" s="248" t="n"/>
      <c r="U244" s="248" t="n"/>
      <c r="V244" s="248" t="n"/>
      <c r="W244" s="218">
        <f>SUM(K244,M244,O244,Q244,S244,U244)</f>
        <v/>
      </c>
      <c r="X244" s="218">
        <f>SUM(L244,N244,P244,R244,T244,V244)</f>
        <v/>
      </c>
      <c r="Y244" s="157">
        <f>minus(I244,W244)</f>
        <v/>
      </c>
      <c r="Z244" s="158">
        <f>ABS(minus(J244,X244))</f>
        <v/>
      </c>
      <c r="AA244" s="270" t="n"/>
      <c r="AB244" s="242" t="n"/>
      <c r="AC244" s="242" t="n"/>
      <c r="AD244" s="256" t="n"/>
      <c r="AE244" s="161">
        <f>Y244-AC244</f>
        <v/>
      </c>
      <c r="AF244" s="256">
        <f>abs(Z244-AD244)</f>
        <v/>
      </c>
      <c r="AG244" s="243" t="n"/>
      <c r="AH244" s="146" t="n"/>
      <c r="AI244" s="52" t="n"/>
      <c r="AJ244" s="148" t="n"/>
      <c r="AK244" s="52" t="n"/>
    </row>
    <row r="245">
      <c r="A245" s="163">
        <f>A244</f>
        <v/>
      </c>
      <c r="B245" s="300" t="n"/>
      <c r="C245" s="151" t="inlineStr">
        <is>
          <t>SP MTN Send Money</t>
        </is>
      </c>
      <c r="D245" s="151" t="inlineStr">
        <is>
          <t>MTN - Portal</t>
        </is>
      </c>
      <c r="E245" s="187" t="n"/>
      <c r="F245" s="188" t="n"/>
      <c r="G245" s="187" t="n"/>
      <c r="H245" s="188" t="n"/>
      <c r="I245" s="154">
        <f>minus(E245,G245)</f>
        <v/>
      </c>
      <c r="J245" s="155">
        <f>ABS(minus(F245,H245))</f>
        <v/>
      </c>
      <c r="K245" s="170" t="n"/>
      <c r="L245" s="170" t="n"/>
      <c r="M245" s="248" t="n"/>
      <c r="N245" s="248" t="n"/>
      <c r="O245" s="248" t="n"/>
      <c r="P245" s="248" t="n"/>
      <c r="Q245" s="248" t="n"/>
      <c r="R245" s="248" t="n"/>
      <c r="S245" s="248" t="n"/>
      <c r="T245" s="248" t="n"/>
      <c r="U245" s="248" t="n"/>
      <c r="V245" s="248" t="n"/>
      <c r="W245" s="218">
        <f>SUM(K245,M245,O245,Q245,S245,U245)</f>
        <v/>
      </c>
      <c r="X245" s="218">
        <f>SUM(L245,N245,P245,R245,T245,V245)</f>
        <v/>
      </c>
      <c r="Y245" s="157">
        <f>minus(I245,W245)</f>
        <v/>
      </c>
      <c r="Z245" s="158">
        <f>ABS(minus(J245,X245))</f>
        <v/>
      </c>
      <c r="AA245" s="270" t="n"/>
      <c r="AB245" s="242" t="n"/>
      <c r="AC245" s="242" t="n"/>
      <c r="AD245" s="256" t="n"/>
      <c r="AE245" s="161">
        <f>Y245-AC245</f>
        <v/>
      </c>
      <c r="AF245" s="256">
        <f>abs(Z245-AD245)</f>
        <v/>
      </c>
      <c r="AG245" s="243" t="n"/>
      <c r="AH245" s="146" t="n"/>
      <c r="AI245" s="52" t="n"/>
      <c r="AJ245" s="148" t="n"/>
      <c r="AK245" s="52" t="n"/>
    </row>
    <row r="246">
      <c r="A246" s="163">
        <f>A245</f>
        <v/>
      </c>
      <c r="B246" s="300" t="n"/>
      <c r="C246" s="151" t="inlineStr">
        <is>
          <t>SP AirtelTigo Cash In</t>
        </is>
      </c>
      <c r="D246" s="151" t="inlineStr">
        <is>
          <t>Airtel Top Up (Cash In)</t>
        </is>
      </c>
      <c r="E246" s="187" t="n"/>
      <c r="F246" s="188" t="n"/>
      <c r="G246" s="187" t="n"/>
      <c r="H246" s="188" t="n"/>
      <c r="I246" s="154">
        <f>minus(E246,G246)</f>
        <v/>
      </c>
      <c r="J246" s="155">
        <f>ABS(minus(F246,H246))</f>
        <v/>
      </c>
      <c r="K246" s="170" t="n"/>
      <c r="L246" s="170" t="n"/>
      <c r="M246" s="248" t="n"/>
      <c r="N246" s="248" t="n"/>
      <c r="O246" s="248" t="n"/>
      <c r="P246" s="248" t="n"/>
      <c r="Q246" s="248" t="n"/>
      <c r="R246" s="248" t="n"/>
      <c r="S246" s="248" t="n"/>
      <c r="T246" s="248" t="n"/>
      <c r="U246" s="248" t="n"/>
      <c r="V246" s="248" t="n"/>
      <c r="W246" s="218">
        <f>SUM(K246,M246,O246,Q246,S246,U246)</f>
        <v/>
      </c>
      <c r="X246" s="218">
        <f>SUM(L246,N246,P246,R246,T246,V246)</f>
        <v/>
      </c>
      <c r="Y246" s="157">
        <f>minus(I246,W246)</f>
        <v/>
      </c>
      <c r="Z246" s="158">
        <f>ABS(minus(J246,X246))</f>
        <v/>
      </c>
      <c r="AA246" s="270" t="n"/>
      <c r="AB246" s="242" t="n"/>
      <c r="AC246" s="242" t="n"/>
      <c r="AD246" s="256" t="n"/>
      <c r="AE246" s="161">
        <f>Y246-AC246</f>
        <v/>
      </c>
      <c r="AF246" s="256">
        <f>abs(Z246-AD246)</f>
        <v/>
      </c>
      <c r="AG246" s="243" t="n"/>
      <c r="AH246" s="146" t="n"/>
      <c r="AI246" s="52" t="n"/>
      <c r="AJ246" s="148" t="n"/>
      <c r="AK246" s="52" t="n"/>
    </row>
    <row r="247">
      <c r="A247" s="163">
        <f>A246</f>
        <v/>
      </c>
      <c r="B247" s="300" t="n"/>
      <c r="C247" s="151" t="inlineStr">
        <is>
          <t>SP AirtelTigo Send Money</t>
        </is>
      </c>
      <c r="D247" s="151" t="inlineStr">
        <is>
          <t>Airtel Online Send Money</t>
        </is>
      </c>
      <c r="E247" s="187" t="n"/>
      <c r="F247" s="188" t="n"/>
      <c r="G247" s="187" t="n"/>
      <c r="H247" s="188" t="n"/>
      <c r="I247" s="154">
        <f>minus(E247,G247)</f>
        <v/>
      </c>
      <c r="J247" s="155">
        <f>ABS(minus(F247,H247))</f>
        <v/>
      </c>
      <c r="K247" s="170" t="n"/>
      <c r="L247" s="170" t="n"/>
      <c r="M247" s="248" t="n"/>
      <c r="N247" s="248" t="n"/>
      <c r="O247" s="248" t="n"/>
      <c r="P247" s="248" t="n"/>
      <c r="Q247" s="248" t="n"/>
      <c r="R247" s="248" t="n"/>
      <c r="S247" s="248" t="n"/>
      <c r="T247" s="248" t="n"/>
      <c r="U247" s="248" t="n"/>
      <c r="V247" s="248" t="n"/>
      <c r="W247" s="218">
        <f>SUM(K247,M247,O247,Q247,S247,U247)</f>
        <v/>
      </c>
      <c r="X247" s="249">
        <f>SUM(L247,N247,P247,R247,T247,V247)</f>
        <v/>
      </c>
      <c r="Y247" s="157">
        <f>minus(I247,W247)</f>
        <v/>
      </c>
      <c r="Z247" s="158">
        <f>ABS(minus(J247,X247))</f>
        <v/>
      </c>
      <c r="AA247" s="270" t="n"/>
      <c r="AB247" s="242" t="n"/>
      <c r="AC247" s="242" t="n"/>
      <c r="AD247" s="256" t="n"/>
      <c r="AE247" s="161">
        <f>Y247-AC247</f>
        <v/>
      </c>
      <c r="AF247" s="256">
        <f>abs(Z247-AD247)</f>
        <v/>
      </c>
      <c r="AG247" s="243" t="n"/>
      <c r="AH247" s="146" t="n"/>
      <c r="AI247" s="52" t="n"/>
      <c r="AJ247" s="148" t="n"/>
      <c r="AK247" s="52" t="n"/>
    </row>
    <row r="248">
      <c r="A248" s="163">
        <f>A247</f>
        <v/>
      </c>
      <c r="B248" s="300" t="n"/>
      <c r="C248" s="151" t="inlineStr">
        <is>
          <t>SP Vodafone Cash In</t>
        </is>
      </c>
      <c r="D248" s="151" t="inlineStr">
        <is>
          <t>Vodafone Cashin</t>
        </is>
      </c>
      <c r="E248" s="187" t="n"/>
      <c r="F248" s="188" t="n"/>
      <c r="G248" s="187" t="n"/>
      <c r="H248" s="188" t="n"/>
      <c r="I248" s="154">
        <f>minus(E248,G248)</f>
        <v/>
      </c>
      <c r="J248" s="155">
        <f>ABS(minus(F248,H248))</f>
        <v/>
      </c>
      <c r="K248" s="170" t="n"/>
      <c r="L248" s="170" t="n"/>
      <c r="M248" s="248" t="n"/>
      <c r="N248" s="248" t="n"/>
      <c r="O248" s="248" t="n"/>
      <c r="P248" s="248" t="n"/>
      <c r="Q248" s="248" t="n"/>
      <c r="R248" s="248" t="n"/>
      <c r="S248" s="248" t="n"/>
      <c r="T248" s="248" t="n"/>
      <c r="U248" s="248" t="n"/>
      <c r="V248" s="248" t="n"/>
      <c r="W248" s="218">
        <f>SUM(K248,M248,O248,Q248,S248,U248)</f>
        <v/>
      </c>
      <c r="X248" s="218">
        <f>SUM(L248,N248,P248,R248,T248,V248)</f>
        <v/>
      </c>
      <c r="Y248" s="157">
        <f>minus(I248,W248)</f>
        <v/>
      </c>
      <c r="Z248" s="158">
        <f>ABS(minus(J248,X248))</f>
        <v/>
      </c>
      <c r="AA248" s="270" t="n"/>
      <c r="AB248" s="242" t="n"/>
      <c r="AC248" s="242" t="n"/>
      <c r="AD248" s="256" t="n"/>
      <c r="AE248" s="161">
        <f>Y248-AC248</f>
        <v/>
      </c>
      <c r="AF248" s="256">
        <f>abs(Z248-AD248)</f>
        <v/>
      </c>
      <c r="AG248" s="243" t="n"/>
      <c r="AH248" s="146" t="n"/>
      <c r="AI248" s="52" t="n"/>
      <c r="AJ248" s="148" t="n"/>
      <c r="AK248" s="52" t="n"/>
    </row>
    <row r="249">
      <c r="A249" s="163">
        <f>A248</f>
        <v/>
      </c>
      <c r="B249" s="300" t="n"/>
      <c r="C249" s="151" t="inlineStr">
        <is>
          <t>SP Vodafone Send Money</t>
        </is>
      </c>
      <c r="D249" s="151" t="inlineStr">
        <is>
          <t>Vodafone Cashout</t>
        </is>
      </c>
      <c r="E249" s="187" t="n"/>
      <c r="F249" s="188" t="n"/>
      <c r="G249" s="187" t="n"/>
      <c r="H249" s="188" t="n"/>
      <c r="I249" s="154">
        <f>minus(E249,G249)</f>
        <v/>
      </c>
      <c r="J249" s="155">
        <f>ABS(minus(F249,H249))</f>
        <v/>
      </c>
      <c r="K249" s="170" t="n"/>
      <c r="L249" s="170" t="n"/>
      <c r="M249" s="248" t="n"/>
      <c r="N249" s="248" t="n"/>
      <c r="O249" s="248" t="n"/>
      <c r="P249" s="248" t="n"/>
      <c r="Q249" s="248" t="n"/>
      <c r="R249" s="248" t="n"/>
      <c r="S249" s="248" t="n"/>
      <c r="T249" s="248" t="n"/>
      <c r="U249" s="248" t="n"/>
      <c r="V249" s="248" t="n"/>
      <c r="W249" s="218">
        <f>SUM(K249,M249,O249,Q249,S249,U249)</f>
        <v/>
      </c>
      <c r="X249" s="218">
        <f>SUM(L249,N249,P249,R249,T249,V249)</f>
        <v/>
      </c>
      <c r="Y249" s="157">
        <f>minus(I249,W249)</f>
        <v/>
      </c>
      <c r="Z249" s="158">
        <f>ABS(minus(J249,X249))</f>
        <v/>
      </c>
      <c r="AA249" s="270" t="n"/>
      <c r="AB249" s="242" t="n"/>
      <c r="AC249" s="242" t="n"/>
      <c r="AD249" s="256" t="n"/>
      <c r="AE249" s="161">
        <f>Y249-AC249</f>
        <v/>
      </c>
      <c r="AF249" s="256">
        <f>abs(Z249-AD249)</f>
        <v/>
      </c>
      <c r="AG249" s="243" t="n"/>
      <c r="AH249" s="146" t="n"/>
      <c r="AI249" s="52" t="n"/>
      <c r="AJ249" s="148" t="n"/>
      <c r="AK249" s="52" t="n"/>
    </row>
    <row r="250">
      <c r="A250" s="163">
        <f>A249</f>
        <v/>
      </c>
      <c r="B250" s="300" t="n"/>
      <c r="C250" s="151" t="inlineStr">
        <is>
          <t>SP Stanbic</t>
        </is>
      </c>
      <c r="D250" s="151" t="inlineStr">
        <is>
          <t>Stanbic FI CR</t>
        </is>
      </c>
      <c r="E250" s="187" t="n"/>
      <c r="F250" s="188" t="n"/>
      <c r="G250" s="187" t="n"/>
      <c r="H250" s="188" t="n"/>
      <c r="I250" s="154">
        <f>minus(E250,G250)</f>
        <v/>
      </c>
      <c r="J250" s="155">
        <f>ABS(minus(F250,H250))</f>
        <v/>
      </c>
      <c r="K250" s="170" t="n"/>
      <c r="L250" s="170" t="n"/>
      <c r="M250" s="248" t="n"/>
      <c r="N250" s="248" t="n"/>
      <c r="O250" s="248" t="n"/>
      <c r="P250" s="248" t="n"/>
      <c r="Q250" s="248" t="n"/>
      <c r="R250" s="248" t="n"/>
      <c r="S250" s="248" t="n"/>
      <c r="T250" s="248" t="n"/>
      <c r="U250" s="248" t="n"/>
      <c r="V250" s="248" t="n"/>
      <c r="W250" s="218">
        <f>SUM(K250,M250,O250,Q250,S250,U250)</f>
        <v/>
      </c>
      <c r="X250" s="218">
        <f>SUM(L250,N250,P250,R250,T250,V250)</f>
        <v/>
      </c>
      <c r="Y250" s="157">
        <f>minus(I250,W250)</f>
        <v/>
      </c>
      <c r="Z250" s="158">
        <f>ABS(minus(J250,X250))</f>
        <v/>
      </c>
      <c r="AA250" s="263" t="n"/>
      <c r="AB250" s="242" t="n"/>
      <c r="AC250" s="242" t="n"/>
      <c r="AD250" s="256" t="n"/>
      <c r="AE250" s="161">
        <f>Y250-AC250</f>
        <v/>
      </c>
      <c r="AF250" s="256">
        <f>abs(Z250-AD250)</f>
        <v/>
      </c>
      <c r="AG250" s="243" t="n"/>
      <c r="AH250" s="146" t="n"/>
      <c r="AI250" s="52" t="n"/>
      <c r="AJ250" s="148" t="n"/>
      <c r="AK250" s="52" t="n"/>
    </row>
    <row r="251">
      <c r="A251" s="163">
        <f>A250</f>
        <v/>
      </c>
      <c r="B251" s="300" t="n"/>
      <c r="C251" s="151" t="inlineStr">
        <is>
          <t xml:space="preserve">SP Stanbic </t>
        </is>
      </c>
      <c r="D251" s="151" t="inlineStr">
        <is>
          <t>Stanbic FI DR</t>
        </is>
      </c>
      <c r="E251" s="187" t="n"/>
      <c r="F251" s="187" t="n"/>
      <c r="G251" s="187" t="n"/>
      <c r="H251" s="187" t="n"/>
      <c r="I251" s="154">
        <f>minus(E251,G251)</f>
        <v/>
      </c>
      <c r="J251" s="155">
        <f>ABS(minus(F251,H251))</f>
        <v/>
      </c>
      <c r="K251" s="248" t="n"/>
      <c r="L251" s="248" t="n"/>
      <c r="M251" s="248" t="n"/>
      <c r="N251" s="248" t="n"/>
      <c r="O251" s="248" t="n"/>
      <c r="P251" s="248" t="n"/>
      <c r="Q251" s="248" t="n"/>
      <c r="R251" s="248" t="n"/>
      <c r="S251" s="248" t="n"/>
      <c r="T251" s="248" t="n"/>
      <c r="U251" s="248" t="n"/>
      <c r="V251" s="248" t="n"/>
      <c r="W251" s="218">
        <f>SUM(K251,M251,O251,Q251,S251,U251)</f>
        <v/>
      </c>
      <c r="X251" s="218">
        <f>SUM(L251,N251,P251,R251,T251,V251)</f>
        <v/>
      </c>
      <c r="Y251" s="157">
        <f>minus(I251,W251)</f>
        <v/>
      </c>
      <c r="Z251" s="158">
        <f>ABS(minus(J251,X251))</f>
        <v/>
      </c>
      <c r="AA251" s="270" t="n"/>
      <c r="AB251" s="242" t="n"/>
      <c r="AC251" s="242" t="n"/>
      <c r="AD251" s="256" t="n"/>
      <c r="AE251" s="161">
        <f>Y251-AC251</f>
        <v/>
      </c>
      <c r="AF251" s="256">
        <f>abs(Z251-AD251)</f>
        <v/>
      </c>
      <c r="AG251" s="243" t="n"/>
      <c r="AH251" s="146" t="n"/>
      <c r="AI251" s="52" t="n"/>
      <c r="AJ251" s="148" t="n"/>
      <c r="AK251" s="52" t="n"/>
    </row>
    <row r="252">
      <c r="A252" s="163">
        <f>A251</f>
        <v/>
      </c>
      <c r="B252" s="300" t="n"/>
      <c r="C252" s="171" t="inlineStr">
        <is>
          <t xml:space="preserve">SP GIP </t>
        </is>
      </c>
      <c r="D252" s="171" t="inlineStr">
        <is>
          <t>GIP</t>
        </is>
      </c>
      <c r="E252" s="172" t="n"/>
      <c r="F252" s="173" t="n"/>
      <c r="G252" s="172" t="n"/>
      <c r="H252" s="173" t="n"/>
      <c r="I252" s="174">
        <f>minus(E252,G252)</f>
        <v/>
      </c>
      <c r="J252" s="175">
        <f>ABS(minus(F252,H252))</f>
        <v/>
      </c>
      <c r="K252" s="294" t="n"/>
      <c r="L252" s="294" t="n"/>
      <c r="M252" s="294" t="n"/>
      <c r="N252" s="294" t="n"/>
      <c r="O252" s="294" t="n"/>
      <c r="P252" s="294" t="n"/>
      <c r="Q252" s="294" t="n"/>
      <c r="R252" s="294" t="n"/>
      <c r="S252" s="294" t="n"/>
      <c r="T252" s="294" t="n"/>
      <c r="U252" s="294" t="n"/>
      <c r="V252" s="294" t="n"/>
      <c r="W252" s="294">
        <f>SUM(K252,M252,O252,Q252,S252,U252)</f>
        <v/>
      </c>
      <c r="X252" s="294">
        <f>SUM(L252,N252,P252,R252,T252,V252)</f>
        <v/>
      </c>
      <c r="Y252" s="179">
        <f>minus(I252,W252)</f>
        <v/>
      </c>
      <c r="Z252" s="180">
        <f>ABS(minus(J252,X252))</f>
        <v/>
      </c>
      <c r="AA252" s="253" t="n"/>
      <c r="AB252" s="254" t="n"/>
      <c r="AC252" s="254" t="n"/>
      <c r="AD252" s="190" t="n"/>
      <c r="AE252" s="184">
        <f>Y252-AC252</f>
        <v/>
      </c>
      <c r="AF252" s="192">
        <f>abs(Z252-AD252)</f>
        <v/>
      </c>
      <c r="AG252" s="243" t="n"/>
      <c r="AH252" s="146" t="n"/>
      <c r="AI252" s="52" t="n"/>
      <c r="AJ252" s="148" t="n"/>
      <c r="AK252" s="52" t="n"/>
    </row>
    <row r="253">
      <c r="A253" s="163">
        <f>A252</f>
        <v/>
      </c>
      <c r="B253" s="300" t="n"/>
      <c r="C253" s="151" t="inlineStr">
        <is>
          <t>Card Payments</t>
        </is>
      </c>
      <c r="D253" s="151" t="inlineStr">
        <is>
          <t>BB MIGs (S03)</t>
        </is>
      </c>
      <c r="E253" s="170" t="n"/>
      <c r="F253" s="245" t="n"/>
      <c r="G253" s="170" t="n"/>
      <c r="H253" s="245" t="n"/>
      <c r="I253" s="154">
        <f>minus(E253,G253)</f>
        <v/>
      </c>
      <c r="J253" s="155">
        <f>ABS(minus(F253,H253))</f>
        <v/>
      </c>
      <c r="K253" s="248" t="n"/>
      <c r="L253" s="248" t="n"/>
      <c r="M253" s="248" t="n"/>
      <c r="N253" s="248" t="n"/>
      <c r="O253" s="248" t="n"/>
      <c r="P253" s="248" t="n"/>
      <c r="Q253" s="248" t="n"/>
      <c r="R253" s="248" t="n"/>
      <c r="S253" s="248" t="n"/>
      <c r="T253" s="248" t="n"/>
      <c r="U253" s="248" t="n"/>
      <c r="V253" s="248" t="n"/>
      <c r="W253" s="218" t="n"/>
      <c r="X253" s="218" t="n"/>
      <c r="Y253" s="157">
        <f>minus(I253,W253)</f>
        <v/>
      </c>
      <c r="Z253" s="158">
        <f>ABS(minus(J253,X253))</f>
        <v/>
      </c>
      <c r="AA253" s="263" t="n"/>
      <c r="AB253" s="242" t="n"/>
      <c r="AC253" s="242" t="n"/>
      <c r="AD253" s="256" t="n"/>
      <c r="AE253" s="161">
        <f>Y253-AC253</f>
        <v/>
      </c>
      <c r="AF253" s="256">
        <f>abs(Z253-AD253)</f>
        <v/>
      </c>
      <c r="AG253" s="243" t="n"/>
      <c r="AH253" s="146" t="n"/>
      <c r="AI253" s="52" t="n"/>
      <c r="AJ253" s="148" t="n"/>
      <c r="AK253" s="52" t="n"/>
    </row>
    <row r="254">
      <c r="A254" s="163">
        <f>A253</f>
        <v/>
      </c>
      <c r="B254" s="300" t="n"/>
      <c r="C254" s="151" t="inlineStr">
        <is>
          <t>Card Payments</t>
        </is>
      </c>
      <c r="D254" s="151" t="inlineStr">
        <is>
          <t>BB MIGs (S04)</t>
        </is>
      </c>
      <c r="E254" s="170" t="n"/>
      <c r="F254" s="245" t="n"/>
      <c r="G254" s="170" t="n"/>
      <c r="H254" s="245" t="n"/>
      <c r="I254" s="154">
        <f>minus(E254,G254)</f>
        <v/>
      </c>
      <c r="J254" s="155">
        <f>ABS(minus(F254,H254))</f>
        <v/>
      </c>
      <c r="K254" s="170" t="n"/>
      <c r="L254" s="170" t="n"/>
      <c r="M254" s="170" t="n"/>
      <c r="N254" s="170" t="n"/>
      <c r="O254" s="170" t="n"/>
      <c r="P254" s="170" t="n"/>
      <c r="Q254" s="170" t="n"/>
      <c r="R254" s="170" t="n"/>
      <c r="S254" s="170" t="n"/>
      <c r="T254" s="170" t="n"/>
      <c r="U254" s="170" t="n"/>
      <c r="V254" s="170" t="n"/>
      <c r="W254" s="218" t="n"/>
      <c r="X254" s="218" t="n"/>
      <c r="Y254" s="157">
        <f>minus(I254,W254)</f>
        <v/>
      </c>
      <c r="Z254" s="158">
        <f>ABS(minus(J254,X254))</f>
        <v/>
      </c>
      <c r="AA254" s="270" t="n"/>
      <c r="AB254" s="242" t="n"/>
      <c r="AC254" s="242" t="n"/>
      <c r="AD254" s="256" t="n"/>
      <c r="AE254" s="167">
        <f>Y254-AC254</f>
        <v/>
      </c>
      <c r="AF254" s="256">
        <f>abs(Z254-AD254)</f>
        <v/>
      </c>
      <c r="AG254" s="243" t="n"/>
      <c r="AH254" s="146" t="n"/>
      <c r="AI254" s="52" t="n"/>
      <c r="AJ254" s="148" t="n"/>
      <c r="AK254" s="52" t="n"/>
    </row>
    <row r="255">
      <c r="A255" s="163">
        <f>A254</f>
        <v/>
      </c>
      <c r="B255" s="300" t="n"/>
      <c r="C255" s="151" t="inlineStr">
        <is>
          <t>Card Payments</t>
        </is>
      </c>
      <c r="D255" s="151" t="inlineStr">
        <is>
          <t>BB MIGs (S05)</t>
        </is>
      </c>
      <c r="E255" s="170" t="n"/>
      <c r="F255" s="245" t="n"/>
      <c r="G255" s="170" t="n"/>
      <c r="H255" s="245" t="n"/>
      <c r="I255" s="154">
        <f>minus(E255,G255)</f>
        <v/>
      </c>
      <c r="J255" s="155">
        <f>ABS(minus(F255,H255))</f>
        <v/>
      </c>
      <c r="K255" s="170" t="n"/>
      <c r="L255" s="170" t="n"/>
      <c r="M255" s="170" t="n"/>
      <c r="N255" s="170" t="n"/>
      <c r="O255" s="170" t="n"/>
      <c r="P255" s="170" t="n"/>
      <c r="Q255" s="170" t="n"/>
      <c r="R255" s="170" t="n"/>
      <c r="S255" s="170" t="n"/>
      <c r="T255" s="170" t="n"/>
      <c r="U255" s="170" t="n"/>
      <c r="V255" s="170" t="n"/>
      <c r="W255" s="218" t="n"/>
      <c r="X255" s="218" t="n"/>
      <c r="Y255" s="157">
        <f>minus(I255,W255)</f>
        <v/>
      </c>
      <c r="Z255" s="158">
        <f>ABS(minus(J255,X255))</f>
        <v/>
      </c>
      <c r="AA255" s="270" t="n"/>
      <c r="AB255" s="242" t="n"/>
      <c r="AC255" s="242" t="n"/>
      <c r="AD255" s="256" t="n"/>
      <c r="AE255" s="167">
        <f>Y255-AC255</f>
        <v/>
      </c>
      <c r="AF255" s="256">
        <f>abs(Z255-AD255)</f>
        <v/>
      </c>
      <c r="AG255" s="243" t="n"/>
      <c r="AH255" s="146" t="n"/>
      <c r="AI255" s="52" t="n"/>
      <c r="AJ255" s="148" t="n"/>
      <c r="AK255" s="52" t="n"/>
    </row>
    <row r="256">
      <c r="A256" s="163">
        <f>A255</f>
        <v/>
      </c>
      <c r="B256" s="300" t="n"/>
      <c r="C256" s="151" t="inlineStr">
        <is>
          <t>Card Payments</t>
        </is>
      </c>
      <c r="D256" s="151" t="inlineStr">
        <is>
          <t>BB MIGs (S06)</t>
        </is>
      </c>
      <c r="E256" s="170" t="n"/>
      <c r="F256" s="245" t="n"/>
      <c r="G256" s="170" t="n"/>
      <c r="H256" s="245" t="n"/>
      <c r="I256" s="154">
        <f>minus(E256,G256)</f>
        <v/>
      </c>
      <c r="J256" s="155">
        <f>ABS(minus(F256,H256))</f>
        <v/>
      </c>
      <c r="K256" s="170" t="n"/>
      <c r="L256" s="170" t="n"/>
      <c r="M256" s="170" t="n"/>
      <c r="N256" s="170" t="n"/>
      <c r="O256" s="170" t="n"/>
      <c r="P256" s="170" t="n"/>
      <c r="Q256" s="170" t="n"/>
      <c r="R256" s="170" t="n"/>
      <c r="S256" s="170" t="n"/>
      <c r="T256" s="170" t="n"/>
      <c r="U256" s="170" t="n"/>
      <c r="V256" s="170" t="n"/>
      <c r="W256" s="218" t="n"/>
      <c r="X256" s="218" t="n"/>
      <c r="Y256" s="157">
        <f>minus(I256,W256)</f>
        <v/>
      </c>
      <c r="Z256" s="158">
        <f>ABS(minus(J256,X256))</f>
        <v/>
      </c>
      <c r="AA256" s="270" t="n"/>
      <c r="AB256" s="242" t="n"/>
      <c r="AC256" s="242" t="n"/>
      <c r="AD256" s="256" t="n"/>
      <c r="AE256" s="167">
        <f>Y256-AC256</f>
        <v/>
      </c>
      <c r="AF256" s="256">
        <f>abs(Z256-AD256)</f>
        <v/>
      </c>
      <c r="AG256" s="243" t="n"/>
      <c r="AH256" s="146" t="n"/>
      <c r="AI256" s="52" t="n"/>
      <c r="AJ256" s="148" t="n"/>
      <c r="AK256" s="52" t="n"/>
    </row>
    <row r="257">
      <c r="A257" s="163">
        <f>A256</f>
        <v/>
      </c>
      <c r="B257" s="300" t="n"/>
      <c r="C257" s="151" t="inlineStr">
        <is>
          <t>Card Payments</t>
        </is>
      </c>
      <c r="D257" s="151" t="inlineStr">
        <is>
          <t>BB MIGs (S07)</t>
        </is>
      </c>
      <c r="E257" s="170" t="n"/>
      <c r="F257" s="245" t="n"/>
      <c r="G257" s="170" t="n"/>
      <c r="H257" s="245" t="n"/>
      <c r="I257" s="154">
        <f>minus(E257,G257)</f>
        <v/>
      </c>
      <c r="J257" s="155">
        <f>ABS(minus(F257,H257))</f>
        <v/>
      </c>
      <c r="K257" s="170" t="n"/>
      <c r="L257" s="170" t="n"/>
      <c r="M257" s="170" t="n"/>
      <c r="N257" s="170" t="n"/>
      <c r="O257" s="170" t="n"/>
      <c r="P257" s="170" t="n"/>
      <c r="Q257" s="170" t="n"/>
      <c r="R257" s="170" t="n"/>
      <c r="S257" s="170" t="n"/>
      <c r="T257" s="170" t="n"/>
      <c r="U257" s="170" t="n"/>
      <c r="V257" s="170" t="n"/>
      <c r="W257" s="218" t="n"/>
      <c r="X257" s="218" t="n"/>
      <c r="Y257" s="157">
        <f>minus(I257,W257)</f>
        <v/>
      </c>
      <c r="Z257" s="158">
        <f>ABS(minus(J257,X257))</f>
        <v/>
      </c>
      <c r="AA257" s="270" t="n"/>
      <c r="AB257" s="242" t="n"/>
      <c r="AC257" s="242" t="n"/>
      <c r="AD257" s="256" t="n"/>
      <c r="AE257" s="167">
        <f>Y257-AC257</f>
        <v/>
      </c>
      <c r="AF257" s="256">
        <f>abs(Z257-AD257)</f>
        <v/>
      </c>
      <c r="AG257" s="243" t="n"/>
      <c r="AH257" s="146" t="n"/>
      <c r="AI257" s="52" t="n"/>
      <c r="AJ257" s="148" t="n"/>
      <c r="AK257" s="52" t="n"/>
    </row>
    <row r="258">
      <c r="A258" s="163">
        <f>A257</f>
        <v/>
      </c>
      <c r="B258" s="300" t="n"/>
      <c r="C258" s="151" t="inlineStr">
        <is>
          <t>Card Payments</t>
        </is>
      </c>
      <c r="D258" s="151" t="inlineStr">
        <is>
          <t>BB MIGs (S08)</t>
        </is>
      </c>
      <c r="E258" s="170" t="n"/>
      <c r="F258" s="245" t="n"/>
      <c r="G258" s="170" t="n"/>
      <c r="H258" s="245" t="n"/>
      <c r="I258" s="154">
        <f>minus(E258,G258)</f>
        <v/>
      </c>
      <c r="J258" s="155">
        <f>ABS(minus(F258,H258))</f>
        <v/>
      </c>
      <c r="K258" s="170" t="n"/>
      <c r="L258" s="170" t="n"/>
      <c r="M258" s="170" t="n"/>
      <c r="N258" s="170" t="n"/>
      <c r="O258" s="170" t="n"/>
      <c r="P258" s="170" t="n"/>
      <c r="Q258" s="170" t="n"/>
      <c r="R258" s="170" t="n"/>
      <c r="S258" s="170" t="n"/>
      <c r="T258" s="170" t="n"/>
      <c r="U258" s="170" t="n"/>
      <c r="V258" s="170" t="n"/>
      <c r="W258" s="218" t="n"/>
      <c r="X258" s="218" t="n"/>
      <c r="Y258" s="157">
        <f>minus(I258,W258)</f>
        <v/>
      </c>
      <c r="Z258" s="158">
        <f>ABS(minus(J258,X258))</f>
        <v/>
      </c>
      <c r="AA258" s="270" t="n"/>
      <c r="AB258" s="242" t="n"/>
      <c r="AC258" s="242" t="n"/>
      <c r="AD258" s="256" t="n"/>
      <c r="AE258" s="167">
        <f>Y258-AC258</f>
        <v/>
      </c>
      <c r="AF258" s="256">
        <f>abs(Z258-AD258)</f>
        <v/>
      </c>
      <c r="AG258" s="243" t="n"/>
      <c r="AH258" s="146" t="n"/>
      <c r="AI258" s="52" t="n"/>
      <c r="AJ258" s="148" t="n"/>
      <c r="AK258" s="52" t="n"/>
    </row>
    <row r="259">
      <c r="A259" s="163">
        <f>A258</f>
        <v/>
      </c>
      <c r="B259" s="300" t="n"/>
      <c r="C259" s="151" t="inlineStr">
        <is>
          <t>Card Payments</t>
        </is>
      </c>
      <c r="D259" s="151" t="inlineStr">
        <is>
          <t>BB MIGs (S09)</t>
        </is>
      </c>
      <c r="E259" s="170" t="n"/>
      <c r="F259" s="245" t="n"/>
      <c r="G259" s="170" t="n"/>
      <c r="H259" s="245" t="n"/>
      <c r="I259" s="154">
        <f>minus(E259,G259)</f>
        <v/>
      </c>
      <c r="J259" s="155">
        <f>ABS(minus(F259,H259))</f>
        <v/>
      </c>
      <c r="K259" s="170" t="n"/>
      <c r="L259" s="170" t="n"/>
      <c r="M259" s="170" t="n"/>
      <c r="N259" s="170" t="n"/>
      <c r="O259" s="170" t="n"/>
      <c r="P259" s="170" t="n"/>
      <c r="Q259" s="170" t="n"/>
      <c r="R259" s="170" t="n"/>
      <c r="S259" s="170" t="n"/>
      <c r="T259" s="170" t="n"/>
      <c r="U259" s="170" t="n"/>
      <c r="V259" s="170" t="n"/>
      <c r="W259" s="218" t="n"/>
      <c r="X259" s="218" t="n"/>
      <c r="Y259" s="157">
        <f>minus(I259,W259)</f>
        <v/>
      </c>
      <c r="Z259" s="158">
        <f>ABS(minus(J259,X259))</f>
        <v/>
      </c>
      <c r="AA259" s="270" t="n"/>
      <c r="AB259" s="242" t="n"/>
      <c r="AC259" s="242" t="n"/>
      <c r="AD259" s="256" t="n"/>
      <c r="AE259" s="167">
        <f>Y259-AC259</f>
        <v/>
      </c>
      <c r="AF259" s="256">
        <f>abs(Z259-AD259)</f>
        <v/>
      </c>
      <c r="AG259" s="243" t="n"/>
      <c r="AH259" s="146" t="n"/>
      <c r="AI259" s="52" t="n"/>
      <c r="AJ259" s="148" t="n"/>
      <c r="AK259" s="52" t="n"/>
    </row>
    <row r="260">
      <c r="A260" s="163">
        <f>A259</f>
        <v/>
      </c>
      <c r="B260" s="300" t="n"/>
      <c r="C260" s="151" t="inlineStr">
        <is>
          <t>Card Payments</t>
        </is>
      </c>
      <c r="D260" s="151" t="inlineStr">
        <is>
          <t>BB MIGs (S10)</t>
        </is>
      </c>
      <c r="E260" s="170" t="n"/>
      <c r="F260" s="245" t="n"/>
      <c r="G260" s="170" t="n"/>
      <c r="H260" s="245" t="n"/>
      <c r="I260" s="154">
        <f>minus(E260,G260)</f>
        <v/>
      </c>
      <c r="J260" s="155">
        <f>ABS(minus(F260,H260))</f>
        <v/>
      </c>
      <c r="K260" s="170" t="n"/>
      <c r="L260" s="170" t="n"/>
      <c r="M260" s="170" t="n"/>
      <c r="N260" s="170" t="n"/>
      <c r="O260" s="170" t="n"/>
      <c r="P260" s="170" t="n"/>
      <c r="Q260" s="170" t="n"/>
      <c r="R260" s="170" t="n"/>
      <c r="S260" s="170" t="n"/>
      <c r="T260" s="170" t="n"/>
      <c r="U260" s="170" t="n"/>
      <c r="V260" s="170" t="n"/>
      <c r="W260" s="218" t="n"/>
      <c r="X260" s="218" t="n"/>
      <c r="Y260" s="157">
        <f>minus(I260,W260)</f>
        <v/>
      </c>
      <c r="Z260" s="158">
        <f>ABS(minus(J260,X260))</f>
        <v/>
      </c>
      <c r="AA260" s="270" t="n"/>
      <c r="AB260" s="242" t="n"/>
      <c r="AC260" s="242" t="n"/>
      <c r="AD260" s="256" t="n"/>
      <c r="AE260" s="167">
        <f>Y260-AC260</f>
        <v/>
      </c>
      <c r="AF260" s="256">
        <f>abs(Z260-AD260)</f>
        <v/>
      </c>
      <c r="AG260" s="243" t="n"/>
      <c r="AH260" s="146" t="n"/>
      <c r="AI260" s="52" t="n"/>
      <c r="AJ260" s="148" t="n"/>
      <c r="AK260" s="52" t="n"/>
    </row>
    <row r="261">
      <c r="A261" s="163">
        <f>A260</f>
        <v/>
      </c>
      <c r="B261" s="300" t="n"/>
      <c r="C261" s="151" t="inlineStr">
        <is>
          <t>Card Payments</t>
        </is>
      </c>
      <c r="D261" s="151" t="inlineStr">
        <is>
          <t>BB MIGs (S11)</t>
        </is>
      </c>
      <c r="E261" s="170" t="n"/>
      <c r="F261" s="245" t="n"/>
      <c r="G261" s="170" t="n"/>
      <c r="H261" s="245" t="n"/>
      <c r="I261" s="154">
        <f>minus(E261,G261)</f>
        <v/>
      </c>
      <c r="J261" s="155">
        <f>ABS(minus(F261,H261))</f>
        <v/>
      </c>
      <c r="K261" s="170" t="n"/>
      <c r="L261" s="170" t="n"/>
      <c r="M261" s="170" t="n"/>
      <c r="N261" s="170" t="n"/>
      <c r="O261" s="170" t="n"/>
      <c r="P261" s="170" t="n"/>
      <c r="Q261" s="170" t="n"/>
      <c r="R261" s="170" t="n"/>
      <c r="S261" s="170" t="n"/>
      <c r="T261" s="170" t="n"/>
      <c r="U261" s="170" t="n"/>
      <c r="V261" s="170" t="n"/>
      <c r="W261" s="218" t="n"/>
      <c r="X261" s="218" t="n"/>
      <c r="Y261" s="157">
        <f>minus(I261,W261)</f>
        <v/>
      </c>
      <c r="Z261" s="158">
        <f>ABS(minus(J261,X261))</f>
        <v/>
      </c>
      <c r="AA261" s="270" t="n"/>
      <c r="AB261" s="242" t="n"/>
      <c r="AC261" s="242" t="n"/>
      <c r="AD261" s="256" t="n"/>
      <c r="AE261" s="167">
        <f>Y261-AC261</f>
        <v/>
      </c>
      <c r="AF261" s="256">
        <f>abs(Z261-AD261)</f>
        <v/>
      </c>
      <c r="AG261" s="243" t="n"/>
      <c r="AH261" s="146" t="n"/>
      <c r="AI261" s="52" t="n"/>
      <c r="AJ261" s="148" t="n"/>
      <c r="AK261" s="52" t="n"/>
    </row>
    <row r="262">
      <c r="A262" s="163">
        <f>A261</f>
        <v/>
      </c>
      <c r="B262" s="300" t="n"/>
      <c r="C262" s="171" t="inlineStr">
        <is>
          <t>Card Payments</t>
        </is>
      </c>
      <c r="D262" s="171" t="inlineStr">
        <is>
          <t>BB MIGs (S12)</t>
        </is>
      </c>
      <c r="E262" s="176" t="n"/>
      <c r="F262" s="85" t="n"/>
      <c r="G262" s="176" t="n"/>
      <c r="H262" s="85" t="n"/>
      <c r="I262" s="174">
        <f>minus(E262,G262)</f>
        <v/>
      </c>
      <c r="J262" s="175">
        <f>ABS(minus(F262,H262))</f>
        <v/>
      </c>
      <c r="K262" s="176" t="n"/>
      <c r="L262" s="176" t="n"/>
      <c r="M262" s="176" t="n"/>
      <c r="N262" s="176" t="n"/>
      <c r="O262" s="176" t="n"/>
      <c r="P262" s="176" t="n"/>
      <c r="Q262" s="176" t="n"/>
      <c r="R262" s="176" t="n"/>
      <c r="S262" s="176" t="n"/>
      <c r="T262" s="176" t="n"/>
      <c r="U262" s="176" t="n"/>
      <c r="V262" s="176" t="n"/>
      <c r="W262" s="294" t="n"/>
      <c r="X262" s="294" t="n"/>
      <c r="Y262" s="179">
        <f>minus(I262,W262)</f>
        <v/>
      </c>
      <c r="Z262" s="180">
        <f>ABS(minus(J262,X262))</f>
        <v/>
      </c>
      <c r="AA262" s="253" t="n"/>
      <c r="AB262" s="254" t="n"/>
      <c r="AC262" s="254" t="n"/>
      <c r="AD262" s="183" t="n"/>
      <c r="AE262" s="191">
        <f>Y262-AC262</f>
        <v/>
      </c>
      <c r="AF262" s="183">
        <f>abs(Z262-AD262)</f>
        <v/>
      </c>
      <c r="AG262" s="243" t="n"/>
      <c r="AH262" s="146" t="n"/>
      <c r="AI262" s="52" t="n"/>
      <c r="AJ262" s="148" t="n"/>
      <c r="AK262" s="52" t="n"/>
    </row>
    <row r="263">
      <c r="A263" s="163">
        <f>A262</f>
        <v/>
      </c>
      <c r="B263" s="303" t="n"/>
      <c r="C263" s="260" t="inlineStr">
        <is>
          <t>Card Payments Sum</t>
        </is>
      </c>
      <c r="D263" s="220" t="inlineStr">
        <is>
          <t>BB MIGs</t>
        </is>
      </c>
      <c r="E263" s="265" t="n"/>
      <c r="F263" s="222" t="n"/>
      <c r="G263" s="265" t="n"/>
      <c r="H263" s="222" t="n"/>
      <c r="I263" s="225">
        <f>minus(E263,G263)</f>
        <v/>
      </c>
      <c r="J263" s="226">
        <f>ABS(minus(F263,H263))</f>
        <v/>
      </c>
      <c r="K263" s="227" t="n"/>
      <c r="L263" s="227" t="n"/>
      <c r="M263" s="227" t="n"/>
      <c r="N263" s="227" t="n"/>
      <c r="O263" s="227" t="n"/>
      <c r="P263" s="227" t="n"/>
      <c r="Q263" s="227" t="n"/>
      <c r="R263" s="227" t="n"/>
      <c r="S263" s="227" t="n"/>
      <c r="T263" s="227" t="n"/>
      <c r="U263" s="227" t="n"/>
      <c r="V263" s="227" t="n"/>
      <c r="W263" s="229">
        <f>SUM(K263,M263,O263,Q263,S263,U263)</f>
        <v/>
      </c>
      <c r="X263" s="229">
        <f>SUM(L263,N263,P263,R263,T263,V263)</f>
        <v/>
      </c>
      <c r="Y263" s="231">
        <f>minus(I263,W263)</f>
        <v/>
      </c>
      <c r="Z263" s="232">
        <f>ABS(minus(J263,X263))</f>
        <v/>
      </c>
      <c r="AA263" s="261" t="n"/>
      <c r="AB263" s="234" t="n"/>
      <c r="AC263" s="247" t="n"/>
      <c r="AD263" s="235" t="n"/>
      <c r="AE263" s="236">
        <f>Y263-AC263</f>
        <v/>
      </c>
      <c r="AF263" s="262">
        <f>abs(Z263-AD263)</f>
        <v/>
      </c>
      <c r="AG263" s="243" t="n"/>
      <c r="AH263" s="146" t="n"/>
      <c r="AI263" s="52" t="n"/>
      <c r="AJ263" s="148" t="n"/>
      <c r="AK263" s="52" t="n"/>
    </row>
    <row r="264">
      <c r="A264" s="163" t="n"/>
      <c r="B264" s="310" t="inlineStr">
        <is>
          <t>KOWRI</t>
        </is>
      </c>
      <c r="C264" s="151" t="inlineStr">
        <is>
          <t>MPGS</t>
        </is>
      </c>
      <c r="D264" s="151" t="inlineStr">
        <is>
          <t>MPGS</t>
        </is>
      </c>
      <c r="E264" s="187" t="n"/>
      <c r="F264" s="188" t="n"/>
      <c r="G264" s="187" t="n"/>
      <c r="H264" s="188" t="n"/>
      <c r="I264" s="154">
        <f>minus(E264,G264)</f>
        <v/>
      </c>
      <c r="J264" s="155">
        <f>ABS(minus(F264,H264))</f>
        <v/>
      </c>
      <c r="K264" s="248" t="n"/>
      <c r="L264" s="248" t="n"/>
      <c r="M264" s="248" t="n"/>
      <c r="N264" s="248" t="n"/>
      <c r="O264" s="248" t="n"/>
      <c r="P264" s="248" t="n"/>
      <c r="Q264" s="248" t="n"/>
      <c r="R264" s="248" t="n"/>
      <c r="S264" s="248" t="n"/>
      <c r="T264" s="248" t="n"/>
      <c r="U264" s="248" t="n"/>
      <c r="V264" s="248" t="n"/>
      <c r="W264" s="218">
        <f>SUM(K264,M264,O264,Q264,S264,U264)</f>
        <v/>
      </c>
      <c r="X264" s="218">
        <f>SUM(L264,N264,P264,R264,T264,V264)</f>
        <v/>
      </c>
      <c r="Y264" s="157">
        <f>minus(I264,W264)</f>
        <v/>
      </c>
      <c r="Z264" s="158">
        <f>ABS(minus(J264,X264))</f>
        <v/>
      </c>
      <c r="AA264" s="270" t="n"/>
      <c r="AB264" s="242" t="n"/>
      <c r="AC264" s="242" t="n"/>
      <c r="AD264" s="256" t="n"/>
      <c r="AE264" s="167">
        <f>Y264-AC264</f>
        <v/>
      </c>
      <c r="AF264" s="256">
        <f>abs(Z264-AD264)</f>
        <v/>
      </c>
      <c r="AG264" s="243" t="n"/>
      <c r="AH264" s="146" t="n"/>
      <c r="AI264" s="52" t="n"/>
      <c r="AJ264" s="148" t="n"/>
      <c r="AK264" s="52" t="n"/>
    </row>
    <row r="265">
      <c r="A265" s="163">
        <f>A263</f>
        <v/>
      </c>
      <c r="B265" s="300" t="n"/>
      <c r="C265" s="151" t="inlineStr">
        <is>
          <t>KR MTN Send Money</t>
        </is>
      </c>
      <c r="D265" s="151" t="inlineStr">
        <is>
          <t>KR MTN Credit</t>
        </is>
      </c>
      <c r="E265" s="187" t="n"/>
      <c r="F265" s="188" t="n"/>
      <c r="G265" s="187" t="n"/>
      <c r="H265" s="188" t="n"/>
      <c r="I265" s="154">
        <f>minus(E265,G265)</f>
        <v/>
      </c>
      <c r="J265" s="155">
        <f>ABS(minus(F265,H265))</f>
        <v/>
      </c>
      <c r="K265" s="248" t="n"/>
      <c r="L265" s="248" t="n"/>
      <c r="M265" s="248" t="n"/>
      <c r="N265" s="248" t="n"/>
      <c r="O265" s="248" t="n"/>
      <c r="P265" s="248" t="n"/>
      <c r="Q265" s="248" t="n"/>
      <c r="R265" s="248" t="n"/>
      <c r="S265" s="248" t="n"/>
      <c r="T265" s="248" t="n"/>
      <c r="U265" s="248" t="n"/>
      <c r="V265" s="248" t="n"/>
      <c r="W265" s="218">
        <f>SUM(K265,M265,O265,Q265,S265,U265)</f>
        <v/>
      </c>
      <c r="X265" s="218">
        <f>SUM(L265,N265,P265,R265,T265,V265)</f>
        <v/>
      </c>
      <c r="Y265" s="157">
        <f>minus(I265,W265)</f>
        <v/>
      </c>
      <c r="Z265" s="158">
        <f>ABS(minus(J265,X265))</f>
        <v/>
      </c>
      <c r="AA265" s="270" t="n"/>
      <c r="AB265" s="242" t="n"/>
      <c r="AC265" s="242" t="n"/>
      <c r="AD265" s="256" t="n"/>
      <c r="AE265" s="167">
        <f>Y265-AC265</f>
        <v/>
      </c>
      <c r="AF265" s="256">
        <f>abs(Z265-AD265)</f>
        <v/>
      </c>
      <c r="AG265" s="243" t="n"/>
      <c r="AH265" s="146" t="n"/>
      <c r="AI265" s="52" t="n"/>
      <c r="AJ265" s="148" t="n"/>
      <c r="AK265" s="52" t="n"/>
    </row>
    <row r="266">
      <c r="A266" s="163">
        <f>A265</f>
        <v/>
      </c>
      <c r="B266" s="300" t="n"/>
      <c r="C266" s="151" t="inlineStr">
        <is>
          <t>KR MTN Add funds/Payments</t>
        </is>
      </c>
      <c r="D266" s="151" t="inlineStr">
        <is>
          <t>KR MTN Debit</t>
        </is>
      </c>
      <c r="E266" s="187" t="n"/>
      <c r="F266" s="188" t="n"/>
      <c r="G266" s="187" t="n"/>
      <c r="H266" s="188" t="n"/>
      <c r="I266" s="154">
        <f>minus(E266,G266)</f>
        <v/>
      </c>
      <c r="J266" s="155">
        <f>ABS(minus(F266,H266))</f>
        <v/>
      </c>
      <c r="K266" s="248" t="n"/>
      <c r="L266" s="248" t="n"/>
      <c r="M266" s="248" t="n"/>
      <c r="N266" s="248" t="n"/>
      <c r="O266" s="248" t="n"/>
      <c r="P266" s="248" t="n"/>
      <c r="Q266" s="248" t="n"/>
      <c r="R266" s="248" t="n"/>
      <c r="S266" s="248" t="n"/>
      <c r="T266" s="248" t="n"/>
      <c r="U266" s="248" t="n"/>
      <c r="V266" s="248" t="n"/>
      <c r="W266" s="218">
        <f>SUM(K266,M266,O266,Q266,S266,U266)</f>
        <v/>
      </c>
      <c r="X266" s="218">
        <f>SUM(L266,N266,P266,R266,T266,V266)</f>
        <v/>
      </c>
      <c r="Y266" s="157">
        <f>minus(I266,W266)</f>
        <v/>
      </c>
      <c r="Z266" s="158">
        <f>ABS(minus(J266,X266))</f>
        <v/>
      </c>
      <c r="AA266" s="270" t="n"/>
      <c r="AB266" s="242" t="n"/>
      <c r="AC266" s="242" t="n"/>
      <c r="AD266" s="256" t="n"/>
      <c r="AE266" s="167">
        <f>Y266-AC266</f>
        <v/>
      </c>
      <c r="AF266" s="256">
        <f>abs(Z266-AD266)</f>
        <v/>
      </c>
      <c r="AG266" s="243" t="n"/>
      <c r="AH266" s="146" t="n"/>
      <c r="AI266" s="52" t="n"/>
      <c r="AJ266" s="148" t="n"/>
      <c r="AK266" s="52" t="n"/>
    </row>
    <row r="267">
      <c r="A267" s="163">
        <f>A266</f>
        <v/>
      </c>
      <c r="B267" s="300" t="n"/>
      <c r="C267" s="151" t="inlineStr">
        <is>
          <t>KR Airtel Add funds/Payments</t>
        </is>
      </c>
      <c r="D267" s="151" t="inlineStr">
        <is>
          <t>KR Airtel Cash In</t>
        </is>
      </c>
      <c r="E267" s="187" t="n"/>
      <c r="F267" s="188" t="n"/>
      <c r="G267" s="187" t="n"/>
      <c r="H267" s="188" t="n"/>
      <c r="I267" s="154">
        <f>minus(E267,G267)</f>
        <v/>
      </c>
      <c r="J267" s="155">
        <f>ABS(minus(F267,H267))</f>
        <v/>
      </c>
      <c r="K267" s="248" t="n"/>
      <c r="L267" s="248" t="n"/>
      <c r="M267" s="248" t="n"/>
      <c r="N267" s="248" t="n"/>
      <c r="O267" s="248" t="n"/>
      <c r="P267" s="248" t="n"/>
      <c r="Q267" s="248" t="n"/>
      <c r="R267" s="248" t="n"/>
      <c r="S267" s="248" t="n"/>
      <c r="T267" s="248" t="n"/>
      <c r="U267" s="248" t="n"/>
      <c r="V267" s="248" t="n"/>
      <c r="W267" s="218">
        <f>SUM(K267,M267,O267,Q267,S267,U267)</f>
        <v/>
      </c>
      <c r="X267" s="218">
        <f>SUM(L267,N267,P267,R267,T267,V267)</f>
        <v/>
      </c>
      <c r="Y267" s="157">
        <f>minus(I267,W267)</f>
        <v/>
      </c>
      <c r="Z267" s="158">
        <f>ABS(minus(J267,X267))</f>
        <v/>
      </c>
      <c r="AA267" s="270" t="n"/>
      <c r="AB267" s="242" t="n"/>
      <c r="AC267" s="242" t="n"/>
      <c r="AD267" s="256" t="n"/>
      <c r="AE267" s="167">
        <f>Y267-AC267</f>
        <v/>
      </c>
      <c r="AF267" s="256">
        <f>abs(Z267-AD267)</f>
        <v/>
      </c>
      <c r="AG267" s="243" t="n"/>
      <c r="AH267" s="146" t="n"/>
      <c r="AI267" s="52" t="n"/>
      <c r="AJ267" s="148" t="n"/>
      <c r="AK267" s="52" t="n"/>
    </row>
    <row r="268">
      <c r="A268" s="163">
        <f>A267</f>
        <v/>
      </c>
      <c r="B268" s="300" t="n"/>
      <c r="C268" s="151" t="inlineStr">
        <is>
          <t>KR Airtel Send Money</t>
        </is>
      </c>
      <c r="D268" s="151" t="inlineStr">
        <is>
          <t>KR Airtel Cash Out</t>
        </is>
      </c>
      <c r="E268" s="187" t="n"/>
      <c r="F268" s="188" t="n"/>
      <c r="G268" s="187" t="n"/>
      <c r="H268" s="188" t="n"/>
      <c r="I268" s="154">
        <f>minus(E268,G268)</f>
        <v/>
      </c>
      <c r="J268" s="155">
        <f>ABS(minus(F268,H268))</f>
        <v/>
      </c>
      <c r="K268" s="248" t="n"/>
      <c r="L268" s="248" t="n"/>
      <c r="M268" s="248" t="n"/>
      <c r="N268" s="248" t="n"/>
      <c r="O268" s="248" t="n"/>
      <c r="P268" s="248" t="n"/>
      <c r="Q268" s="248" t="n"/>
      <c r="R268" s="248" t="n"/>
      <c r="S268" s="248" t="n"/>
      <c r="T268" s="248" t="n"/>
      <c r="U268" s="248" t="n"/>
      <c r="V268" s="248" t="n"/>
      <c r="W268" s="218">
        <f>SUM(K268,M268,O268,Q268,S268,U268)</f>
        <v/>
      </c>
      <c r="X268" s="218">
        <f>SUM(L268,N268,P268,R268,T268,V268)</f>
        <v/>
      </c>
      <c r="Y268" s="157">
        <f>minus(I268,W268)</f>
        <v/>
      </c>
      <c r="Z268" s="158">
        <f>ABS(minus(J268,X268))</f>
        <v/>
      </c>
      <c r="AA268" s="270" t="n"/>
      <c r="AB268" s="242" t="n"/>
      <c r="AC268" s="242" t="n"/>
      <c r="AD268" s="256" t="n"/>
      <c r="AE268" s="167">
        <f>Y268-AC268</f>
        <v/>
      </c>
      <c r="AF268" s="256">
        <f>abs(Z268-AD268)</f>
        <v/>
      </c>
      <c r="AG268" s="243" t="n"/>
      <c r="AH268" s="146" t="n"/>
      <c r="AI268" s="52" t="n"/>
      <c r="AJ268" s="148" t="n"/>
      <c r="AK268" s="52" t="n"/>
    </row>
    <row r="269">
      <c r="A269" s="163">
        <f>A268</f>
        <v/>
      </c>
      <c r="B269" s="300" t="n"/>
      <c r="C269" s="151" t="inlineStr">
        <is>
          <t>KR Vodafone Add funds/Payments</t>
        </is>
      </c>
      <c r="D269" s="151" t="inlineStr">
        <is>
          <t xml:space="preserve">KR Vodafone Cash In </t>
        </is>
      </c>
      <c r="E269" s="187" t="n"/>
      <c r="F269" s="188" t="n"/>
      <c r="G269" s="187" t="n"/>
      <c r="H269" s="188" t="n"/>
      <c r="I269" s="154">
        <f>minus(E269,G269)</f>
        <v/>
      </c>
      <c r="J269" s="155">
        <f>ABS(minus(F269,H269))</f>
        <v/>
      </c>
      <c r="K269" s="248" t="n"/>
      <c r="L269" s="248" t="n"/>
      <c r="M269" s="248" t="n"/>
      <c r="N269" s="248" t="n"/>
      <c r="O269" s="248" t="n"/>
      <c r="P269" s="248" t="n"/>
      <c r="Q269" s="248" t="n"/>
      <c r="R269" s="248" t="n"/>
      <c r="S269" s="248" t="n"/>
      <c r="T269" s="248" t="n"/>
      <c r="U269" s="248" t="n"/>
      <c r="V269" s="248" t="n"/>
      <c r="W269" s="218">
        <f>SUM(K269,M269,O269,Q269,S269,U269)</f>
        <v/>
      </c>
      <c r="X269" s="218">
        <f>SUM(L269,N269,P269,R269,T269,V269)</f>
        <v/>
      </c>
      <c r="Y269" s="157">
        <f>minus(I269,W269)</f>
        <v/>
      </c>
      <c r="Z269" s="158">
        <f>ABS(minus(J269,X269))</f>
        <v/>
      </c>
      <c r="AA269" s="270" t="inlineStr">
        <is>
          <t>Pending Tonaton/Jiji transaction</t>
        </is>
      </c>
      <c r="AB269" s="242" t="n"/>
      <c r="AC269" s="242" t="n"/>
      <c r="AD269" s="256" t="n"/>
      <c r="AE269" s="167">
        <f>Y269-AC269</f>
        <v/>
      </c>
      <c r="AF269" s="256">
        <f>abs(Z269-AD269)</f>
        <v/>
      </c>
      <c r="AG269" s="243" t="n"/>
      <c r="AH269" s="146" t="n"/>
      <c r="AI269" s="52" t="n"/>
      <c r="AJ269" s="148" t="n"/>
      <c r="AK269" s="52" t="n"/>
    </row>
    <row r="270">
      <c r="A270" s="163">
        <f>A269</f>
        <v/>
      </c>
      <c r="B270" s="303" t="n"/>
      <c r="C270" s="151" t="inlineStr">
        <is>
          <t>KR Vodafone Send Money</t>
        </is>
      </c>
      <c r="D270" s="151" t="inlineStr">
        <is>
          <t>KR Vodafone Cash Out</t>
        </is>
      </c>
      <c r="E270" s="187" t="n"/>
      <c r="F270" s="188" t="n"/>
      <c r="G270" s="187" t="n"/>
      <c r="H270" s="188" t="n"/>
      <c r="I270" s="154">
        <f>minus(E270,G270)</f>
        <v/>
      </c>
      <c r="J270" s="155">
        <f>ABS(minus(F270,H270))</f>
        <v/>
      </c>
      <c r="K270" s="248" t="n"/>
      <c r="L270" s="248" t="n"/>
      <c r="M270" s="248" t="n"/>
      <c r="N270" s="248" t="n"/>
      <c r="O270" s="248" t="n"/>
      <c r="P270" s="248" t="n"/>
      <c r="Q270" s="248" t="n"/>
      <c r="R270" s="248" t="n"/>
      <c r="S270" s="248" t="n"/>
      <c r="T270" s="248" t="n"/>
      <c r="U270" s="248" t="n"/>
      <c r="V270" s="248" t="n"/>
      <c r="W270" s="218">
        <f>SUM(K270,M270,O270,Q270,S270,U270)</f>
        <v/>
      </c>
      <c r="X270" s="218">
        <f>SUM(L270,N270,P270,R270,T270,V270)</f>
        <v/>
      </c>
      <c r="Y270" s="157">
        <f>minus(I270,W270)</f>
        <v/>
      </c>
      <c r="Z270" s="158">
        <f>ABS(minus(J270,X270))</f>
        <v/>
      </c>
      <c r="AA270" s="270" t="n"/>
      <c r="AB270" s="242" t="n"/>
      <c r="AC270" s="242" t="n"/>
      <c r="AD270" s="256" t="n"/>
      <c r="AE270" s="167">
        <f>Y270-AC270</f>
        <v/>
      </c>
      <c r="AF270" s="256">
        <f>abs(Z270-AD270)</f>
        <v/>
      </c>
      <c r="AG270" s="243" t="n"/>
      <c r="AH270" s="146" t="n"/>
      <c r="AI270" s="52" t="n"/>
      <c r="AJ270" s="148" t="n"/>
      <c r="AK270" s="52" t="n"/>
    </row>
    <row r="271">
      <c r="A271" s="206" t="n"/>
      <c r="B271" s="207" t="n"/>
      <c r="C271" s="206" t="n"/>
      <c r="D271" s="206" t="n"/>
      <c r="E271" s="271" t="n"/>
      <c r="F271" s="208" t="n"/>
      <c r="G271" s="271" t="n"/>
      <c r="H271" s="208" t="n"/>
      <c r="I271" s="206" t="n"/>
      <c r="J271" s="208" t="n"/>
      <c r="K271" s="271" t="n"/>
      <c r="L271" s="271" t="n"/>
      <c r="M271" s="271" t="n"/>
      <c r="N271" s="271" t="n"/>
      <c r="O271" s="271" t="n"/>
      <c r="P271" s="271" t="n"/>
      <c r="Q271" s="271" t="n"/>
      <c r="R271" s="271" t="n"/>
      <c r="S271" s="271" t="n"/>
      <c r="T271" s="271" t="n"/>
      <c r="U271" s="271" t="n"/>
      <c r="V271" s="271" t="n"/>
      <c r="W271" s="210" t="n"/>
      <c r="X271" s="210" t="n"/>
      <c r="Y271" s="271" t="n"/>
      <c r="Z271" s="271" t="n"/>
      <c r="AA271" s="211" t="n"/>
      <c r="AB271" s="212" t="n"/>
      <c r="AC271" s="212" t="n"/>
      <c r="AD271" s="213" t="n"/>
      <c r="AE271" s="214" t="n"/>
      <c r="AF271" s="215" t="n"/>
      <c r="AG271" s="243" t="n"/>
      <c r="AH271" s="146" t="n"/>
      <c r="AI271" s="52" t="n"/>
      <c r="AJ271" s="148" t="n"/>
      <c r="AK271" s="52" t="n"/>
    </row>
    <row r="272">
      <c r="A272" s="239" t="n">
        <v>44995</v>
      </c>
      <c r="B272" s="309" t="inlineStr">
        <is>
          <t>SlydePay</t>
        </is>
      </c>
      <c r="C272" s="151" t="inlineStr">
        <is>
          <t>SP MIGs (MCC 1)</t>
        </is>
      </c>
      <c r="D272" s="151" t="inlineStr">
        <is>
          <t>MIGS (Slydepay01)</t>
        </is>
      </c>
      <c r="E272" s="187" t="n"/>
      <c r="F272" s="187" t="n"/>
      <c r="G272" s="187" t="n"/>
      <c r="H272" s="187" t="n"/>
      <c r="I272" s="154">
        <f>minus(E272,G272)</f>
        <v/>
      </c>
      <c r="J272" s="155">
        <f>ABS(minus(F272,H272))</f>
        <v/>
      </c>
      <c r="K272" s="248" t="n"/>
      <c r="L272" s="248" t="n"/>
      <c r="M272" s="170" t="n"/>
      <c r="N272" s="248" t="n"/>
      <c r="O272" s="248" t="n"/>
      <c r="P272" s="248" t="n"/>
      <c r="Q272" s="248" t="n"/>
      <c r="R272" s="248" t="n"/>
      <c r="S272" s="248" t="n"/>
      <c r="T272" s="248" t="n"/>
      <c r="U272" s="248" t="n"/>
      <c r="V272" s="248" t="n"/>
      <c r="W272" s="218">
        <f>SUM(K272,M272,O272,Q272,S272,U272)</f>
        <v/>
      </c>
      <c r="X272" s="218">
        <f>SUM(L272,N272,P272,R272,T272,V272)</f>
        <v/>
      </c>
      <c r="Y272" s="157">
        <f>minus(I272,W272)</f>
        <v/>
      </c>
      <c r="Z272" s="158">
        <f>ABS(minus(J272,X272))</f>
        <v/>
      </c>
      <c r="AA272" s="263" t="n"/>
      <c r="AB272" s="242" t="n"/>
      <c r="AC272" s="242" t="n"/>
      <c r="AD272" s="252" t="n"/>
      <c r="AE272" s="161">
        <f>Y272-AC272</f>
        <v/>
      </c>
      <c r="AF272" s="256">
        <f>abs(Z272-AD272)</f>
        <v/>
      </c>
      <c r="AG272" s="243" t="n"/>
      <c r="AH272" s="146" t="n"/>
      <c r="AI272" s="52" t="n"/>
      <c r="AJ272" s="148" t="n"/>
      <c r="AK272" s="52" t="n"/>
    </row>
    <row r="273">
      <c r="A273" s="163">
        <f>A272</f>
        <v/>
      </c>
      <c r="B273" s="300" t="n"/>
      <c r="C273" s="151" t="inlineStr">
        <is>
          <t>SP MTN Cash In (Prompt)</t>
        </is>
      </c>
      <c r="D273" s="151" t="inlineStr">
        <is>
          <t>MTN - Slydepull (Prompts)</t>
        </is>
      </c>
      <c r="E273" s="187" t="n"/>
      <c r="F273" s="188" t="n"/>
      <c r="G273" s="187" t="n"/>
      <c r="H273" s="188" t="n"/>
      <c r="I273" s="154">
        <f>minus(E273,G273)</f>
        <v/>
      </c>
      <c r="J273" s="155">
        <f>ABS(minus(F273,H273))</f>
        <v/>
      </c>
      <c r="K273" s="248" t="n"/>
      <c r="L273" s="248" t="n"/>
      <c r="M273" s="170" t="n"/>
      <c r="N273" s="248" t="n"/>
      <c r="O273" s="248" t="n"/>
      <c r="P273" s="248" t="n"/>
      <c r="Q273" s="248" t="n"/>
      <c r="R273" s="248" t="n"/>
      <c r="S273" s="248" t="n"/>
      <c r="T273" s="248" t="n"/>
      <c r="U273" s="248" t="n"/>
      <c r="V273" s="248" t="n"/>
      <c r="W273" s="218">
        <f>SUM(K273,M273,O273,Q273,S273,U273)</f>
        <v/>
      </c>
      <c r="X273" s="218">
        <f>SUM(L273,N273,P273,R273,T273,V273)</f>
        <v/>
      </c>
      <c r="Y273" s="157">
        <f>minus(I273,W273)</f>
        <v/>
      </c>
      <c r="Z273" s="158">
        <f>ABS(minus(J273,X273))</f>
        <v/>
      </c>
      <c r="AA273" s="270" t="n"/>
      <c r="AB273" s="242" t="n"/>
      <c r="AC273" s="242" t="n"/>
      <c r="AD273" s="256" t="n"/>
      <c r="AE273" s="167">
        <f>Y273-AC273</f>
        <v/>
      </c>
      <c r="AF273" s="256">
        <f>abs(Z273-AD273)</f>
        <v/>
      </c>
      <c r="AG273" s="243" t="n"/>
      <c r="AH273" s="146" t="n"/>
      <c r="AI273" s="52" t="n"/>
      <c r="AJ273" s="148" t="n"/>
      <c r="AK273" s="52" t="n"/>
    </row>
    <row r="274">
      <c r="A274" s="163">
        <f>A273</f>
        <v/>
      </c>
      <c r="B274" s="300" t="n"/>
      <c r="C274" s="151" t="inlineStr">
        <is>
          <t>SP MTN Cash In (Approval)</t>
        </is>
      </c>
      <c r="D274" s="151" t="inlineStr">
        <is>
          <t>MTN - Sydepush( Approvals)</t>
        </is>
      </c>
      <c r="E274" s="187" t="n"/>
      <c r="F274" s="188" t="n"/>
      <c r="G274" s="187" t="n"/>
      <c r="H274" s="188" t="n"/>
      <c r="I274" s="154">
        <f>minus(E274,G274)</f>
        <v/>
      </c>
      <c r="J274" s="155">
        <f>ABS(minus(F274,H274))</f>
        <v/>
      </c>
      <c r="K274" s="170" t="n"/>
      <c r="L274" s="170" t="n"/>
      <c r="M274" s="170" t="n"/>
      <c r="N274" s="248" t="n"/>
      <c r="O274" s="248" t="n"/>
      <c r="P274" s="248" t="n"/>
      <c r="Q274" s="248" t="n"/>
      <c r="R274" s="248" t="n"/>
      <c r="S274" s="248" t="n"/>
      <c r="T274" s="248" t="n"/>
      <c r="U274" s="248" t="n"/>
      <c r="V274" s="248" t="n"/>
      <c r="W274" s="218">
        <f>SUM(K274,M274,O274,Q274,S274,U274)</f>
        <v/>
      </c>
      <c r="X274" s="218">
        <f>SUM(L274,N274,P274,R274,T274,V274)</f>
        <v/>
      </c>
      <c r="Y274" s="157">
        <f>minus(I274,W274)</f>
        <v/>
      </c>
      <c r="Z274" s="158">
        <f>ABS(minus(J274,X274))</f>
        <v/>
      </c>
      <c r="AA274" s="270" t="n"/>
      <c r="AB274" s="242" t="n"/>
      <c r="AC274" s="242" t="n"/>
      <c r="AD274" s="256" t="n"/>
      <c r="AE274" s="161">
        <f>Y274-AC274</f>
        <v/>
      </c>
      <c r="AF274" s="256">
        <f>abs(Z274-AD274)</f>
        <v/>
      </c>
      <c r="AG274" s="243" t="n"/>
      <c r="AH274" s="146" t="n"/>
      <c r="AI274" s="52" t="n"/>
      <c r="AJ274" s="148" t="n"/>
      <c r="AK274" s="52" t="n"/>
    </row>
    <row r="275">
      <c r="A275" s="163">
        <f>A274</f>
        <v/>
      </c>
      <c r="B275" s="300" t="n"/>
      <c r="C275" s="151" t="inlineStr">
        <is>
          <t>SP MTN Send Money</t>
        </is>
      </c>
      <c r="D275" s="151" t="inlineStr">
        <is>
          <t>MTN - Portal</t>
        </is>
      </c>
      <c r="E275" s="187" t="n"/>
      <c r="F275" s="188" t="n"/>
      <c r="G275" s="187" t="n"/>
      <c r="H275" s="188" t="n"/>
      <c r="I275" s="154">
        <f>minus(E275,G275)</f>
        <v/>
      </c>
      <c r="J275" s="155">
        <f>ABS(minus(F275,H275))</f>
        <v/>
      </c>
      <c r="K275" s="170" t="n"/>
      <c r="L275" s="170" t="n"/>
      <c r="M275" s="170" t="n"/>
      <c r="N275" s="248" t="n"/>
      <c r="O275" s="248" t="n"/>
      <c r="P275" s="248" t="n"/>
      <c r="Q275" s="248" t="n"/>
      <c r="R275" s="248" t="n"/>
      <c r="S275" s="248" t="n"/>
      <c r="T275" s="248" t="n"/>
      <c r="U275" s="248" t="n"/>
      <c r="V275" s="248" t="n"/>
      <c r="W275" s="218">
        <f>SUM(K275,M275,O275,Q275,S275,U275)</f>
        <v/>
      </c>
      <c r="X275" s="218">
        <f>SUM(L275,N275,P275,R275,T275,V275)</f>
        <v/>
      </c>
      <c r="Y275" s="157">
        <f>minus(I275,W275)</f>
        <v/>
      </c>
      <c r="Z275" s="158">
        <f>ABS(minus(J275,X275))</f>
        <v/>
      </c>
      <c r="AA275" s="270" t="n"/>
      <c r="AB275" s="242" t="n"/>
      <c r="AC275" s="242" t="n"/>
      <c r="AD275" s="256" t="n"/>
      <c r="AE275" s="161">
        <f>Y275-AC275</f>
        <v/>
      </c>
      <c r="AF275" s="256">
        <f>abs(Z275-AD275)</f>
        <v/>
      </c>
      <c r="AG275" s="243" t="n"/>
      <c r="AH275" s="146" t="n"/>
      <c r="AI275" s="52" t="n"/>
      <c r="AJ275" s="148" t="n"/>
      <c r="AK275" s="52" t="n"/>
    </row>
    <row r="276">
      <c r="A276" s="163">
        <f>A275</f>
        <v/>
      </c>
      <c r="B276" s="300" t="n"/>
      <c r="C276" s="151" t="inlineStr">
        <is>
          <t>SP AirtelTigo Cash In</t>
        </is>
      </c>
      <c r="D276" s="151" t="inlineStr">
        <is>
          <t>Airtel Top Up (Cash In)</t>
        </is>
      </c>
      <c r="E276" s="187" t="n"/>
      <c r="F276" s="188" t="n"/>
      <c r="G276" s="187" t="n"/>
      <c r="H276" s="188" t="n"/>
      <c r="I276" s="154">
        <f>minus(E276,G276)</f>
        <v/>
      </c>
      <c r="J276" s="155">
        <f>ABS(minus(F276,H276))</f>
        <v/>
      </c>
      <c r="K276" s="170" t="n"/>
      <c r="L276" s="170" t="n"/>
      <c r="M276" s="170" t="n"/>
      <c r="N276" s="248" t="n"/>
      <c r="O276" s="248" t="n"/>
      <c r="P276" s="248" t="n"/>
      <c r="Q276" s="248" t="n"/>
      <c r="R276" s="248" t="n"/>
      <c r="S276" s="248" t="n"/>
      <c r="T276" s="248" t="n"/>
      <c r="U276" s="248" t="n"/>
      <c r="V276" s="248" t="n"/>
      <c r="W276" s="218">
        <f>SUM(K276,M276,O276,Q276,S276,U276)</f>
        <v/>
      </c>
      <c r="X276" s="218">
        <f>SUM(L276,N276,P276,R276,T276,V276)</f>
        <v/>
      </c>
      <c r="Y276" s="157">
        <f>minus(I276,W276)</f>
        <v/>
      </c>
      <c r="Z276" s="158">
        <f>ABS(minus(J276,X276))</f>
        <v/>
      </c>
      <c r="AA276" s="270" t="n"/>
      <c r="AB276" s="242" t="n"/>
      <c r="AC276" s="242" t="n"/>
      <c r="AD276" s="256" t="n"/>
      <c r="AE276" s="161">
        <f>Y276-AC276</f>
        <v/>
      </c>
      <c r="AF276" s="256">
        <f>abs(Z276-AD276)</f>
        <v/>
      </c>
      <c r="AG276" s="243" t="n"/>
      <c r="AH276" s="146" t="n"/>
      <c r="AI276" s="52" t="n"/>
      <c r="AJ276" s="148" t="n"/>
      <c r="AK276" s="52" t="n"/>
    </row>
    <row r="277">
      <c r="A277" s="163">
        <f>A276</f>
        <v/>
      </c>
      <c r="B277" s="300" t="n"/>
      <c r="C277" s="151" t="inlineStr">
        <is>
          <t>SP AirtelTigo Send Money</t>
        </is>
      </c>
      <c r="D277" s="151" t="inlineStr">
        <is>
          <t>Airtel Online Send Money</t>
        </is>
      </c>
      <c r="E277" s="187" t="n"/>
      <c r="F277" s="188" t="n"/>
      <c r="G277" s="187" t="n"/>
      <c r="H277" s="188" t="n"/>
      <c r="I277" s="154">
        <f>minus(E277,G277)</f>
        <v/>
      </c>
      <c r="J277" s="155">
        <f>ABS(minus(F277,H277))</f>
        <v/>
      </c>
      <c r="K277" s="170" t="n"/>
      <c r="L277" s="170" t="n"/>
      <c r="M277" s="170" t="n"/>
      <c r="N277" s="248" t="n"/>
      <c r="O277" s="248" t="n"/>
      <c r="P277" s="248" t="n"/>
      <c r="Q277" s="248" t="n"/>
      <c r="R277" s="248" t="n"/>
      <c r="S277" s="248" t="n"/>
      <c r="T277" s="248" t="n"/>
      <c r="U277" s="248" t="n"/>
      <c r="V277" s="248" t="n"/>
      <c r="W277" s="218">
        <f>SUM(K277,M277,O277,Q277,S277,U277)</f>
        <v/>
      </c>
      <c r="X277" s="249">
        <f>SUM(L277,N277,P277,R277,T277,V277)</f>
        <v/>
      </c>
      <c r="Y277" s="157">
        <f>minus(I277,W277)</f>
        <v/>
      </c>
      <c r="Z277" s="158">
        <f>ABS(minus(J277,X277))</f>
        <v/>
      </c>
      <c r="AA277" s="270" t="n"/>
      <c r="AB277" s="242" t="n"/>
      <c r="AC277" s="242" t="n"/>
      <c r="AD277" s="256" t="n"/>
      <c r="AE277" s="161">
        <f>Y277-AC277</f>
        <v/>
      </c>
      <c r="AF277" s="256">
        <f>abs(Z277-AD277)</f>
        <v/>
      </c>
      <c r="AG277" s="243" t="n"/>
      <c r="AH277" s="146" t="n"/>
      <c r="AI277" s="52" t="n"/>
      <c r="AJ277" s="148" t="n"/>
      <c r="AK277" s="52" t="n"/>
    </row>
    <row r="278">
      <c r="A278" s="163">
        <f>A277</f>
        <v/>
      </c>
      <c r="B278" s="300" t="n"/>
      <c r="C278" s="151" t="inlineStr">
        <is>
          <t>SP Vodafone Cash In</t>
        </is>
      </c>
      <c r="D278" s="151" t="inlineStr">
        <is>
          <t>Vodafone Cashin</t>
        </is>
      </c>
      <c r="E278" s="187" t="n"/>
      <c r="F278" s="188" t="n"/>
      <c r="G278" s="187" t="n"/>
      <c r="H278" s="188" t="n"/>
      <c r="I278" s="154">
        <f>minus(E278,G278)</f>
        <v/>
      </c>
      <c r="J278" s="155">
        <f>ABS(minus(F278,H278))</f>
        <v/>
      </c>
      <c r="K278" s="170" t="n"/>
      <c r="L278" s="170" t="n"/>
      <c r="M278" s="170" t="n"/>
      <c r="N278" s="248" t="n"/>
      <c r="O278" s="248" t="n"/>
      <c r="P278" s="248" t="n"/>
      <c r="Q278" s="248" t="n"/>
      <c r="R278" s="248" t="n"/>
      <c r="S278" s="248" t="n"/>
      <c r="T278" s="248" t="n"/>
      <c r="U278" s="248" t="n"/>
      <c r="V278" s="248" t="n"/>
      <c r="W278" s="218">
        <f>SUM(K278,M278,O278,Q278,S278,U278)</f>
        <v/>
      </c>
      <c r="X278" s="218">
        <f>SUM(L278,N278,P278,R278,T278,V278)</f>
        <v/>
      </c>
      <c r="Y278" s="157">
        <f>minus(I278,W278)</f>
        <v/>
      </c>
      <c r="Z278" s="158">
        <f>ABS(minus(J278,X278))</f>
        <v/>
      </c>
      <c r="AA278" s="270" t="inlineStr">
        <is>
          <t>Pending transaction</t>
        </is>
      </c>
      <c r="AB278" s="242" t="n"/>
      <c r="AC278" s="242" t="n"/>
      <c r="AD278" s="256" t="n"/>
      <c r="AE278" s="161">
        <f>Y278-AC278</f>
        <v/>
      </c>
      <c r="AF278" s="256">
        <f>abs(Z278-AD278)</f>
        <v/>
      </c>
      <c r="AG278" s="243" t="n"/>
      <c r="AH278" s="146" t="n"/>
      <c r="AI278" s="52" t="n"/>
      <c r="AJ278" s="148" t="n"/>
      <c r="AK278" s="52" t="n"/>
    </row>
    <row r="279">
      <c r="A279" s="163">
        <f>A278</f>
        <v/>
      </c>
      <c r="B279" s="300" t="n"/>
      <c r="C279" s="151" t="inlineStr">
        <is>
          <t>SP Vodafone Send Money</t>
        </is>
      </c>
      <c r="D279" s="151" t="inlineStr">
        <is>
          <t>Vodafone Cashout</t>
        </is>
      </c>
      <c r="E279" s="187" t="n"/>
      <c r="F279" s="188" t="n"/>
      <c r="G279" s="187" t="n"/>
      <c r="H279" s="188" t="n"/>
      <c r="I279" s="154">
        <f>minus(E279,G279)</f>
        <v/>
      </c>
      <c r="J279" s="155">
        <f>ABS(minus(F279,H279))</f>
        <v/>
      </c>
      <c r="K279" s="170" t="n"/>
      <c r="L279" s="170" t="n"/>
      <c r="M279" s="170" t="n"/>
      <c r="N279" s="248" t="n"/>
      <c r="O279" s="248" t="n"/>
      <c r="P279" s="248" t="n"/>
      <c r="Q279" s="248" t="n"/>
      <c r="R279" s="248" t="n"/>
      <c r="S279" s="248" t="n"/>
      <c r="T279" s="248" t="n"/>
      <c r="U279" s="248" t="n"/>
      <c r="V279" s="248" t="n"/>
      <c r="W279" s="218">
        <f>SUM(K279,M279,O279,Q279,S279,U279)</f>
        <v/>
      </c>
      <c r="X279" s="218">
        <f>SUM(L279,N279,P279,R279,T279,V279)</f>
        <v/>
      </c>
      <c r="Y279" s="157">
        <f>minus(I279,W279)</f>
        <v/>
      </c>
      <c r="Z279" s="158">
        <f>ABS(minus(J279,X279))</f>
        <v/>
      </c>
      <c r="AA279" s="270" t="inlineStr">
        <is>
          <t>Pending send money transaction</t>
        </is>
      </c>
      <c r="AB279" s="242" t="n"/>
      <c r="AC279" s="242" t="n"/>
      <c r="AD279" s="256" t="n"/>
      <c r="AE279" s="161">
        <f>Y279-AC279</f>
        <v/>
      </c>
      <c r="AF279" s="256">
        <f>abs(Z279-AD279)</f>
        <v/>
      </c>
      <c r="AG279" s="243" t="n"/>
      <c r="AH279" s="146" t="n"/>
      <c r="AI279" s="52" t="n"/>
      <c r="AJ279" s="148" t="n"/>
      <c r="AK279" s="52" t="n"/>
    </row>
    <row r="280">
      <c r="A280" s="163">
        <f>A279</f>
        <v/>
      </c>
      <c r="B280" s="300" t="n"/>
      <c r="C280" s="151" t="inlineStr">
        <is>
          <t>SP Stanbic</t>
        </is>
      </c>
      <c r="D280" s="151" t="inlineStr">
        <is>
          <t>Stanbic FI CR</t>
        </is>
      </c>
      <c r="E280" s="187" t="n"/>
      <c r="F280" s="188" t="n"/>
      <c r="G280" s="187" t="n"/>
      <c r="H280" s="188" t="n"/>
      <c r="I280" s="154">
        <f>minus(E280,G280)</f>
        <v/>
      </c>
      <c r="J280" s="155">
        <f>ABS(minus(F280,H280))</f>
        <v/>
      </c>
      <c r="K280" s="170" t="n"/>
      <c r="L280" s="170" t="n"/>
      <c r="M280" s="170" t="n"/>
      <c r="N280" s="248" t="n"/>
      <c r="O280" s="248" t="n"/>
      <c r="P280" s="248" t="n"/>
      <c r="Q280" s="248" t="n"/>
      <c r="R280" s="248" t="n"/>
      <c r="S280" s="248" t="n"/>
      <c r="T280" s="248" t="n"/>
      <c r="U280" s="248" t="n"/>
      <c r="V280" s="248" t="n"/>
      <c r="W280" s="218">
        <f>SUM(K280,M280,O280,Q280,S280,U280)</f>
        <v/>
      </c>
      <c r="X280" s="218">
        <f>SUM(L280,N280,P280,R280,T280,V280)</f>
        <v/>
      </c>
      <c r="Y280" s="157">
        <f>minus(I280,W280)</f>
        <v/>
      </c>
      <c r="Z280" s="158">
        <f>ABS(minus(J280,X280))</f>
        <v/>
      </c>
      <c r="AA280" s="263" t="inlineStr">
        <is>
          <t>Customer's Slydepay account was not credited with funds</t>
        </is>
      </c>
      <c r="AB280" s="242" t="n"/>
      <c r="AC280" s="242" t="n"/>
      <c r="AD280" s="256" t="n"/>
      <c r="AE280" s="161">
        <f>Y280-AC280</f>
        <v/>
      </c>
      <c r="AF280" s="256">
        <f>abs(Z280-AD280)</f>
        <v/>
      </c>
      <c r="AG280" s="243" t="n"/>
      <c r="AH280" s="146" t="n"/>
      <c r="AI280" s="52" t="n"/>
      <c r="AJ280" s="148" t="n"/>
      <c r="AK280" s="52" t="n"/>
    </row>
    <row r="281">
      <c r="A281" s="163">
        <f>A280</f>
        <v/>
      </c>
      <c r="B281" s="300" t="n"/>
      <c r="C281" s="151" t="inlineStr">
        <is>
          <t xml:space="preserve">SP Stanbic </t>
        </is>
      </c>
      <c r="D281" s="151" t="inlineStr">
        <is>
          <t>Stanbic FI DR</t>
        </is>
      </c>
      <c r="E281" s="187" t="n"/>
      <c r="F281" s="187" t="n"/>
      <c r="G281" s="187" t="n"/>
      <c r="H281" s="187" t="n"/>
      <c r="I281" s="154">
        <f>minus(E281,G281)</f>
        <v/>
      </c>
      <c r="J281" s="155">
        <f>ABS(minus(F281,H281))</f>
        <v/>
      </c>
      <c r="K281" s="248" t="n"/>
      <c r="L281" s="248" t="n"/>
      <c r="M281" s="248" t="n"/>
      <c r="N281" s="248" t="n"/>
      <c r="O281" s="248" t="n"/>
      <c r="P281" s="248" t="n"/>
      <c r="Q281" s="248" t="n"/>
      <c r="R281" s="248" t="n"/>
      <c r="S281" s="248" t="n"/>
      <c r="T281" s="248" t="n"/>
      <c r="U281" s="248" t="n"/>
      <c r="V281" s="248" t="n"/>
      <c r="W281" s="218">
        <f>SUM(K281,M281,O281,Q281,S281,U281)</f>
        <v/>
      </c>
      <c r="X281" s="218">
        <f>SUM(L281,N281,P281,R281,T281,V281)</f>
        <v/>
      </c>
      <c r="Y281" s="157">
        <f>minus(I281,W281)</f>
        <v/>
      </c>
      <c r="Z281" s="158">
        <f>ABS(minus(J281,X281))</f>
        <v/>
      </c>
      <c r="AA281" s="270" t="n"/>
      <c r="AB281" s="242" t="n"/>
      <c r="AC281" s="242" t="n"/>
      <c r="AD281" s="256" t="n"/>
      <c r="AE281" s="161">
        <f>Y281-AC281</f>
        <v/>
      </c>
      <c r="AF281" s="256">
        <f>abs(Z281-AD281)</f>
        <v/>
      </c>
      <c r="AG281" s="243" t="n"/>
      <c r="AH281" s="146" t="n"/>
      <c r="AI281" s="52" t="n"/>
      <c r="AJ281" s="148" t="n"/>
      <c r="AK281" s="52" t="n"/>
    </row>
    <row r="282">
      <c r="A282" s="163">
        <f>A281</f>
        <v/>
      </c>
      <c r="B282" s="300" t="n"/>
      <c r="C282" s="171" t="inlineStr">
        <is>
          <t xml:space="preserve">SP GIP </t>
        </is>
      </c>
      <c r="D282" s="171" t="inlineStr">
        <is>
          <t>GIP</t>
        </is>
      </c>
      <c r="E282" s="172" t="n"/>
      <c r="F282" s="173" t="n"/>
      <c r="G282" s="172" t="n"/>
      <c r="H282" s="173" t="n"/>
      <c r="I282" s="174">
        <f>minus(E282,G282)</f>
        <v/>
      </c>
      <c r="J282" s="175">
        <f>ABS(minus(F282,H282))</f>
        <v/>
      </c>
      <c r="K282" s="176" t="n"/>
      <c r="L282" s="176" t="n"/>
      <c r="M282" s="176" t="n"/>
      <c r="N282" s="176" t="n"/>
      <c r="O282" s="176" t="n"/>
      <c r="P282" s="176" t="n"/>
      <c r="Q282" s="176" t="n"/>
      <c r="R282" s="176" t="n"/>
      <c r="S282" s="176" t="n"/>
      <c r="T282" s="176" t="n"/>
      <c r="U282" s="176" t="n"/>
      <c r="V282" s="176" t="n"/>
      <c r="W282" s="294">
        <f>SUM(K282,M282,O282,Q282,S282,U282)</f>
        <v/>
      </c>
      <c r="X282" s="294">
        <f>SUM(L282,N282,P282,R282,T282,V282)</f>
        <v/>
      </c>
      <c r="Y282" s="179">
        <f>minus(I282,W282)</f>
        <v/>
      </c>
      <c r="Z282" s="180">
        <f>ABS(minus(J282,X282))</f>
        <v/>
      </c>
      <c r="AA282" s="253" t="n"/>
      <c r="AB282" s="254" t="n"/>
      <c r="AC282" s="254" t="n"/>
      <c r="AD282" s="190" t="n"/>
      <c r="AE282" s="184">
        <f>Y282-AC282</f>
        <v/>
      </c>
      <c r="AF282" s="192">
        <f>abs(Z282-AD282)</f>
        <v/>
      </c>
      <c r="AG282" s="243" t="n"/>
      <c r="AH282" s="146" t="n"/>
      <c r="AI282" s="52" t="n"/>
      <c r="AJ282" s="148" t="n"/>
      <c r="AK282" s="52" t="n"/>
    </row>
    <row r="283">
      <c r="A283" s="163">
        <f>A282</f>
        <v/>
      </c>
      <c r="B283" s="300" t="n"/>
      <c r="C283" s="151" t="inlineStr">
        <is>
          <t>Card Payments</t>
        </is>
      </c>
      <c r="D283" s="151" t="inlineStr">
        <is>
          <t>BB MIGs (S03)</t>
        </is>
      </c>
      <c r="E283" s="170" t="n"/>
      <c r="F283" s="245" t="n"/>
      <c r="G283" s="170" t="n"/>
      <c r="H283" s="245" t="n"/>
      <c r="I283" s="154">
        <f>minus(E283,G283)</f>
        <v/>
      </c>
      <c r="J283" s="155">
        <f>ABS(minus(F283,H283))</f>
        <v/>
      </c>
      <c r="K283" s="248" t="n"/>
      <c r="L283" s="248" t="n"/>
      <c r="M283" s="248" t="n"/>
      <c r="N283" s="248" t="n"/>
      <c r="O283" s="248" t="n"/>
      <c r="P283" s="248" t="n"/>
      <c r="Q283" s="248" t="n"/>
      <c r="R283" s="248" t="n"/>
      <c r="S283" s="248" t="n"/>
      <c r="T283" s="248" t="n"/>
      <c r="U283" s="248" t="n"/>
      <c r="V283" s="248" t="n"/>
      <c r="W283" s="218" t="n"/>
      <c r="X283" s="218" t="n"/>
      <c r="Y283" s="157">
        <f>minus(I283,W283)</f>
        <v/>
      </c>
      <c r="Z283" s="158">
        <f>ABS(minus(J283,X283))</f>
        <v/>
      </c>
      <c r="AA283" s="263" t="n"/>
      <c r="AB283" s="242" t="n"/>
      <c r="AC283" s="242" t="n"/>
      <c r="AD283" s="256" t="n"/>
      <c r="AE283" s="161">
        <f>Y283-AC283</f>
        <v/>
      </c>
      <c r="AF283" s="256">
        <f>abs(Z283-AD283)</f>
        <v/>
      </c>
      <c r="AG283" s="243" t="n"/>
      <c r="AH283" s="146" t="n"/>
      <c r="AI283" s="52" t="n"/>
      <c r="AJ283" s="148" t="n"/>
      <c r="AK283" s="52" t="n"/>
    </row>
    <row r="284">
      <c r="A284" s="163">
        <f>A283</f>
        <v/>
      </c>
      <c r="B284" s="300" t="n"/>
      <c r="C284" s="151" t="inlineStr">
        <is>
          <t>Card Payments</t>
        </is>
      </c>
      <c r="D284" s="151" t="inlineStr">
        <is>
          <t>BB MIGs (S04)</t>
        </is>
      </c>
      <c r="E284" s="170" t="n"/>
      <c r="F284" s="245" t="n"/>
      <c r="G284" s="170" t="n"/>
      <c r="H284" s="245" t="n"/>
      <c r="I284" s="154">
        <f>minus(E284,G284)</f>
        <v/>
      </c>
      <c r="J284" s="155">
        <f>ABS(minus(F284,H284))</f>
        <v/>
      </c>
      <c r="K284" s="248" t="n"/>
      <c r="L284" s="248" t="n"/>
      <c r="M284" s="248" t="n"/>
      <c r="N284" s="248" t="n"/>
      <c r="O284" s="248" t="n"/>
      <c r="P284" s="248" t="n"/>
      <c r="Q284" s="248" t="n"/>
      <c r="R284" s="248" t="n"/>
      <c r="S284" s="248" t="n"/>
      <c r="T284" s="248" t="n"/>
      <c r="U284" s="248" t="n"/>
      <c r="V284" s="248" t="n"/>
      <c r="W284" s="218" t="n"/>
      <c r="X284" s="218" t="n"/>
      <c r="Y284" s="157">
        <f>minus(I284,W284)</f>
        <v/>
      </c>
      <c r="Z284" s="158">
        <f>ABS(minus(J284,X284))</f>
        <v/>
      </c>
      <c r="AA284" s="270" t="n"/>
      <c r="AB284" s="242" t="n"/>
      <c r="AC284" s="242" t="n"/>
      <c r="AD284" s="256" t="n"/>
      <c r="AE284" s="167">
        <f>Y284-AC284</f>
        <v/>
      </c>
      <c r="AF284" s="256">
        <f>abs(Z284-AD284)</f>
        <v/>
      </c>
      <c r="AG284" s="243" t="n"/>
      <c r="AH284" s="146" t="n"/>
      <c r="AI284" s="52" t="n"/>
      <c r="AJ284" s="148" t="n"/>
      <c r="AK284" s="52" t="n"/>
    </row>
    <row r="285">
      <c r="A285" s="163">
        <f>A284</f>
        <v/>
      </c>
      <c r="B285" s="300" t="n"/>
      <c r="C285" s="151" t="inlineStr">
        <is>
          <t>Card Payments</t>
        </is>
      </c>
      <c r="D285" s="151" t="inlineStr">
        <is>
          <t>BB MIGs (S05)</t>
        </is>
      </c>
      <c r="E285" s="170" t="n"/>
      <c r="F285" s="245" t="n"/>
      <c r="G285" s="170" t="n"/>
      <c r="H285" s="245" t="n"/>
      <c r="I285" s="154">
        <f>minus(E285,G285)</f>
        <v/>
      </c>
      <c r="J285" s="155">
        <f>ABS(minus(F285,H285))</f>
        <v/>
      </c>
      <c r="K285" s="248" t="n"/>
      <c r="L285" s="248" t="n"/>
      <c r="M285" s="248" t="n"/>
      <c r="N285" s="248" t="n"/>
      <c r="O285" s="248" t="n"/>
      <c r="P285" s="248" t="n"/>
      <c r="Q285" s="248" t="n"/>
      <c r="R285" s="248" t="n"/>
      <c r="S285" s="248" t="n"/>
      <c r="T285" s="248" t="n"/>
      <c r="U285" s="248" t="n"/>
      <c r="V285" s="248" t="n"/>
      <c r="W285" s="218" t="n"/>
      <c r="X285" s="218" t="n"/>
      <c r="Y285" s="157">
        <f>minus(I285,W285)</f>
        <v/>
      </c>
      <c r="Z285" s="158">
        <f>ABS(minus(J285,X285))</f>
        <v/>
      </c>
      <c r="AA285" s="270" t="n"/>
      <c r="AB285" s="242" t="n"/>
      <c r="AC285" s="242" t="n"/>
      <c r="AD285" s="256" t="n"/>
      <c r="AE285" s="167">
        <f>Y285-AC285</f>
        <v/>
      </c>
      <c r="AF285" s="256">
        <f>abs(Z285-AD285)</f>
        <v/>
      </c>
      <c r="AG285" s="243" t="n"/>
      <c r="AH285" s="146" t="n"/>
      <c r="AI285" s="52" t="n"/>
      <c r="AJ285" s="148" t="n"/>
      <c r="AK285" s="52" t="n"/>
    </row>
    <row r="286">
      <c r="A286" s="163">
        <f>A285</f>
        <v/>
      </c>
      <c r="B286" s="300" t="n"/>
      <c r="C286" s="151" t="inlineStr">
        <is>
          <t>Card Payments</t>
        </is>
      </c>
      <c r="D286" s="151" t="inlineStr">
        <is>
          <t>BB MIGs (S06)</t>
        </is>
      </c>
      <c r="E286" s="170" t="n"/>
      <c r="F286" s="245" t="n"/>
      <c r="G286" s="170" t="n"/>
      <c r="H286" s="245" t="n"/>
      <c r="I286" s="154">
        <f>minus(E286,G286)</f>
        <v/>
      </c>
      <c r="J286" s="155">
        <f>ABS(minus(F286,H286))</f>
        <v/>
      </c>
      <c r="K286" s="248" t="n"/>
      <c r="L286" s="248" t="n"/>
      <c r="M286" s="248" t="n"/>
      <c r="N286" s="248" t="n"/>
      <c r="O286" s="248" t="n"/>
      <c r="P286" s="248" t="n"/>
      <c r="Q286" s="248" t="n"/>
      <c r="R286" s="248" t="n"/>
      <c r="S286" s="248" t="n"/>
      <c r="T286" s="248" t="n"/>
      <c r="U286" s="248" t="n"/>
      <c r="V286" s="248" t="n"/>
      <c r="W286" s="218" t="n"/>
      <c r="X286" s="218" t="n"/>
      <c r="Y286" s="157">
        <f>minus(I286,W286)</f>
        <v/>
      </c>
      <c r="Z286" s="158">
        <f>ABS(minus(J286,X286))</f>
        <v/>
      </c>
      <c r="AA286" s="270" t="n"/>
      <c r="AB286" s="242" t="n"/>
      <c r="AC286" s="242" t="n"/>
      <c r="AD286" s="256" t="n"/>
      <c r="AE286" s="167">
        <f>Y286-AC286</f>
        <v/>
      </c>
      <c r="AF286" s="256">
        <f>abs(Z286-AD286)</f>
        <v/>
      </c>
      <c r="AG286" s="243" t="n"/>
      <c r="AH286" s="146" t="n"/>
      <c r="AI286" s="52" t="n"/>
      <c r="AJ286" s="148" t="n"/>
      <c r="AK286" s="52" t="n"/>
    </row>
    <row r="287">
      <c r="A287" s="163">
        <f>A286</f>
        <v/>
      </c>
      <c r="B287" s="300" t="n"/>
      <c r="C287" s="151" t="inlineStr">
        <is>
          <t>Card Payments</t>
        </is>
      </c>
      <c r="D287" s="151" t="inlineStr">
        <is>
          <t>BB MIGs (S07)</t>
        </is>
      </c>
      <c r="E287" s="170" t="n"/>
      <c r="F287" s="245" t="n"/>
      <c r="G287" s="170" t="n"/>
      <c r="H287" s="245" t="n"/>
      <c r="I287" s="154">
        <f>minus(E287,G287)</f>
        <v/>
      </c>
      <c r="J287" s="155">
        <f>ABS(minus(F287,H287))</f>
        <v/>
      </c>
      <c r="K287" s="248" t="n"/>
      <c r="L287" s="248" t="n"/>
      <c r="M287" s="248" t="n"/>
      <c r="N287" s="248" t="n"/>
      <c r="O287" s="248" t="n"/>
      <c r="P287" s="248" t="n"/>
      <c r="Q287" s="248" t="n"/>
      <c r="R287" s="248" t="n"/>
      <c r="S287" s="248" t="n"/>
      <c r="T287" s="248" t="n"/>
      <c r="U287" s="248" t="n"/>
      <c r="V287" s="248" t="n"/>
      <c r="W287" s="218" t="n"/>
      <c r="X287" s="218" t="n"/>
      <c r="Y287" s="157">
        <f>minus(I287,W287)</f>
        <v/>
      </c>
      <c r="Z287" s="158">
        <f>ABS(minus(J287,X287))</f>
        <v/>
      </c>
      <c r="AA287" s="270" t="n"/>
      <c r="AB287" s="242" t="n"/>
      <c r="AC287" s="242" t="n"/>
      <c r="AD287" s="256" t="n"/>
      <c r="AE287" s="167">
        <f>Y287-AC287</f>
        <v/>
      </c>
      <c r="AF287" s="256">
        <f>abs(Z287-AD287)</f>
        <v/>
      </c>
      <c r="AG287" s="243" t="n"/>
      <c r="AH287" s="146" t="n"/>
      <c r="AI287" s="52" t="n"/>
      <c r="AJ287" s="148" t="n"/>
      <c r="AK287" s="52" t="n"/>
    </row>
    <row r="288">
      <c r="A288" s="163">
        <f>A287</f>
        <v/>
      </c>
      <c r="B288" s="300" t="n"/>
      <c r="C288" s="151" t="inlineStr">
        <is>
          <t>Card Payments</t>
        </is>
      </c>
      <c r="D288" s="151" t="inlineStr">
        <is>
          <t>BB MIGs (S08)</t>
        </is>
      </c>
      <c r="E288" s="170" t="n"/>
      <c r="F288" s="245" t="n"/>
      <c r="G288" s="170" t="n"/>
      <c r="H288" s="245" t="n"/>
      <c r="I288" s="154">
        <f>minus(E288,G288)</f>
        <v/>
      </c>
      <c r="J288" s="155">
        <f>ABS(minus(F288,H288))</f>
        <v/>
      </c>
      <c r="K288" s="170" t="n"/>
      <c r="L288" s="170" t="n"/>
      <c r="M288" s="170" t="n"/>
      <c r="N288" s="170" t="n"/>
      <c r="O288" s="170" t="n"/>
      <c r="P288" s="170" t="n"/>
      <c r="Q288" s="170" t="n"/>
      <c r="R288" s="170" t="n"/>
      <c r="S288" s="170" t="n"/>
      <c r="T288" s="170" t="n"/>
      <c r="U288" s="170" t="n"/>
      <c r="V288" s="170" t="n"/>
      <c r="W288" s="218" t="n"/>
      <c r="X288" s="218" t="n"/>
      <c r="Y288" s="157">
        <f>minus(I288,W288)</f>
        <v/>
      </c>
      <c r="Z288" s="158">
        <f>ABS(minus(J288,X288))</f>
        <v/>
      </c>
      <c r="AA288" s="270" t="n"/>
      <c r="AB288" s="242" t="n"/>
      <c r="AC288" s="242" t="n"/>
      <c r="AD288" s="256" t="n"/>
      <c r="AE288" s="167">
        <f>Y288-AC288</f>
        <v/>
      </c>
      <c r="AF288" s="256">
        <f>abs(Z288-AD288)</f>
        <v/>
      </c>
      <c r="AG288" s="243" t="n"/>
      <c r="AH288" s="146" t="n"/>
      <c r="AI288" s="52" t="n"/>
      <c r="AJ288" s="148" t="n"/>
      <c r="AK288" s="52" t="n"/>
    </row>
    <row r="289">
      <c r="A289" s="163">
        <f>A288</f>
        <v/>
      </c>
      <c r="B289" s="300" t="n"/>
      <c r="C289" s="151" t="inlineStr">
        <is>
          <t>Card Payments</t>
        </is>
      </c>
      <c r="D289" s="151" t="inlineStr">
        <is>
          <t>BB MIGs (S09)</t>
        </is>
      </c>
      <c r="E289" s="170" t="n"/>
      <c r="F289" s="245" t="n"/>
      <c r="G289" s="170" t="n"/>
      <c r="H289" s="245" t="n"/>
      <c r="I289" s="154">
        <f>minus(E289,G289)</f>
        <v/>
      </c>
      <c r="J289" s="155">
        <f>ABS(minus(F289,H289))</f>
        <v/>
      </c>
      <c r="K289" s="248" t="n"/>
      <c r="L289" s="248" t="n"/>
      <c r="M289" s="248" t="n"/>
      <c r="N289" s="248" t="n"/>
      <c r="O289" s="248" t="n"/>
      <c r="P289" s="248" t="n"/>
      <c r="Q289" s="248" t="n"/>
      <c r="R289" s="248" t="n"/>
      <c r="S289" s="248" t="n"/>
      <c r="T289" s="248" t="n"/>
      <c r="U289" s="248" t="n"/>
      <c r="V289" s="248" t="n"/>
      <c r="W289" s="218" t="n"/>
      <c r="X289" s="218" t="n"/>
      <c r="Y289" s="157">
        <f>minus(I289,W289)</f>
        <v/>
      </c>
      <c r="Z289" s="158">
        <f>ABS(minus(J289,X289))</f>
        <v/>
      </c>
      <c r="AA289" s="270" t="n"/>
      <c r="AB289" s="242" t="n"/>
      <c r="AC289" s="242" t="n"/>
      <c r="AD289" s="256" t="n"/>
      <c r="AE289" s="167">
        <f>Y289-AC289</f>
        <v/>
      </c>
      <c r="AF289" s="256">
        <f>abs(Z289-AD289)</f>
        <v/>
      </c>
      <c r="AG289" s="243" t="n"/>
      <c r="AH289" s="146" t="n"/>
      <c r="AI289" s="52" t="n"/>
      <c r="AJ289" s="148" t="n"/>
      <c r="AK289" s="52" t="n"/>
    </row>
    <row r="290">
      <c r="A290" s="163">
        <f>A289</f>
        <v/>
      </c>
      <c r="B290" s="300" t="n"/>
      <c r="C290" s="151" t="inlineStr">
        <is>
          <t>Card Payments</t>
        </is>
      </c>
      <c r="D290" s="151" t="inlineStr">
        <is>
          <t>BB MIGs (S10)</t>
        </is>
      </c>
      <c r="E290" s="170" t="n"/>
      <c r="F290" s="245" t="n"/>
      <c r="G290" s="170" t="n"/>
      <c r="H290" s="245" t="n"/>
      <c r="I290" s="154">
        <f>minus(E290,G290)</f>
        <v/>
      </c>
      <c r="J290" s="155">
        <f>ABS(minus(F290,H290))</f>
        <v/>
      </c>
      <c r="K290" s="248" t="n"/>
      <c r="L290" s="248" t="n"/>
      <c r="M290" s="248" t="n"/>
      <c r="N290" s="248" t="n"/>
      <c r="O290" s="248" t="n"/>
      <c r="P290" s="248" t="n"/>
      <c r="Q290" s="248" t="n"/>
      <c r="R290" s="248" t="n"/>
      <c r="S290" s="248" t="n"/>
      <c r="T290" s="248" t="n"/>
      <c r="U290" s="248" t="n"/>
      <c r="V290" s="248" t="n"/>
      <c r="W290" s="218" t="n"/>
      <c r="X290" s="218" t="n"/>
      <c r="Y290" s="157">
        <f>minus(I290,W290)</f>
        <v/>
      </c>
      <c r="Z290" s="158">
        <f>ABS(minus(J290,X290))</f>
        <v/>
      </c>
      <c r="AA290" s="270" t="n"/>
      <c r="AB290" s="242" t="n"/>
      <c r="AC290" s="242" t="n"/>
      <c r="AD290" s="256" t="n"/>
      <c r="AE290" s="167">
        <f>Y290-AC290</f>
        <v/>
      </c>
      <c r="AF290" s="256">
        <f>abs(Z290-AD290)</f>
        <v/>
      </c>
      <c r="AG290" s="243" t="n"/>
      <c r="AH290" s="146" t="n"/>
      <c r="AI290" s="52" t="n"/>
      <c r="AJ290" s="148" t="n"/>
      <c r="AK290" s="52" t="n"/>
    </row>
    <row r="291">
      <c r="A291" s="163">
        <f>A290</f>
        <v/>
      </c>
      <c r="B291" s="300" t="n"/>
      <c r="C291" s="151" t="inlineStr">
        <is>
          <t>Card Payments</t>
        </is>
      </c>
      <c r="D291" s="151" t="inlineStr">
        <is>
          <t>BB MIGs (S11)</t>
        </is>
      </c>
      <c r="E291" s="170" t="n"/>
      <c r="F291" s="245" t="n"/>
      <c r="G291" s="170" t="n"/>
      <c r="H291" s="245" t="n"/>
      <c r="I291" s="154">
        <f>minus(E291,G291)</f>
        <v/>
      </c>
      <c r="J291" s="155">
        <f>ABS(minus(F291,H291))</f>
        <v/>
      </c>
      <c r="K291" s="248" t="n"/>
      <c r="L291" s="248" t="n"/>
      <c r="M291" s="248" t="n"/>
      <c r="N291" s="248" t="n"/>
      <c r="O291" s="248" t="n"/>
      <c r="P291" s="248" t="n"/>
      <c r="Q291" s="248" t="n"/>
      <c r="R291" s="248" t="n"/>
      <c r="S291" s="248" t="n"/>
      <c r="T291" s="248" t="n"/>
      <c r="U291" s="248" t="n"/>
      <c r="V291" s="248" t="n"/>
      <c r="W291" s="218" t="n"/>
      <c r="X291" s="218" t="n"/>
      <c r="Y291" s="157">
        <f>minus(I291,W291)</f>
        <v/>
      </c>
      <c r="Z291" s="158">
        <f>ABS(minus(J291,X291))</f>
        <v/>
      </c>
      <c r="AA291" s="270" t="n"/>
      <c r="AB291" s="242" t="n"/>
      <c r="AC291" s="242" t="n"/>
      <c r="AD291" s="256" t="n"/>
      <c r="AE291" s="167">
        <f>Y291-AC291</f>
        <v/>
      </c>
      <c r="AF291" s="256">
        <f>abs(Z291-AD291)</f>
        <v/>
      </c>
      <c r="AG291" s="243" t="n"/>
      <c r="AH291" s="146" t="n"/>
      <c r="AI291" s="52" t="n"/>
      <c r="AJ291" s="148" t="n"/>
      <c r="AK291" s="52" t="n"/>
    </row>
    <row r="292">
      <c r="A292" s="163">
        <f>A291</f>
        <v/>
      </c>
      <c r="B292" s="300" t="n"/>
      <c r="C292" s="171" t="inlineStr">
        <is>
          <t>Card Payments</t>
        </is>
      </c>
      <c r="D292" s="171" t="inlineStr">
        <is>
          <t>BB MIGs (S12)</t>
        </is>
      </c>
      <c r="E292" s="176" t="n"/>
      <c r="F292" s="85" t="n"/>
      <c r="G292" s="176" t="n"/>
      <c r="H292" s="85" t="n"/>
      <c r="I292" s="174">
        <f>minus(E292,G292)</f>
        <v/>
      </c>
      <c r="J292" s="175">
        <f>ABS(minus(F292,H292))</f>
        <v/>
      </c>
      <c r="K292" s="293" t="n"/>
      <c r="L292" s="293" t="n"/>
      <c r="M292" s="293" t="n"/>
      <c r="N292" s="293" t="n"/>
      <c r="O292" s="293" t="n"/>
      <c r="P292" s="293" t="n"/>
      <c r="Q292" s="293" t="n"/>
      <c r="R292" s="293" t="n"/>
      <c r="S292" s="293" t="n"/>
      <c r="T292" s="293" t="n"/>
      <c r="U292" s="293" t="n"/>
      <c r="V292" s="293" t="n"/>
      <c r="W292" s="294" t="n"/>
      <c r="X292" s="294" t="n"/>
      <c r="Y292" s="179">
        <f>minus(I292,W292)</f>
        <v/>
      </c>
      <c r="Z292" s="180">
        <f>ABS(minus(J292,X292))</f>
        <v/>
      </c>
      <c r="AA292" s="253" t="n"/>
      <c r="AB292" s="254" t="n"/>
      <c r="AC292" s="254" t="n"/>
      <c r="AD292" s="183" t="n"/>
      <c r="AE292" s="191">
        <f>Y292-AC292</f>
        <v/>
      </c>
      <c r="AF292" s="183">
        <f>abs(Z292-AD292)</f>
        <v/>
      </c>
      <c r="AG292" s="243" t="n"/>
      <c r="AH292" s="146" t="n"/>
      <c r="AI292" s="52" t="n"/>
      <c r="AJ292" s="148" t="n"/>
      <c r="AK292" s="52" t="n"/>
    </row>
    <row r="293">
      <c r="A293" s="163">
        <f>A292</f>
        <v/>
      </c>
      <c r="B293" s="303" t="n"/>
      <c r="C293" s="258" t="inlineStr">
        <is>
          <t>Card Payments Sum</t>
        </is>
      </c>
      <c r="D293" s="258" t="inlineStr">
        <is>
          <t>BB MIGs</t>
        </is>
      </c>
      <c r="E293" s="172" t="n"/>
      <c r="F293" s="173" t="n"/>
      <c r="G293" s="172" t="n"/>
      <c r="H293" s="173" t="n"/>
      <c r="I293" s="174" t="n">
        <v>0</v>
      </c>
      <c r="J293" s="175">
        <f>ABS(minus(F293,H293))</f>
        <v/>
      </c>
      <c r="K293" s="176" t="n"/>
      <c r="L293" s="176" t="n"/>
      <c r="M293" s="176" t="n"/>
      <c r="N293" s="176" t="n"/>
      <c r="O293" s="176" t="n"/>
      <c r="P293" s="176" t="n"/>
      <c r="Q293" s="176" t="n"/>
      <c r="R293" s="176" t="n"/>
      <c r="S293" s="176" t="n"/>
      <c r="T293" s="176" t="n"/>
      <c r="U293" s="176" t="n"/>
      <c r="V293" s="176" t="n"/>
      <c r="W293" s="294">
        <f>SUM(K293,M293,O293,Q293,S293,U293)</f>
        <v/>
      </c>
      <c r="X293" s="294">
        <f>SUM(L293,N293,P293,R293,T293,V293)</f>
        <v/>
      </c>
      <c r="Y293" s="179">
        <f>minus(I293,W293)</f>
        <v/>
      </c>
      <c r="Z293" s="180">
        <f>ABS(minus(J293,X293))</f>
        <v/>
      </c>
      <c r="AA293" s="253" t="n"/>
      <c r="AB293" s="254" t="n"/>
      <c r="AC293" s="254" t="n"/>
      <c r="AD293" s="190" t="n"/>
      <c r="AE293" s="191">
        <f>Y293-AC293</f>
        <v/>
      </c>
      <c r="AF293" s="192">
        <f>abs(Z293-AD293)</f>
        <v/>
      </c>
      <c r="AG293" s="243" t="n"/>
      <c r="AH293" s="146" t="n"/>
      <c r="AI293" s="52" t="n"/>
      <c r="AJ293" s="148" t="n"/>
      <c r="AK293" s="52" t="n"/>
    </row>
    <row r="294">
      <c r="A294" s="163" t="n"/>
      <c r="B294" s="310" t="inlineStr">
        <is>
          <t>KOWRI</t>
        </is>
      </c>
      <c r="C294" s="151" t="inlineStr">
        <is>
          <t>MPGS</t>
        </is>
      </c>
      <c r="D294" s="151" t="inlineStr">
        <is>
          <t>MPGS</t>
        </is>
      </c>
      <c r="E294" s="187" t="n"/>
      <c r="F294" s="188" t="n"/>
      <c r="G294" s="187" t="n"/>
      <c r="H294" s="188" t="n"/>
      <c r="I294" s="154">
        <f>minus(E294,G294)</f>
        <v/>
      </c>
      <c r="J294" s="155">
        <f>ABS(minus(F294,H294))</f>
        <v/>
      </c>
      <c r="K294" s="248" t="n"/>
      <c r="L294" s="248" t="n"/>
      <c r="M294" s="248" t="n"/>
      <c r="N294" s="248" t="n"/>
      <c r="O294" s="248" t="n"/>
      <c r="P294" s="248" t="n"/>
      <c r="Q294" s="248" t="n"/>
      <c r="R294" s="248" t="n"/>
      <c r="S294" s="248" t="n"/>
      <c r="T294" s="248" t="n"/>
      <c r="U294" s="248" t="n"/>
      <c r="V294" s="248" t="n"/>
      <c r="W294" s="218">
        <f>SUM(K294,M294,O294,Q294,S294,U294)</f>
        <v/>
      </c>
      <c r="X294" s="218">
        <f>SUM(L294,N294,P294,R294,T294,V294)</f>
        <v/>
      </c>
      <c r="Y294" s="157">
        <f>minus(I294,W294)</f>
        <v/>
      </c>
      <c r="Z294" s="158">
        <f>ABS(minus(J294,X294))</f>
        <v/>
      </c>
      <c r="AA294" s="270" t="n"/>
      <c r="AB294" s="242" t="n"/>
      <c r="AC294" s="242" t="n"/>
      <c r="AD294" s="256" t="n"/>
      <c r="AE294" s="167">
        <f>Y294-AC294</f>
        <v/>
      </c>
      <c r="AF294" s="256">
        <f>abs(Z294-AD294)</f>
        <v/>
      </c>
      <c r="AG294" s="243" t="n"/>
      <c r="AH294" s="146" t="n"/>
      <c r="AI294" s="52" t="n"/>
      <c r="AJ294" s="148" t="n"/>
      <c r="AK294" s="52" t="n"/>
    </row>
    <row r="295">
      <c r="A295" s="163">
        <f>A293</f>
        <v/>
      </c>
      <c r="B295" s="300" t="n"/>
      <c r="C295" s="151" t="inlineStr">
        <is>
          <t>KR MTN Send Money</t>
        </is>
      </c>
      <c r="D295" s="151" t="inlineStr">
        <is>
          <t>KR MTN Credit</t>
        </is>
      </c>
      <c r="E295" s="187" t="n"/>
      <c r="F295" s="188" t="n"/>
      <c r="G295" s="187" t="n"/>
      <c r="H295" s="188" t="n"/>
      <c r="I295" s="154">
        <f>minus(E295,G295)</f>
        <v/>
      </c>
      <c r="J295" s="155">
        <f>ABS(minus(F295,H295))</f>
        <v/>
      </c>
      <c r="K295" s="248" t="n"/>
      <c r="L295" s="248" t="n"/>
      <c r="M295" s="248" t="n"/>
      <c r="N295" s="248" t="n"/>
      <c r="O295" s="248" t="n"/>
      <c r="P295" s="248" t="n"/>
      <c r="Q295" s="248" t="n"/>
      <c r="R295" s="248" t="n"/>
      <c r="S295" s="248" t="n"/>
      <c r="T295" s="248" t="n"/>
      <c r="U295" s="248" t="n"/>
      <c r="V295" s="248" t="n"/>
      <c r="W295" s="218">
        <f>SUM(K295,M295,O295,Q295,S295,U295)</f>
        <v/>
      </c>
      <c r="X295" s="218">
        <f>SUM(L295,N295,P295,R295,T295,V295)</f>
        <v/>
      </c>
      <c r="Y295" s="157">
        <f>minus(I295,W295)</f>
        <v/>
      </c>
      <c r="Z295" s="158">
        <f>ABS(minus(J295,X295))</f>
        <v/>
      </c>
      <c r="AA295" s="270" t="n"/>
      <c r="AB295" s="242" t="n"/>
      <c r="AC295" s="242" t="n"/>
      <c r="AD295" s="256" t="n"/>
      <c r="AE295" s="167">
        <f>Y295-AC295</f>
        <v/>
      </c>
      <c r="AF295" s="256">
        <f>abs(Z295-AD295)</f>
        <v/>
      </c>
      <c r="AG295" s="243" t="n"/>
      <c r="AH295" s="146" t="n"/>
      <c r="AI295" s="52" t="n"/>
      <c r="AJ295" s="148" t="n"/>
      <c r="AK295" s="52" t="n"/>
    </row>
    <row r="296">
      <c r="A296" s="163">
        <f>A295</f>
        <v/>
      </c>
      <c r="B296" s="300" t="n"/>
      <c r="C296" s="151" t="inlineStr">
        <is>
          <t>KR MTN Add funds/Payments</t>
        </is>
      </c>
      <c r="D296" s="151" t="inlineStr">
        <is>
          <t>KR MTN Debit</t>
        </is>
      </c>
      <c r="E296" s="187" t="n"/>
      <c r="F296" s="188" t="n"/>
      <c r="G296" s="187" t="n"/>
      <c r="H296" s="188" t="n"/>
      <c r="I296" s="154">
        <f>minus(E296,G296)</f>
        <v/>
      </c>
      <c r="J296" s="155">
        <f>ABS(minus(F296,H296))</f>
        <v/>
      </c>
      <c r="K296" s="248" t="n"/>
      <c r="L296" s="248" t="n"/>
      <c r="M296" s="248" t="n"/>
      <c r="N296" s="248" t="n"/>
      <c r="O296" s="248" t="n"/>
      <c r="P296" s="248" t="n"/>
      <c r="Q296" s="248" t="n"/>
      <c r="R296" s="248" t="n"/>
      <c r="S296" s="248" t="n"/>
      <c r="T296" s="248" t="n"/>
      <c r="U296" s="248" t="n"/>
      <c r="V296" s="248" t="n"/>
      <c r="W296" s="218">
        <f>SUM(K296,M296,O296,Q296,S296,U296)</f>
        <v/>
      </c>
      <c r="X296" s="218">
        <f>SUM(L296,N296,P296,R296,T296,V296)</f>
        <v/>
      </c>
      <c r="Y296" s="157">
        <f>minus(I296,W296)</f>
        <v/>
      </c>
      <c r="Z296" s="158">
        <f>ABS(minus(J296,X296))</f>
        <v/>
      </c>
      <c r="AA296" s="270" t="inlineStr">
        <is>
          <t>Pending Jumia transaction</t>
        </is>
      </c>
      <c r="AB296" s="242" t="n"/>
      <c r="AC296" s="242" t="n"/>
      <c r="AD296" s="256" t="n"/>
      <c r="AE296" s="167">
        <f>Y296-AC296</f>
        <v/>
      </c>
      <c r="AF296" s="256">
        <f>abs(Z296-AD296)</f>
        <v/>
      </c>
      <c r="AG296" s="243" t="n"/>
      <c r="AH296" s="146" t="n"/>
      <c r="AI296" s="52" t="n"/>
      <c r="AJ296" s="148" t="n"/>
      <c r="AK296" s="52" t="n"/>
    </row>
    <row r="297">
      <c r="A297" s="163">
        <f>A296</f>
        <v/>
      </c>
      <c r="B297" s="300" t="n"/>
      <c r="C297" s="151" t="inlineStr">
        <is>
          <t>KR Airtel Add funds/Payments</t>
        </is>
      </c>
      <c r="D297" s="151" t="inlineStr">
        <is>
          <t>KR Airtel Cash In</t>
        </is>
      </c>
      <c r="E297" s="187" t="n"/>
      <c r="F297" s="188" t="n"/>
      <c r="G297" s="187" t="n"/>
      <c r="H297" s="188" t="n"/>
      <c r="I297" s="154">
        <f>minus(E297,G297)</f>
        <v/>
      </c>
      <c r="J297" s="155">
        <f>ABS(minus(F297,H297))</f>
        <v/>
      </c>
      <c r="K297" s="248" t="n"/>
      <c r="L297" s="248" t="n"/>
      <c r="M297" s="248" t="n"/>
      <c r="N297" s="248" t="n"/>
      <c r="O297" s="248" t="n"/>
      <c r="P297" s="248" t="n"/>
      <c r="Q297" s="248" t="n"/>
      <c r="R297" s="248" t="n"/>
      <c r="S297" s="248" t="n"/>
      <c r="T297" s="248" t="n"/>
      <c r="U297" s="248" t="n"/>
      <c r="V297" s="248" t="n"/>
      <c r="W297" s="218">
        <f>SUM(K297,M297,O297,Q297,S297,U297)</f>
        <v/>
      </c>
      <c r="X297" s="218">
        <f>SUM(L297,N297,P297,R297,T297,V297)</f>
        <v/>
      </c>
      <c r="Y297" s="157">
        <f>minus(I297,W297)</f>
        <v/>
      </c>
      <c r="Z297" s="158">
        <f>ABS(minus(J297,X297))</f>
        <v/>
      </c>
      <c r="AA297" s="270" t="n"/>
      <c r="AB297" s="242" t="n"/>
      <c r="AC297" s="242" t="n"/>
      <c r="AD297" s="256" t="n"/>
      <c r="AE297" s="167">
        <f>Y297-AC297</f>
        <v/>
      </c>
      <c r="AF297" s="256">
        <f>abs(Z297-AD297)</f>
        <v/>
      </c>
      <c r="AG297" s="243" t="n"/>
      <c r="AH297" s="146" t="n"/>
      <c r="AI297" s="52" t="n"/>
      <c r="AJ297" s="148" t="n"/>
      <c r="AK297" s="52" t="n"/>
    </row>
    <row r="298">
      <c r="A298" s="163">
        <f>A297</f>
        <v/>
      </c>
      <c r="B298" s="300" t="n"/>
      <c r="C298" s="151" t="inlineStr">
        <is>
          <t>KR Airtel Send Money</t>
        </is>
      </c>
      <c r="D298" s="151" t="inlineStr">
        <is>
          <t>KR Airtel Cash Out</t>
        </is>
      </c>
      <c r="E298" s="187" t="n"/>
      <c r="F298" s="188" t="n"/>
      <c r="G298" s="187" t="n"/>
      <c r="H298" s="188" t="n"/>
      <c r="I298" s="154">
        <f>minus(E298,G298)</f>
        <v/>
      </c>
      <c r="J298" s="155">
        <f>ABS(minus(F298,H298))</f>
        <v/>
      </c>
      <c r="K298" s="248" t="n"/>
      <c r="L298" s="248" t="n"/>
      <c r="M298" s="248" t="n"/>
      <c r="N298" s="248" t="n"/>
      <c r="O298" s="248" t="n"/>
      <c r="P298" s="248" t="n"/>
      <c r="Q298" s="248" t="n"/>
      <c r="R298" s="248" t="n"/>
      <c r="S298" s="248" t="n"/>
      <c r="T298" s="248" t="n"/>
      <c r="U298" s="248" t="n"/>
      <c r="V298" s="248" t="n"/>
      <c r="W298" s="218">
        <f>SUM(K298,M298,O298,Q298,S298,U298)</f>
        <v/>
      </c>
      <c r="X298" s="218">
        <f>SUM(L298,N298,P298,R298,T298,V298)</f>
        <v/>
      </c>
      <c r="Y298" s="157">
        <f>minus(I298,W298)</f>
        <v/>
      </c>
      <c r="Z298" s="158">
        <f>ABS(minus(J298,X298))</f>
        <v/>
      </c>
      <c r="AA298" s="270" t="n"/>
      <c r="AB298" s="242" t="n"/>
      <c r="AC298" s="242" t="n"/>
      <c r="AD298" s="256" t="n"/>
      <c r="AE298" s="167">
        <f>Y298-AC298</f>
        <v/>
      </c>
      <c r="AF298" s="256">
        <f>abs(Z298-AD298)</f>
        <v/>
      </c>
      <c r="AG298" s="243" t="n"/>
      <c r="AH298" s="146" t="n"/>
      <c r="AI298" s="52" t="n"/>
      <c r="AJ298" s="148" t="n"/>
      <c r="AK298" s="52" t="n"/>
    </row>
    <row r="299">
      <c r="A299" s="163">
        <f>A298</f>
        <v/>
      </c>
      <c r="B299" s="300" t="n"/>
      <c r="C299" s="151" t="inlineStr">
        <is>
          <t>KR Vodafone Add funds/Payments</t>
        </is>
      </c>
      <c r="D299" s="151" t="inlineStr">
        <is>
          <t xml:space="preserve">KR Vodafone Cash In </t>
        </is>
      </c>
      <c r="E299" s="187" t="n"/>
      <c r="F299" s="188" t="n"/>
      <c r="G299" s="187" t="n"/>
      <c r="H299" s="188" t="n"/>
      <c r="I299" s="154">
        <f>minus(E299,G299)</f>
        <v/>
      </c>
      <c r="J299" s="155">
        <f>ABS(minus(F299,H299))</f>
        <v/>
      </c>
      <c r="K299" s="248" t="n"/>
      <c r="L299" s="248" t="n"/>
      <c r="M299" s="248" t="n"/>
      <c r="N299" s="248" t="n"/>
      <c r="O299" s="248" t="n"/>
      <c r="P299" s="248" t="n"/>
      <c r="Q299" s="248" t="n"/>
      <c r="R299" s="248" t="n"/>
      <c r="S299" s="248" t="n"/>
      <c r="T299" s="248" t="n"/>
      <c r="U299" s="248" t="n"/>
      <c r="V299" s="248" t="n"/>
      <c r="W299" s="218">
        <f>SUM(K299,M299,O299,Q299,S299,U299)</f>
        <v/>
      </c>
      <c r="X299" s="218">
        <f>SUM(L299,N299,P299,R299,T299,V299)</f>
        <v/>
      </c>
      <c r="Y299" s="157">
        <f>minus(I299,W299)</f>
        <v/>
      </c>
      <c r="Z299" s="158">
        <f>ABS(minus(J299,X299))</f>
        <v/>
      </c>
      <c r="AA299" s="270" t="inlineStr">
        <is>
          <t>Pending transactions</t>
        </is>
      </c>
      <c r="AB299" s="242" t="n"/>
      <c r="AC299" s="242" t="n"/>
      <c r="AD299" s="256" t="n"/>
      <c r="AE299" s="167">
        <f>Y299-AC299</f>
        <v/>
      </c>
      <c r="AF299" s="256">
        <f>abs(Z299-AD299)</f>
        <v/>
      </c>
      <c r="AG299" s="243" t="n"/>
      <c r="AH299" s="146" t="n"/>
      <c r="AI299" s="52" t="n"/>
      <c r="AJ299" s="148" t="n"/>
      <c r="AK299" s="52" t="n"/>
    </row>
    <row r="300">
      <c r="A300" s="163">
        <f>A299</f>
        <v/>
      </c>
      <c r="B300" s="303" t="n"/>
      <c r="C300" s="151" t="inlineStr">
        <is>
          <t>KR Vodafone Send Money</t>
        </is>
      </c>
      <c r="D300" s="151" t="inlineStr">
        <is>
          <t>KR Vodafone Cash Out</t>
        </is>
      </c>
      <c r="E300" s="187" t="n"/>
      <c r="F300" s="188" t="n"/>
      <c r="G300" s="187" t="n"/>
      <c r="H300" s="188" t="n"/>
      <c r="I300" s="154">
        <f>minus(E300,G300)</f>
        <v/>
      </c>
      <c r="J300" s="155">
        <f>ABS(minus(F300,H300))</f>
        <v/>
      </c>
      <c r="K300" s="248" t="n"/>
      <c r="L300" s="248" t="n"/>
      <c r="M300" s="248" t="n"/>
      <c r="N300" s="248" t="n"/>
      <c r="O300" s="248" t="n"/>
      <c r="P300" s="248" t="n"/>
      <c r="Q300" s="248" t="n"/>
      <c r="R300" s="248" t="n"/>
      <c r="S300" s="248" t="n"/>
      <c r="T300" s="248" t="n"/>
      <c r="U300" s="248" t="n"/>
      <c r="V300" s="248" t="n"/>
      <c r="W300" s="218">
        <f>SUM(K300,M300,O300,Q300,S300,U300)</f>
        <v/>
      </c>
      <c r="X300" s="218">
        <f>SUM(L300,N300,P300,R300,T300,V300)</f>
        <v/>
      </c>
      <c r="Y300" s="157">
        <f>minus(I300,W300)</f>
        <v/>
      </c>
      <c r="Z300" s="158">
        <f>ABS(minus(J300,X300))</f>
        <v/>
      </c>
      <c r="AA300" s="270" t="n"/>
      <c r="AB300" s="242" t="n"/>
      <c r="AC300" s="242" t="n"/>
      <c r="AD300" s="256" t="n"/>
      <c r="AE300" s="167">
        <f>Y300-AC300</f>
        <v/>
      </c>
      <c r="AF300" s="256">
        <f>abs(Z300-AD300)</f>
        <v/>
      </c>
      <c r="AG300" s="243" t="n"/>
      <c r="AH300" s="146" t="n"/>
      <c r="AI300" s="52" t="n"/>
      <c r="AJ300" s="148" t="n"/>
      <c r="AK300" s="52" t="n"/>
    </row>
    <row r="301">
      <c r="A301" s="206" t="n"/>
      <c r="B301" s="207" t="n"/>
      <c r="C301" s="206" t="n"/>
      <c r="D301" s="206" t="n"/>
      <c r="E301" s="271" t="n"/>
      <c r="F301" s="208" t="n"/>
      <c r="G301" s="271" t="n"/>
      <c r="H301" s="208" t="n"/>
      <c r="I301" s="206" t="n"/>
      <c r="J301" s="208" t="n"/>
      <c r="K301" s="271" t="n"/>
      <c r="L301" s="271" t="n"/>
      <c r="M301" s="271" t="n"/>
      <c r="N301" s="271" t="n"/>
      <c r="O301" s="271" t="n"/>
      <c r="P301" s="271" t="n"/>
      <c r="Q301" s="271" t="n"/>
      <c r="R301" s="271" t="n"/>
      <c r="S301" s="271" t="n"/>
      <c r="T301" s="271" t="n"/>
      <c r="U301" s="271" t="n"/>
      <c r="V301" s="271" t="n"/>
      <c r="W301" s="210" t="n"/>
      <c r="X301" s="210" t="n"/>
      <c r="Y301" s="271" t="n"/>
      <c r="Z301" s="271" t="n"/>
      <c r="AA301" s="211" t="n"/>
      <c r="AB301" s="212" t="n"/>
      <c r="AC301" s="212" t="n"/>
      <c r="AD301" s="213" t="n"/>
      <c r="AE301" s="214" t="n"/>
      <c r="AF301" s="215" t="n"/>
      <c r="AG301" s="243" t="n"/>
      <c r="AH301" s="146" t="n"/>
      <c r="AI301" s="52" t="n"/>
      <c r="AJ301" s="148" t="n"/>
      <c r="AK301" s="52" t="n"/>
    </row>
    <row r="302">
      <c r="A302" s="239" t="n">
        <v>44996</v>
      </c>
      <c r="B302" s="309" t="inlineStr">
        <is>
          <t>SlydePay</t>
        </is>
      </c>
      <c r="C302" s="151" t="inlineStr">
        <is>
          <t>SP MIGs (MCC 1)</t>
        </is>
      </c>
      <c r="D302" s="151" t="inlineStr">
        <is>
          <t>MIGS (Slydepay01)</t>
        </is>
      </c>
      <c r="E302" s="187" t="n"/>
      <c r="F302" s="188" t="n"/>
      <c r="G302" s="187" t="n"/>
      <c r="H302" s="188" t="n"/>
      <c r="I302" s="154">
        <f>minus(E302,G302)</f>
        <v/>
      </c>
      <c r="J302" s="155">
        <f>ABS(minus(F302,H302))</f>
        <v/>
      </c>
      <c r="K302" s="248" t="n"/>
      <c r="L302" s="248" t="n"/>
      <c r="M302" s="248" t="n"/>
      <c r="N302" s="248" t="n"/>
      <c r="O302" s="248" t="n"/>
      <c r="P302" s="248" t="n"/>
      <c r="Q302" s="248" t="n"/>
      <c r="R302" s="248" t="n"/>
      <c r="S302" s="248" t="n"/>
      <c r="T302" s="248" t="n"/>
      <c r="U302" s="248" t="n"/>
      <c r="V302" s="248" t="n"/>
      <c r="W302" s="218">
        <f>SUM(K302,M302,O302,Q302,S302,U302)</f>
        <v/>
      </c>
      <c r="X302" s="218">
        <f>SUM(L302,N302,P302,R302,T302,V302)</f>
        <v/>
      </c>
      <c r="Y302" s="157">
        <f>minus(I302,W302)</f>
        <v/>
      </c>
      <c r="Z302" s="158">
        <f>ABS(minus(J302,X302))</f>
        <v/>
      </c>
      <c r="AA302" s="263" t="n"/>
      <c r="AB302" s="242" t="n"/>
      <c r="AC302" s="242" t="n"/>
      <c r="AD302" s="252" t="n"/>
      <c r="AE302" s="161">
        <f>Y302-AC302</f>
        <v/>
      </c>
      <c r="AF302" s="256">
        <f>abs(Z302-AD302)</f>
        <v/>
      </c>
      <c r="AG302" s="243" t="n"/>
      <c r="AH302" s="146" t="n"/>
      <c r="AI302" s="52" t="n"/>
      <c r="AJ302" s="148" t="n"/>
      <c r="AK302" s="52" t="n"/>
    </row>
    <row r="303">
      <c r="A303" s="163">
        <f>A302</f>
        <v/>
      </c>
      <c r="B303" s="300" t="n"/>
      <c r="C303" s="151" t="inlineStr">
        <is>
          <t>SP MTN Cash In (Prompt)</t>
        </is>
      </c>
      <c r="D303" s="151" t="inlineStr">
        <is>
          <t>MTN - Slydepull (Prompts)</t>
        </is>
      </c>
      <c r="E303" s="187" t="n"/>
      <c r="F303" s="188" t="n"/>
      <c r="G303" s="187" t="n"/>
      <c r="H303" s="188" t="n"/>
      <c r="I303" s="154">
        <f>minus(E303,G303)</f>
        <v/>
      </c>
      <c r="J303" s="155">
        <f>ABS(minus(F303,H303))</f>
        <v/>
      </c>
      <c r="K303" s="248" t="n"/>
      <c r="L303" s="248" t="n"/>
      <c r="M303" s="248" t="n"/>
      <c r="N303" s="248" t="n"/>
      <c r="O303" s="248" t="n"/>
      <c r="P303" s="248" t="n"/>
      <c r="Q303" s="248" t="n"/>
      <c r="R303" s="248" t="n"/>
      <c r="S303" s="248" t="n"/>
      <c r="T303" s="248" t="n"/>
      <c r="U303" s="248" t="n"/>
      <c r="V303" s="248" t="n"/>
      <c r="W303" s="218">
        <f>SUM(K303,M303,O303,Q303,S303,U303)</f>
        <v/>
      </c>
      <c r="X303" s="218">
        <f>SUM(L303,N303,P303,R303,T303,V303)</f>
        <v/>
      </c>
      <c r="Y303" s="157">
        <f>minus(I303,W303)</f>
        <v/>
      </c>
      <c r="Z303" s="158">
        <f>ABS(minus(J303,X303))</f>
        <v/>
      </c>
      <c r="AA303" s="270" t="n"/>
      <c r="AB303" s="242" t="n"/>
      <c r="AC303" s="242" t="n"/>
      <c r="AD303" s="256" t="n"/>
      <c r="AE303" s="167">
        <f>Y303-AC303</f>
        <v/>
      </c>
      <c r="AF303" s="256">
        <f>abs(Z303-AD303)</f>
        <v/>
      </c>
      <c r="AG303" s="243" t="n"/>
      <c r="AH303" s="146" t="n"/>
      <c r="AI303" s="52" t="n"/>
      <c r="AJ303" s="148" t="n"/>
      <c r="AK303" s="52" t="n"/>
    </row>
    <row r="304">
      <c r="A304" s="163">
        <f>A303</f>
        <v/>
      </c>
      <c r="B304" s="300" t="n"/>
      <c r="C304" s="151" t="inlineStr">
        <is>
          <t>SP MTN Cash In (Approval)</t>
        </is>
      </c>
      <c r="D304" s="151" t="inlineStr">
        <is>
          <t>MTN - Sydepush( Approvals)</t>
        </is>
      </c>
      <c r="E304" s="187" t="n"/>
      <c r="F304" s="188" t="n"/>
      <c r="G304" s="187" t="n"/>
      <c r="H304" s="188" t="n"/>
      <c r="I304" s="154">
        <f>minus(E304,G304)</f>
        <v/>
      </c>
      <c r="J304" s="155">
        <f>ABS(minus(F304,H304))</f>
        <v/>
      </c>
      <c r="K304" s="248" t="n"/>
      <c r="L304" s="248" t="n"/>
      <c r="M304" s="248" t="n"/>
      <c r="N304" s="248" t="n"/>
      <c r="O304" s="248" t="n"/>
      <c r="P304" s="248" t="n"/>
      <c r="Q304" s="248" t="n"/>
      <c r="R304" s="248" t="n"/>
      <c r="S304" s="248" t="n"/>
      <c r="T304" s="248" t="n"/>
      <c r="U304" s="248" t="n"/>
      <c r="V304" s="248" t="n"/>
      <c r="W304" s="218">
        <f>SUM(K304,M304,O304,Q304,S304,U304)</f>
        <v/>
      </c>
      <c r="X304" s="218">
        <f>SUM(L304,N304,P304,R304,T304,V304)</f>
        <v/>
      </c>
      <c r="Y304" s="157">
        <f>minus(I304,W304)</f>
        <v/>
      </c>
      <c r="Z304" s="158">
        <f>ABS(minus(J304,X304))</f>
        <v/>
      </c>
      <c r="AA304" s="270" t="n"/>
      <c r="AB304" s="242" t="n"/>
      <c r="AC304" s="242" t="n"/>
      <c r="AD304" s="256" t="n"/>
      <c r="AE304" s="161">
        <f>Y304-AC304</f>
        <v/>
      </c>
      <c r="AF304" s="256">
        <f>abs(Z304-AD304)</f>
        <v/>
      </c>
      <c r="AG304" s="243" t="n"/>
      <c r="AH304" s="146" t="n"/>
      <c r="AI304" s="52" t="n"/>
      <c r="AJ304" s="148" t="n"/>
      <c r="AK304" s="52" t="n"/>
    </row>
    <row r="305">
      <c r="A305" s="163">
        <f>A304</f>
        <v/>
      </c>
      <c r="B305" s="300" t="n"/>
      <c r="C305" s="151" t="inlineStr">
        <is>
          <t>SP MTN Send Money</t>
        </is>
      </c>
      <c r="D305" s="151" t="inlineStr">
        <is>
          <t>MTN - Portal</t>
        </is>
      </c>
      <c r="E305" s="187" t="n"/>
      <c r="F305" s="188" t="n"/>
      <c r="G305" s="187" t="n"/>
      <c r="H305" s="188" t="n"/>
      <c r="I305" s="154">
        <f>minus(E305,G305)</f>
        <v/>
      </c>
      <c r="J305" s="155">
        <f>ABS(minus(F305,H305))</f>
        <v/>
      </c>
      <c r="K305" s="248" t="n"/>
      <c r="L305" s="248" t="n"/>
      <c r="M305" s="248" t="n"/>
      <c r="N305" s="248" t="n"/>
      <c r="O305" s="248" t="n"/>
      <c r="P305" s="248" t="n"/>
      <c r="Q305" s="248" t="n"/>
      <c r="R305" s="248" t="n"/>
      <c r="S305" s="248" t="n"/>
      <c r="T305" s="248" t="n"/>
      <c r="U305" s="248" t="n"/>
      <c r="V305" s="248" t="n"/>
      <c r="W305" s="218">
        <f>SUM(K305,M305,O305,Q305,S305,U305)</f>
        <v/>
      </c>
      <c r="X305" s="218">
        <f>SUM(L305,N305,P305,R305,T305,V305)</f>
        <v/>
      </c>
      <c r="Y305" s="157">
        <f>minus(I305,W305)</f>
        <v/>
      </c>
      <c r="Z305" s="158">
        <f>ABS(minus(J305,X305))</f>
        <v/>
      </c>
      <c r="AA305" s="270" t="n"/>
      <c r="AB305" s="242" t="n"/>
      <c r="AC305" s="242" t="n"/>
      <c r="AD305" s="256" t="n"/>
      <c r="AE305" s="161">
        <f>Y305-AC305</f>
        <v/>
      </c>
      <c r="AF305" s="256">
        <f>abs(Z305-AD305)</f>
        <v/>
      </c>
      <c r="AG305" s="243" t="n"/>
      <c r="AH305" s="146" t="n"/>
      <c r="AI305" s="52" t="n"/>
      <c r="AJ305" s="148" t="n"/>
      <c r="AK305" s="52" t="n"/>
    </row>
    <row r="306">
      <c r="A306" s="163">
        <f>A305</f>
        <v/>
      </c>
      <c r="B306" s="300" t="n"/>
      <c r="C306" s="151" t="inlineStr">
        <is>
          <t>SP AirtelTigo Cash In</t>
        </is>
      </c>
      <c r="D306" s="151" t="inlineStr">
        <is>
          <t>Airtel Top Up (Cash In)</t>
        </is>
      </c>
      <c r="E306" s="187" t="n"/>
      <c r="F306" s="188" t="n"/>
      <c r="G306" s="187" t="n"/>
      <c r="H306" s="188" t="n"/>
      <c r="I306" s="154">
        <f>minus(E306,G306)</f>
        <v/>
      </c>
      <c r="J306" s="155">
        <f>ABS(minus(F306,H306))</f>
        <v/>
      </c>
      <c r="K306" s="248" t="n"/>
      <c r="L306" s="248" t="n"/>
      <c r="M306" s="248" t="n"/>
      <c r="N306" s="248" t="n"/>
      <c r="O306" s="248" t="n"/>
      <c r="P306" s="248" t="n"/>
      <c r="Q306" s="248" t="n"/>
      <c r="R306" s="248" t="n"/>
      <c r="S306" s="248" t="n"/>
      <c r="T306" s="248" t="n"/>
      <c r="U306" s="248" t="n"/>
      <c r="V306" s="248" t="n"/>
      <c r="W306" s="218">
        <f>SUM(K306,M306,O306,Q306,S306,U306)</f>
        <v/>
      </c>
      <c r="X306" s="218">
        <f>SUM(L306,N306,P306,R306,T306,V306)</f>
        <v/>
      </c>
      <c r="Y306" s="157">
        <f>minus(I306,W306)</f>
        <v/>
      </c>
      <c r="Z306" s="158">
        <f>ABS(minus(J306,X306))</f>
        <v/>
      </c>
      <c r="AA306" s="270" t="n"/>
      <c r="AB306" s="242" t="n"/>
      <c r="AC306" s="242" t="n"/>
      <c r="AD306" s="256" t="n"/>
      <c r="AE306" s="161">
        <f>Y306-AC306</f>
        <v/>
      </c>
      <c r="AF306" s="256">
        <f>abs(Z306-AD306)</f>
        <v/>
      </c>
      <c r="AG306" s="243" t="n"/>
      <c r="AH306" s="146" t="n"/>
      <c r="AI306" s="52" t="n"/>
      <c r="AJ306" s="148" t="n"/>
      <c r="AK306" s="52" t="n"/>
    </row>
    <row r="307">
      <c r="A307" s="163">
        <f>A306</f>
        <v/>
      </c>
      <c r="B307" s="300" t="n"/>
      <c r="C307" s="151" t="inlineStr">
        <is>
          <t>SP AirtelTigo Send Money</t>
        </is>
      </c>
      <c r="D307" s="151" t="inlineStr">
        <is>
          <t>Airtel Online Send Money</t>
        </is>
      </c>
      <c r="E307" s="187" t="n"/>
      <c r="F307" s="188" t="n"/>
      <c r="G307" s="187" t="n"/>
      <c r="H307" s="188" t="n"/>
      <c r="I307" s="154">
        <f>minus(E307,G307)</f>
        <v/>
      </c>
      <c r="J307" s="155">
        <f>ABS(minus(F307,H307))</f>
        <v/>
      </c>
      <c r="K307" s="248" t="n"/>
      <c r="L307" s="248" t="n"/>
      <c r="M307" s="248" t="n"/>
      <c r="N307" s="248" t="n"/>
      <c r="O307" s="248" t="n"/>
      <c r="P307" s="248" t="n"/>
      <c r="Q307" s="248" t="n"/>
      <c r="R307" s="248" t="n"/>
      <c r="S307" s="248" t="n"/>
      <c r="T307" s="248" t="n"/>
      <c r="U307" s="248" t="n"/>
      <c r="V307" s="248" t="n"/>
      <c r="W307" s="218">
        <f>SUM(K307,M307,O307,Q307,S307,U307)</f>
        <v/>
      </c>
      <c r="X307" s="249">
        <f>SUM(L307,N307,P307,R307,T307,V307)</f>
        <v/>
      </c>
      <c r="Y307" s="157">
        <f>minus(I307,W307)</f>
        <v/>
      </c>
      <c r="Z307" s="158">
        <f>ABS(minus(J307,X307))</f>
        <v/>
      </c>
      <c r="AA307" s="270" t="n"/>
      <c r="AB307" s="242" t="n"/>
      <c r="AC307" s="242" t="n"/>
      <c r="AD307" s="256" t="n"/>
      <c r="AE307" s="161">
        <f>Y307-AC307</f>
        <v/>
      </c>
      <c r="AF307" s="256">
        <f>abs(Z307-AD307)</f>
        <v/>
      </c>
      <c r="AG307" s="243" t="n"/>
      <c r="AH307" s="146" t="n"/>
      <c r="AI307" s="52" t="n"/>
      <c r="AJ307" s="148" t="n"/>
      <c r="AK307" s="52" t="n"/>
    </row>
    <row r="308">
      <c r="A308" s="163">
        <f>A307</f>
        <v/>
      </c>
      <c r="B308" s="300" t="n"/>
      <c r="C308" s="151" t="inlineStr">
        <is>
          <t>SP Vodafone Cash In</t>
        </is>
      </c>
      <c r="D308" s="151" t="inlineStr">
        <is>
          <t>Vodafone Cashin</t>
        </is>
      </c>
      <c r="E308" s="187" t="n"/>
      <c r="F308" s="188" t="n"/>
      <c r="G308" s="187" t="n"/>
      <c r="H308" s="188" t="n"/>
      <c r="I308" s="154">
        <f>minus(E308,G308)</f>
        <v/>
      </c>
      <c r="J308" s="155">
        <f>ABS(minus(F308,H308))</f>
        <v/>
      </c>
      <c r="K308" s="248" t="n"/>
      <c r="L308" s="248" t="n"/>
      <c r="M308" s="248" t="n"/>
      <c r="N308" s="248" t="n"/>
      <c r="O308" s="248" t="n"/>
      <c r="P308" s="248" t="n"/>
      <c r="Q308" s="248" t="n"/>
      <c r="R308" s="248" t="n"/>
      <c r="S308" s="248" t="n"/>
      <c r="T308" s="248" t="n"/>
      <c r="U308" s="248" t="n"/>
      <c r="V308" s="248" t="n"/>
      <c r="W308" s="218">
        <f>SUM(K308,M308,O308,Q308,S308,U308)</f>
        <v/>
      </c>
      <c r="X308" s="218">
        <f>SUM(L308,N308,P308,R308,T308,V308)</f>
        <v/>
      </c>
      <c r="Y308" s="157">
        <f>minus(I308,W308)</f>
        <v/>
      </c>
      <c r="Z308" s="158">
        <f>ABS(minus(J308,X308))</f>
        <v/>
      </c>
      <c r="AA308" s="270" t="n"/>
      <c r="AB308" s="242" t="n"/>
      <c r="AC308" s="242" t="n"/>
      <c r="AD308" s="256" t="n"/>
      <c r="AE308" s="161">
        <f>Y308-AC308</f>
        <v/>
      </c>
      <c r="AF308" s="256">
        <f>abs(Z308-AD308)</f>
        <v/>
      </c>
      <c r="AG308" s="243" t="n"/>
      <c r="AH308" s="146" t="n"/>
      <c r="AI308" s="52" t="n"/>
      <c r="AJ308" s="148" t="n"/>
      <c r="AK308" s="52" t="n"/>
    </row>
    <row r="309">
      <c r="A309" s="163">
        <f>A308</f>
        <v/>
      </c>
      <c r="B309" s="300" t="n"/>
      <c r="C309" s="151" t="inlineStr">
        <is>
          <t>SP Vodafone Send Money</t>
        </is>
      </c>
      <c r="D309" s="151" t="inlineStr">
        <is>
          <t>Vodafone Cashout</t>
        </is>
      </c>
      <c r="E309" s="187" t="n"/>
      <c r="F309" s="188" t="n"/>
      <c r="G309" s="187" t="n"/>
      <c r="H309" s="188" t="n"/>
      <c r="I309" s="154">
        <f>minus(E309,G309)</f>
        <v/>
      </c>
      <c r="J309" s="155">
        <f>ABS(minus(F309,H309))</f>
        <v/>
      </c>
      <c r="K309" s="248" t="n"/>
      <c r="L309" s="248" t="n"/>
      <c r="M309" s="248" t="n"/>
      <c r="N309" s="248" t="n"/>
      <c r="O309" s="248" t="n"/>
      <c r="P309" s="248" t="n"/>
      <c r="Q309" s="248" t="n"/>
      <c r="R309" s="248" t="n"/>
      <c r="S309" s="248" t="n"/>
      <c r="T309" s="248" t="n"/>
      <c r="U309" s="248" t="n"/>
      <c r="V309" s="248" t="n"/>
      <c r="W309" s="218">
        <f>SUM(K309,M309,O309,Q309,S309,U309)</f>
        <v/>
      </c>
      <c r="X309" s="218">
        <f>SUM(L309,N309,P309,R309,T309,V309)</f>
        <v/>
      </c>
      <c r="Y309" s="157">
        <f>minus(I309,W309)</f>
        <v/>
      </c>
      <c r="Z309" s="158">
        <f>ABS(minus(J309,X309))</f>
        <v/>
      </c>
      <c r="AA309" s="270" t="inlineStr">
        <is>
          <t>Pending send money transaction</t>
        </is>
      </c>
      <c r="AB309" s="242" t="n"/>
      <c r="AC309" s="242" t="n"/>
      <c r="AD309" s="256" t="n"/>
      <c r="AE309" s="161">
        <f>Y309-AC309</f>
        <v/>
      </c>
      <c r="AF309" s="256">
        <f>abs(Z309-AD309)</f>
        <v/>
      </c>
      <c r="AG309" s="243" t="n"/>
      <c r="AH309" s="146" t="n"/>
      <c r="AI309" s="52" t="n"/>
      <c r="AJ309" s="148" t="n"/>
      <c r="AK309" s="52" t="n"/>
    </row>
    <row r="310">
      <c r="A310" s="163">
        <f>A309</f>
        <v/>
      </c>
      <c r="B310" s="300" t="n"/>
      <c r="C310" s="151" t="inlineStr">
        <is>
          <t>SP Stanbic</t>
        </is>
      </c>
      <c r="D310" s="151" t="inlineStr">
        <is>
          <t>Stanbic FI CR</t>
        </is>
      </c>
      <c r="E310" s="187" t="n"/>
      <c r="F310" s="188" t="n"/>
      <c r="G310" s="187" t="n"/>
      <c r="H310" s="188" t="n"/>
      <c r="I310" s="154">
        <f>minus(E310,G310)</f>
        <v/>
      </c>
      <c r="J310" s="155">
        <f>ABS(minus(F310,H310))</f>
        <v/>
      </c>
      <c r="K310" s="248" t="n"/>
      <c r="L310" s="248" t="n"/>
      <c r="M310" s="248" t="n"/>
      <c r="N310" s="248" t="n"/>
      <c r="O310" s="248" t="n"/>
      <c r="P310" s="248" t="n"/>
      <c r="Q310" s="248" t="n"/>
      <c r="R310" s="248" t="n"/>
      <c r="S310" s="248" t="n"/>
      <c r="T310" s="248" t="n"/>
      <c r="U310" s="248" t="n"/>
      <c r="V310" s="248" t="n"/>
      <c r="W310" s="218">
        <f>SUM(K310,M310,O310,Q310,S310,U310)</f>
        <v/>
      </c>
      <c r="X310" s="218">
        <f>SUM(L310,N310,P310,R310,T310,V310)</f>
        <v/>
      </c>
      <c r="Y310" s="157">
        <f>minus(I310,W310)</f>
        <v/>
      </c>
      <c r="Z310" s="158">
        <f>ABS(minus(J310,X310))</f>
        <v/>
      </c>
      <c r="AA310" s="263" t="inlineStr">
        <is>
          <t>Customer's Slydepay account was not credited with funds</t>
        </is>
      </c>
      <c r="AB310" s="242" t="n"/>
      <c r="AC310" s="242" t="n"/>
      <c r="AD310" s="256" t="n"/>
      <c r="AE310" s="161">
        <f>Y310-AC310</f>
        <v/>
      </c>
      <c r="AF310" s="256">
        <f>abs(Z310-AD310)</f>
        <v/>
      </c>
      <c r="AG310" s="243" t="n"/>
      <c r="AH310" s="146" t="n"/>
      <c r="AI310" s="52" t="n"/>
      <c r="AJ310" s="148" t="n"/>
      <c r="AK310" s="52" t="n"/>
    </row>
    <row r="311">
      <c r="A311" s="163">
        <f>A310</f>
        <v/>
      </c>
      <c r="B311" s="300" t="n"/>
      <c r="C311" s="151" t="inlineStr">
        <is>
          <t xml:space="preserve">SP Stanbic </t>
        </is>
      </c>
      <c r="D311" s="151" t="inlineStr">
        <is>
          <t>Stanbic FI DR</t>
        </is>
      </c>
      <c r="E311" s="187" t="n"/>
      <c r="F311" s="187" t="n"/>
      <c r="G311" s="187" t="n"/>
      <c r="H311" s="187" t="n"/>
      <c r="I311" s="154">
        <f>minus(E311,G311)</f>
        <v/>
      </c>
      <c r="J311" s="155">
        <f>ABS(minus(F311,H311))</f>
        <v/>
      </c>
      <c r="K311" s="248" t="n"/>
      <c r="L311" s="248" t="n"/>
      <c r="M311" s="248" t="n"/>
      <c r="N311" s="248" t="n"/>
      <c r="O311" s="248" t="n"/>
      <c r="P311" s="248" t="n"/>
      <c r="Q311" s="248" t="n"/>
      <c r="R311" s="248" t="n"/>
      <c r="S311" s="248" t="n"/>
      <c r="T311" s="248" t="n"/>
      <c r="U311" s="248" t="n"/>
      <c r="V311" s="248" t="n"/>
      <c r="W311" s="218">
        <f>SUM(K311,M311,O311,Q311,S311,U311)</f>
        <v/>
      </c>
      <c r="X311" s="218">
        <f>SUM(L311,N311,P311,R311,T311,V311)</f>
        <v/>
      </c>
      <c r="Y311" s="157">
        <f>minus(I311,W311)</f>
        <v/>
      </c>
      <c r="Z311" s="158">
        <f>ABS(minus(J311,X311))</f>
        <v/>
      </c>
      <c r="AA311" s="270" t="n"/>
      <c r="AB311" s="242" t="n"/>
      <c r="AC311" s="242" t="n"/>
      <c r="AD311" s="256" t="n"/>
      <c r="AE311" s="161">
        <f>Y311-AC311</f>
        <v/>
      </c>
      <c r="AF311" s="256">
        <f>abs(Z311-AD311)</f>
        <v/>
      </c>
      <c r="AG311" s="243" t="n"/>
      <c r="AH311" s="146" t="n"/>
      <c r="AI311" s="52" t="n"/>
      <c r="AJ311" s="148" t="n"/>
      <c r="AK311" s="52" t="n"/>
    </row>
    <row r="312">
      <c r="A312" s="163">
        <f>A311</f>
        <v/>
      </c>
      <c r="B312" s="300" t="n"/>
      <c r="C312" s="171" t="inlineStr">
        <is>
          <t xml:space="preserve">SP GIP </t>
        </is>
      </c>
      <c r="D312" s="171" t="inlineStr">
        <is>
          <t>GIP</t>
        </is>
      </c>
      <c r="E312" s="172" t="n"/>
      <c r="F312" s="173" t="n"/>
      <c r="G312" s="172" t="n"/>
      <c r="H312" s="173" t="n"/>
      <c r="I312" s="174">
        <f>minus(E312,G312)</f>
        <v/>
      </c>
      <c r="J312" s="175">
        <f>ABS(minus(F312,H312))</f>
        <v/>
      </c>
      <c r="K312" s="294" t="n"/>
      <c r="L312" s="294" t="n"/>
      <c r="M312" s="294" t="n"/>
      <c r="N312" s="294" t="n"/>
      <c r="O312" s="294" t="n"/>
      <c r="P312" s="294" t="n"/>
      <c r="Q312" s="294" t="n"/>
      <c r="R312" s="294" t="n"/>
      <c r="S312" s="294" t="n"/>
      <c r="T312" s="294" t="n"/>
      <c r="U312" s="294" t="n"/>
      <c r="V312" s="294" t="n"/>
      <c r="W312" s="294">
        <f>SUM(K312,M312,O312,Q312,S312,U312)</f>
        <v/>
      </c>
      <c r="X312" s="294">
        <f>SUM(L312,N312,P312,R312,T312,V312)</f>
        <v/>
      </c>
      <c r="Y312" s="179">
        <f>minus(I312,W312)</f>
        <v/>
      </c>
      <c r="Z312" s="180">
        <f>ABS(minus(J312,X312))</f>
        <v/>
      </c>
      <c r="AA312" s="253" t="n"/>
      <c r="AB312" s="254" t="n"/>
      <c r="AC312" s="254" t="n"/>
      <c r="AD312" s="190" t="n"/>
      <c r="AE312" s="184">
        <f>Y312-AC312</f>
        <v/>
      </c>
      <c r="AF312" s="192">
        <f>abs(Z312-AD312)</f>
        <v/>
      </c>
      <c r="AG312" s="243" t="n"/>
      <c r="AH312" s="146" t="n"/>
      <c r="AI312" s="52" t="n"/>
      <c r="AJ312" s="148" t="n"/>
      <c r="AK312" s="52" t="n"/>
    </row>
    <row r="313">
      <c r="A313" s="163">
        <f>A312</f>
        <v/>
      </c>
      <c r="B313" s="300" t="n"/>
      <c r="C313" s="151" t="inlineStr">
        <is>
          <t>Card Payments</t>
        </is>
      </c>
      <c r="D313" s="151" t="inlineStr">
        <is>
          <t>BB MIGs (S03)</t>
        </is>
      </c>
      <c r="E313" s="170" t="n"/>
      <c r="F313" s="245" t="n"/>
      <c r="G313" s="170" t="n"/>
      <c r="H313" s="245" t="n"/>
      <c r="I313" s="154">
        <f>minus(E313,G313)</f>
        <v/>
      </c>
      <c r="J313" s="155">
        <f>ABS(minus(F313,H313))</f>
        <v/>
      </c>
      <c r="K313" s="248" t="n"/>
      <c r="L313" s="248" t="n"/>
      <c r="M313" s="248" t="n"/>
      <c r="N313" s="248" t="n"/>
      <c r="O313" s="248" t="n"/>
      <c r="P313" s="248" t="n"/>
      <c r="Q313" s="248" t="n"/>
      <c r="R313" s="248" t="n"/>
      <c r="S313" s="248" t="n"/>
      <c r="T313" s="248" t="n"/>
      <c r="U313" s="248" t="n"/>
      <c r="V313" s="218" t="n"/>
      <c r="W313" s="218" t="n"/>
      <c r="X313" s="218" t="n"/>
      <c r="Y313" s="157">
        <f>minus(I313,W313)</f>
        <v/>
      </c>
      <c r="Z313" s="158">
        <f>ABS(minus(J313,X313))</f>
        <v/>
      </c>
      <c r="AA313" s="263" t="n"/>
      <c r="AB313" s="242" t="n"/>
      <c r="AC313" s="242" t="n"/>
      <c r="AD313" s="256" t="n"/>
      <c r="AE313" s="161">
        <f>Y313-AC313</f>
        <v/>
      </c>
      <c r="AF313" s="256">
        <f>abs(Z313-AD313)</f>
        <v/>
      </c>
      <c r="AG313" s="243" t="n"/>
      <c r="AH313" s="146" t="n"/>
      <c r="AI313" s="52" t="n"/>
      <c r="AJ313" s="148" t="n"/>
      <c r="AK313" s="52" t="n"/>
    </row>
    <row r="314">
      <c r="A314" s="163">
        <f>A313</f>
        <v/>
      </c>
      <c r="B314" s="300" t="n"/>
      <c r="C314" s="151" t="inlineStr">
        <is>
          <t>Card Payments</t>
        </is>
      </c>
      <c r="D314" s="151" t="inlineStr">
        <is>
          <t>BB MIGs (S04)</t>
        </is>
      </c>
      <c r="E314" s="170" t="n"/>
      <c r="F314" s="245" t="n"/>
      <c r="G314" s="170" t="n"/>
      <c r="H314" s="245" t="n"/>
      <c r="I314" s="154">
        <f>minus(E314,G314)</f>
        <v/>
      </c>
      <c r="J314" s="155">
        <f>ABS(minus(F314,H314))</f>
        <v/>
      </c>
      <c r="K314" s="170" t="n"/>
      <c r="L314" s="170" t="n"/>
      <c r="M314" s="170" t="n"/>
      <c r="N314" s="170" t="n"/>
      <c r="O314" s="170" t="n"/>
      <c r="P314" s="170" t="n"/>
      <c r="Q314" s="170" t="n"/>
      <c r="R314" s="170" t="n"/>
      <c r="S314" s="170" t="n"/>
      <c r="T314" s="170" t="n"/>
      <c r="U314" s="170" t="n"/>
      <c r="V314" s="170" t="n"/>
      <c r="W314" s="218" t="n"/>
      <c r="X314" s="218" t="n"/>
      <c r="Y314" s="157">
        <f>minus(I314,W314)</f>
        <v/>
      </c>
      <c r="Z314" s="158">
        <f>ABS(minus(J314,X314))</f>
        <v/>
      </c>
      <c r="AA314" s="270" t="n"/>
      <c r="AB314" s="242" t="n"/>
      <c r="AC314" s="242" t="n"/>
      <c r="AD314" s="256" t="n"/>
      <c r="AE314" s="167">
        <f>Y314-AC314</f>
        <v/>
      </c>
      <c r="AF314" s="256">
        <f>abs(Z314-AD314)</f>
        <v/>
      </c>
      <c r="AG314" s="243" t="n"/>
      <c r="AH314" s="146" t="n"/>
      <c r="AI314" s="52" t="n"/>
      <c r="AJ314" s="148" t="n"/>
      <c r="AK314" s="52" t="n"/>
    </row>
    <row r="315">
      <c r="A315" s="163">
        <f>A314</f>
        <v/>
      </c>
      <c r="B315" s="300" t="n"/>
      <c r="C315" s="151" t="inlineStr">
        <is>
          <t>Card Payments</t>
        </is>
      </c>
      <c r="D315" s="151" t="inlineStr">
        <is>
          <t>BB MIGs (S05)</t>
        </is>
      </c>
      <c r="E315" s="170" t="n"/>
      <c r="F315" s="245" t="n"/>
      <c r="G315" s="170" t="n"/>
      <c r="H315" s="245" t="n"/>
      <c r="I315" s="154">
        <f>minus(E315,G315)</f>
        <v/>
      </c>
      <c r="J315" s="155">
        <f>ABS(minus(F315,H315))</f>
        <v/>
      </c>
      <c r="K315" s="170" t="n"/>
      <c r="L315" s="170" t="n"/>
      <c r="M315" s="170" t="n"/>
      <c r="N315" s="170" t="n"/>
      <c r="O315" s="170" t="n"/>
      <c r="P315" s="170" t="n"/>
      <c r="Q315" s="170" t="n"/>
      <c r="R315" s="170" t="n"/>
      <c r="S315" s="170" t="n"/>
      <c r="T315" s="170" t="n"/>
      <c r="U315" s="170" t="n"/>
      <c r="V315" s="170" t="n"/>
      <c r="W315" s="218" t="n"/>
      <c r="X315" s="218" t="n"/>
      <c r="Y315" s="157">
        <f>minus(I315,W315)</f>
        <v/>
      </c>
      <c r="Z315" s="158">
        <f>ABS(minus(J315,X315))</f>
        <v/>
      </c>
      <c r="AA315" s="270" t="n"/>
      <c r="AB315" s="242" t="n"/>
      <c r="AC315" s="242" t="n"/>
      <c r="AD315" s="256" t="n"/>
      <c r="AE315" s="167">
        <f>Y315-AC315</f>
        <v/>
      </c>
      <c r="AF315" s="256">
        <f>abs(Z315-AD315)</f>
        <v/>
      </c>
      <c r="AG315" s="243" t="n"/>
      <c r="AH315" s="146" t="n"/>
      <c r="AI315" s="52" t="n"/>
      <c r="AJ315" s="148" t="n"/>
      <c r="AK315" s="52" t="n"/>
    </row>
    <row r="316">
      <c r="A316" s="163">
        <f>A315</f>
        <v/>
      </c>
      <c r="B316" s="300" t="n"/>
      <c r="C316" s="151" t="inlineStr">
        <is>
          <t>Card Payments</t>
        </is>
      </c>
      <c r="D316" s="151" t="inlineStr">
        <is>
          <t>BB MIGs (S06)</t>
        </is>
      </c>
      <c r="E316" s="170" t="n"/>
      <c r="F316" s="245" t="n"/>
      <c r="G316" s="170" t="n"/>
      <c r="H316" s="245" t="n"/>
      <c r="I316" s="154">
        <f>minus(E316,G316)</f>
        <v/>
      </c>
      <c r="J316" s="155">
        <f>ABS(minus(F316,H316))</f>
        <v/>
      </c>
      <c r="K316" s="170" t="n"/>
      <c r="L316" s="170" t="n"/>
      <c r="M316" s="170" t="n"/>
      <c r="N316" s="170" t="n"/>
      <c r="O316" s="170" t="n"/>
      <c r="P316" s="170" t="n"/>
      <c r="Q316" s="170" t="n"/>
      <c r="R316" s="170" t="n"/>
      <c r="S316" s="170" t="n"/>
      <c r="T316" s="170" t="n"/>
      <c r="U316" s="170" t="n"/>
      <c r="V316" s="170" t="n"/>
      <c r="W316" s="218" t="n"/>
      <c r="X316" s="218" t="n"/>
      <c r="Y316" s="157">
        <f>minus(I316,W316)</f>
        <v/>
      </c>
      <c r="Z316" s="158">
        <f>ABS(minus(J316,X316))</f>
        <v/>
      </c>
      <c r="AA316" s="270" t="n"/>
      <c r="AB316" s="242" t="n"/>
      <c r="AC316" s="242" t="n"/>
      <c r="AD316" s="256" t="n"/>
      <c r="AE316" s="167">
        <f>Y316-AC316</f>
        <v/>
      </c>
      <c r="AF316" s="256">
        <f>abs(Z316-AD316)</f>
        <v/>
      </c>
      <c r="AG316" s="243" t="n"/>
      <c r="AH316" s="146" t="n"/>
      <c r="AI316" s="52" t="n"/>
      <c r="AJ316" s="148" t="n"/>
      <c r="AK316" s="52" t="n"/>
    </row>
    <row r="317">
      <c r="A317" s="163">
        <f>A316</f>
        <v/>
      </c>
      <c r="B317" s="300" t="n"/>
      <c r="C317" s="151" t="inlineStr">
        <is>
          <t>Card Payments</t>
        </is>
      </c>
      <c r="D317" s="151" t="inlineStr">
        <is>
          <t>BB MIGs (S07)</t>
        </is>
      </c>
      <c r="E317" s="170" t="n"/>
      <c r="F317" s="245" t="n"/>
      <c r="G317" s="170" t="n"/>
      <c r="H317" s="245" t="n"/>
      <c r="I317" s="154">
        <f>minus(E317,G317)</f>
        <v/>
      </c>
      <c r="J317" s="155">
        <f>ABS(minus(F317,H317))</f>
        <v/>
      </c>
      <c r="K317" s="170" t="n"/>
      <c r="L317" s="170" t="n"/>
      <c r="M317" s="170" t="n"/>
      <c r="N317" s="170" t="n"/>
      <c r="O317" s="170" t="n"/>
      <c r="P317" s="170" t="n"/>
      <c r="Q317" s="170" t="n"/>
      <c r="R317" s="170" t="n"/>
      <c r="S317" s="170" t="n"/>
      <c r="T317" s="170" t="n"/>
      <c r="U317" s="170" t="n"/>
      <c r="V317" s="170" t="n"/>
      <c r="W317" s="218" t="n"/>
      <c r="X317" s="218" t="n"/>
      <c r="Y317" s="157">
        <f>minus(I317,W317)</f>
        <v/>
      </c>
      <c r="Z317" s="158">
        <f>ABS(minus(J317,X317))</f>
        <v/>
      </c>
      <c r="AA317" s="270" t="n"/>
      <c r="AB317" s="242" t="n"/>
      <c r="AC317" s="242" t="n"/>
      <c r="AD317" s="256" t="n"/>
      <c r="AE317" s="167">
        <f>Y317-AC317</f>
        <v/>
      </c>
      <c r="AF317" s="256">
        <f>abs(Z317-AD317)</f>
        <v/>
      </c>
      <c r="AG317" s="243" t="n"/>
      <c r="AH317" s="146" t="n"/>
      <c r="AI317" s="52" t="n"/>
      <c r="AJ317" s="148" t="n"/>
      <c r="AK317" s="52" t="n"/>
    </row>
    <row r="318">
      <c r="A318" s="163">
        <f>A317</f>
        <v/>
      </c>
      <c r="B318" s="300" t="n"/>
      <c r="C318" s="151" t="inlineStr">
        <is>
          <t>Card Payments</t>
        </is>
      </c>
      <c r="D318" s="151" t="inlineStr">
        <is>
          <t>BB MIGs (S08)</t>
        </is>
      </c>
      <c r="E318" s="170" t="n"/>
      <c r="F318" s="245" t="n"/>
      <c r="G318" s="170" t="n"/>
      <c r="H318" s="245" t="n"/>
      <c r="I318" s="154">
        <f>minus(E318,G318)</f>
        <v/>
      </c>
      <c r="J318" s="155">
        <f>ABS(minus(F318,H318))</f>
        <v/>
      </c>
      <c r="K318" s="170" t="n"/>
      <c r="L318" s="170" t="n"/>
      <c r="M318" s="170" t="n"/>
      <c r="N318" s="170" t="n"/>
      <c r="O318" s="170" t="n"/>
      <c r="P318" s="170" t="n"/>
      <c r="Q318" s="170" t="n"/>
      <c r="R318" s="170" t="n"/>
      <c r="S318" s="170" t="n"/>
      <c r="T318" s="170" t="n"/>
      <c r="U318" s="170" t="n"/>
      <c r="V318" s="170" t="n"/>
      <c r="W318" s="218" t="n"/>
      <c r="X318" s="218" t="n"/>
      <c r="Y318" s="157">
        <f>minus(I318,W318)</f>
        <v/>
      </c>
      <c r="Z318" s="158">
        <f>ABS(minus(J318,X318))</f>
        <v/>
      </c>
      <c r="AA318" s="263" t="n"/>
      <c r="AB318" s="242" t="n"/>
      <c r="AC318" s="242" t="n"/>
      <c r="AD318" s="256" t="n"/>
      <c r="AE318" s="167">
        <f>Y318-AC318</f>
        <v/>
      </c>
      <c r="AF318" s="256">
        <f>abs(Z318-AD318)</f>
        <v/>
      </c>
      <c r="AG318" s="243" t="n"/>
      <c r="AH318" s="146" t="n"/>
      <c r="AI318" s="52" t="n"/>
      <c r="AJ318" s="148" t="n"/>
      <c r="AK318" s="52" t="n"/>
    </row>
    <row r="319">
      <c r="A319" s="163">
        <f>A318</f>
        <v/>
      </c>
      <c r="B319" s="300" t="n"/>
      <c r="C319" s="151" t="inlineStr">
        <is>
          <t>Card Payments</t>
        </is>
      </c>
      <c r="D319" s="151" t="inlineStr">
        <is>
          <t>BB MIGs (S09)</t>
        </is>
      </c>
      <c r="E319" s="170" t="n"/>
      <c r="F319" s="245" t="n"/>
      <c r="G319" s="170" t="n"/>
      <c r="H319" s="245" t="n"/>
      <c r="I319" s="154">
        <f>minus(E319,G319)</f>
        <v/>
      </c>
      <c r="J319" s="155">
        <f>ABS(minus(F319,H319))</f>
        <v/>
      </c>
      <c r="K319" s="170" t="n"/>
      <c r="L319" s="170" t="n"/>
      <c r="M319" s="170" t="n"/>
      <c r="N319" s="170" t="n"/>
      <c r="O319" s="170" t="n"/>
      <c r="P319" s="170" t="n"/>
      <c r="Q319" s="170" t="n"/>
      <c r="R319" s="170" t="n"/>
      <c r="S319" s="170" t="n"/>
      <c r="T319" s="170" t="n"/>
      <c r="U319" s="170" t="n"/>
      <c r="V319" s="170" t="n"/>
      <c r="W319" s="218" t="n"/>
      <c r="X319" s="218" t="n"/>
      <c r="Y319" s="157">
        <f>minus(I319,W319)</f>
        <v/>
      </c>
      <c r="Z319" s="158">
        <f>ABS(minus(J319,X319))</f>
        <v/>
      </c>
      <c r="AA319" s="270" t="n"/>
      <c r="AB319" s="242" t="n"/>
      <c r="AC319" s="242" t="n"/>
      <c r="AD319" s="256" t="n"/>
      <c r="AE319" s="167">
        <f>Y319-AC319</f>
        <v/>
      </c>
      <c r="AF319" s="256">
        <f>abs(Z319-AD319)</f>
        <v/>
      </c>
      <c r="AG319" s="243" t="n"/>
      <c r="AH319" s="146" t="n"/>
      <c r="AI319" s="52" t="n"/>
      <c r="AJ319" s="148" t="n"/>
      <c r="AK319" s="52" t="n"/>
    </row>
    <row r="320">
      <c r="A320" s="163">
        <f>A319</f>
        <v/>
      </c>
      <c r="B320" s="300" t="n"/>
      <c r="C320" s="151" t="inlineStr">
        <is>
          <t>Card Payments</t>
        </is>
      </c>
      <c r="D320" s="151" t="inlineStr">
        <is>
          <t>BB MIGs (S10)</t>
        </is>
      </c>
      <c r="E320" s="170" t="n"/>
      <c r="F320" s="245" t="n"/>
      <c r="G320" s="170" t="n"/>
      <c r="H320" s="245" t="n"/>
      <c r="I320" s="154">
        <f>minus(E320,G320)</f>
        <v/>
      </c>
      <c r="J320" s="155">
        <f>ABS(minus(F320,H320))</f>
        <v/>
      </c>
      <c r="K320" s="170" t="n"/>
      <c r="L320" s="170" t="n"/>
      <c r="M320" s="170" t="n"/>
      <c r="N320" s="170" t="n"/>
      <c r="O320" s="170" t="n"/>
      <c r="P320" s="170" t="n"/>
      <c r="Q320" s="170" t="n"/>
      <c r="R320" s="170" t="n"/>
      <c r="S320" s="170" t="n"/>
      <c r="T320" s="170" t="n"/>
      <c r="U320" s="170" t="n"/>
      <c r="V320" s="170" t="n"/>
      <c r="W320" s="218" t="n"/>
      <c r="X320" s="218" t="n"/>
      <c r="Y320" s="157">
        <f>minus(I320,W320)</f>
        <v/>
      </c>
      <c r="Z320" s="158">
        <f>ABS(minus(J320,X320))</f>
        <v/>
      </c>
      <c r="AA320" s="270" t="n"/>
      <c r="AB320" s="242" t="n"/>
      <c r="AC320" s="242" t="n"/>
      <c r="AD320" s="256" t="n"/>
      <c r="AE320" s="167">
        <f>Y320-AC320</f>
        <v/>
      </c>
      <c r="AF320" s="256">
        <f>abs(Z320-AD320)</f>
        <v/>
      </c>
      <c r="AG320" s="243" t="n"/>
      <c r="AH320" s="146" t="n"/>
      <c r="AI320" s="52" t="n"/>
      <c r="AJ320" s="148" t="n"/>
      <c r="AK320" s="52" t="n"/>
    </row>
    <row r="321">
      <c r="A321" s="163">
        <f>A320</f>
        <v/>
      </c>
      <c r="B321" s="300" t="n"/>
      <c r="C321" s="151" t="inlineStr">
        <is>
          <t>Card Payments</t>
        </is>
      </c>
      <c r="D321" s="151" t="inlineStr">
        <is>
          <t>BB MIGs (S11)</t>
        </is>
      </c>
      <c r="E321" s="170" t="n"/>
      <c r="F321" s="245" t="n"/>
      <c r="G321" s="170" t="n"/>
      <c r="H321" s="245" t="n"/>
      <c r="I321" s="154">
        <f>minus(E321,G321)</f>
        <v/>
      </c>
      <c r="J321" s="155">
        <f>ABS(minus(F321,H321))</f>
        <v/>
      </c>
      <c r="K321" s="170" t="n"/>
      <c r="L321" s="170" t="n"/>
      <c r="M321" s="170" t="n"/>
      <c r="N321" s="170" t="n"/>
      <c r="O321" s="170" t="n"/>
      <c r="P321" s="170" t="n"/>
      <c r="Q321" s="170" t="n"/>
      <c r="R321" s="170" t="n"/>
      <c r="S321" s="170" t="n"/>
      <c r="T321" s="170" t="n"/>
      <c r="U321" s="170" t="n"/>
      <c r="V321" s="170" t="n"/>
      <c r="W321" s="218" t="n"/>
      <c r="X321" s="218" t="n"/>
      <c r="Y321" s="157">
        <f>minus(I321,W321)</f>
        <v/>
      </c>
      <c r="Z321" s="158">
        <f>ABS(minus(J321,X321))</f>
        <v/>
      </c>
      <c r="AA321" s="270" t="n"/>
      <c r="AB321" s="242" t="n"/>
      <c r="AC321" s="242" t="n"/>
      <c r="AD321" s="256" t="n"/>
      <c r="AE321" s="167">
        <f>Y321-AC321</f>
        <v/>
      </c>
      <c r="AF321" s="256">
        <f>abs(Z321-AD321)</f>
        <v/>
      </c>
      <c r="AG321" s="243" t="n"/>
      <c r="AH321" s="146" t="n"/>
      <c r="AI321" s="52" t="n"/>
      <c r="AJ321" s="148" t="n"/>
      <c r="AK321" s="52" t="n"/>
    </row>
    <row r="322">
      <c r="A322" s="163">
        <f>A321</f>
        <v/>
      </c>
      <c r="B322" s="300" t="n"/>
      <c r="C322" s="171" t="inlineStr">
        <is>
          <t>Card Payments</t>
        </is>
      </c>
      <c r="D322" s="171" t="inlineStr">
        <is>
          <t>BB MIGs (S12)</t>
        </is>
      </c>
      <c r="E322" s="176" t="n"/>
      <c r="F322" s="85" t="n"/>
      <c r="G322" s="176" t="n"/>
      <c r="H322" s="85" t="n"/>
      <c r="I322" s="174">
        <f>minus(E322,G322)</f>
        <v/>
      </c>
      <c r="J322" s="175">
        <f>ABS(minus(F322,H322))</f>
        <v/>
      </c>
      <c r="K322" s="176" t="n"/>
      <c r="L322" s="176" t="n"/>
      <c r="M322" s="176" t="n"/>
      <c r="N322" s="176" t="n"/>
      <c r="O322" s="176" t="n"/>
      <c r="P322" s="176" t="n"/>
      <c r="Q322" s="176" t="n"/>
      <c r="R322" s="176" t="n"/>
      <c r="S322" s="176" t="n"/>
      <c r="T322" s="176" t="n"/>
      <c r="U322" s="176" t="n"/>
      <c r="V322" s="176" t="n"/>
      <c r="W322" s="294" t="n"/>
      <c r="X322" s="294" t="n"/>
      <c r="Y322" s="179">
        <f>minus(I322,W322)</f>
        <v/>
      </c>
      <c r="Z322" s="180">
        <f>ABS(minus(J322,X322))</f>
        <v/>
      </c>
      <c r="AA322" s="253" t="n"/>
      <c r="AB322" s="254" t="n"/>
      <c r="AC322" s="254" t="n"/>
      <c r="AD322" s="183" t="n"/>
      <c r="AE322" s="191">
        <f>Y322-AC322</f>
        <v/>
      </c>
      <c r="AF322" s="183">
        <f>abs(Z322-AD322)</f>
        <v/>
      </c>
      <c r="AG322" s="243" t="n"/>
      <c r="AH322" s="146" t="n"/>
      <c r="AI322" s="52" t="n"/>
      <c r="AJ322" s="148" t="n"/>
      <c r="AK322" s="52" t="n"/>
    </row>
    <row r="323">
      <c r="A323" s="163">
        <f>A322</f>
        <v/>
      </c>
      <c r="B323" s="303" t="n"/>
      <c r="C323" s="220" t="inlineStr">
        <is>
          <t>Card Payments Sum</t>
        </is>
      </c>
      <c r="D323" s="220" t="inlineStr">
        <is>
          <t>BB MIGs</t>
        </is>
      </c>
      <c r="E323" s="265" t="n"/>
      <c r="F323" s="222" t="n"/>
      <c r="G323" s="265" t="n"/>
      <c r="H323" s="222" t="n"/>
      <c r="I323" s="225">
        <f>minus(E323,G323)</f>
        <v/>
      </c>
      <c r="J323" s="226">
        <f>ABS(minus(F323,H323))</f>
        <v/>
      </c>
      <c r="K323" s="227" t="n"/>
      <c r="L323" s="227" t="n"/>
      <c r="M323" s="227" t="n"/>
      <c r="N323" s="227" t="n"/>
      <c r="O323" s="227" t="n"/>
      <c r="P323" s="227" t="n"/>
      <c r="Q323" s="227" t="n"/>
      <c r="R323" s="227" t="n"/>
      <c r="S323" s="227" t="n"/>
      <c r="T323" s="227" t="n"/>
      <c r="U323" s="227" t="n"/>
      <c r="V323" s="227" t="n"/>
      <c r="W323" s="229">
        <f>SUM(K323,M323,O323,Q323,S323,U323)</f>
        <v/>
      </c>
      <c r="X323" s="229">
        <f>SUM(L323,N323,P323,R323,T323,V323)</f>
        <v/>
      </c>
      <c r="Y323" s="231">
        <f>minus(I323,W323)</f>
        <v/>
      </c>
      <c r="Z323" s="232">
        <f>ABS(minus(J323,X323))</f>
        <v/>
      </c>
      <c r="AA323" s="233" t="n"/>
      <c r="AB323" s="234" t="n"/>
      <c r="AC323" s="247" t="n"/>
      <c r="AD323" s="235" t="n"/>
      <c r="AE323" s="236">
        <f>Y323-AC323</f>
        <v/>
      </c>
      <c r="AF323" s="237">
        <f>abs(Z323-AD323)</f>
        <v/>
      </c>
      <c r="AG323" s="238" t="n"/>
      <c r="AH323" s="146" t="n"/>
      <c r="AI323" s="52" t="n"/>
      <c r="AJ323" s="148" t="n"/>
      <c r="AK323" s="52" t="n"/>
    </row>
    <row r="324">
      <c r="A324" s="163" t="n"/>
      <c r="B324" s="310" t="inlineStr">
        <is>
          <t>KOWRI</t>
        </is>
      </c>
      <c r="C324" s="151" t="inlineStr">
        <is>
          <t>MPGS</t>
        </is>
      </c>
      <c r="D324" s="151" t="inlineStr">
        <is>
          <t>MPGS</t>
        </is>
      </c>
      <c r="E324" s="187" t="n"/>
      <c r="F324" s="188" t="n"/>
      <c r="G324" s="187" t="n"/>
      <c r="H324" s="188" t="n"/>
      <c r="I324" s="154">
        <f>minus(E324,G324)</f>
        <v/>
      </c>
      <c r="J324" s="155">
        <f>ABS(minus(F324,H324))</f>
        <v/>
      </c>
      <c r="K324" s="248" t="n"/>
      <c r="L324" s="248" t="n"/>
      <c r="M324" s="248" t="n"/>
      <c r="N324" s="248" t="n"/>
      <c r="O324" s="248" t="n"/>
      <c r="P324" s="248" t="n"/>
      <c r="Q324" s="248" t="n"/>
      <c r="R324" s="248" t="n"/>
      <c r="S324" s="248" t="n"/>
      <c r="T324" s="248" t="n"/>
      <c r="U324" s="248" t="n"/>
      <c r="V324" s="248" t="n"/>
      <c r="W324" s="218">
        <f>SUM(K324,M324,O324,Q324,S324,U324)</f>
        <v/>
      </c>
      <c r="X324" s="218">
        <f>SUM(L324,N324,P324,R324,T324,V324)</f>
        <v/>
      </c>
      <c r="Y324" s="157">
        <f>minus(I324,W324)</f>
        <v/>
      </c>
      <c r="Z324" s="251">
        <f>ABS(minus(J324,X324))</f>
        <v/>
      </c>
      <c r="AA324" s="270" t="inlineStr">
        <is>
          <t>Failed card transaction</t>
        </is>
      </c>
      <c r="AB324" s="242" t="n"/>
      <c r="AC324" s="242" t="n"/>
      <c r="AD324" s="256" t="n"/>
      <c r="AE324" s="167">
        <f>Y324-AC324</f>
        <v/>
      </c>
      <c r="AF324" s="256">
        <f>abs(Z324-AD324)</f>
        <v/>
      </c>
      <c r="AG324" s="243" t="n"/>
      <c r="AH324" s="146" t="n"/>
      <c r="AI324" s="52" t="n"/>
      <c r="AJ324" s="148" t="n"/>
      <c r="AK324" s="52" t="n"/>
    </row>
    <row r="325">
      <c r="A325" s="163">
        <f>A323</f>
        <v/>
      </c>
      <c r="B325" s="300" t="n"/>
      <c r="C325" s="151" t="inlineStr">
        <is>
          <t>KR MTN Send Money</t>
        </is>
      </c>
      <c r="D325" s="151" t="inlineStr">
        <is>
          <t>KR MTN Credit</t>
        </is>
      </c>
      <c r="E325" s="187" t="n"/>
      <c r="F325" s="188" t="n"/>
      <c r="G325" s="187" t="n"/>
      <c r="H325" s="188" t="n"/>
      <c r="I325" s="154">
        <f>minus(E325,G325)</f>
        <v/>
      </c>
      <c r="J325" s="155">
        <f>ABS(minus(F325,H325))</f>
        <v/>
      </c>
      <c r="K325" s="248" t="n"/>
      <c r="L325" s="248" t="n"/>
      <c r="M325" s="248" t="n"/>
      <c r="N325" s="248" t="n"/>
      <c r="O325" s="248" t="n"/>
      <c r="P325" s="248" t="n"/>
      <c r="Q325" s="248" t="n"/>
      <c r="R325" s="248" t="n"/>
      <c r="S325" s="248" t="n"/>
      <c r="T325" s="248" t="n"/>
      <c r="U325" s="248" t="n"/>
      <c r="V325" s="248" t="n"/>
      <c r="W325" s="218">
        <f>SUM(K325,M325,O325,Q325,S325,U325)</f>
        <v/>
      </c>
      <c r="X325" s="218">
        <f>SUM(L325,N325,P325,R325,T325,V325)</f>
        <v/>
      </c>
      <c r="Y325" s="157">
        <f>minus(I325,W325)</f>
        <v/>
      </c>
      <c r="Z325" s="158">
        <f>ABS(minus(J325,X325))</f>
        <v/>
      </c>
      <c r="AA325" s="270" t="n"/>
      <c r="AB325" s="242" t="n"/>
      <c r="AC325" s="242" t="n"/>
      <c r="AD325" s="256" t="n"/>
      <c r="AE325" s="167">
        <f>Y325-AC325</f>
        <v/>
      </c>
      <c r="AF325" s="256">
        <f>abs(Z325-AD325)</f>
        <v/>
      </c>
      <c r="AG325" s="243" t="n"/>
      <c r="AH325" s="146" t="n"/>
      <c r="AI325" s="52" t="n"/>
      <c r="AJ325" s="148" t="n"/>
      <c r="AK325" s="52" t="n"/>
    </row>
    <row r="326">
      <c r="A326" s="163">
        <f>A325</f>
        <v/>
      </c>
      <c r="B326" s="300" t="n"/>
      <c r="C326" s="151" t="inlineStr">
        <is>
          <t>KR MTN Add funds/Payments</t>
        </is>
      </c>
      <c r="D326" s="151" t="inlineStr">
        <is>
          <t>KR MTN Debit</t>
        </is>
      </c>
      <c r="E326" s="187" t="n"/>
      <c r="F326" s="188" t="n"/>
      <c r="G326" s="187" t="n"/>
      <c r="H326" s="188" t="n"/>
      <c r="I326" s="154">
        <f>minus(E326,G326)</f>
        <v/>
      </c>
      <c r="J326" s="155">
        <f>ABS(minus(F326,H326))</f>
        <v/>
      </c>
      <c r="K326" s="248" t="n"/>
      <c r="L326" s="248" t="n"/>
      <c r="M326" s="248" t="n"/>
      <c r="N326" s="248" t="n"/>
      <c r="O326" s="248" t="n"/>
      <c r="P326" s="248" t="n"/>
      <c r="Q326" s="248" t="n"/>
      <c r="R326" s="248" t="n"/>
      <c r="S326" s="248" t="n"/>
      <c r="T326" s="248" t="n"/>
      <c r="U326" s="248" t="n"/>
      <c r="V326" s="248" t="n"/>
      <c r="W326" s="218">
        <f>SUM(K326,M326,O326,Q326,S326,U326)</f>
        <v/>
      </c>
      <c r="X326" s="218">
        <f>SUM(L326,N326,P326,R326,T326,V326)</f>
        <v/>
      </c>
      <c r="Y326" s="157">
        <f>minus(I326,W326)</f>
        <v/>
      </c>
      <c r="Z326" s="158">
        <f>ABS(minus(J326,X326))</f>
        <v/>
      </c>
      <c r="AA326" s="270" t="n"/>
      <c r="AB326" s="242" t="n"/>
      <c r="AC326" s="242" t="n"/>
      <c r="AD326" s="256" t="n"/>
      <c r="AE326" s="167">
        <f>Y326-AC326</f>
        <v/>
      </c>
      <c r="AF326" s="256">
        <f>abs(Z326-AD326)</f>
        <v/>
      </c>
      <c r="AG326" s="243" t="n"/>
      <c r="AH326" s="146" t="n"/>
      <c r="AI326" s="52" t="n"/>
      <c r="AJ326" s="148" t="n"/>
      <c r="AK326" s="52" t="n"/>
    </row>
    <row r="327">
      <c r="A327" s="163">
        <f>A326</f>
        <v/>
      </c>
      <c r="B327" s="300" t="n"/>
      <c r="C327" s="151" t="inlineStr">
        <is>
          <t>KR Airtel Add funds/Payments</t>
        </is>
      </c>
      <c r="D327" s="151" t="inlineStr">
        <is>
          <t>KR Airtel Cash In</t>
        </is>
      </c>
      <c r="E327" s="187" t="n"/>
      <c r="F327" s="188" t="n"/>
      <c r="G327" s="187" t="n"/>
      <c r="H327" s="188" t="n"/>
      <c r="I327" s="154">
        <f>minus(E327,G327)</f>
        <v/>
      </c>
      <c r="J327" s="155">
        <f>ABS(minus(F327,H327))</f>
        <v/>
      </c>
      <c r="K327" s="248" t="n"/>
      <c r="L327" s="248" t="n"/>
      <c r="M327" s="248" t="n"/>
      <c r="N327" s="248" t="n"/>
      <c r="O327" s="248" t="n"/>
      <c r="P327" s="248" t="n"/>
      <c r="Q327" s="248" t="n"/>
      <c r="R327" s="248" t="n"/>
      <c r="S327" s="248" t="n"/>
      <c r="T327" s="248" t="n"/>
      <c r="U327" s="248" t="n"/>
      <c r="V327" s="248" t="n"/>
      <c r="W327" s="218">
        <f>SUM(K327,M327,O327,Q327,S327,U327)</f>
        <v/>
      </c>
      <c r="X327" s="218">
        <f>SUM(L327,N327,P327,R327,T327,V327)</f>
        <v/>
      </c>
      <c r="Y327" s="157">
        <f>minus(I327,W327)</f>
        <v/>
      </c>
      <c r="Z327" s="158">
        <f>ABS(minus(J327,X327))</f>
        <v/>
      </c>
      <c r="AA327" s="270" t="n"/>
      <c r="AB327" s="242" t="n"/>
      <c r="AC327" s="242" t="n"/>
      <c r="AD327" s="256" t="n"/>
      <c r="AE327" s="167">
        <f>Y327-AC327</f>
        <v/>
      </c>
      <c r="AF327" s="256">
        <f>abs(Z327-AD327)</f>
        <v/>
      </c>
      <c r="AG327" s="243" t="n"/>
      <c r="AH327" s="146" t="n"/>
      <c r="AI327" s="52" t="n"/>
      <c r="AJ327" s="148" t="n"/>
      <c r="AK327" s="52" t="n"/>
    </row>
    <row r="328">
      <c r="A328" s="163">
        <f>A327</f>
        <v/>
      </c>
      <c r="B328" s="300" t="n"/>
      <c r="C328" s="151" t="inlineStr">
        <is>
          <t>KR Airtel Send Money</t>
        </is>
      </c>
      <c r="D328" s="151" t="inlineStr">
        <is>
          <t>KR Airtel Cash Out</t>
        </is>
      </c>
      <c r="E328" s="187" t="n"/>
      <c r="F328" s="188" t="n"/>
      <c r="G328" s="187" t="n"/>
      <c r="H328" s="188" t="n"/>
      <c r="I328" s="154">
        <f>minus(E328,G328)</f>
        <v/>
      </c>
      <c r="J328" s="155">
        <f>ABS(minus(F328,H328))</f>
        <v/>
      </c>
      <c r="K328" s="248" t="n"/>
      <c r="L328" s="248" t="n"/>
      <c r="M328" s="248" t="n"/>
      <c r="N328" s="248" t="n"/>
      <c r="O328" s="248" t="n"/>
      <c r="P328" s="248" t="n"/>
      <c r="Q328" s="248" t="n"/>
      <c r="R328" s="248" t="n"/>
      <c r="S328" s="248" t="n"/>
      <c r="T328" s="248" t="n"/>
      <c r="U328" s="248" t="n"/>
      <c r="V328" s="248" t="n"/>
      <c r="W328" s="218">
        <f>SUM(K328,M328,O328,Q328,S328,U328)</f>
        <v/>
      </c>
      <c r="X328" s="218">
        <f>SUM(L328,N328,P328,R328,T328,V328)</f>
        <v/>
      </c>
      <c r="Y328" s="157">
        <f>minus(I328,W328)</f>
        <v/>
      </c>
      <c r="Z328" s="158">
        <f>ABS(minus(J328,X328))</f>
        <v/>
      </c>
      <c r="AA328" s="270" t="n"/>
      <c r="AB328" s="242" t="n"/>
      <c r="AC328" s="242" t="n"/>
      <c r="AD328" s="256" t="n"/>
      <c r="AE328" s="167">
        <f>Y328-AC328</f>
        <v/>
      </c>
      <c r="AF328" s="256">
        <f>abs(Z328-AD328)</f>
        <v/>
      </c>
      <c r="AG328" s="243" t="n"/>
      <c r="AH328" s="146" t="n"/>
      <c r="AI328" s="52" t="n"/>
      <c r="AJ328" s="148" t="n"/>
      <c r="AK328" s="52" t="n"/>
    </row>
    <row r="329">
      <c r="A329" s="163">
        <f>A328</f>
        <v/>
      </c>
      <c r="B329" s="300" t="n"/>
      <c r="C329" s="151" t="inlineStr">
        <is>
          <t>KR Vodafone Add funds/Payments</t>
        </is>
      </c>
      <c r="D329" s="151" t="inlineStr">
        <is>
          <t xml:space="preserve">KR Vodafone Cash In </t>
        </is>
      </c>
      <c r="E329" s="187" t="n"/>
      <c r="F329" s="188" t="n"/>
      <c r="G329" s="187" t="n"/>
      <c r="H329" s="188" t="n"/>
      <c r="I329" s="154">
        <f>minus(E329,G329)</f>
        <v/>
      </c>
      <c r="J329" s="155">
        <f>ABS(minus(F329,H329))</f>
        <v/>
      </c>
      <c r="K329" s="248" t="n"/>
      <c r="L329" s="248" t="n"/>
      <c r="M329" s="248" t="n"/>
      <c r="N329" s="248" t="n"/>
      <c r="O329" s="248" t="n"/>
      <c r="P329" s="248" t="n"/>
      <c r="Q329" s="248" t="n"/>
      <c r="R329" s="248" t="n"/>
      <c r="S329" s="248" t="n"/>
      <c r="T329" s="248" t="n"/>
      <c r="U329" s="248" t="n"/>
      <c r="V329" s="248" t="n"/>
      <c r="W329" s="218">
        <f>SUM(K329,M329,O329,Q329,S329,U329)</f>
        <v/>
      </c>
      <c r="X329" s="218">
        <f>SUM(L329,N329,P329,R329,T329,V329)</f>
        <v/>
      </c>
      <c r="Y329" s="157">
        <f>minus(I329,W329)</f>
        <v/>
      </c>
      <c r="Z329" s="158">
        <f>ABS(minus(J329,X329))</f>
        <v/>
      </c>
      <c r="AA329" s="270" t="inlineStr">
        <is>
          <t>Pending Tonaton/Jiji transaction</t>
        </is>
      </c>
      <c r="AB329" s="242" t="n"/>
      <c r="AC329" s="242" t="n"/>
      <c r="AD329" s="256" t="n"/>
      <c r="AE329" s="167">
        <f>Y329-AC329</f>
        <v/>
      </c>
      <c r="AF329" s="256">
        <f>abs(Z329-AD329)</f>
        <v/>
      </c>
      <c r="AG329" s="243" t="n"/>
      <c r="AH329" s="146" t="n"/>
      <c r="AI329" s="52" t="n"/>
      <c r="AJ329" s="148" t="n"/>
      <c r="AK329" s="52" t="n"/>
    </row>
    <row r="330">
      <c r="A330" s="163">
        <f>A329</f>
        <v/>
      </c>
      <c r="B330" s="303" t="n"/>
      <c r="C330" s="151" t="inlineStr">
        <is>
          <t>KR Vodafone Send Money</t>
        </is>
      </c>
      <c r="D330" s="151" t="inlineStr">
        <is>
          <t>KR Vodafone Cash Out</t>
        </is>
      </c>
      <c r="E330" s="187" t="n"/>
      <c r="F330" s="188" t="n"/>
      <c r="G330" s="187" t="n"/>
      <c r="H330" s="188" t="n"/>
      <c r="I330" s="154">
        <f>minus(E330,G330)</f>
        <v/>
      </c>
      <c r="J330" s="155">
        <f>ABS(minus(F330,H330))</f>
        <v/>
      </c>
      <c r="K330" s="248" t="n"/>
      <c r="L330" s="248" t="n"/>
      <c r="M330" s="248" t="n"/>
      <c r="N330" s="248" t="n"/>
      <c r="O330" s="248" t="n"/>
      <c r="P330" s="248" t="n"/>
      <c r="Q330" s="248" t="n"/>
      <c r="R330" s="248" t="n"/>
      <c r="S330" s="248" t="n"/>
      <c r="T330" s="248" t="n"/>
      <c r="U330" s="248" t="n"/>
      <c r="V330" s="248" t="n"/>
      <c r="W330" s="218">
        <f>SUM(K330,M330,O330,Q330,S330,U330)</f>
        <v/>
      </c>
      <c r="X330" s="218">
        <f>SUM(L330,N330,P330,R330,T330,V330)</f>
        <v/>
      </c>
      <c r="Y330" s="157">
        <f>minus(I330,W330)</f>
        <v/>
      </c>
      <c r="Z330" s="158">
        <f>ABS(minus(J330,X330))</f>
        <v/>
      </c>
      <c r="AA330" s="270" t="n"/>
      <c r="AB330" s="242" t="n"/>
      <c r="AC330" s="242" t="n"/>
      <c r="AD330" s="256" t="n"/>
      <c r="AE330" s="167">
        <f>Y330-AC330</f>
        <v/>
      </c>
      <c r="AF330" s="256">
        <f>abs(Z330-AD330)</f>
        <v/>
      </c>
      <c r="AG330" s="243" t="n"/>
      <c r="AH330" s="146" t="n"/>
      <c r="AI330" s="52" t="n"/>
      <c r="AJ330" s="148" t="n"/>
      <c r="AK330" s="52" t="n"/>
    </row>
    <row r="331">
      <c r="A331" s="206" t="n"/>
      <c r="B331" s="207" t="n"/>
      <c r="C331" s="206" t="n"/>
      <c r="D331" s="206" t="n"/>
      <c r="E331" s="271" t="n"/>
      <c r="F331" s="208" t="n"/>
      <c r="G331" s="271" t="n"/>
      <c r="H331" s="208" t="n"/>
      <c r="I331" s="206" t="n"/>
      <c r="J331" s="208" t="n"/>
      <c r="K331" s="271" t="n"/>
      <c r="L331" s="271" t="n"/>
      <c r="M331" s="271" t="n"/>
      <c r="N331" s="271" t="n"/>
      <c r="O331" s="271" t="n"/>
      <c r="P331" s="271" t="n"/>
      <c r="Q331" s="271" t="n"/>
      <c r="R331" s="271" t="n"/>
      <c r="S331" s="271" t="n"/>
      <c r="T331" s="271" t="n"/>
      <c r="U331" s="271" t="n"/>
      <c r="V331" s="271" t="n"/>
      <c r="W331" s="210" t="n"/>
      <c r="X331" s="210" t="n"/>
      <c r="Y331" s="271" t="n"/>
      <c r="Z331" s="271" t="n"/>
      <c r="AA331" s="211" t="n"/>
      <c r="AB331" s="212" t="n"/>
      <c r="AC331" s="212" t="n"/>
      <c r="AD331" s="213" t="n"/>
      <c r="AE331" s="214" t="n"/>
      <c r="AF331" s="215" t="n"/>
      <c r="AG331" s="243" t="n"/>
      <c r="AH331" s="146" t="n"/>
      <c r="AI331" s="52" t="n"/>
      <c r="AJ331" s="148" t="n"/>
      <c r="AK331" s="52" t="n"/>
    </row>
    <row r="332">
      <c r="A332" s="239" t="n">
        <v>44997</v>
      </c>
      <c r="B332" s="309" t="inlineStr">
        <is>
          <t>SlydePay</t>
        </is>
      </c>
      <c r="C332" s="151" t="inlineStr">
        <is>
          <t>SP MIGs (MCC 1)</t>
        </is>
      </c>
      <c r="D332" s="151" t="inlineStr">
        <is>
          <t>MIGS (Slydepay01)</t>
        </is>
      </c>
      <c r="E332" s="187" t="n"/>
      <c r="F332" s="188" t="n"/>
      <c r="G332" s="187" t="n"/>
      <c r="H332" s="188" t="n"/>
      <c r="I332" s="154">
        <f>minus(E332,G332)</f>
        <v/>
      </c>
      <c r="J332" s="155">
        <f>ABS(minus(F332,H332))</f>
        <v/>
      </c>
      <c r="K332" s="248" t="n"/>
      <c r="L332" s="248" t="n"/>
      <c r="M332" s="248" t="n"/>
      <c r="N332" s="248" t="n"/>
      <c r="O332" s="248" t="n"/>
      <c r="P332" s="248" t="n"/>
      <c r="Q332" s="248" t="n"/>
      <c r="R332" s="248" t="n"/>
      <c r="S332" s="248" t="n"/>
      <c r="T332" s="248" t="n"/>
      <c r="U332" s="248" t="n"/>
      <c r="V332" s="248" t="n"/>
      <c r="W332" s="218">
        <f>SUM(K332,M332,O332,Q332,S332,U332)</f>
        <v/>
      </c>
      <c r="X332" s="218">
        <f>SUM(L332,N332,P332,R332,T332,V332)</f>
        <v/>
      </c>
      <c r="Y332" s="157">
        <f>minus(I332,W332)</f>
        <v/>
      </c>
      <c r="Z332" s="158">
        <f>ABS(minus(J332,X332))</f>
        <v/>
      </c>
      <c r="AA332" s="263" t="n"/>
      <c r="AB332" s="242" t="n"/>
      <c r="AC332" s="242" t="n"/>
      <c r="AD332" s="252" t="n"/>
      <c r="AE332" s="161">
        <f>Y332-AC332</f>
        <v/>
      </c>
      <c r="AF332" s="256">
        <f>abs(Z332-AD332)</f>
        <v/>
      </c>
      <c r="AG332" s="243" t="n"/>
      <c r="AH332" s="146" t="n"/>
      <c r="AI332" s="52" t="n"/>
      <c r="AJ332" s="148" t="n"/>
      <c r="AK332" s="52" t="n"/>
    </row>
    <row r="333">
      <c r="A333" s="163">
        <f>A332</f>
        <v/>
      </c>
      <c r="B333" s="300" t="n"/>
      <c r="C333" s="151" t="inlineStr">
        <is>
          <t>SP MTN Cash In (Prompt)</t>
        </is>
      </c>
      <c r="D333" s="151" t="inlineStr">
        <is>
          <t>MTN - Slydepull (Prompts)</t>
        </is>
      </c>
      <c r="E333" s="187" t="n"/>
      <c r="F333" s="188" t="n"/>
      <c r="G333" s="187" t="n"/>
      <c r="H333" s="188" t="n"/>
      <c r="I333" s="154">
        <f>minus(E333,G333)</f>
        <v/>
      </c>
      <c r="J333" s="155">
        <f>ABS(minus(F333,H333))</f>
        <v/>
      </c>
      <c r="K333" s="248" t="n"/>
      <c r="L333" s="248" t="n"/>
      <c r="M333" s="248" t="n"/>
      <c r="N333" s="248" t="n"/>
      <c r="O333" s="248" t="n"/>
      <c r="P333" s="248" t="n"/>
      <c r="Q333" s="248" t="n"/>
      <c r="R333" s="248" t="n"/>
      <c r="S333" s="248" t="n"/>
      <c r="T333" s="248" t="n"/>
      <c r="U333" s="248" t="n"/>
      <c r="V333" s="248" t="n"/>
      <c r="W333" s="218">
        <f>SUM(K333,M333,O333,Q333,S333,U333)</f>
        <v/>
      </c>
      <c r="X333" s="218">
        <f>SUM(L333,N333,P333,R333,T333,V333)</f>
        <v/>
      </c>
      <c r="Y333" s="157">
        <f>minus(I333,W333)</f>
        <v/>
      </c>
      <c r="Z333" s="158">
        <f>ABS(minus(J333,X333))</f>
        <v/>
      </c>
      <c r="AA333" s="270" t="n"/>
      <c r="AB333" s="242" t="n"/>
      <c r="AC333" s="242" t="n"/>
      <c r="AD333" s="256" t="n"/>
      <c r="AE333" s="167">
        <f>Y333-AC333</f>
        <v/>
      </c>
      <c r="AF333" s="256">
        <f>abs(Z333-AD333)</f>
        <v/>
      </c>
      <c r="AG333" s="243" t="n"/>
      <c r="AH333" s="146" t="n"/>
      <c r="AI333" s="52" t="n"/>
      <c r="AJ333" s="148" t="n"/>
      <c r="AK333" s="52" t="n"/>
    </row>
    <row r="334">
      <c r="A334" s="163">
        <f>A333</f>
        <v/>
      </c>
      <c r="B334" s="300" t="n"/>
      <c r="C334" s="151" t="inlineStr">
        <is>
          <t>SP MTN Cash In (Approval)</t>
        </is>
      </c>
      <c r="D334" s="151" t="inlineStr">
        <is>
          <t>MTN - Sydepush( Approvals)</t>
        </is>
      </c>
      <c r="E334" s="187" t="n"/>
      <c r="F334" s="188" t="n"/>
      <c r="G334" s="187" t="n"/>
      <c r="H334" s="188" t="n"/>
      <c r="I334" s="154">
        <f>minus(E334,G334)</f>
        <v/>
      </c>
      <c r="J334" s="155">
        <f>ABS(minus(F334,H334))</f>
        <v/>
      </c>
      <c r="K334" s="248" t="n"/>
      <c r="L334" s="248" t="n"/>
      <c r="M334" s="248" t="n"/>
      <c r="N334" s="248" t="n"/>
      <c r="O334" s="248" t="n"/>
      <c r="P334" s="248" t="n"/>
      <c r="Q334" s="248" t="n"/>
      <c r="R334" s="248" t="n"/>
      <c r="S334" s="248" t="n"/>
      <c r="T334" s="248" t="n"/>
      <c r="U334" s="248" t="n"/>
      <c r="V334" s="248" t="n"/>
      <c r="W334" s="218">
        <f>SUM(K334,M334,O334,Q334,S334,U334)</f>
        <v/>
      </c>
      <c r="X334" s="218">
        <f>SUM(L334,N334,P334,R334,T334,V334)</f>
        <v/>
      </c>
      <c r="Y334" s="157">
        <f>minus(I334,W334)</f>
        <v/>
      </c>
      <c r="Z334" s="158">
        <f>ABS(minus(J334,X334))</f>
        <v/>
      </c>
      <c r="AA334" s="270" t="n"/>
      <c r="AB334" s="242" t="n"/>
      <c r="AC334" s="242" t="n"/>
      <c r="AD334" s="256" t="n"/>
      <c r="AE334" s="161">
        <f>Y334-AC334</f>
        <v/>
      </c>
      <c r="AF334" s="256">
        <f>abs(Z334-AD334)</f>
        <v/>
      </c>
      <c r="AG334" s="243" t="n"/>
      <c r="AH334" s="146" t="n"/>
      <c r="AI334" s="52" t="n"/>
      <c r="AJ334" s="148" t="n"/>
      <c r="AK334" s="52" t="n"/>
    </row>
    <row r="335">
      <c r="A335" s="163">
        <f>A334</f>
        <v/>
      </c>
      <c r="B335" s="300" t="n"/>
      <c r="C335" s="151" t="inlineStr">
        <is>
          <t>SP MTN Send Money</t>
        </is>
      </c>
      <c r="D335" s="151" t="inlineStr">
        <is>
          <t>MTN - Portal</t>
        </is>
      </c>
      <c r="E335" s="187" t="n"/>
      <c r="F335" s="188" t="n"/>
      <c r="G335" s="187" t="n"/>
      <c r="H335" s="188" t="n"/>
      <c r="I335" s="154">
        <f>minus(E335,G335)</f>
        <v/>
      </c>
      <c r="J335" s="155">
        <f>ABS(minus(F335,H335))</f>
        <v/>
      </c>
      <c r="K335" s="248" t="n"/>
      <c r="L335" s="248" t="n"/>
      <c r="M335" s="248" t="n"/>
      <c r="N335" s="248" t="n"/>
      <c r="O335" s="248" t="n"/>
      <c r="P335" s="248" t="n"/>
      <c r="Q335" s="248" t="n"/>
      <c r="R335" s="248" t="n"/>
      <c r="S335" s="248" t="n"/>
      <c r="T335" s="248" t="n"/>
      <c r="U335" s="248" t="n"/>
      <c r="V335" s="248" t="n"/>
      <c r="W335" s="218">
        <f>SUM(K335,M335,O335,Q335,S335,U335)</f>
        <v/>
      </c>
      <c r="X335" s="218">
        <f>SUM(L335,N335,P335,R335,T335,V335)</f>
        <v/>
      </c>
      <c r="Y335" s="157">
        <f>minus(I335,W335)</f>
        <v/>
      </c>
      <c r="Z335" s="158">
        <f>ABS(minus(J335,X335))</f>
        <v/>
      </c>
      <c r="AA335" s="270" t="n"/>
      <c r="AB335" s="242" t="n"/>
      <c r="AC335" s="242" t="n"/>
      <c r="AD335" s="256" t="n"/>
      <c r="AE335" s="161">
        <f>Y335-AC335</f>
        <v/>
      </c>
      <c r="AF335" s="256">
        <f>abs(Z335-AD335)</f>
        <v/>
      </c>
      <c r="AG335" s="243" t="n"/>
      <c r="AH335" s="146" t="n"/>
      <c r="AI335" s="52" t="n"/>
      <c r="AJ335" s="148" t="n"/>
      <c r="AK335" s="52" t="n"/>
    </row>
    <row r="336">
      <c r="A336" s="163">
        <f>A335</f>
        <v/>
      </c>
      <c r="B336" s="300" t="n"/>
      <c r="C336" s="151" t="inlineStr">
        <is>
          <t>SP AirtelTigo Cash In</t>
        </is>
      </c>
      <c r="D336" s="151" t="inlineStr">
        <is>
          <t>Airtel Top Up (Cash In)</t>
        </is>
      </c>
      <c r="E336" s="187" t="n"/>
      <c r="F336" s="188" t="n"/>
      <c r="G336" s="187" t="n"/>
      <c r="H336" s="188" t="n"/>
      <c r="I336" s="154">
        <f>minus(E336,G336)</f>
        <v/>
      </c>
      <c r="J336" s="155">
        <f>ABS(minus(F336,H336))</f>
        <v/>
      </c>
      <c r="K336" s="248" t="n"/>
      <c r="L336" s="248" t="n"/>
      <c r="M336" s="248" t="n"/>
      <c r="N336" s="248" t="n"/>
      <c r="O336" s="248" t="n"/>
      <c r="P336" s="248" t="n"/>
      <c r="Q336" s="248" t="n"/>
      <c r="R336" s="248" t="n"/>
      <c r="S336" s="248" t="n"/>
      <c r="T336" s="248" t="n"/>
      <c r="U336" s="248" t="n"/>
      <c r="V336" s="248" t="n"/>
      <c r="W336" s="218">
        <f>SUM(K336,M336,O336,Q336,S336,U336)</f>
        <v/>
      </c>
      <c r="X336" s="218">
        <f>SUM(L336,N336,P336,R336,T336,V336)</f>
        <v/>
      </c>
      <c r="Y336" s="157">
        <f>minus(I336,W336)</f>
        <v/>
      </c>
      <c r="Z336" s="158">
        <f>ABS(minus(J336,X336))</f>
        <v/>
      </c>
      <c r="AA336" s="270" t="n"/>
      <c r="AB336" s="242" t="n"/>
      <c r="AC336" s="242" t="n"/>
      <c r="AD336" s="256" t="n"/>
      <c r="AE336" s="161">
        <f>Y336-AC336</f>
        <v/>
      </c>
      <c r="AF336" s="256">
        <f>abs(Z336-AD336)</f>
        <v/>
      </c>
      <c r="AG336" s="243" t="n"/>
      <c r="AH336" s="146" t="n"/>
      <c r="AI336" s="52" t="n"/>
      <c r="AJ336" s="148" t="n"/>
      <c r="AK336" s="52" t="n"/>
    </row>
    <row r="337">
      <c r="A337" s="163">
        <f>A336</f>
        <v/>
      </c>
      <c r="B337" s="300" t="n"/>
      <c r="C337" s="151" t="inlineStr">
        <is>
          <t>SP AirtelTigo Send Money</t>
        </is>
      </c>
      <c r="D337" s="151" t="inlineStr">
        <is>
          <t>Airtel Online Send Money</t>
        </is>
      </c>
      <c r="E337" s="187" t="n"/>
      <c r="F337" s="188" t="n"/>
      <c r="G337" s="187" t="n"/>
      <c r="H337" s="188" t="n"/>
      <c r="I337" s="154">
        <f>minus(E337,G337)</f>
        <v/>
      </c>
      <c r="J337" s="155">
        <f>ABS(minus(F337,H337))</f>
        <v/>
      </c>
      <c r="K337" s="248" t="n"/>
      <c r="L337" s="248" t="n"/>
      <c r="M337" s="248" t="n"/>
      <c r="N337" s="248" t="n"/>
      <c r="O337" s="248" t="n"/>
      <c r="P337" s="248" t="n"/>
      <c r="Q337" s="248" t="n"/>
      <c r="R337" s="248" t="n"/>
      <c r="S337" s="248" t="n"/>
      <c r="T337" s="248" t="n"/>
      <c r="U337" s="248" t="n"/>
      <c r="V337" s="248" t="n"/>
      <c r="W337" s="218">
        <f>SUM(K337,M337,O337,Q337,S337,U337)</f>
        <v/>
      </c>
      <c r="X337" s="249">
        <f>SUM(L337,N337,P337,R337,T337,V337)</f>
        <v/>
      </c>
      <c r="Y337" s="157">
        <f>minus(I337,W337)</f>
        <v/>
      </c>
      <c r="Z337" s="158">
        <f>ABS(minus(J337,X337))</f>
        <v/>
      </c>
      <c r="AA337" s="270" t="n"/>
      <c r="AB337" s="242" t="n"/>
      <c r="AC337" s="242" t="n"/>
      <c r="AD337" s="256" t="n"/>
      <c r="AE337" s="161">
        <f>Y337-AC337</f>
        <v/>
      </c>
      <c r="AF337" s="256">
        <f>abs(Z337-AD337)</f>
        <v/>
      </c>
      <c r="AG337" s="243" t="n"/>
      <c r="AH337" s="146" t="n"/>
      <c r="AI337" s="52" t="n"/>
      <c r="AJ337" s="148" t="n"/>
      <c r="AK337" s="52" t="n"/>
    </row>
    <row r="338">
      <c r="A338" s="163">
        <f>A337</f>
        <v/>
      </c>
      <c r="B338" s="300" t="n"/>
      <c r="C338" s="151" t="inlineStr">
        <is>
          <t>SP Vodafone Cash In</t>
        </is>
      </c>
      <c r="D338" s="151" t="inlineStr">
        <is>
          <t>Vodafone Cashin</t>
        </is>
      </c>
      <c r="E338" s="187" t="n"/>
      <c r="F338" s="188" t="n"/>
      <c r="G338" s="187" t="n"/>
      <c r="H338" s="188" t="n"/>
      <c r="I338" s="154">
        <f>minus(E338,G338)</f>
        <v/>
      </c>
      <c r="J338" s="155">
        <f>ABS(minus(F338,H338))</f>
        <v/>
      </c>
      <c r="K338" s="248" t="n"/>
      <c r="L338" s="248" t="n"/>
      <c r="M338" s="248" t="n"/>
      <c r="N338" s="248" t="n"/>
      <c r="O338" s="248" t="n"/>
      <c r="P338" s="248" t="n"/>
      <c r="Q338" s="248" t="n"/>
      <c r="R338" s="248" t="n"/>
      <c r="S338" s="248" t="n"/>
      <c r="T338" s="248" t="n"/>
      <c r="U338" s="248" t="n"/>
      <c r="V338" s="248" t="n"/>
      <c r="W338" s="218">
        <f>SUM(K338,M338,O338,Q338,S338,U338)</f>
        <v/>
      </c>
      <c r="X338" s="218">
        <f>SUM(L338,N338,P338,R338,T338,V338)</f>
        <v/>
      </c>
      <c r="Y338" s="157">
        <f>minus(I338,W338)</f>
        <v/>
      </c>
      <c r="Z338" s="158">
        <f>ABS(minus(J338,X338))</f>
        <v/>
      </c>
      <c r="AA338" s="270" t="n"/>
      <c r="AB338" s="242" t="n"/>
      <c r="AC338" s="242" t="n"/>
      <c r="AD338" s="256" t="n"/>
      <c r="AE338" s="161">
        <f>Y338-AC338</f>
        <v/>
      </c>
      <c r="AF338" s="256">
        <f>abs(Z338-AD338)</f>
        <v/>
      </c>
      <c r="AG338" s="243" t="n"/>
      <c r="AH338" s="146" t="n"/>
      <c r="AI338" s="52" t="n"/>
      <c r="AJ338" s="148" t="n"/>
      <c r="AK338" s="52" t="n"/>
    </row>
    <row r="339">
      <c r="A339" s="163">
        <f>A338</f>
        <v/>
      </c>
      <c r="B339" s="300" t="n"/>
      <c r="C339" s="151" t="inlineStr">
        <is>
          <t>SP Vodafone Send Money</t>
        </is>
      </c>
      <c r="D339" s="151" t="inlineStr">
        <is>
          <t>Vodafone Cashout</t>
        </is>
      </c>
      <c r="E339" s="187" t="n"/>
      <c r="F339" s="188" t="n"/>
      <c r="G339" s="187" t="n"/>
      <c r="H339" s="188" t="n"/>
      <c r="I339" s="154">
        <f>minus(E339,G339)</f>
        <v/>
      </c>
      <c r="J339" s="155">
        <f>ABS(minus(F339,H339))</f>
        <v/>
      </c>
      <c r="K339" s="248" t="n"/>
      <c r="L339" s="248" t="n"/>
      <c r="M339" s="248" t="n"/>
      <c r="N339" s="248" t="n"/>
      <c r="O339" s="248" t="n"/>
      <c r="P339" s="248" t="n"/>
      <c r="Q339" s="248" t="n"/>
      <c r="R339" s="248" t="n"/>
      <c r="S339" s="248" t="n"/>
      <c r="T339" s="248" t="n"/>
      <c r="U339" s="248" t="n"/>
      <c r="V339" s="248" t="n"/>
      <c r="W339" s="218">
        <f>SUM(K339,M339,O339,Q339,S339,U339)</f>
        <v/>
      </c>
      <c r="X339" s="218">
        <f>SUM(L339,N339,P339,R339,T339,V339)</f>
        <v/>
      </c>
      <c r="Y339" s="157">
        <f>minus(I339,W339)</f>
        <v/>
      </c>
      <c r="Z339" s="158">
        <f>ABS(minus(J339,X339))</f>
        <v/>
      </c>
      <c r="AA339" s="270" t="n"/>
      <c r="AB339" s="242" t="n"/>
      <c r="AC339" s="242" t="n"/>
      <c r="AD339" s="256" t="n"/>
      <c r="AE339" s="161">
        <f>Y339-AC339</f>
        <v/>
      </c>
      <c r="AF339" s="256">
        <f>abs(Z339-AD339)</f>
        <v/>
      </c>
      <c r="AG339" s="243" t="n"/>
      <c r="AH339" s="146" t="n"/>
      <c r="AI339" s="52" t="n"/>
      <c r="AJ339" s="148" t="n"/>
      <c r="AK339" s="52" t="n"/>
    </row>
    <row r="340">
      <c r="A340" s="163">
        <f>A339</f>
        <v/>
      </c>
      <c r="B340" s="300" t="n"/>
      <c r="C340" s="151" t="inlineStr">
        <is>
          <t>SP Stanbic</t>
        </is>
      </c>
      <c r="D340" s="151" t="inlineStr">
        <is>
          <t>Stanbic FI CR</t>
        </is>
      </c>
      <c r="E340" s="187" t="n"/>
      <c r="F340" s="188" t="n"/>
      <c r="G340" s="187" t="n"/>
      <c r="H340" s="188" t="n"/>
      <c r="I340" s="154">
        <f>minus(E340,G340)</f>
        <v/>
      </c>
      <c r="J340" s="155">
        <f>ABS(minus(F340,H340))</f>
        <v/>
      </c>
      <c r="K340" s="248" t="n"/>
      <c r="L340" s="248" t="n"/>
      <c r="M340" s="248" t="n"/>
      <c r="N340" s="248" t="n"/>
      <c r="O340" s="248" t="n"/>
      <c r="P340" s="248" t="n"/>
      <c r="Q340" s="248" t="n"/>
      <c r="R340" s="248" t="n"/>
      <c r="S340" s="248" t="n"/>
      <c r="T340" s="248" t="n"/>
      <c r="U340" s="248" t="n"/>
      <c r="V340" s="248" t="n"/>
      <c r="W340" s="218">
        <f>SUM(K340,M340,O340,Q340,S340,U340)</f>
        <v/>
      </c>
      <c r="X340" s="218">
        <f>SUM(L340,N340,P340,R340,T340,V340)</f>
        <v/>
      </c>
      <c r="Y340" s="157">
        <f>minus(I340,W340)</f>
        <v/>
      </c>
      <c r="Z340" s="158">
        <f>ABS(minus(J340,X340))</f>
        <v/>
      </c>
      <c r="AA340" s="263" t="inlineStr">
        <is>
          <t>Customer's Slydepay account was not credited with funds</t>
        </is>
      </c>
      <c r="AB340" s="242" t="n"/>
      <c r="AC340" s="242" t="n"/>
      <c r="AD340" s="256" t="n"/>
      <c r="AE340" s="161">
        <f>Y340-AC340</f>
        <v/>
      </c>
      <c r="AF340" s="256">
        <f>abs(Z340-AD340)</f>
        <v/>
      </c>
      <c r="AG340" s="243" t="n"/>
      <c r="AH340" s="146" t="n"/>
      <c r="AI340" s="52" t="n"/>
      <c r="AJ340" s="148" t="n"/>
      <c r="AK340" s="52" t="n"/>
    </row>
    <row r="341">
      <c r="A341" s="163">
        <f>A340</f>
        <v/>
      </c>
      <c r="B341" s="300" t="n"/>
      <c r="C341" s="151" t="inlineStr">
        <is>
          <t xml:space="preserve">SP Stanbic </t>
        </is>
      </c>
      <c r="D341" s="151" t="inlineStr">
        <is>
          <t>Stanbic FI DR</t>
        </is>
      </c>
      <c r="E341" s="187" t="n"/>
      <c r="F341" s="187" t="n"/>
      <c r="G341" s="187" t="n"/>
      <c r="H341" s="187" t="n"/>
      <c r="I341" s="154">
        <f>minus(E341,G341)</f>
        <v/>
      </c>
      <c r="J341" s="155">
        <f>ABS(minus(F341,H341))</f>
        <v/>
      </c>
      <c r="K341" s="248" t="n"/>
      <c r="L341" s="248" t="n"/>
      <c r="M341" s="248" t="n"/>
      <c r="N341" s="248" t="n"/>
      <c r="O341" s="248" t="n"/>
      <c r="P341" s="248" t="n"/>
      <c r="Q341" s="248" t="n"/>
      <c r="R341" s="248" t="n"/>
      <c r="S341" s="248" t="n"/>
      <c r="T341" s="248" t="n"/>
      <c r="U341" s="248" t="n"/>
      <c r="V341" s="248" t="n"/>
      <c r="W341" s="218">
        <f>SUM(K341,M341,O341,Q341,S341,U341)</f>
        <v/>
      </c>
      <c r="X341" s="218">
        <f>SUM(L341,N341,P341,R341,T341,V341)</f>
        <v/>
      </c>
      <c r="Y341" s="157">
        <f>minus(I341,W341)</f>
        <v/>
      </c>
      <c r="Z341" s="158">
        <f>ABS(minus(J341,X341))</f>
        <v/>
      </c>
      <c r="AA341" s="270" t="n"/>
      <c r="AB341" s="242" t="n"/>
      <c r="AC341" s="242" t="n"/>
      <c r="AD341" s="256" t="n"/>
      <c r="AE341" s="161">
        <f>Y341-AC341</f>
        <v/>
      </c>
      <c r="AF341" s="256">
        <f>abs(Z341-AD341)</f>
        <v/>
      </c>
      <c r="AG341" s="243" t="n"/>
      <c r="AH341" s="146" t="n"/>
      <c r="AI341" s="52" t="n"/>
      <c r="AJ341" s="148" t="n"/>
      <c r="AK341" s="52" t="n"/>
    </row>
    <row r="342">
      <c r="A342" s="163">
        <f>A341</f>
        <v/>
      </c>
      <c r="B342" s="300" t="n"/>
      <c r="C342" s="171" t="inlineStr">
        <is>
          <t xml:space="preserve">SP GIP </t>
        </is>
      </c>
      <c r="D342" s="171" t="inlineStr">
        <is>
          <t>GIP</t>
        </is>
      </c>
      <c r="E342" s="172" t="n"/>
      <c r="F342" s="173" t="n"/>
      <c r="G342" s="172" t="n"/>
      <c r="H342" s="173" t="n"/>
      <c r="I342" s="174">
        <f>minus(E342,G342)</f>
        <v/>
      </c>
      <c r="J342" s="175">
        <f>ABS(minus(F342,H342))</f>
        <v/>
      </c>
      <c r="K342" s="294" t="n"/>
      <c r="L342" s="294" t="n"/>
      <c r="M342" s="294" t="n"/>
      <c r="N342" s="294" t="n"/>
      <c r="O342" s="294" t="n"/>
      <c r="P342" s="294" t="n"/>
      <c r="Q342" s="294" t="n"/>
      <c r="R342" s="294" t="n"/>
      <c r="S342" s="294" t="n"/>
      <c r="T342" s="294" t="n"/>
      <c r="U342" s="294" t="n"/>
      <c r="V342" s="294" t="n"/>
      <c r="W342" s="294">
        <f>SUM(K342,M342,O342,Q342,S342,U342)</f>
        <v/>
      </c>
      <c r="X342" s="294">
        <f>SUM(L342,N342,P342,R342,T342,V342)</f>
        <v/>
      </c>
      <c r="Y342" s="179">
        <f>minus(I342,W342)</f>
        <v/>
      </c>
      <c r="Z342" s="180">
        <f>ABS(minus(J342,X342))</f>
        <v/>
      </c>
      <c r="AA342" s="253" t="n"/>
      <c r="AB342" s="254" t="n"/>
      <c r="AC342" s="254" t="n"/>
      <c r="AD342" s="190" t="n"/>
      <c r="AE342" s="184">
        <f>Y342-AC342</f>
        <v/>
      </c>
      <c r="AF342" s="192">
        <f>abs(Z342-AD342)</f>
        <v/>
      </c>
      <c r="AG342" s="243" t="n"/>
      <c r="AH342" s="146" t="n"/>
      <c r="AI342" s="52" t="n"/>
      <c r="AJ342" s="148" t="n"/>
      <c r="AK342" s="52" t="n"/>
    </row>
    <row r="343">
      <c r="A343" s="163">
        <f>A342</f>
        <v/>
      </c>
      <c r="B343" s="300" t="n"/>
      <c r="C343" s="151" t="inlineStr">
        <is>
          <t>Card Payments</t>
        </is>
      </c>
      <c r="D343" s="151" t="inlineStr">
        <is>
          <t>BB MIGs (S03)</t>
        </is>
      </c>
      <c r="E343" s="170" t="n"/>
      <c r="F343" s="245" t="n"/>
      <c r="G343" s="170" t="n"/>
      <c r="H343" s="245" t="n"/>
      <c r="I343" s="154">
        <f>minus(E343,G343)</f>
        <v/>
      </c>
      <c r="J343" s="155">
        <f>ABS(minus(F343,H343))</f>
        <v/>
      </c>
      <c r="K343" s="248" t="n"/>
      <c r="L343" s="248" t="n"/>
      <c r="M343" s="248" t="n"/>
      <c r="N343" s="248" t="n"/>
      <c r="O343" s="248" t="n"/>
      <c r="P343" s="248" t="n"/>
      <c r="Q343" s="248" t="n"/>
      <c r="R343" s="248" t="n"/>
      <c r="S343" s="248" t="n"/>
      <c r="T343" s="248" t="n"/>
      <c r="U343" s="248" t="n"/>
      <c r="V343" s="248" t="n"/>
      <c r="W343" s="218" t="n"/>
      <c r="X343" s="218" t="n"/>
      <c r="Y343" s="157">
        <f>minus(I343,W343)</f>
        <v/>
      </c>
      <c r="Z343" s="158">
        <f>ABS(minus(J343,X343))</f>
        <v/>
      </c>
      <c r="AA343" s="263" t="n"/>
      <c r="AB343" s="242" t="n"/>
      <c r="AC343" s="242" t="n"/>
      <c r="AD343" s="256" t="n"/>
      <c r="AE343" s="161">
        <f>Y343-AC343</f>
        <v/>
      </c>
      <c r="AF343" s="256">
        <f>abs(Z343-AD343)</f>
        <v/>
      </c>
      <c r="AG343" s="243" t="n"/>
      <c r="AH343" s="146" t="n"/>
      <c r="AI343" s="52" t="n"/>
      <c r="AJ343" s="148" t="n"/>
      <c r="AK343" s="52" t="n"/>
    </row>
    <row r="344">
      <c r="A344" s="163">
        <f>A343</f>
        <v/>
      </c>
      <c r="B344" s="300" t="n"/>
      <c r="C344" s="151" t="inlineStr">
        <is>
          <t>Card Payments</t>
        </is>
      </c>
      <c r="D344" s="151" t="inlineStr">
        <is>
          <t>BB MIGs (S04)</t>
        </is>
      </c>
      <c r="E344" s="170" t="n"/>
      <c r="F344" s="245" t="n"/>
      <c r="G344" s="170" t="n"/>
      <c r="H344" s="245" t="n"/>
      <c r="I344" s="154">
        <f>minus(E344,G344)</f>
        <v/>
      </c>
      <c r="J344" s="155">
        <f>ABS(minus(F344,H344))</f>
        <v/>
      </c>
      <c r="K344" s="248" t="n"/>
      <c r="L344" s="248" t="n"/>
      <c r="M344" s="248" t="n"/>
      <c r="N344" s="248" t="n"/>
      <c r="O344" s="248" t="n"/>
      <c r="P344" s="248" t="n"/>
      <c r="Q344" s="248" t="n"/>
      <c r="R344" s="248" t="n"/>
      <c r="S344" s="248" t="n"/>
      <c r="T344" s="248" t="n"/>
      <c r="U344" s="248" t="n"/>
      <c r="V344" s="248" t="n"/>
      <c r="W344" s="218" t="n"/>
      <c r="X344" s="218" t="n"/>
      <c r="Y344" s="157">
        <f>minus(I344,W344)</f>
        <v/>
      </c>
      <c r="Z344" s="158">
        <f>ABS(minus(J344,X344))</f>
        <v/>
      </c>
      <c r="AA344" s="270" t="n"/>
      <c r="AB344" s="242" t="n"/>
      <c r="AC344" s="242" t="n"/>
      <c r="AD344" s="256" t="n"/>
      <c r="AE344" s="167">
        <f>Y344-AC344</f>
        <v/>
      </c>
      <c r="AF344" s="256">
        <f>abs(Z344-AD344)</f>
        <v/>
      </c>
      <c r="AG344" s="243" t="n"/>
      <c r="AH344" s="146" t="n"/>
      <c r="AI344" s="52" t="n"/>
      <c r="AJ344" s="148" t="n"/>
      <c r="AK344" s="52" t="n"/>
    </row>
    <row r="345">
      <c r="A345" s="163">
        <f>A344</f>
        <v/>
      </c>
      <c r="B345" s="300" t="n"/>
      <c r="C345" s="151" t="inlineStr">
        <is>
          <t>Card Payments</t>
        </is>
      </c>
      <c r="D345" s="151" t="inlineStr">
        <is>
          <t>BB MIGs (S05)</t>
        </is>
      </c>
      <c r="E345" s="170" t="n"/>
      <c r="F345" s="245" t="n"/>
      <c r="G345" s="170" t="n"/>
      <c r="H345" s="245" t="n"/>
      <c r="I345" s="154">
        <f>minus(E345,G345)</f>
        <v/>
      </c>
      <c r="J345" s="155">
        <f>ABS(minus(F345,H345))</f>
        <v/>
      </c>
      <c r="K345" s="248" t="n"/>
      <c r="L345" s="248" t="n"/>
      <c r="M345" s="248" t="n"/>
      <c r="N345" s="248" t="n"/>
      <c r="O345" s="248" t="n"/>
      <c r="P345" s="248" t="n"/>
      <c r="Q345" s="248" t="n"/>
      <c r="R345" s="248" t="n"/>
      <c r="S345" s="248" t="n"/>
      <c r="T345" s="248" t="n"/>
      <c r="U345" s="248" t="n"/>
      <c r="V345" s="248" t="n"/>
      <c r="W345" s="218" t="n"/>
      <c r="X345" s="218" t="n"/>
      <c r="Y345" s="157">
        <f>minus(I345,W345)</f>
        <v/>
      </c>
      <c r="Z345" s="158">
        <f>ABS(minus(J345,X345))</f>
        <v/>
      </c>
      <c r="AA345" s="270" t="n"/>
      <c r="AB345" s="242" t="n"/>
      <c r="AC345" s="242" t="n"/>
      <c r="AD345" s="256" t="n"/>
      <c r="AE345" s="167">
        <f>Y345-AC345</f>
        <v/>
      </c>
      <c r="AF345" s="256">
        <f>abs(Z345-AD345)</f>
        <v/>
      </c>
      <c r="AG345" s="243" t="n"/>
      <c r="AH345" s="146" t="n"/>
      <c r="AI345" s="52" t="n"/>
      <c r="AJ345" s="148" t="n"/>
      <c r="AK345" s="52" t="n"/>
    </row>
    <row r="346">
      <c r="A346" s="163">
        <f>A345</f>
        <v/>
      </c>
      <c r="B346" s="300" t="n"/>
      <c r="C346" s="151" t="inlineStr">
        <is>
          <t>Card Payments</t>
        </is>
      </c>
      <c r="D346" s="151" t="inlineStr">
        <is>
          <t>BB MIGs (S06)</t>
        </is>
      </c>
      <c r="E346" s="170" t="n"/>
      <c r="F346" s="245" t="n"/>
      <c r="G346" s="170" t="n"/>
      <c r="H346" s="245" t="n"/>
      <c r="I346" s="154">
        <f>minus(E346,G346)</f>
        <v/>
      </c>
      <c r="J346" s="155">
        <f>ABS(minus(F346,H346))</f>
        <v/>
      </c>
      <c r="K346" s="248" t="n"/>
      <c r="L346" s="248" t="n"/>
      <c r="M346" s="248" t="n"/>
      <c r="N346" s="248" t="n"/>
      <c r="O346" s="248" t="n"/>
      <c r="P346" s="248" t="n"/>
      <c r="Q346" s="248" t="n"/>
      <c r="R346" s="248" t="n"/>
      <c r="S346" s="248" t="n"/>
      <c r="T346" s="248" t="n"/>
      <c r="U346" s="248" t="n"/>
      <c r="V346" s="248" t="n"/>
      <c r="W346" s="218" t="n"/>
      <c r="X346" s="218" t="n"/>
      <c r="Y346" s="157">
        <f>minus(I346,W346)</f>
        <v/>
      </c>
      <c r="Z346" s="158">
        <f>ABS(minus(J346,X346))</f>
        <v/>
      </c>
      <c r="AA346" s="270" t="n"/>
      <c r="AB346" s="242" t="n"/>
      <c r="AC346" s="242" t="n"/>
      <c r="AD346" s="256" t="n"/>
      <c r="AE346" s="167">
        <f>Y346-AC346</f>
        <v/>
      </c>
      <c r="AF346" s="256">
        <f>abs(Z346-AD346)</f>
        <v/>
      </c>
      <c r="AG346" s="243" t="n"/>
      <c r="AH346" s="146" t="n"/>
      <c r="AI346" s="52" t="n"/>
      <c r="AJ346" s="148" t="n"/>
      <c r="AK346" s="52" t="n"/>
    </row>
    <row r="347">
      <c r="A347" s="163">
        <f>A346</f>
        <v/>
      </c>
      <c r="B347" s="300" t="n"/>
      <c r="C347" s="151" t="inlineStr">
        <is>
          <t>Card Payments</t>
        </is>
      </c>
      <c r="D347" s="151" t="inlineStr">
        <is>
          <t>BB MIGs (S07)</t>
        </is>
      </c>
      <c r="E347" s="170" t="n"/>
      <c r="F347" s="245" t="n"/>
      <c r="G347" s="170" t="n"/>
      <c r="H347" s="245" t="n"/>
      <c r="I347" s="154">
        <f>minus(E347,G347)</f>
        <v/>
      </c>
      <c r="J347" s="155">
        <f>ABS(minus(F347,H347))</f>
        <v/>
      </c>
      <c r="K347" s="248" t="n"/>
      <c r="L347" s="248" t="n"/>
      <c r="M347" s="248" t="n"/>
      <c r="N347" s="248" t="n"/>
      <c r="O347" s="248" t="n"/>
      <c r="P347" s="248" t="n"/>
      <c r="Q347" s="248" t="n"/>
      <c r="R347" s="248" t="n"/>
      <c r="S347" s="248" t="n"/>
      <c r="T347" s="248" t="n"/>
      <c r="U347" s="248" t="n"/>
      <c r="V347" s="248" t="n"/>
      <c r="W347" s="218" t="n"/>
      <c r="X347" s="218" t="n"/>
      <c r="Y347" s="157">
        <f>minus(I347,W347)</f>
        <v/>
      </c>
      <c r="Z347" s="158">
        <f>ABS(minus(J347,X347))</f>
        <v/>
      </c>
      <c r="AA347" s="270" t="n"/>
      <c r="AB347" s="242" t="n"/>
      <c r="AC347" s="242" t="n"/>
      <c r="AD347" s="256" t="n"/>
      <c r="AE347" s="167">
        <f>Y347-AC347</f>
        <v/>
      </c>
      <c r="AF347" s="256">
        <f>abs(Z347-AD347)</f>
        <v/>
      </c>
      <c r="AG347" s="243" t="n"/>
      <c r="AH347" s="146" t="n"/>
      <c r="AI347" s="52" t="n"/>
      <c r="AJ347" s="148" t="n"/>
      <c r="AK347" s="52" t="n"/>
    </row>
    <row r="348">
      <c r="A348" s="163">
        <f>A347</f>
        <v/>
      </c>
      <c r="B348" s="300" t="n"/>
      <c r="C348" s="151" t="inlineStr">
        <is>
          <t>Card Payments</t>
        </is>
      </c>
      <c r="D348" s="151" t="inlineStr">
        <is>
          <t>BB MIGs (S08)</t>
        </is>
      </c>
      <c r="E348" s="170" t="n"/>
      <c r="F348" s="245" t="n"/>
      <c r="G348" s="170" t="n"/>
      <c r="H348" s="245" t="n"/>
      <c r="I348" s="154">
        <f>minus(E348,G348)</f>
        <v/>
      </c>
      <c r="J348" s="155">
        <f>ABS(minus(F348,H348))</f>
        <v/>
      </c>
      <c r="K348" s="248" t="n"/>
      <c r="L348" s="248" t="n"/>
      <c r="M348" s="248" t="n"/>
      <c r="N348" s="248" t="n"/>
      <c r="O348" s="248" t="n"/>
      <c r="P348" s="248" t="n"/>
      <c r="Q348" s="248" t="n"/>
      <c r="R348" s="248" t="n"/>
      <c r="S348" s="248" t="n"/>
      <c r="T348" s="248" t="n"/>
      <c r="U348" s="248" t="n"/>
      <c r="V348" s="248" t="n"/>
      <c r="W348" s="218" t="n"/>
      <c r="X348" s="218" t="n"/>
      <c r="Y348" s="157">
        <f>minus(I348,W348)</f>
        <v/>
      </c>
      <c r="Z348" s="158">
        <f>ABS(minus(J348,X348))</f>
        <v/>
      </c>
      <c r="AA348" s="270" t="n"/>
      <c r="AB348" s="242" t="n"/>
      <c r="AC348" s="242" t="n"/>
      <c r="AD348" s="256" t="n"/>
      <c r="AE348" s="167">
        <f>Y348-AC348</f>
        <v/>
      </c>
      <c r="AF348" s="256">
        <f>abs(Z348-AD348)</f>
        <v/>
      </c>
      <c r="AG348" s="243" t="n"/>
      <c r="AH348" s="146" t="n"/>
      <c r="AI348" s="52" t="n"/>
      <c r="AJ348" s="148" t="n"/>
      <c r="AK348" s="52" t="n"/>
    </row>
    <row r="349">
      <c r="A349" s="163">
        <f>A348</f>
        <v/>
      </c>
      <c r="B349" s="300" t="n"/>
      <c r="C349" s="151" t="inlineStr">
        <is>
          <t>Card Payments</t>
        </is>
      </c>
      <c r="D349" s="151" t="inlineStr">
        <is>
          <t>BB MIGs (S09)</t>
        </is>
      </c>
      <c r="E349" s="170" t="n"/>
      <c r="F349" s="245" t="n"/>
      <c r="G349" s="170" t="n"/>
      <c r="H349" s="245" t="n"/>
      <c r="I349" s="154">
        <f>minus(E349,G349)</f>
        <v/>
      </c>
      <c r="J349" s="155">
        <f>ABS(minus(F349,H349))</f>
        <v/>
      </c>
      <c r="K349" s="248" t="n"/>
      <c r="L349" s="248" t="n"/>
      <c r="M349" s="248" t="n"/>
      <c r="N349" s="248" t="n"/>
      <c r="O349" s="248" t="n"/>
      <c r="P349" s="248" t="n"/>
      <c r="Q349" s="248" t="n"/>
      <c r="R349" s="248" t="n"/>
      <c r="S349" s="248" t="n"/>
      <c r="T349" s="248" t="n"/>
      <c r="U349" s="248" t="n"/>
      <c r="V349" s="248" t="n"/>
      <c r="W349" s="218" t="n"/>
      <c r="X349" s="218" t="n"/>
      <c r="Y349" s="157">
        <f>minus(I349,W349)</f>
        <v/>
      </c>
      <c r="Z349" s="158">
        <f>ABS(minus(J349,X349))</f>
        <v/>
      </c>
      <c r="AA349" s="270" t="n"/>
      <c r="AB349" s="242" t="n"/>
      <c r="AC349" s="242" t="n"/>
      <c r="AD349" s="256" t="n"/>
      <c r="AE349" s="167">
        <f>Y349-AC349</f>
        <v/>
      </c>
      <c r="AF349" s="256">
        <f>abs(Z349-AD349)</f>
        <v/>
      </c>
      <c r="AG349" s="243" t="n"/>
      <c r="AH349" s="146" t="n"/>
      <c r="AI349" s="52" t="n"/>
      <c r="AJ349" s="148" t="n"/>
      <c r="AK349" s="52" t="n"/>
    </row>
    <row r="350">
      <c r="A350" s="163">
        <f>A349</f>
        <v/>
      </c>
      <c r="B350" s="300" t="n"/>
      <c r="C350" s="151" t="inlineStr">
        <is>
          <t>Card Payments</t>
        </is>
      </c>
      <c r="D350" s="151" t="inlineStr">
        <is>
          <t>BB MIGs (S10)</t>
        </is>
      </c>
      <c r="E350" s="170" t="n"/>
      <c r="F350" s="245" t="n"/>
      <c r="G350" s="170" t="n"/>
      <c r="H350" s="245" t="n"/>
      <c r="I350" s="154">
        <f>minus(E350,G350)</f>
        <v/>
      </c>
      <c r="J350" s="155">
        <f>ABS(minus(F350,H350))</f>
        <v/>
      </c>
      <c r="K350" s="248" t="n"/>
      <c r="L350" s="248" t="n"/>
      <c r="M350" s="248" t="n"/>
      <c r="N350" s="248" t="n"/>
      <c r="O350" s="248" t="n"/>
      <c r="P350" s="248" t="n"/>
      <c r="Q350" s="248" t="n"/>
      <c r="R350" s="248" t="n"/>
      <c r="S350" s="248" t="n"/>
      <c r="T350" s="248" t="n"/>
      <c r="U350" s="248" t="n"/>
      <c r="V350" s="248" t="n"/>
      <c r="W350" s="218" t="n"/>
      <c r="X350" s="218" t="n"/>
      <c r="Y350" s="157">
        <f>minus(I350,W350)</f>
        <v/>
      </c>
      <c r="Z350" s="158">
        <f>ABS(minus(J350,X350))</f>
        <v/>
      </c>
      <c r="AA350" s="270" t="n"/>
      <c r="AB350" s="242" t="n"/>
      <c r="AC350" s="242" t="n"/>
      <c r="AD350" s="256" t="n"/>
      <c r="AE350" s="167">
        <f>Y350-AC350</f>
        <v/>
      </c>
      <c r="AF350" s="256">
        <f>abs(Z350-AD350)</f>
        <v/>
      </c>
      <c r="AG350" s="243" t="n"/>
      <c r="AH350" s="146" t="n"/>
      <c r="AI350" s="52" t="n"/>
      <c r="AJ350" s="148" t="n"/>
      <c r="AK350" s="52" t="n"/>
    </row>
    <row r="351">
      <c r="A351" s="163">
        <f>A350</f>
        <v/>
      </c>
      <c r="B351" s="300" t="n"/>
      <c r="C351" s="151" t="inlineStr">
        <is>
          <t>Card Payments</t>
        </is>
      </c>
      <c r="D351" s="151" t="inlineStr">
        <is>
          <t>BB MIGs (S11)</t>
        </is>
      </c>
      <c r="E351" s="170" t="n"/>
      <c r="F351" s="245" t="n"/>
      <c r="G351" s="170" t="n"/>
      <c r="H351" s="245" t="n"/>
      <c r="I351" s="154">
        <f>minus(E351,G351)</f>
        <v/>
      </c>
      <c r="J351" s="155">
        <f>ABS(minus(F351,H351))</f>
        <v/>
      </c>
      <c r="K351" s="248" t="n"/>
      <c r="L351" s="248" t="n"/>
      <c r="M351" s="248" t="n"/>
      <c r="N351" s="248" t="n"/>
      <c r="O351" s="248" t="n"/>
      <c r="P351" s="248" t="n"/>
      <c r="Q351" s="248" t="n"/>
      <c r="R351" s="248" t="n"/>
      <c r="S351" s="248" t="n"/>
      <c r="T351" s="248" t="n"/>
      <c r="U351" s="248" t="n"/>
      <c r="V351" s="248" t="n"/>
      <c r="W351" s="218" t="n"/>
      <c r="X351" s="218" t="n"/>
      <c r="Y351" s="157">
        <f>minus(I351,W351)</f>
        <v/>
      </c>
      <c r="Z351" s="158">
        <f>ABS(minus(J351,X351))</f>
        <v/>
      </c>
      <c r="AA351" s="270" t="n"/>
      <c r="AB351" s="242" t="n"/>
      <c r="AC351" s="242" t="n"/>
      <c r="AD351" s="256" t="n"/>
      <c r="AE351" s="167">
        <f>Y351-AC351</f>
        <v/>
      </c>
      <c r="AF351" s="256">
        <f>abs(Z351-AD351)</f>
        <v/>
      </c>
      <c r="AG351" s="243" t="n"/>
      <c r="AH351" s="146" t="n"/>
      <c r="AI351" s="52" t="n"/>
      <c r="AJ351" s="148" t="n"/>
      <c r="AK351" s="52" t="n"/>
    </row>
    <row r="352">
      <c r="A352" s="163">
        <f>A351</f>
        <v/>
      </c>
      <c r="B352" s="300" t="n"/>
      <c r="C352" s="171" t="inlineStr">
        <is>
          <t>Card Payments</t>
        </is>
      </c>
      <c r="D352" s="171" t="inlineStr">
        <is>
          <t>BB MIGs (S12)</t>
        </is>
      </c>
      <c r="E352" s="176" t="n"/>
      <c r="F352" s="85" t="n"/>
      <c r="G352" s="176" t="n"/>
      <c r="H352" s="85" t="n"/>
      <c r="I352" s="174">
        <f>minus(E352,G352)</f>
        <v/>
      </c>
      <c r="J352" s="175">
        <f>ABS(minus(F352,H352))</f>
        <v/>
      </c>
      <c r="K352" s="293" t="n"/>
      <c r="L352" s="293" t="n"/>
      <c r="M352" s="293" t="n"/>
      <c r="N352" s="293" t="n"/>
      <c r="O352" s="293" t="n"/>
      <c r="P352" s="293" t="n"/>
      <c r="Q352" s="293" t="n"/>
      <c r="R352" s="293" t="n"/>
      <c r="S352" s="293" t="n"/>
      <c r="T352" s="293" t="n"/>
      <c r="U352" s="293" t="n"/>
      <c r="V352" s="293" t="n"/>
      <c r="W352" s="294" t="n"/>
      <c r="X352" s="294" t="n"/>
      <c r="Y352" s="179">
        <f>minus(I352,W352)</f>
        <v/>
      </c>
      <c r="Z352" s="180">
        <f>ABS(minus(J352,X352))</f>
        <v/>
      </c>
      <c r="AA352" s="253" t="n"/>
      <c r="AB352" s="254" t="n"/>
      <c r="AC352" s="254" t="n"/>
      <c r="AD352" s="183" t="n"/>
      <c r="AE352" s="191">
        <f>Y352-AC352</f>
        <v/>
      </c>
      <c r="AF352" s="183">
        <f>abs(Z352-AD352)</f>
        <v/>
      </c>
      <c r="AG352" s="243" t="n"/>
      <c r="AH352" s="146" t="n"/>
      <c r="AI352" s="52" t="n"/>
      <c r="AJ352" s="148" t="n"/>
      <c r="AK352" s="52" t="n"/>
    </row>
    <row r="353">
      <c r="A353" s="163">
        <f>A352</f>
        <v/>
      </c>
      <c r="B353" s="303" t="n"/>
      <c r="C353" s="220" t="inlineStr">
        <is>
          <t>Card Payments Sum</t>
        </is>
      </c>
      <c r="D353" s="220" t="inlineStr">
        <is>
          <t>BB MIGs</t>
        </is>
      </c>
      <c r="E353" s="265" t="n"/>
      <c r="F353" s="222" t="n"/>
      <c r="G353" s="265" t="n"/>
      <c r="H353" s="222" t="n"/>
      <c r="I353" s="225">
        <f>minus(E353,G353)</f>
        <v/>
      </c>
      <c r="J353" s="226">
        <f>ABS(minus(F353,H353))</f>
        <v/>
      </c>
      <c r="K353" s="227" t="n"/>
      <c r="L353" s="227" t="n"/>
      <c r="M353" s="227" t="n"/>
      <c r="N353" s="227" t="n"/>
      <c r="O353" s="227" t="n"/>
      <c r="P353" s="227" t="n"/>
      <c r="Q353" s="227" t="n"/>
      <c r="R353" s="227" t="n"/>
      <c r="S353" s="227" t="n"/>
      <c r="T353" s="227" t="n"/>
      <c r="U353" s="227" t="n"/>
      <c r="V353" s="227" t="n"/>
      <c r="W353" s="229">
        <f>SUM(K353,M353,O353,Q353,S353,U353)</f>
        <v/>
      </c>
      <c r="X353" s="229">
        <f>SUM(L353,N353,P353,R353,T353,V353)</f>
        <v/>
      </c>
      <c r="Y353" s="231">
        <f>minus(I353,W353)</f>
        <v/>
      </c>
      <c r="Z353" s="232">
        <f>ABS(minus(J353,X353))</f>
        <v/>
      </c>
      <c r="AA353" s="233" t="n"/>
      <c r="AB353" s="234" t="n"/>
      <c r="AC353" s="247" t="n"/>
      <c r="AD353" s="235" t="n"/>
      <c r="AE353" s="236">
        <f>Y353-AC353</f>
        <v/>
      </c>
      <c r="AF353" s="237">
        <f>abs(Z353-AD353)</f>
        <v/>
      </c>
      <c r="AG353" s="238" t="n"/>
      <c r="AH353" s="146" t="n"/>
      <c r="AI353" s="52" t="n"/>
      <c r="AJ353" s="148" t="n"/>
      <c r="AK353" s="52" t="n"/>
    </row>
    <row r="354">
      <c r="A354" s="163" t="n"/>
      <c r="B354" s="310" t="inlineStr">
        <is>
          <t>KOWRI</t>
        </is>
      </c>
      <c r="C354" s="151" t="inlineStr">
        <is>
          <t>MPGS</t>
        </is>
      </c>
      <c r="D354" s="151" t="inlineStr">
        <is>
          <t>MPGS</t>
        </is>
      </c>
      <c r="E354" s="187" t="n"/>
      <c r="F354" s="188" t="n"/>
      <c r="G354" s="187" t="n"/>
      <c r="H354" s="188" t="n"/>
      <c r="I354" s="154">
        <f>minus(E354,G354)</f>
        <v/>
      </c>
      <c r="J354" s="155">
        <f>ABS(minus(F354,H354))</f>
        <v/>
      </c>
      <c r="K354" s="248" t="n"/>
      <c r="L354" s="248" t="n"/>
      <c r="M354" s="248" t="n"/>
      <c r="N354" s="248" t="n"/>
      <c r="O354" s="248" t="n"/>
      <c r="P354" s="248" t="n"/>
      <c r="Q354" s="248" t="n"/>
      <c r="R354" s="248" t="n"/>
      <c r="S354" s="248" t="n"/>
      <c r="T354" s="248" t="n"/>
      <c r="U354" s="248" t="n"/>
      <c r="V354" s="248" t="n"/>
      <c r="W354" s="218">
        <f>SUM(K354,M354,O354,Q354,S354,U354)</f>
        <v/>
      </c>
      <c r="X354" s="218">
        <f>SUM(L354,N354,P354,R354,T354,V354)</f>
        <v/>
      </c>
      <c r="Y354" s="157">
        <f>minus(I354,W354)</f>
        <v/>
      </c>
      <c r="Z354" s="158">
        <f>ABS(minus(J354,X354))</f>
        <v/>
      </c>
      <c r="AA354" s="270" t="n"/>
      <c r="AB354" s="242" t="n"/>
      <c r="AC354" s="242" t="n"/>
      <c r="AD354" s="256" t="n"/>
      <c r="AE354" s="167">
        <f>Y354-AC354</f>
        <v/>
      </c>
      <c r="AF354" s="256">
        <f>abs(Z354-AD354)</f>
        <v/>
      </c>
      <c r="AG354" s="243" t="n"/>
      <c r="AH354" s="146" t="n"/>
      <c r="AI354" s="52" t="n"/>
      <c r="AJ354" s="148" t="n"/>
      <c r="AK354" s="52" t="n"/>
    </row>
    <row r="355">
      <c r="A355" s="163">
        <f>A353</f>
        <v/>
      </c>
      <c r="B355" s="300" t="n"/>
      <c r="C355" s="151" t="inlineStr">
        <is>
          <t>KR MTN Send Money</t>
        </is>
      </c>
      <c r="D355" s="151" t="inlineStr">
        <is>
          <t>KR MTN Credit</t>
        </is>
      </c>
      <c r="E355" s="187" t="n"/>
      <c r="F355" s="188" t="n"/>
      <c r="G355" s="187" t="n"/>
      <c r="H355" s="188" t="n"/>
      <c r="I355" s="154">
        <f>minus(E355,G355)</f>
        <v/>
      </c>
      <c r="J355" s="155">
        <f>ABS(minus(F355,H355))</f>
        <v/>
      </c>
      <c r="K355" s="248" t="n"/>
      <c r="L355" s="248" t="n"/>
      <c r="M355" s="248" t="n"/>
      <c r="N355" s="248" t="n"/>
      <c r="O355" s="248" t="n"/>
      <c r="P355" s="248" t="n"/>
      <c r="Q355" s="248" t="n"/>
      <c r="R355" s="248" t="n"/>
      <c r="S355" s="248" t="n"/>
      <c r="T355" s="248" t="n"/>
      <c r="U355" s="248" t="n"/>
      <c r="V355" s="248" t="n"/>
      <c r="W355" s="218">
        <f>SUM(K355,M355,O355,Q355,S355,U355)</f>
        <v/>
      </c>
      <c r="X355" s="218">
        <f>SUM(L355,N355,P355,R355,T355,V355)</f>
        <v/>
      </c>
      <c r="Y355" s="157">
        <f>minus(I355,W355)</f>
        <v/>
      </c>
      <c r="Z355" s="158">
        <f>ABS(minus(J355,X355))</f>
        <v/>
      </c>
      <c r="AA355" s="270" t="n"/>
      <c r="AB355" s="242" t="n"/>
      <c r="AC355" s="242" t="n"/>
      <c r="AD355" s="256" t="n"/>
      <c r="AE355" s="167">
        <f>Y355-AC355</f>
        <v/>
      </c>
      <c r="AF355" s="256">
        <f>abs(Z355-AD355)</f>
        <v/>
      </c>
      <c r="AG355" s="243" t="n"/>
      <c r="AH355" s="146" t="n"/>
      <c r="AI355" s="52" t="n"/>
      <c r="AJ355" s="148" t="n"/>
      <c r="AK355" s="52" t="n"/>
    </row>
    <row r="356">
      <c r="A356" s="163">
        <f>A355</f>
        <v/>
      </c>
      <c r="B356" s="300" t="n"/>
      <c r="C356" s="151" t="inlineStr">
        <is>
          <t>KR MTN Add funds/Payments</t>
        </is>
      </c>
      <c r="D356" s="151" t="inlineStr">
        <is>
          <t>KR MTN Debit</t>
        </is>
      </c>
      <c r="E356" s="187" t="n"/>
      <c r="F356" s="188" t="n"/>
      <c r="G356" s="187" t="n"/>
      <c r="H356" s="188" t="n"/>
      <c r="I356" s="154">
        <f>minus(E356,G356)</f>
        <v/>
      </c>
      <c r="J356" s="155">
        <f>ABS(minus(F356,H356))</f>
        <v/>
      </c>
      <c r="K356" s="248" t="n"/>
      <c r="L356" s="248" t="n"/>
      <c r="M356" s="248" t="n"/>
      <c r="N356" s="248" t="n"/>
      <c r="O356" s="248" t="n"/>
      <c r="P356" s="248" t="n"/>
      <c r="Q356" s="248" t="n"/>
      <c r="R356" s="248" t="n"/>
      <c r="S356" s="248" t="n"/>
      <c r="T356" s="248" t="n"/>
      <c r="U356" s="248" t="n"/>
      <c r="V356" s="248" t="n"/>
      <c r="W356" s="218">
        <f>SUM(K356,M356,O356,Q356,S356,U356)</f>
        <v/>
      </c>
      <c r="X356" s="218">
        <f>SUM(L356,N356,P356,R356,T356,V356)</f>
        <v/>
      </c>
      <c r="Y356" s="157">
        <f>minus(I356,W356)</f>
        <v/>
      </c>
      <c r="Z356" s="158">
        <f>ABS(minus(J356,X356))</f>
        <v/>
      </c>
      <c r="AA356" s="270" t="n"/>
      <c r="AB356" s="242" t="n"/>
      <c r="AC356" s="242" t="n"/>
      <c r="AD356" s="256" t="n"/>
      <c r="AE356" s="167">
        <f>Y356-AC356</f>
        <v/>
      </c>
      <c r="AF356" s="256">
        <f>abs(Z356-AD356)</f>
        <v/>
      </c>
      <c r="AG356" s="243" t="n"/>
      <c r="AH356" s="146" t="n"/>
      <c r="AI356" s="52" t="n"/>
      <c r="AJ356" s="148" t="n"/>
      <c r="AK356" s="52" t="n"/>
    </row>
    <row r="357">
      <c r="A357" s="163">
        <f>A356</f>
        <v/>
      </c>
      <c r="B357" s="300" t="n"/>
      <c r="C357" s="151" t="inlineStr">
        <is>
          <t>KR Airtel Add funds/Payments</t>
        </is>
      </c>
      <c r="D357" s="151" t="inlineStr">
        <is>
          <t>KR Airtel Cash In</t>
        </is>
      </c>
      <c r="E357" s="187" t="n"/>
      <c r="F357" s="187" t="n"/>
      <c r="G357" s="187" t="n"/>
      <c r="H357" s="187" t="n"/>
      <c r="I357" s="154">
        <f>minus(E357,G357)</f>
        <v/>
      </c>
      <c r="J357" s="155">
        <f>ABS(minus(F357,H357))</f>
        <v/>
      </c>
      <c r="K357" s="248" t="n"/>
      <c r="L357" s="248" t="n"/>
      <c r="M357" s="248" t="n"/>
      <c r="N357" s="248" t="n"/>
      <c r="O357" s="248" t="n"/>
      <c r="P357" s="248" t="n"/>
      <c r="Q357" s="248" t="n"/>
      <c r="R357" s="248" t="n"/>
      <c r="S357" s="248" t="n"/>
      <c r="T357" s="248" t="n"/>
      <c r="U357" s="248" t="n"/>
      <c r="V357" s="248" t="n"/>
      <c r="W357" s="218">
        <f>SUM(K357,M357,O357,Q357,S357,U357)</f>
        <v/>
      </c>
      <c r="X357" s="218">
        <f>SUM(L357,N357,P357,R357,T357,V357)</f>
        <v/>
      </c>
      <c r="Y357" s="157">
        <f>minus(I357,W357)</f>
        <v/>
      </c>
      <c r="Z357" s="158">
        <f>ABS(minus(J357,X357))</f>
        <v/>
      </c>
      <c r="AA357" s="270" t="n"/>
      <c r="AB357" s="242" t="n"/>
      <c r="AC357" s="242" t="n"/>
      <c r="AD357" s="256" t="n"/>
      <c r="AE357" s="167">
        <f>Y357-AC357</f>
        <v/>
      </c>
      <c r="AF357" s="256">
        <f>abs(Z357-AD357)</f>
        <v/>
      </c>
      <c r="AG357" s="243" t="n"/>
      <c r="AH357" s="146" t="n"/>
      <c r="AI357" s="52" t="n"/>
      <c r="AJ357" s="148" t="n"/>
      <c r="AK357" s="52" t="n"/>
    </row>
    <row r="358">
      <c r="A358" s="163">
        <f>A357</f>
        <v/>
      </c>
      <c r="B358" s="300" t="n"/>
      <c r="C358" s="151" t="inlineStr">
        <is>
          <t>KR Airtel Send Money</t>
        </is>
      </c>
      <c r="D358" s="151" t="inlineStr">
        <is>
          <t>KR Airtel Cash Out</t>
        </is>
      </c>
      <c r="E358" s="187" t="n"/>
      <c r="F358" s="187" t="n"/>
      <c r="G358" s="187" t="n"/>
      <c r="H358" s="187" t="n"/>
      <c r="I358" s="154">
        <f>minus(E358,G358)</f>
        <v/>
      </c>
      <c r="J358" s="155">
        <f>ABS(minus(F358,H358))</f>
        <v/>
      </c>
      <c r="K358" s="248" t="n"/>
      <c r="L358" s="248" t="n"/>
      <c r="M358" s="248" t="n"/>
      <c r="N358" s="248" t="n"/>
      <c r="O358" s="248" t="n"/>
      <c r="P358" s="248" t="n"/>
      <c r="Q358" s="248" t="n"/>
      <c r="R358" s="248" t="n"/>
      <c r="S358" s="248" t="n"/>
      <c r="T358" s="248" t="n"/>
      <c r="U358" s="248" t="n"/>
      <c r="V358" s="248" t="n"/>
      <c r="W358" s="218">
        <f>SUM(K358,M358,O358,Q358,S358,U358)</f>
        <v/>
      </c>
      <c r="X358" s="218">
        <f>SUM(L358,N358,P358,R358,T358,V358)</f>
        <v/>
      </c>
      <c r="Y358" s="157">
        <f>minus(I358,W358)</f>
        <v/>
      </c>
      <c r="Z358" s="158">
        <f>ABS(minus(J358,X358))</f>
        <v/>
      </c>
      <c r="AA358" s="270" t="n"/>
      <c r="AB358" s="242" t="n"/>
      <c r="AC358" s="242" t="n"/>
      <c r="AD358" s="256" t="n"/>
      <c r="AE358" s="167">
        <f>Y358-AC358</f>
        <v/>
      </c>
      <c r="AF358" s="256">
        <f>abs(Z358-AD358)</f>
        <v/>
      </c>
      <c r="AG358" s="243" t="n"/>
      <c r="AH358" s="146" t="n"/>
      <c r="AI358" s="52" t="n"/>
      <c r="AJ358" s="148" t="n"/>
      <c r="AK358" s="52" t="n"/>
    </row>
    <row r="359">
      <c r="A359" s="163">
        <f>A358</f>
        <v/>
      </c>
      <c r="B359" s="300" t="n"/>
      <c r="C359" s="151" t="inlineStr">
        <is>
          <t>KR Vodafone Add funds/Payments</t>
        </is>
      </c>
      <c r="D359" s="151" t="inlineStr">
        <is>
          <t xml:space="preserve">KR Vodafone Cash In </t>
        </is>
      </c>
      <c r="E359" s="187" t="n"/>
      <c r="F359" s="188" t="n"/>
      <c r="G359" s="187" t="n"/>
      <c r="H359" s="188" t="n"/>
      <c r="I359" s="154">
        <f>minus(E359,G359)</f>
        <v/>
      </c>
      <c r="J359" s="155">
        <f>ABS(minus(F359,H359))</f>
        <v/>
      </c>
      <c r="K359" s="248" t="n"/>
      <c r="L359" s="248" t="n"/>
      <c r="M359" s="248" t="n"/>
      <c r="N359" s="248" t="n"/>
      <c r="O359" s="248" t="n"/>
      <c r="P359" s="248" t="n"/>
      <c r="Q359" s="248" t="n"/>
      <c r="R359" s="248" t="n"/>
      <c r="S359" s="248" t="n"/>
      <c r="T359" s="248" t="n"/>
      <c r="U359" s="248" t="n"/>
      <c r="V359" s="248" t="n"/>
      <c r="W359" s="218">
        <f>SUM(K359,M359,O359,Q359,S359,U359)</f>
        <v/>
      </c>
      <c r="X359" s="218">
        <f>SUM(L359,N359,P359,R359,T359,V359)</f>
        <v/>
      </c>
      <c r="Y359" s="157">
        <f>minus(I359,W359)</f>
        <v/>
      </c>
      <c r="Z359" s="158">
        <f>ABS(minus(J359,X359))</f>
        <v/>
      </c>
      <c r="AA359" s="270" t="n"/>
      <c r="AB359" s="242" t="n"/>
      <c r="AC359" s="242" t="n"/>
      <c r="AD359" s="256" t="n"/>
      <c r="AE359" s="167">
        <f>Y359-AC359</f>
        <v/>
      </c>
      <c r="AF359" s="256">
        <f>abs(Z359-AD359)</f>
        <v/>
      </c>
      <c r="AG359" s="243" t="n"/>
      <c r="AH359" s="146" t="n"/>
      <c r="AI359" s="52" t="n"/>
      <c r="AJ359" s="148" t="n"/>
      <c r="AK359" s="52" t="n"/>
    </row>
    <row r="360">
      <c r="A360" s="163">
        <f>A359</f>
        <v/>
      </c>
      <c r="B360" s="303" t="n"/>
      <c r="C360" s="151" t="inlineStr">
        <is>
          <t>KR Vodafone Send Money</t>
        </is>
      </c>
      <c r="D360" s="151" t="inlineStr">
        <is>
          <t>KR Vodafone Cash Out</t>
        </is>
      </c>
      <c r="E360" s="187" t="n"/>
      <c r="F360" s="188" t="n"/>
      <c r="G360" s="187" t="n"/>
      <c r="H360" s="188" t="n"/>
      <c r="I360" s="154">
        <f>minus(E360,G360)</f>
        <v/>
      </c>
      <c r="J360" s="155">
        <f>ABS(minus(F360,H360))</f>
        <v/>
      </c>
      <c r="K360" s="248" t="n"/>
      <c r="L360" s="248" t="n"/>
      <c r="M360" s="248" t="n"/>
      <c r="N360" s="248" t="n"/>
      <c r="O360" s="248" t="n"/>
      <c r="P360" s="248" t="n"/>
      <c r="Q360" s="248" t="n"/>
      <c r="R360" s="248" t="n"/>
      <c r="S360" s="248" t="n"/>
      <c r="T360" s="248" t="n"/>
      <c r="U360" s="248" t="n"/>
      <c r="V360" s="248" t="n"/>
      <c r="W360" s="218">
        <f>SUM(K360,M360,O360,Q360,S360,U360)</f>
        <v/>
      </c>
      <c r="X360" s="218">
        <f>SUM(L360,N360,P360,R360,T360,V360)</f>
        <v/>
      </c>
      <c r="Y360" s="157">
        <f>minus(I360,W360)</f>
        <v/>
      </c>
      <c r="Z360" s="158">
        <f>ABS(minus(J360,X360))</f>
        <v/>
      </c>
      <c r="AA360" s="270" t="n"/>
      <c r="AB360" s="242" t="n"/>
      <c r="AC360" s="242" t="n"/>
      <c r="AD360" s="256" t="n"/>
      <c r="AE360" s="167">
        <f>Y360-AC360</f>
        <v/>
      </c>
      <c r="AF360" s="256">
        <f>abs(Z360-AD360)</f>
        <v/>
      </c>
      <c r="AG360" s="243" t="n"/>
      <c r="AH360" s="146" t="n"/>
      <c r="AI360" s="52" t="n"/>
      <c r="AJ360" s="148" t="n"/>
      <c r="AK360" s="52" t="n"/>
    </row>
    <row r="361">
      <c r="A361" s="206" t="n"/>
      <c r="B361" s="207" t="n"/>
      <c r="C361" s="206" t="n"/>
      <c r="D361" s="206" t="n"/>
      <c r="E361" s="271" t="n"/>
      <c r="F361" s="208" t="n"/>
      <c r="G361" s="271" t="n"/>
      <c r="H361" s="208" t="n"/>
      <c r="I361" s="206" t="n"/>
      <c r="J361" s="208" t="n"/>
      <c r="K361" s="271" t="n"/>
      <c r="L361" s="271" t="n"/>
      <c r="M361" s="271" t="n"/>
      <c r="N361" s="271" t="n"/>
      <c r="O361" s="271" t="n"/>
      <c r="P361" s="271" t="n"/>
      <c r="Q361" s="271" t="n"/>
      <c r="R361" s="271" t="n"/>
      <c r="S361" s="271" t="n"/>
      <c r="T361" s="271" t="n"/>
      <c r="U361" s="271" t="n"/>
      <c r="V361" s="271" t="n"/>
      <c r="W361" s="210" t="n"/>
      <c r="X361" s="210" t="n"/>
      <c r="Y361" s="271" t="n"/>
      <c r="Z361" s="271" t="n"/>
      <c r="AA361" s="211" t="n"/>
      <c r="AB361" s="212" t="n"/>
      <c r="AC361" s="212" t="n"/>
      <c r="AD361" s="213" t="n"/>
      <c r="AE361" s="214" t="n"/>
      <c r="AF361" s="215" t="n"/>
      <c r="AG361" s="243" t="n"/>
      <c r="AH361" s="146" t="n"/>
      <c r="AI361" s="52" t="n"/>
      <c r="AJ361" s="148" t="n"/>
      <c r="AK361" s="52" t="n"/>
    </row>
    <row r="362">
      <c r="A362" s="239" t="n">
        <v>44998</v>
      </c>
      <c r="B362" s="309" t="inlineStr">
        <is>
          <t>SlydePay</t>
        </is>
      </c>
      <c r="C362" s="151" t="inlineStr">
        <is>
          <t>SP MIGs (MCC 1)</t>
        </is>
      </c>
      <c r="D362" s="151" t="inlineStr">
        <is>
          <t>MIGS (Slydepay01)</t>
        </is>
      </c>
      <c r="E362" s="187" t="n"/>
      <c r="F362" s="188" t="n"/>
      <c r="G362" s="187" t="n"/>
      <c r="H362" s="188" t="n"/>
      <c r="I362" s="154">
        <f>minus(E362,G362)</f>
        <v/>
      </c>
      <c r="J362" s="155">
        <f>ABS(minus(F362,H362))</f>
        <v/>
      </c>
      <c r="K362" s="248" t="n"/>
      <c r="L362" s="248" t="n"/>
      <c r="M362" s="248" t="n"/>
      <c r="N362" s="248" t="n"/>
      <c r="O362" s="248" t="n"/>
      <c r="P362" s="248" t="n"/>
      <c r="Q362" s="248" t="n"/>
      <c r="R362" s="248" t="n"/>
      <c r="S362" s="248" t="n"/>
      <c r="T362" s="248" t="n"/>
      <c r="U362" s="248" t="n"/>
      <c r="V362" s="248" t="n"/>
      <c r="W362" s="218">
        <f>SUM(K362,M362,O362,Q362,S362,U362)</f>
        <v/>
      </c>
      <c r="X362" s="218">
        <f>SUM(L362,N362,P362,R362,T362,V362)</f>
        <v/>
      </c>
      <c r="Y362" s="157">
        <f>minus(I362,W362)</f>
        <v/>
      </c>
      <c r="Z362" s="158">
        <f>ABS(minus(J362,X362))</f>
        <v/>
      </c>
      <c r="AA362" s="263" t="n"/>
      <c r="AB362" s="242" t="n"/>
      <c r="AC362" s="242" t="n"/>
      <c r="AD362" s="256" t="n"/>
      <c r="AE362" s="161">
        <f>Y362-AC362</f>
        <v/>
      </c>
      <c r="AF362" s="256">
        <f>abs(Z362-AD362)</f>
        <v/>
      </c>
      <c r="AG362" s="243" t="n"/>
      <c r="AH362" s="146" t="n"/>
      <c r="AI362" s="52" t="n"/>
      <c r="AJ362" s="148" t="n"/>
      <c r="AK362" s="52" t="n"/>
    </row>
    <row r="363">
      <c r="A363" s="163">
        <f>A362</f>
        <v/>
      </c>
      <c r="B363" s="300" t="n"/>
      <c r="C363" s="151" t="inlineStr">
        <is>
          <t>SP MTN Cash In (Prompt)</t>
        </is>
      </c>
      <c r="D363" s="151" t="inlineStr">
        <is>
          <t>MTN - Slydepull (Prompts)</t>
        </is>
      </c>
      <c r="E363" s="187" t="n"/>
      <c r="F363" s="188" t="n"/>
      <c r="G363" s="187" t="n"/>
      <c r="H363" s="188" t="n"/>
      <c r="I363" s="154">
        <f>minus(E363,G363)</f>
        <v/>
      </c>
      <c r="J363" s="155">
        <f>ABS(minus(F363,H363))</f>
        <v/>
      </c>
      <c r="K363" s="170" t="n"/>
      <c r="L363" s="170" t="n"/>
      <c r="M363" s="170" t="n"/>
      <c r="N363" s="170" t="n"/>
      <c r="O363" s="170" t="n"/>
      <c r="P363" s="170" t="n"/>
      <c r="Q363" s="170" t="n"/>
      <c r="R363" s="170" t="n"/>
      <c r="S363" s="170" t="n"/>
      <c r="T363" s="170" t="n"/>
      <c r="U363" s="170" t="n"/>
      <c r="V363" s="248" t="n"/>
      <c r="W363" s="218">
        <f>SUM(K363,M363,O363,Q363,S363,U363)</f>
        <v/>
      </c>
      <c r="X363" s="218">
        <f>SUM(L363,N363,P363,R363,T363,V363)</f>
        <v/>
      </c>
      <c r="Y363" s="157">
        <f>minus(I363,W363)</f>
        <v/>
      </c>
      <c r="Z363" s="158">
        <f>ABS(minus(J363,X363))</f>
        <v/>
      </c>
      <c r="AA363" s="270" t="n"/>
      <c r="AB363" s="242" t="n"/>
      <c r="AC363" s="242" t="n"/>
      <c r="AD363" s="256" t="n"/>
      <c r="AE363" s="167">
        <f>Y363-AC363</f>
        <v/>
      </c>
      <c r="AF363" s="256">
        <f>abs(Z363-AD363)</f>
        <v/>
      </c>
      <c r="AG363" s="264" t="n"/>
      <c r="AH363" s="146" t="n"/>
      <c r="AI363" s="52" t="n"/>
      <c r="AJ363" s="148" t="n"/>
      <c r="AK363" s="52" t="n"/>
    </row>
    <row r="364">
      <c r="A364" s="163">
        <f>A363</f>
        <v/>
      </c>
      <c r="B364" s="300" t="n"/>
      <c r="C364" s="151" t="inlineStr">
        <is>
          <t>SP MTN Cash In (Approval)</t>
        </is>
      </c>
      <c r="D364" s="151" t="inlineStr">
        <is>
          <t>MTN - Sydepush( Approvals)</t>
        </is>
      </c>
      <c r="E364" s="187" t="n"/>
      <c r="F364" s="188" t="n"/>
      <c r="G364" s="187" t="n"/>
      <c r="H364" s="188" t="n"/>
      <c r="I364" s="154">
        <f>minus(E364,G364)</f>
        <v/>
      </c>
      <c r="J364" s="155">
        <f>ABS(minus(F364,H364))</f>
        <v/>
      </c>
      <c r="K364" s="170" t="n"/>
      <c r="L364" s="170" t="n"/>
      <c r="M364" s="170" t="n"/>
      <c r="N364" s="170" t="n"/>
      <c r="O364" s="170" t="n"/>
      <c r="P364" s="170" t="n"/>
      <c r="Q364" s="170" t="n"/>
      <c r="R364" s="170" t="n"/>
      <c r="S364" s="170" t="n"/>
      <c r="T364" s="170" t="n"/>
      <c r="U364" s="170" t="n"/>
      <c r="V364" s="170" t="n"/>
      <c r="W364" s="218">
        <f>SUM(K364,M364,O364,Q364,S364,U364)</f>
        <v/>
      </c>
      <c r="X364" s="218">
        <f>SUM(L364,N364,P364,R364,T364,V364)</f>
        <v/>
      </c>
      <c r="Y364" s="157">
        <f>minus(I364,W364)</f>
        <v/>
      </c>
      <c r="Z364" s="158">
        <f>ABS(minus(J364,X364))</f>
        <v/>
      </c>
      <c r="AA364" s="270" t="n"/>
      <c r="AB364" s="242" t="n"/>
      <c r="AC364" s="242" t="n"/>
      <c r="AD364" s="256" t="n"/>
      <c r="AE364" s="161">
        <f>Y364-AC364</f>
        <v/>
      </c>
      <c r="AF364" s="256">
        <f>abs(Z364-AD364)</f>
        <v/>
      </c>
      <c r="AG364" s="243" t="n"/>
      <c r="AH364" s="146" t="n"/>
      <c r="AI364" s="52" t="n"/>
      <c r="AJ364" s="148" t="n"/>
      <c r="AK364" s="52" t="n"/>
    </row>
    <row r="365">
      <c r="A365" s="163">
        <f>A364</f>
        <v/>
      </c>
      <c r="B365" s="300" t="n"/>
      <c r="C365" s="151" t="inlineStr">
        <is>
          <t>SP MTN Send Money</t>
        </is>
      </c>
      <c r="D365" s="151" t="inlineStr">
        <is>
          <t>MTN - Portal</t>
        </is>
      </c>
      <c r="E365" s="187" t="n"/>
      <c r="F365" s="188" t="n"/>
      <c r="G365" s="187" t="n"/>
      <c r="H365" s="188" t="n"/>
      <c r="I365" s="154">
        <f>minus(E365,G365)</f>
        <v/>
      </c>
      <c r="J365" s="155">
        <f>ABS(minus(F365,H365))</f>
        <v/>
      </c>
      <c r="K365" s="170" t="n"/>
      <c r="L365" s="170" t="n"/>
      <c r="M365" s="248" t="n"/>
      <c r="N365" s="248" t="n"/>
      <c r="O365" s="248" t="n"/>
      <c r="P365" s="248" t="n"/>
      <c r="Q365" s="248" t="n"/>
      <c r="R365" s="248" t="n"/>
      <c r="S365" s="248" t="n"/>
      <c r="T365" s="248" t="n"/>
      <c r="U365" s="170" t="n"/>
      <c r="V365" s="248" t="n"/>
      <c r="W365" s="218">
        <f>SUM(K365,M365,O365,Q365,S365,U365)</f>
        <v/>
      </c>
      <c r="X365" s="218">
        <f>SUM(L365,N365,P365,R365,T365,V365)</f>
        <v/>
      </c>
      <c r="Y365" s="157">
        <f>minus(I365,W365)</f>
        <v/>
      </c>
      <c r="Z365" s="158">
        <f>ABS(minus(J365,X365))</f>
        <v/>
      </c>
      <c r="AA365" s="270" t="n"/>
      <c r="AB365" s="242" t="n"/>
      <c r="AC365" s="242" t="n"/>
      <c r="AD365" s="256" t="n"/>
      <c r="AE365" s="161">
        <f>Y365-AC365</f>
        <v/>
      </c>
      <c r="AF365" s="256">
        <f>abs(Z365-AD365)</f>
        <v/>
      </c>
      <c r="AG365" s="243" t="n"/>
      <c r="AH365" s="146" t="n"/>
      <c r="AI365" s="52" t="n"/>
      <c r="AJ365" s="148" t="n"/>
      <c r="AK365" s="52" t="n"/>
    </row>
    <row r="366">
      <c r="A366" s="163">
        <f>A365</f>
        <v/>
      </c>
      <c r="B366" s="300" t="n"/>
      <c r="C366" s="151" t="inlineStr">
        <is>
          <t>SP AirtelTigo Cash In</t>
        </is>
      </c>
      <c r="D366" s="151" t="inlineStr">
        <is>
          <t>Airtel Top Up (Cash In)</t>
        </is>
      </c>
      <c r="E366" s="187" t="n"/>
      <c r="F366" s="188" t="n"/>
      <c r="G366" s="187" t="n"/>
      <c r="H366" s="188" t="n"/>
      <c r="I366" s="154">
        <f>minus(E366,G366)</f>
        <v/>
      </c>
      <c r="J366" s="155">
        <f>ABS(minus(F366,H366))</f>
        <v/>
      </c>
      <c r="K366" s="170" t="n"/>
      <c r="L366" s="170" t="n"/>
      <c r="M366" s="248" t="n"/>
      <c r="N366" s="248" t="n"/>
      <c r="O366" s="248" t="n"/>
      <c r="P366" s="248" t="n"/>
      <c r="Q366" s="248" t="n"/>
      <c r="R366" s="248" t="n"/>
      <c r="S366" s="248" t="n"/>
      <c r="T366" s="248" t="n"/>
      <c r="U366" s="248" t="n"/>
      <c r="V366" s="248" t="n"/>
      <c r="W366" s="218">
        <f>SUM(K366,M366,O366,Q366,S366,U366)</f>
        <v/>
      </c>
      <c r="X366" s="218">
        <f>SUM(L366,N366,P366,R366,T366,V366)</f>
        <v/>
      </c>
      <c r="Y366" s="157">
        <f>minus(I366,W366)</f>
        <v/>
      </c>
      <c r="Z366" s="158">
        <f>ABS(minus(J366,X366))</f>
        <v/>
      </c>
      <c r="AA366" s="270" t="n"/>
      <c r="AB366" s="242" t="n"/>
      <c r="AC366" s="242" t="n"/>
      <c r="AD366" s="256" t="n"/>
      <c r="AE366" s="161">
        <f>Y366-AC366</f>
        <v/>
      </c>
      <c r="AF366" s="256">
        <f>abs(Z366-AD366)</f>
        <v/>
      </c>
      <c r="AG366" s="243" t="n"/>
      <c r="AH366" s="146" t="n"/>
      <c r="AI366" s="52" t="n"/>
      <c r="AJ366" s="148" t="n"/>
      <c r="AK366" s="52" t="n"/>
    </row>
    <row r="367">
      <c r="A367" s="163">
        <f>A366</f>
        <v/>
      </c>
      <c r="B367" s="300" t="n"/>
      <c r="C367" s="151" t="inlineStr">
        <is>
          <t>SP AirtelTigo Send Money</t>
        </is>
      </c>
      <c r="D367" s="151" t="inlineStr">
        <is>
          <t>Airtel Online Send Money</t>
        </is>
      </c>
      <c r="E367" s="187" t="n"/>
      <c r="F367" s="188" t="n"/>
      <c r="G367" s="187" t="n"/>
      <c r="H367" s="188" t="n"/>
      <c r="I367" s="154">
        <f>minus(E367,G367)</f>
        <v/>
      </c>
      <c r="J367" s="155">
        <f>ABS(minus(F367,H367))</f>
        <v/>
      </c>
      <c r="K367" s="248" t="n"/>
      <c r="L367" s="248" t="n"/>
      <c r="M367" s="248" t="n"/>
      <c r="N367" s="248" t="n"/>
      <c r="O367" s="248" t="n"/>
      <c r="P367" s="248" t="n"/>
      <c r="Q367" s="248" t="n"/>
      <c r="R367" s="248" t="n"/>
      <c r="S367" s="248" t="n"/>
      <c r="T367" s="248" t="n"/>
      <c r="U367" s="248" t="n"/>
      <c r="V367" s="248" t="n"/>
      <c r="W367" s="218">
        <f>SUM(K367,M367,O367,Q367,S367,U367)</f>
        <v/>
      </c>
      <c r="X367" s="249">
        <f>SUM(L367,N367,P367,R367,T367,V367)</f>
        <v/>
      </c>
      <c r="Y367" s="157">
        <f>minus(I367,W367)</f>
        <v/>
      </c>
      <c r="Z367" s="158">
        <f>ABS(minus(J367,X367))</f>
        <v/>
      </c>
      <c r="AA367" s="270" t="n"/>
      <c r="AB367" s="242" t="n"/>
      <c r="AC367" s="242" t="n"/>
      <c r="AD367" s="256" t="n"/>
      <c r="AE367" s="161">
        <f>Y367-AC367</f>
        <v/>
      </c>
      <c r="AF367" s="256">
        <f>abs(Z367-AD367)</f>
        <v/>
      </c>
      <c r="AG367" s="243" t="n"/>
      <c r="AH367" s="146" t="n"/>
      <c r="AI367" s="52" t="n"/>
      <c r="AJ367" s="148" t="n"/>
      <c r="AK367" s="52" t="n"/>
    </row>
    <row r="368">
      <c r="A368" s="163">
        <f>A367</f>
        <v/>
      </c>
      <c r="B368" s="300" t="n"/>
      <c r="C368" s="151" t="inlineStr">
        <is>
          <t>SP Vodafone Cash In</t>
        </is>
      </c>
      <c r="D368" s="151" t="inlineStr">
        <is>
          <t>Vodafone Cashin</t>
        </is>
      </c>
      <c r="E368" s="187" t="n"/>
      <c r="F368" s="188" t="n"/>
      <c r="G368" s="187" t="n"/>
      <c r="H368" s="188" t="n"/>
      <c r="I368" s="154">
        <f>minus(E368,G368)</f>
        <v/>
      </c>
      <c r="J368" s="155">
        <f>ABS(minus(F368,H368))</f>
        <v/>
      </c>
      <c r="K368" s="170" t="n"/>
      <c r="L368" s="170" t="n"/>
      <c r="M368" s="170" t="n"/>
      <c r="N368" s="170" t="n"/>
      <c r="O368" s="170" t="n"/>
      <c r="P368" s="170" t="n"/>
      <c r="Q368" s="170" t="n"/>
      <c r="R368" s="170" t="n"/>
      <c r="S368" s="170" t="n"/>
      <c r="T368" s="170" t="n"/>
      <c r="U368" s="170" t="n"/>
      <c r="V368" s="170" t="n"/>
      <c r="W368" s="218">
        <f>SUM(K368,M368,O368,Q368,S368,U368)</f>
        <v/>
      </c>
      <c r="X368" s="218">
        <f>SUM(L368,N368,P368,R368,T368,V368)</f>
        <v/>
      </c>
      <c r="Y368" s="157">
        <f>minus(I368,W368)</f>
        <v/>
      </c>
      <c r="Z368" s="158">
        <f>ABS(minus(J368,X368))</f>
        <v/>
      </c>
      <c r="AA368" s="270" t="n"/>
      <c r="AB368" s="242" t="n"/>
      <c r="AC368" s="242" t="n"/>
      <c r="AD368" s="256" t="n"/>
      <c r="AE368" s="161">
        <f>Y368-AC368</f>
        <v/>
      </c>
      <c r="AF368" s="256">
        <f>abs(Z368-AD368)</f>
        <v/>
      </c>
      <c r="AG368" s="264" t="n"/>
      <c r="AH368" s="146" t="n"/>
      <c r="AI368" s="52" t="n"/>
      <c r="AJ368" s="148" t="n"/>
      <c r="AK368" s="52" t="n"/>
    </row>
    <row r="369">
      <c r="A369" s="163">
        <f>A368</f>
        <v/>
      </c>
      <c r="B369" s="300" t="n"/>
      <c r="C369" s="151" t="inlineStr">
        <is>
          <t>SP Vodafone Send Money</t>
        </is>
      </c>
      <c r="D369" s="151" t="inlineStr">
        <is>
          <t>Vodafone Cashout</t>
        </is>
      </c>
      <c r="E369" s="187" t="n"/>
      <c r="F369" s="188" t="n"/>
      <c r="G369" s="187" t="n"/>
      <c r="H369" s="188" t="n"/>
      <c r="I369" s="154">
        <f>minus(E369,G369)</f>
        <v/>
      </c>
      <c r="J369" s="155">
        <f>ABS(minus(F369,H369))</f>
        <v/>
      </c>
      <c r="K369" s="248" t="n"/>
      <c r="L369" s="248" t="n"/>
      <c r="M369" s="248" t="n"/>
      <c r="N369" s="248" t="n"/>
      <c r="O369" s="170" t="n"/>
      <c r="P369" s="170" t="n"/>
      <c r="Q369" s="248" t="n"/>
      <c r="R369" s="248" t="n"/>
      <c r="S369" s="248" t="n"/>
      <c r="T369" s="248" t="n"/>
      <c r="U369" s="248" t="n"/>
      <c r="V369" s="248" t="n"/>
      <c r="W369" s="218">
        <f>SUM(K369,M369,O369,Q369,S369,U369)</f>
        <v/>
      </c>
      <c r="X369" s="218">
        <f>SUM(L369,N369,P369,R369,T369,V369)</f>
        <v/>
      </c>
      <c r="Y369" s="157">
        <f>minus(I369,W369)</f>
        <v/>
      </c>
      <c r="Z369" s="158">
        <f>ABS(minus(J369,X369))</f>
        <v/>
      </c>
      <c r="AA369" s="270" t="inlineStr">
        <is>
          <t>Pending send money transaction</t>
        </is>
      </c>
      <c r="AB369" s="242" t="n"/>
      <c r="AC369" s="242" t="n"/>
      <c r="AD369" s="256" t="n"/>
      <c r="AE369" s="161">
        <f>Y369-AC369</f>
        <v/>
      </c>
      <c r="AF369" s="256">
        <f>abs(Z369-AD369)</f>
        <v/>
      </c>
      <c r="AG369" s="243" t="n"/>
      <c r="AH369" s="146" t="n"/>
      <c r="AI369" s="52" t="n"/>
      <c r="AJ369" s="148" t="n"/>
      <c r="AK369" s="52" t="n"/>
    </row>
    <row r="370">
      <c r="A370" s="163">
        <f>A369</f>
        <v/>
      </c>
      <c r="B370" s="300" t="n"/>
      <c r="C370" s="151" t="inlineStr">
        <is>
          <t>SP Stanbic</t>
        </is>
      </c>
      <c r="D370" s="151" t="inlineStr">
        <is>
          <t>Stanbic FI CR</t>
        </is>
      </c>
      <c r="E370" s="187" t="n"/>
      <c r="F370" s="188" t="n"/>
      <c r="G370" s="187" t="n"/>
      <c r="H370" s="188" t="n"/>
      <c r="I370" s="154">
        <f>minus(E370,G370)</f>
        <v/>
      </c>
      <c r="J370" s="155">
        <f>ABS(minus(F370,H370))</f>
        <v/>
      </c>
      <c r="K370" s="170" t="n"/>
      <c r="L370" s="170" t="n"/>
      <c r="M370" s="170" t="n"/>
      <c r="N370" s="170" t="n"/>
      <c r="O370" s="170" t="n"/>
      <c r="P370" s="170" t="n"/>
      <c r="Q370" s="170" t="n"/>
      <c r="R370" s="170" t="n"/>
      <c r="S370" s="170" t="n"/>
      <c r="T370" s="170" t="n"/>
      <c r="U370" s="248" t="n"/>
      <c r="V370" s="248" t="n"/>
      <c r="W370" s="218">
        <f>SUM(K370,M370,O370,Q370,S370,U370)</f>
        <v/>
      </c>
      <c r="X370" s="218">
        <f>SUM(L370,N370,P370,R370,T370,V370)</f>
        <v/>
      </c>
      <c r="Y370" s="157">
        <f>minus(I370,W370)</f>
        <v/>
      </c>
      <c r="Z370" s="158">
        <f>ABS(minus(J370,X370))</f>
        <v/>
      </c>
      <c r="AA370" s="263" t="inlineStr">
        <is>
          <t>Customer's Slydepay account was not credited with funds</t>
        </is>
      </c>
      <c r="AB370" s="242" t="n"/>
      <c r="AC370" s="242" t="n"/>
      <c r="AD370" s="256" t="n"/>
      <c r="AE370" s="161">
        <f>Y370-AC370</f>
        <v/>
      </c>
      <c r="AF370" s="256">
        <f>abs(Z370-AD370)</f>
        <v/>
      </c>
      <c r="AG370" s="243" t="n"/>
      <c r="AH370" s="146" t="n"/>
      <c r="AI370" s="52" t="n"/>
      <c r="AJ370" s="148" t="n"/>
      <c r="AK370" s="52" t="n"/>
    </row>
    <row r="371">
      <c r="A371" s="163">
        <f>A370</f>
        <v/>
      </c>
      <c r="B371" s="300" t="n"/>
      <c r="C371" s="151" t="inlineStr">
        <is>
          <t xml:space="preserve">SP Stanbic </t>
        </is>
      </c>
      <c r="D371" s="151" t="inlineStr">
        <is>
          <t>Stanbic FI DR</t>
        </is>
      </c>
      <c r="E371" s="187" t="n"/>
      <c r="F371" s="187" t="n"/>
      <c r="G371" s="187" t="n"/>
      <c r="H371" s="187" t="n"/>
      <c r="I371" s="154">
        <f>minus(E371,G371)</f>
        <v/>
      </c>
      <c r="J371" s="155">
        <f>ABS(minus(F371,H371))</f>
        <v/>
      </c>
      <c r="K371" s="248" t="n"/>
      <c r="L371" s="248" t="n"/>
      <c r="M371" s="248" t="n"/>
      <c r="N371" s="248" t="n"/>
      <c r="O371" s="248" t="n"/>
      <c r="P371" s="248" t="n"/>
      <c r="Q371" s="248" t="n"/>
      <c r="R371" s="248" t="n"/>
      <c r="S371" s="248" t="n"/>
      <c r="T371" s="248" t="n"/>
      <c r="U371" s="248" t="n"/>
      <c r="V371" s="248" t="n"/>
      <c r="W371" s="218">
        <f>SUM(K371,M371,O371,Q371,S371,U371)</f>
        <v/>
      </c>
      <c r="X371" s="218">
        <f>SUM(L371,N371,P371,R371,T371,V371)</f>
        <v/>
      </c>
      <c r="Y371" s="157">
        <f>minus(I371,W371)</f>
        <v/>
      </c>
      <c r="Z371" s="158">
        <f>ABS(minus(J371,X371))</f>
        <v/>
      </c>
      <c r="AA371" s="270" t="n"/>
      <c r="AB371" s="242" t="n"/>
      <c r="AC371" s="242" t="n"/>
      <c r="AD371" s="256" t="n"/>
      <c r="AE371" s="161">
        <f>Y371-AC371</f>
        <v/>
      </c>
      <c r="AF371" s="256">
        <f>abs(Z371-AD371)</f>
        <v/>
      </c>
      <c r="AG371" s="243" t="n"/>
      <c r="AH371" s="146" t="n"/>
      <c r="AI371" s="52" t="n"/>
      <c r="AJ371" s="148" t="n"/>
      <c r="AK371" s="52" t="n"/>
    </row>
    <row r="372">
      <c r="A372" s="163">
        <f>A371</f>
        <v/>
      </c>
      <c r="B372" s="300" t="n"/>
      <c r="C372" s="171" t="inlineStr">
        <is>
          <t xml:space="preserve">SP GIP </t>
        </is>
      </c>
      <c r="D372" s="171" t="inlineStr">
        <is>
          <t>GIP</t>
        </is>
      </c>
      <c r="E372" s="172" t="n"/>
      <c r="F372" s="173" t="n"/>
      <c r="G372" s="172" t="n"/>
      <c r="H372" s="173" t="n"/>
      <c r="I372" s="174">
        <f>minus(E372,G372)</f>
        <v/>
      </c>
      <c r="J372" s="175">
        <f>ABS(minus(F372,H372))</f>
        <v/>
      </c>
      <c r="K372" s="176" t="n"/>
      <c r="L372" s="176" t="n"/>
      <c r="M372" s="176" t="n"/>
      <c r="N372" s="176" t="n"/>
      <c r="O372" s="176" t="n"/>
      <c r="P372" s="176" t="n"/>
      <c r="Q372" s="176" t="n"/>
      <c r="R372" s="176" t="n"/>
      <c r="S372" s="176" t="n"/>
      <c r="T372" s="176" t="n"/>
      <c r="U372" s="176" t="n"/>
      <c r="V372" s="176" t="n"/>
      <c r="W372" s="294">
        <f>SUM(K372,M372,O372,Q372,S372,U372)</f>
        <v/>
      </c>
      <c r="X372" s="294">
        <f>SUM(L372,N372,P372,R372,T372,V372)</f>
        <v/>
      </c>
      <c r="Y372" s="179">
        <f>minus(I372,W372)</f>
        <v/>
      </c>
      <c r="Z372" s="180">
        <f>ABS(minus(J372,X372))</f>
        <v/>
      </c>
      <c r="AA372" s="253" t="n"/>
      <c r="AB372" s="254" t="n"/>
      <c r="AC372" s="254" t="n"/>
      <c r="AD372" s="190" t="n"/>
      <c r="AE372" s="184">
        <f>Y372-AC372</f>
        <v/>
      </c>
      <c r="AF372" s="192">
        <f>abs(Z372-AD372)</f>
        <v/>
      </c>
      <c r="AG372" s="243" t="n"/>
      <c r="AH372" s="146" t="n"/>
      <c r="AI372" s="52" t="n"/>
      <c r="AJ372" s="148" t="n"/>
      <c r="AK372" s="52" t="n"/>
    </row>
    <row r="373">
      <c r="A373" s="163">
        <f>A372</f>
        <v/>
      </c>
      <c r="B373" s="300" t="n"/>
      <c r="C373" s="151" t="inlineStr">
        <is>
          <t>Card Payments</t>
        </is>
      </c>
      <c r="D373" s="151" t="inlineStr">
        <is>
          <t>BB MIGs (S03)</t>
        </is>
      </c>
      <c r="E373" s="170" t="n"/>
      <c r="F373" s="245" t="n"/>
      <c r="G373" s="170" t="n"/>
      <c r="H373" s="245" t="n"/>
      <c r="I373" s="154">
        <f>minus(E373,G373)</f>
        <v/>
      </c>
      <c r="J373" s="155">
        <f>ABS(minus(F373,H373))</f>
        <v/>
      </c>
      <c r="K373" s="248" t="n"/>
      <c r="L373" s="248" t="n"/>
      <c r="M373" s="248" t="n"/>
      <c r="N373" s="248" t="n"/>
      <c r="O373" s="248" t="n"/>
      <c r="P373" s="248" t="n"/>
      <c r="Q373" s="248" t="n"/>
      <c r="R373" s="248" t="n"/>
      <c r="S373" s="248" t="n"/>
      <c r="T373" s="248" t="n"/>
      <c r="U373" s="248" t="n"/>
      <c r="V373" s="248" t="n"/>
      <c r="W373" s="218" t="n"/>
      <c r="X373" s="218" t="n"/>
      <c r="Y373" s="157">
        <f>minus(I373,W373)</f>
        <v/>
      </c>
      <c r="Z373" s="158">
        <f>ABS(minus(J373,X373))</f>
        <v/>
      </c>
      <c r="AA373" s="263" t="n"/>
      <c r="AB373" s="242" t="n"/>
      <c r="AC373" s="242" t="n"/>
      <c r="AD373" s="256" t="n"/>
      <c r="AE373" s="161">
        <f>Y373-AC373</f>
        <v/>
      </c>
      <c r="AF373" s="256">
        <f>abs(Z373-AD373)</f>
        <v/>
      </c>
      <c r="AG373" s="243" t="n"/>
      <c r="AH373" s="146" t="n"/>
      <c r="AI373" s="52" t="n"/>
      <c r="AJ373" s="148" t="n"/>
      <c r="AK373" s="52" t="n"/>
    </row>
    <row r="374">
      <c r="A374" s="163">
        <f>A373</f>
        <v/>
      </c>
      <c r="B374" s="300" t="n"/>
      <c r="C374" s="151" t="inlineStr">
        <is>
          <t>Card Payments</t>
        </is>
      </c>
      <c r="D374" s="151" t="inlineStr">
        <is>
          <t>BB MIGs (S04)</t>
        </is>
      </c>
      <c r="E374" s="170" t="n"/>
      <c r="F374" s="245" t="n"/>
      <c r="G374" s="170" t="n"/>
      <c r="H374" s="245" t="n"/>
      <c r="I374" s="154">
        <f>minus(E374,G374)</f>
        <v/>
      </c>
      <c r="J374" s="155">
        <f>ABS(minus(F374,H374))</f>
        <v/>
      </c>
      <c r="K374" s="248" t="n"/>
      <c r="L374" s="248" t="n"/>
      <c r="M374" s="248" t="n"/>
      <c r="N374" s="248" t="n"/>
      <c r="O374" s="248" t="n"/>
      <c r="P374" s="248" t="n"/>
      <c r="Q374" s="248" t="n"/>
      <c r="R374" s="248" t="n"/>
      <c r="S374" s="248" t="n"/>
      <c r="T374" s="248" t="n"/>
      <c r="U374" s="248" t="n"/>
      <c r="V374" s="248" t="n"/>
      <c r="W374" s="218" t="n"/>
      <c r="X374" s="218" t="n"/>
      <c r="Y374" s="157">
        <f>minus(I374,W374)</f>
        <v/>
      </c>
      <c r="Z374" s="158">
        <f>ABS(minus(J374,X374))</f>
        <v/>
      </c>
      <c r="AA374" s="270" t="n"/>
      <c r="AB374" s="242" t="n"/>
      <c r="AC374" s="242" t="n"/>
      <c r="AD374" s="256" t="n"/>
      <c r="AE374" s="167">
        <f>Y374-AC374</f>
        <v/>
      </c>
      <c r="AF374" s="256">
        <f>abs(Z374-AD374)</f>
        <v/>
      </c>
      <c r="AG374" s="243" t="n"/>
      <c r="AH374" s="146" t="n"/>
      <c r="AI374" s="52" t="n"/>
      <c r="AJ374" s="148" t="n"/>
      <c r="AK374" s="52" t="n"/>
    </row>
    <row r="375">
      <c r="A375" s="163">
        <f>A374</f>
        <v/>
      </c>
      <c r="B375" s="300" t="n"/>
      <c r="C375" s="151" t="inlineStr">
        <is>
          <t>Card Payments</t>
        </is>
      </c>
      <c r="D375" s="151" t="inlineStr">
        <is>
          <t>BB MIGs (S05)</t>
        </is>
      </c>
      <c r="E375" s="170" t="n"/>
      <c r="F375" s="245" t="n"/>
      <c r="G375" s="170" t="n"/>
      <c r="H375" s="245" t="n"/>
      <c r="I375" s="154">
        <f>minus(E375,G375)</f>
        <v/>
      </c>
      <c r="J375" s="155">
        <f>ABS(minus(F375,H375))</f>
        <v/>
      </c>
      <c r="K375" s="248" t="n"/>
      <c r="L375" s="248" t="n"/>
      <c r="M375" s="248" t="n"/>
      <c r="N375" s="248" t="n"/>
      <c r="O375" s="248" t="n"/>
      <c r="P375" s="248" t="n"/>
      <c r="Q375" s="248" t="n"/>
      <c r="R375" s="248" t="n"/>
      <c r="S375" s="248" t="n"/>
      <c r="T375" s="248" t="n"/>
      <c r="U375" s="248" t="n"/>
      <c r="V375" s="248" t="n"/>
      <c r="W375" s="218" t="n"/>
      <c r="X375" s="218" t="n"/>
      <c r="Y375" s="157">
        <f>minus(I375,W375)</f>
        <v/>
      </c>
      <c r="Z375" s="158">
        <f>ABS(minus(J375,X375))</f>
        <v/>
      </c>
      <c r="AA375" s="270" t="n"/>
      <c r="AB375" s="242" t="n"/>
      <c r="AC375" s="242" t="n"/>
      <c r="AD375" s="256" t="n"/>
      <c r="AE375" s="167">
        <f>Y375-AC375</f>
        <v/>
      </c>
      <c r="AF375" s="256">
        <f>abs(Z375-AD375)</f>
        <v/>
      </c>
      <c r="AG375" s="243" t="n"/>
      <c r="AH375" s="146" t="n"/>
      <c r="AI375" s="52" t="n"/>
      <c r="AJ375" s="148" t="n"/>
      <c r="AK375" s="52" t="n"/>
    </row>
    <row r="376">
      <c r="A376" s="163">
        <f>A375</f>
        <v/>
      </c>
      <c r="B376" s="300" t="n"/>
      <c r="C376" s="151" t="inlineStr">
        <is>
          <t>Card Payments</t>
        </is>
      </c>
      <c r="D376" s="151" t="inlineStr">
        <is>
          <t>BB MIGs (S06)</t>
        </is>
      </c>
      <c r="E376" s="170" t="n"/>
      <c r="F376" s="245" t="n"/>
      <c r="G376" s="170" t="n"/>
      <c r="H376" s="245" t="n"/>
      <c r="I376" s="154">
        <f>minus(E376,G376)</f>
        <v/>
      </c>
      <c r="J376" s="155">
        <f>ABS(minus(F376,H376))</f>
        <v/>
      </c>
      <c r="K376" s="248" t="n"/>
      <c r="L376" s="248" t="n"/>
      <c r="M376" s="248" t="n"/>
      <c r="N376" s="248" t="n"/>
      <c r="O376" s="248" t="n"/>
      <c r="P376" s="248" t="n"/>
      <c r="Q376" s="248" t="n"/>
      <c r="R376" s="248" t="n"/>
      <c r="S376" s="248" t="n"/>
      <c r="T376" s="248" t="n"/>
      <c r="U376" s="248" t="n"/>
      <c r="V376" s="248" t="n"/>
      <c r="W376" s="218" t="n"/>
      <c r="X376" s="218" t="n"/>
      <c r="Y376" s="157">
        <f>minus(I376,W376)</f>
        <v/>
      </c>
      <c r="Z376" s="158">
        <f>ABS(minus(J376,X376))</f>
        <v/>
      </c>
      <c r="AA376" s="270" t="n"/>
      <c r="AB376" s="242" t="n"/>
      <c r="AC376" s="242" t="n"/>
      <c r="AD376" s="256" t="n"/>
      <c r="AE376" s="167">
        <f>Y376-AC376</f>
        <v/>
      </c>
      <c r="AF376" s="256">
        <f>abs(Z376-AD376)</f>
        <v/>
      </c>
      <c r="AG376" s="243" t="n"/>
      <c r="AH376" s="146" t="n"/>
      <c r="AI376" s="52" t="n"/>
      <c r="AJ376" s="148" t="n"/>
      <c r="AK376" s="52" t="n"/>
    </row>
    <row r="377">
      <c r="A377" s="163">
        <f>A376</f>
        <v/>
      </c>
      <c r="B377" s="300" t="n"/>
      <c r="C377" s="151" t="inlineStr">
        <is>
          <t>Card Payments</t>
        </is>
      </c>
      <c r="D377" s="151" t="inlineStr">
        <is>
          <t>BB MIGs (S07)</t>
        </is>
      </c>
      <c r="E377" s="170" t="n"/>
      <c r="F377" s="245" t="n"/>
      <c r="G377" s="170" t="n"/>
      <c r="H377" s="245" t="n"/>
      <c r="I377" s="154">
        <f>minus(E377,G377)</f>
        <v/>
      </c>
      <c r="J377" s="155">
        <f>ABS(minus(F377,H377))</f>
        <v/>
      </c>
      <c r="K377" s="248" t="n"/>
      <c r="L377" s="248" t="n"/>
      <c r="M377" s="248" t="n"/>
      <c r="N377" s="248" t="n"/>
      <c r="O377" s="248" t="n"/>
      <c r="P377" s="248" t="n"/>
      <c r="Q377" s="248" t="n"/>
      <c r="R377" s="248" t="n"/>
      <c r="S377" s="248" t="n"/>
      <c r="T377" s="248" t="n"/>
      <c r="U377" s="248" t="n"/>
      <c r="V377" s="248" t="n"/>
      <c r="W377" s="218" t="n"/>
      <c r="X377" s="218" t="n"/>
      <c r="Y377" s="157">
        <f>minus(I377,W377)</f>
        <v/>
      </c>
      <c r="Z377" s="158">
        <f>ABS(minus(J377,X377))</f>
        <v/>
      </c>
      <c r="AA377" s="270" t="n"/>
      <c r="AB377" s="242" t="n"/>
      <c r="AC377" s="242" t="n"/>
      <c r="AD377" s="256" t="n"/>
      <c r="AE377" s="167">
        <f>Y377-AC377</f>
        <v/>
      </c>
      <c r="AF377" s="256">
        <f>abs(Z377-AD377)</f>
        <v/>
      </c>
      <c r="AG377" s="243" t="n"/>
      <c r="AH377" s="146" t="n"/>
      <c r="AI377" s="52" t="n"/>
      <c r="AJ377" s="148" t="n"/>
      <c r="AK377" s="52" t="n"/>
    </row>
    <row r="378">
      <c r="A378" s="163">
        <f>A377</f>
        <v/>
      </c>
      <c r="B378" s="300" t="n"/>
      <c r="C378" s="151" t="inlineStr">
        <is>
          <t>Card Payments</t>
        </is>
      </c>
      <c r="D378" s="151" t="inlineStr">
        <is>
          <t>BB MIGs (S08)</t>
        </is>
      </c>
      <c r="E378" s="170" t="n"/>
      <c r="F378" s="245" t="n"/>
      <c r="G378" s="170" t="n"/>
      <c r="H378" s="245" t="n"/>
      <c r="I378" s="154">
        <f>minus(E378,G378)</f>
        <v/>
      </c>
      <c r="J378" s="155">
        <f>ABS(minus(F378,H378))</f>
        <v/>
      </c>
      <c r="K378" s="248" t="n"/>
      <c r="L378" s="248" t="n"/>
      <c r="M378" s="248" t="n"/>
      <c r="N378" s="248" t="n"/>
      <c r="O378" s="248" t="n"/>
      <c r="P378" s="248" t="n"/>
      <c r="Q378" s="248" t="n"/>
      <c r="R378" s="248" t="n"/>
      <c r="S378" s="248" t="n"/>
      <c r="T378" s="248" t="n"/>
      <c r="U378" s="248" t="n"/>
      <c r="V378" s="248" t="n"/>
      <c r="W378" s="218" t="n"/>
      <c r="X378" s="218" t="n"/>
      <c r="Y378" s="157">
        <f>minus(I378,W378)</f>
        <v/>
      </c>
      <c r="Z378" s="158">
        <f>ABS(minus(J378,X378))</f>
        <v/>
      </c>
      <c r="AA378" s="270" t="n"/>
      <c r="AB378" s="242" t="n"/>
      <c r="AC378" s="242" t="n"/>
      <c r="AD378" s="256" t="n"/>
      <c r="AE378" s="167">
        <f>Y378-AC378</f>
        <v/>
      </c>
      <c r="AF378" s="256">
        <f>abs(Z378-AD378)</f>
        <v/>
      </c>
      <c r="AG378" s="243" t="n"/>
      <c r="AH378" s="146" t="n"/>
      <c r="AI378" s="52" t="n"/>
      <c r="AJ378" s="148" t="n"/>
      <c r="AK378" s="52" t="n"/>
    </row>
    <row r="379">
      <c r="A379" s="163">
        <f>A378</f>
        <v/>
      </c>
      <c r="B379" s="300" t="n"/>
      <c r="C379" s="151" t="inlineStr">
        <is>
          <t>Card Payments</t>
        </is>
      </c>
      <c r="D379" s="151" t="inlineStr">
        <is>
          <t>BB MIGs (S09)</t>
        </is>
      </c>
      <c r="E379" s="170" t="n"/>
      <c r="F379" s="245" t="n"/>
      <c r="G379" s="170" t="n"/>
      <c r="H379" s="245" t="n"/>
      <c r="I379" s="154">
        <f>minus(E379,G379)</f>
        <v/>
      </c>
      <c r="J379" s="155">
        <f>ABS(minus(F379,H379))</f>
        <v/>
      </c>
      <c r="K379" s="248" t="n"/>
      <c r="L379" s="248" t="n"/>
      <c r="M379" s="248" t="n"/>
      <c r="N379" s="248" t="n"/>
      <c r="O379" s="248" t="n"/>
      <c r="P379" s="248" t="n"/>
      <c r="Q379" s="248" t="n"/>
      <c r="R379" s="248" t="n"/>
      <c r="S379" s="248" t="n"/>
      <c r="T379" s="248" t="n"/>
      <c r="U379" s="248" t="n"/>
      <c r="V379" s="248" t="n"/>
      <c r="W379" s="218" t="n"/>
      <c r="X379" s="218" t="n"/>
      <c r="Y379" s="157">
        <f>minus(I379,W379)</f>
        <v/>
      </c>
      <c r="Z379" s="158">
        <f>ABS(minus(J379,X379))</f>
        <v/>
      </c>
      <c r="AA379" s="270" t="n"/>
      <c r="AB379" s="242" t="n"/>
      <c r="AC379" s="242" t="n"/>
      <c r="AD379" s="256" t="n"/>
      <c r="AE379" s="167">
        <f>Y379-AC379</f>
        <v/>
      </c>
      <c r="AF379" s="256">
        <f>abs(Z379-AD379)</f>
        <v/>
      </c>
      <c r="AG379" s="243" t="n"/>
      <c r="AH379" s="146" t="n"/>
      <c r="AI379" s="52" t="n"/>
      <c r="AJ379" s="148" t="n"/>
      <c r="AK379" s="52" t="n"/>
    </row>
    <row r="380">
      <c r="A380" s="163">
        <f>A379</f>
        <v/>
      </c>
      <c r="B380" s="300" t="n"/>
      <c r="C380" s="151" t="inlineStr">
        <is>
          <t>Card Payments</t>
        </is>
      </c>
      <c r="D380" s="151" t="inlineStr">
        <is>
          <t>BB MIGs (S10)</t>
        </is>
      </c>
      <c r="E380" s="170" t="n"/>
      <c r="F380" s="245" t="n"/>
      <c r="G380" s="170" t="n"/>
      <c r="H380" s="245" t="n"/>
      <c r="I380" s="154">
        <f>minus(E380,G380)</f>
        <v/>
      </c>
      <c r="J380" s="155">
        <f>ABS(minus(F380,H380))</f>
        <v/>
      </c>
      <c r="K380" s="248" t="n"/>
      <c r="L380" s="248" t="n"/>
      <c r="M380" s="248" t="n"/>
      <c r="N380" s="248" t="n"/>
      <c r="O380" s="248" t="n"/>
      <c r="P380" s="248" t="n"/>
      <c r="Q380" s="248" t="n"/>
      <c r="R380" s="248" t="n"/>
      <c r="S380" s="248" t="n"/>
      <c r="T380" s="248" t="n"/>
      <c r="U380" s="248" t="n"/>
      <c r="V380" s="248" t="n"/>
      <c r="W380" s="218" t="n"/>
      <c r="X380" s="218" t="n"/>
      <c r="Y380" s="157">
        <f>minus(I380,W380)</f>
        <v/>
      </c>
      <c r="Z380" s="158">
        <f>ABS(minus(J380,X380))</f>
        <v/>
      </c>
      <c r="AA380" s="270" t="n"/>
      <c r="AB380" s="242" t="n"/>
      <c r="AC380" s="242" t="n"/>
      <c r="AD380" s="256" t="n"/>
      <c r="AE380" s="167">
        <f>Y380-AC380</f>
        <v/>
      </c>
      <c r="AF380" s="256">
        <f>abs(Z380-AD380)</f>
        <v/>
      </c>
      <c r="AG380" s="243" t="n"/>
      <c r="AH380" s="146" t="n"/>
      <c r="AI380" s="52" t="n"/>
      <c r="AJ380" s="148" t="n"/>
      <c r="AK380" s="52" t="n"/>
    </row>
    <row r="381">
      <c r="A381" s="163">
        <f>A380</f>
        <v/>
      </c>
      <c r="B381" s="300" t="n"/>
      <c r="C381" s="151" t="inlineStr">
        <is>
          <t>Card Payments</t>
        </is>
      </c>
      <c r="D381" s="151" t="inlineStr">
        <is>
          <t>BB MIGs (S11)</t>
        </is>
      </c>
      <c r="E381" s="170" t="n"/>
      <c r="F381" s="245" t="n"/>
      <c r="G381" s="170" t="n"/>
      <c r="H381" s="245" t="n"/>
      <c r="I381" s="154">
        <f>minus(E381,G381)</f>
        <v/>
      </c>
      <c r="J381" s="155">
        <f>ABS(minus(F381,H381))</f>
        <v/>
      </c>
      <c r="K381" s="248" t="n"/>
      <c r="L381" s="248" t="n"/>
      <c r="M381" s="248" t="n"/>
      <c r="N381" s="248" t="n"/>
      <c r="O381" s="248" t="n"/>
      <c r="P381" s="248" t="n"/>
      <c r="Q381" s="248" t="n"/>
      <c r="R381" s="248" t="n"/>
      <c r="S381" s="248" t="n"/>
      <c r="T381" s="248" t="n"/>
      <c r="U381" s="248" t="n"/>
      <c r="V381" s="248" t="n"/>
      <c r="W381" s="218" t="n"/>
      <c r="X381" s="218" t="n"/>
      <c r="Y381" s="157">
        <f>minus(I381,W381)</f>
        <v/>
      </c>
      <c r="Z381" s="158">
        <f>ABS(minus(J381,X381))</f>
        <v/>
      </c>
      <c r="AA381" s="270" t="n"/>
      <c r="AB381" s="242" t="n"/>
      <c r="AC381" s="242" t="n"/>
      <c r="AD381" s="256" t="n"/>
      <c r="AE381" s="167">
        <f>Y381-AC381</f>
        <v/>
      </c>
      <c r="AF381" s="256">
        <f>abs(Z381-AD381)</f>
        <v/>
      </c>
      <c r="AG381" s="243" t="n"/>
      <c r="AH381" s="146" t="n"/>
      <c r="AI381" s="52" t="n"/>
      <c r="AJ381" s="148" t="n"/>
      <c r="AK381" s="52" t="n"/>
    </row>
    <row r="382">
      <c r="A382" s="163">
        <f>A381</f>
        <v/>
      </c>
      <c r="B382" s="300" t="n"/>
      <c r="C382" s="171" t="inlineStr">
        <is>
          <t>Card Payments</t>
        </is>
      </c>
      <c r="D382" s="171" t="inlineStr">
        <is>
          <t>BB MIGs (S12)</t>
        </is>
      </c>
      <c r="E382" s="176" t="n"/>
      <c r="F382" s="85" t="n"/>
      <c r="G382" s="176" t="n"/>
      <c r="H382" s="85" t="n"/>
      <c r="I382" s="174">
        <f>minus(E382,G382)</f>
        <v/>
      </c>
      <c r="J382" s="175">
        <f>ABS(minus(F382,H382))</f>
        <v/>
      </c>
      <c r="K382" s="293" t="n"/>
      <c r="L382" s="293" t="n"/>
      <c r="M382" s="293" t="n"/>
      <c r="N382" s="293" t="n"/>
      <c r="O382" s="293" t="n"/>
      <c r="P382" s="293" t="n"/>
      <c r="Q382" s="293" t="n"/>
      <c r="R382" s="293" t="n"/>
      <c r="S382" s="293" t="n"/>
      <c r="T382" s="293" t="n"/>
      <c r="U382" s="293" t="n"/>
      <c r="V382" s="293" t="n"/>
      <c r="W382" s="294" t="n"/>
      <c r="X382" s="294" t="n"/>
      <c r="Y382" s="179">
        <f>minus(I382,W382)</f>
        <v/>
      </c>
      <c r="Z382" s="180">
        <f>ABS(minus(J382,X382))</f>
        <v/>
      </c>
      <c r="AA382" s="253" t="n"/>
      <c r="AB382" s="254" t="n"/>
      <c r="AC382" s="254" t="n"/>
      <c r="AD382" s="183" t="n"/>
      <c r="AE382" s="191">
        <f>Y382-AC382</f>
        <v/>
      </c>
      <c r="AF382" s="183">
        <f>abs(Z382-AD382)</f>
        <v/>
      </c>
      <c r="AG382" s="193" t="n"/>
      <c r="AH382" s="194" t="n"/>
      <c r="AI382" s="52" t="n"/>
      <c r="AJ382" s="195" t="n"/>
      <c r="AK382" s="82" t="n"/>
    </row>
    <row r="383">
      <c r="A383" s="246">
        <f>A382</f>
        <v/>
      </c>
      <c r="B383" s="303" t="n"/>
      <c r="C383" s="220" t="inlineStr">
        <is>
          <t>Card Payments Sum</t>
        </is>
      </c>
      <c r="D383" s="220" t="inlineStr">
        <is>
          <t>BB MIGs</t>
        </is>
      </c>
      <c r="E383" s="265" t="n"/>
      <c r="F383" s="265" t="n"/>
      <c r="G383" s="265" t="n"/>
      <c r="H383" s="265" t="n"/>
      <c r="I383" s="225">
        <f>minus(E383,G383)</f>
        <v/>
      </c>
      <c r="J383" s="226">
        <f>ABS(minus(F383,H383))</f>
        <v/>
      </c>
      <c r="K383" s="265" t="n"/>
      <c r="L383" s="265" t="n"/>
      <c r="M383" s="265" t="n"/>
      <c r="N383" s="265" t="n"/>
      <c r="O383" s="265" t="n"/>
      <c r="P383" s="265" t="n"/>
      <c r="Q383" s="265" t="n"/>
      <c r="R383" s="265" t="n"/>
      <c r="S383" s="265" t="n"/>
      <c r="T383" s="265" t="n"/>
      <c r="U383" s="265" t="n"/>
      <c r="V383" s="229" t="n"/>
      <c r="W383" s="229">
        <f>SUM(K383,M383,O383,Q383,S383,U383)</f>
        <v/>
      </c>
      <c r="X383" s="229">
        <f>SUM(L383,N383,P383,R383,T383,V383)</f>
        <v/>
      </c>
      <c r="Y383" s="231">
        <f>minus(I383,W383)</f>
        <v/>
      </c>
      <c r="Z383" s="232">
        <f>ABS(minus(J383,X383))</f>
        <v/>
      </c>
      <c r="AA383" s="233" t="n"/>
      <c r="AB383" s="234" t="n"/>
      <c r="AC383" s="247" t="n"/>
      <c r="AD383" s="235" t="n"/>
      <c r="AE383" s="236">
        <f>Y383-AC383</f>
        <v/>
      </c>
      <c r="AF383" s="237">
        <f>abs(Z383-AD383)</f>
        <v/>
      </c>
      <c r="AG383" s="238" t="n"/>
      <c r="AH383" s="194" t="n"/>
      <c r="AI383" s="52" t="n"/>
      <c r="AJ383" s="195" t="n"/>
      <c r="AK383" s="201" t="n"/>
    </row>
    <row r="384">
      <c r="A384" s="246" t="n"/>
      <c r="B384" s="310" t="inlineStr">
        <is>
          <t>KOWRI</t>
        </is>
      </c>
      <c r="C384" s="151" t="inlineStr">
        <is>
          <t>MPGS</t>
        </is>
      </c>
      <c r="D384" s="151" t="inlineStr">
        <is>
          <t>MPGS</t>
        </is>
      </c>
      <c r="E384" s="187" t="n"/>
      <c r="F384" s="187" t="n"/>
      <c r="G384" s="187" t="n"/>
      <c r="H384" s="187" t="n"/>
      <c r="I384" s="154">
        <f>minus(E384,G384)</f>
        <v/>
      </c>
      <c r="J384" s="155">
        <f>ABS(minus(F384,H384))</f>
        <v/>
      </c>
      <c r="K384" s="218" t="n"/>
      <c r="L384" s="218" t="n"/>
      <c r="M384" s="218" t="n"/>
      <c r="N384" s="218" t="n"/>
      <c r="O384" s="218" t="n"/>
      <c r="P384" s="218" t="n"/>
      <c r="Q384" s="218" t="n"/>
      <c r="R384" s="218" t="n"/>
      <c r="S384" s="218" t="n"/>
      <c r="T384" s="218" t="n"/>
      <c r="U384" s="218" t="n"/>
      <c r="V384" s="218" t="n"/>
      <c r="W384" s="218">
        <f>SUM(K384,M384,O384,Q384,S384,U384)</f>
        <v/>
      </c>
      <c r="X384" s="218">
        <f>SUM(L384,N384,P384,R384,T384,V384)</f>
        <v/>
      </c>
      <c r="Y384" s="157">
        <f>minus(I384,W384)</f>
        <v/>
      </c>
      <c r="Z384" s="158">
        <f>ABS(minus(J384,X384))</f>
        <v/>
      </c>
      <c r="AA384" s="270" t="n"/>
      <c r="AB384" s="242" t="n"/>
      <c r="AC384" s="242" t="n"/>
      <c r="AD384" s="256" t="n"/>
      <c r="AE384" s="167">
        <f>Y384-AC384</f>
        <v/>
      </c>
      <c r="AF384" s="256">
        <f>abs(Z384-AD384)</f>
        <v/>
      </c>
      <c r="AG384" s="243" t="n"/>
      <c r="AH384" s="146" t="n"/>
      <c r="AI384" s="52" t="n"/>
      <c r="AJ384" s="148" t="n"/>
      <c r="AK384" s="52" t="n"/>
    </row>
    <row r="385">
      <c r="A385" s="163">
        <f>A383</f>
        <v/>
      </c>
      <c r="B385" s="300" t="n"/>
      <c r="C385" s="151" t="inlineStr">
        <is>
          <t>KR MTN Send Money</t>
        </is>
      </c>
      <c r="D385" s="151" t="inlineStr">
        <is>
          <t>KR MTN Credit</t>
        </is>
      </c>
      <c r="E385" s="187" t="n"/>
      <c r="F385" s="187" t="n"/>
      <c r="G385" s="187" t="n"/>
      <c r="H385" s="187" t="n"/>
      <c r="I385" s="154">
        <f>minus(E385,G385)</f>
        <v/>
      </c>
      <c r="J385" s="155">
        <f>ABS(minus(F385,H385))</f>
        <v/>
      </c>
      <c r="K385" s="218" t="n"/>
      <c r="L385" s="218" t="n"/>
      <c r="M385" s="218" t="n"/>
      <c r="N385" s="218" t="n"/>
      <c r="O385" s="218" t="n"/>
      <c r="P385" s="218" t="n"/>
      <c r="Q385" s="218" t="n"/>
      <c r="R385" s="218" t="n"/>
      <c r="S385" s="218" t="n"/>
      <c r="T385" s="218" t="n"/>
      <c r="U385" s="218" t="n"/>
      <c r="V385" s="218" t="n"/>
      <c r="W385" s="218">
        <f>SUM(K385,M385,O385,Q385,S385,U385)</f>
        <v/>
      </c>
      <c r="X385" s="218">
        <f>SUM(L385,N385,P385,R385,T385,V385)</f>
        <v/>
      </c>
      <c r="Y385" s="157">
        <f>minus(I385,W385)</f>
        <v/>
      </c>
      <c r="Z385" s="158">
        <f>ABS(minus(J385,X385))</f>
        <v/>
      </c>
      <c r="AA385" s="270" t="n"/>
      <c r="AB385" s="242" t="n"/>
      <c r="AC385" s="242" t="n"/>
      <c r="AD385" s="252" t="n"/>
      <c r="AE385" s="167">
        <f>Y385-AC385</f>
        <v/>
      </c>
      <c r="AF385" s="256">
        <f>abs(Z385-AD385)</f>
        <v/>
      </c>
      <c r="AG385" s="243" t="n"/>
      <c r="AH385" s="146" t="n"/>
      <c r="AI385" s="52" t="n"/>
      <c r="AJ385" s="148" t="n"/>
      <c r="AK385" s="52" t="n"/>
    </row>
    <row r="386">
      <c r="A386" s="163">
        <f>A385</f>
        <v/>
      </c>
      <c r="B386" s="300" t="n"/>
      <c r="C386" s="151" t="inlineStr">
        <is>
          <t>KR MTN Add funds/Payments</t>
        </is>
      </c>
      <c r="D386" s="151" t="inlineStr">
        <is>
          <t>KR MTN Debit</t>
        </is>
      </c>
      <c r="E386" s="187" t="n"/>
      <c r="F386" s="187" t="n"/>
      <c r="G386" s="187" t="n"/>
      <c r="H386" s="187" t="n"/>
      <c r="I386" s="154">
        <f>minus(E386,G386)</f>
        <v/>
      </c>
      <c r="J386" s="155">
        <f>ABS(minus(F386,H386))</f>
        <v/>
      </c>
      <c r="K386" s="218" t="n"/>
      <c r="L386" s="218" t="n"/>
      <c r="M386" s="218" t="n"/>
      <c r="N386" s="218" t="n"/>
      <c r="O386" s="218" t="n"/>
      <c r="P386" s="218" t="n"/>
      <c r="Q386" s="218" t="n"/>
      <c r="R386" s="218" t="n"/>
      <c r="S386" s="218" t="n"/>
      <c r="T386" s="218" t="n"/>
      <c r="U386" s="218" t="n"/>
      <c r="V386" s="218" t="n"/>
      <c r="W386" s="218">
        <f>SUM(K386,M386,O386,Q386,S386,U386)</f>
        <v/>
      </c>
      <c r="X386" s="218">
        <f>SUM(L386,N386,P386,R386,T386,V386)</f>
        <v/>
      </c>
      <c r="Y386" s="157">
        <f>minus(I386,W386)</f>
        <v/>
      </c>
      <c r="Z386" s="158">
        <f>ABS(minus(J386,X386))</f>
        <v/>
      </c>
      <c r="AA386" s="270" t="n"/>
      <c r="AB386" s="242" t="n"/>
      <c r="AC386" s="242" t="n"/>
      <c r="AD386" s="252" t="n"/>
      <c r="AE386" s="167">
        <f>Y386-AC386</f>
        <v/>
      </c>
      <c r="AF386" s="256">
        <f>abs(Z386-AD386)</f>
        <v/>
      </c>
      <c r="AG386" s="243" t="n"/>
      <c r="AH386" s="146" t="n"/>
      <c r="AI386" s="52" t="n"/>
      <c r="AJ386" s="148" t="n"/>
      <c r="AK386" s="52" t="n"/>
    </row>
    <row r="387">
      <c r="A387" s="163">
        <f>A386</f>
        <v/>
      </c>
      <c r="B387" s="300" t="n"/>
      <c r="C387" s="151" t="inlineStr">
        <is>
          <t>KR Airtel Add funds/Payments</t>
        </is>
      </c>
      <c r="D387" s="151" t="inlineStr">
        <is>
          <t>KR Airtel Cash In</t>
        </is>
      </c>
      <c r="E387" s="187" t="n"/>
      <c r="F387" s="187" t="n"/>
      <c r="G387" s="187" t="n"/>
      <c r="H387" s="187" t="n"/>
      <c r="I387" s="154">
        <f>minus(E387,G387)</f>
        <v/>
      </c>
      <c r="J387" s="155">
        <f>ABS(minus(F387,H387))</f>
        <v/>
      </c>
      <c r="K387" s="218" t="n"/>
      <c r="L387" s="218" t="n"/>
      <c r="M387" s="218" t="n"/>
      <c r="N387" s="218" t="n"/>
      <c r="O387" s="218" t="n"/>
      <c r="P387" s="218" t="n"/>
      <c r="Q387" s="218" t="n"/>
      <c r="R387" s="218" t="n"/>
      <c r="S387" s="218" t="n"/>
      <c r="T387" s="218" t="n"/>
      <c r="U387" s="218" t="n"/>
      <c r="V387" s="218" t="n"/>
      <c r="W387" s="218">
        <f>SUM(K387,M387,O387,Q387,S387,U387)</f>
        <v/>
      </c>
      <c r="X387" s="218">
        <f>SUM(L387,N387,P387,R387,T387,V387)</f>
        <v/>
      </c>
      <c r="Y387" s="157">
        <f>minus(I387,W387)</f>
        <v/>
      </c>
      <c r="Z387" s="158">
        <f>ABS(minus(J387,X387))</f>
        <v/>
      </c>
      <c r="AA387" s="270" t="n"/>
      <c r="AB387" s="242" t="n"/>
      <c r="AC387" s="242" t="n"/>
      <c r="AD387" s="256" t="n"/>
      <c r="AE387" s="167">
        <f>Y387-AC387</f>
        <v/>
      </c>
      <c r="AF387" s="256">
        <f>abs(Z387-AD387)</f>
        <v/>
      </c>
      <c r="AG387" s="243" t="n"/>
      <c r="AH387" s="146" t="n"/>
      <c r="AI387" s="52" t="n"/>
      <c r="AJ387" s="148" t="n"/>
      <c r="AK387" s="52" t="n"/>
    </row>
    <row r="388">
      <c r="A388" s="163">
        <f>A387</f>
        <v/>
      </c>
      <c r="B388" s="300" t="n"/>
      <c r="C388" s="151" t="inlineStr">
        <is>
          <t>KR Airtel Send Money</t>
        </is>
      </c>
      <c r="D388" s="151" t="inlineStr">
        <is>
          <t>KR Airtel Cash Out</t>
        </is>
      </c>
      <c r="E388" s="187" t="n"/>
      <c r="F388" s="187" t="n"/>
      <c r="G388" s="187" t="n"/>
      <c r="H388" s="187" t="n"/>
      <c r="I388" s="154">
        <f>minus(E388,G388)</f>
        <v/>
      </c>
      <c r="J388" s="155">
        <f>ABS(minus(F388,H388))</f>
        <v/>
      </c>
      <c r="K388" s="218" t="n"/>
      <c r="L388" s="218" t="n"/>
      <c r="M388" s="218" t="n"/>
      <c r="N388" s="218" t="n"/>
      <c r="O388" s="218" t="n"/>
      <c r="P388" s="218" t="n"/>
      <c r="Q388" s="218" t="n"/>
      <c r="R388" s="218" t="n"/>
      <c r="S388" s="218" t="n"/>
      <c r="T388" s="218" t="n"/>
      <c r="U388" s="218" t="n"/>
      <c r="V388" s="218" t="n"/>
      <c r="W388" s="218">
        <f>SUM(K388,M388,O388,Q388,S388,U388)</f>
        <v/>
      </c>
      <c r="X388" s="218">
        <f>SUM(L388,N388,P388,R388,T388,V388)</f>
        <v/>
      </c>
      <c r="Y388" s="157">
        <f>minus(I388,W388)</f>
        <v/>
      </c>
      <c r="Z388" s="158">
        <f>ABS(minus(J388,X388))</f>
        <v/>
      </c>
      <c r="AA388" s="270" t="n"/>
      <c r="AB388" s="242" t="n"/>
      <c r="AC388" s="242" t="n"/>
      <c r="AD388" s="256" t="n"/>
      <c r="AE388" s="167">
        <f>Y388-AC388</f>
        <v/>
      </c>
      <c r="AF388" s="256">
        <f>abs(Z388-AD388)</f>
        <v/>
      </c>
      <c r="AG388" s="243" t="n"/>
      <c r="AH388" s="146" t="n"/>
      <c r="AI388" s="52" t="n"/>
      <c r="AJ388" s="148" t="n"/>
      <c r="AK388" s="52" t="n"/>
    </row>
    <row r="389">
      <c r="A389" s="163">
        <f>A388</f>
        <v/>
      </c>
      <c r="B389" s="300" t="n"/>
      <c r="C389" s="151" t="inlineStr">
        <is>
          <t>KR Vodafone Add funds/Payments</t>
        </is>
      </c>
      <c r="D389" s="151" t="inlineStr">
        <is>
          <t xml:space="preserve">KR Vodafone Cash In </t>
        </is>
      </c>
      <c r="E389" s="187" t="n"/>
      <c r="F389" s="188" t="n"/>
      <c r="G389" s="187" t="n"/>
      <c r="H389" s="188" t="n"/>
      <c r="I389" s="154">
        <f>minus(E389,G389)</f>
        <v/>
      </c>
      <c r="J389" s="155">
        <f>ABS(minus(F389,H389))</f>
        <v/>
      </c>
      <c r="K389" s="218" t="n"/>
      <c r="L389" s="218" t="n"/>
      <c r="M389" s="218" t="n"/>
      <c r="N389" s="218" t="n"/>
      <c r="O389" s="218" t="n"/>
      <c r="P389" s="218" t="n"/>
      <c r="Q389" s="218" t="n"/>
      <c r="R389" s="218" t="n"/>
      <c r="S389" s="218" t="n"/>
      <c r="T389" s="218" t="n"/>
      <c r="U389" s="218" t="n"/>
      <c r="V389" s="218" t="n"/>
      <c r="W389" s="218">
        <f>SUM(K389,M389,O389,Q389,S389,U389)</f>
        <v/>
      </c>
      <c r="X389" s="218">
        <f>SUM(L389,N389,P389,R389,T389,V389)</f>
        <v/>
      </c>
      <c r="Y389" s="157">
        <f>minus(I389,W389)</f>
        <v/>
      </c>
      <c r="Z389" s="158">
        <f>ABS(minus(J389,X389))</f>
        <v/>
      </c>
      <c r="AA389" s="270" t="n"/>
      <c r="AB389" s="242" t="n"/>
      <c r="AC389" s="242" t="n"/>
      <c r="AD389" s="256" t="n"/>
      <c r="AE389" s="167">
        <f>Y389-AC389</f>
        <v/>
      </c>
      <c r="AF389" s="256">
        <f>abs(Z389-AD389)</f>
        <v/>
      </c>
      <c r="AG389" s="243" t="n"/>
      <c r="AH389" s="146" t="n"/>
      <c r="AI389" s="52" t="n"/>
      <c r="AJ389" s="148" t="n"/>
      <c r="AK389" s="52" t="n"/>
    </row>
    <row r="390">
      <c r="A390" s="163">
        <f>A389</f>
        <v/>
      </c>
      <c r="B390" s="303" t="n"/>
      <c r="C390" s="151" t="inlineStr">
        <is>
          <t>KR Vodafone Send Money</t>
        </is>
      </c>
      <c r="D390" s="151" t="inlineStr">
        <is>
          <t>KR Vodafone Cash Out</t>
        </is>
      </c>
      <c r="E390" s="187" t="n"/>
      <c r="F390" s="188" t="n"/>
      <c r="G390" s="187" t="n"/>
      <c r="H390" s="188" t="n"/>
      <c r="I390" s="154">
        <f>minus(E390,G390)</f>
        <v/>
      </c>
      <c r="J390" s="155">
        <f>ABS(minus(F390,H390))</f>
        <v/>
      </c>
      <c r="K390" s="218" t="n"/>
      <c r="L390" s="218" t="n"/>
      <c r="M390" s="218" t="n"/>
      <c r="N390" s="218" t="n"/>
      <c r="O390" s="218" t="n"/>
      <c r="P390" s="218" t="n"/>
      <c r="Q390" s="218" t="n"/>
      <c r="R390" s="218" t="n"/>
      <c r="S390" s="218" t="n"/>
      <c r="T390" s="218" t="n"/>
      <c r="U390" s="218" t="n"/>
      <c r="V390" s="218" t="n"/>
      <c r="W390" s="218">
        <f>SUM(K390,M390,O390,Q390,S390,U390)</f>
        <v/>
      </c>
      <c r="X390" s="218">
        <f>SUM(L390,N390,P390,R390,T390,V390)</f>
        <v/>
      </c>
      <c r="Y390" s="157">
        <f>minus(I390,W390)</f>
        <v/>
      </c>
      <c r="Z390" s="158">
        <f>ABS(minus(J390,X390))</f>
        <v/>
      </c>
      <c r="AA390" s="270" t="n"/>
      <c r="AB390" s="242" t="n"/>
      <c r="AC390" s="242" t="n"/>
      <c r="AD390" s="256" t="n"/>
      <c r="AE390" s="167">
        <f>Y390-AC390</f>
        <v/>
      </c>
      <c r="AF390" s="256">
        <f>abs(Z390-AD390)</f>
        <v/>
      </c>
      <c r="AG390" s="243" t="n"/>
      <c r="AH390" s="146" t="n"/>
      <c r="AI390" s="52" t="n"/>
      <c r="AJ390" s="148" t="n"/>
      <c r="AK390" s="52" t="n"/>
    </row>
    <row r="391">
      <c r="A391" s="206" t="n"/>
      <c r="B391" s="207" t="n"/>
      <c r="C391" s="206" t="n"/>
      <c r="D391" s="206" t="n"/>
      <c r="E391" s="271" t="n"/>
      <c r="F391" s="208" t="n"/>
      <c r="G391" s="271" t="n"/>
      <c r="H391" s="208" t="n"/>
      <c r="I391" s="206" t="n"/>
      <c r="J391" s="208" t="n"/>
      <c r="K391" s="271" t="n"/>
      <c r="L391" s="271" t="n"/>
      <c r="M391" s="271" t="n"/>
      <c r="N391" s="271" t="n"/>
      <c r="O391" s="271" t="n"/>
      <c r="P391" s="271" t="n"/>
      <c r="Q391" s="271" t="n"/>
      <c r="R391" s="271" t="n"/>
      <c r="S391" s="271" t="n"/>
      <c r="T391" s="271" t="n"/>
      <c r="U391" s="271" t="n"/>
      <c r="V391" s="271" t="n"/>
      <c r="W391" s="210" t="n"/>
      <c r="X391" s="210" t="n"/>
      <c r="Y391" s="271" t="n"/>
      <c r="Z391" s="271" t="n"/>
      <c r="AA391" s="211" t="n"/>
      <c r="AB391" s="212" t="n"/>
      <c r="AC391" s="212" t="n"/>
      <c r="AD391" s="213" t="n"/>
      <c r="AE391" s="214" t="n"/>
      <c r="AF391" s="215" t="n"/>
      <c r="AG391" s="243" t="n"/>
      <c r="AH391" s="146" t="n"/>
      <c r="AI391" s="52" t="n"/>
      <c r="AJ391" s="148" t="n"/>
      <c r="AK391" s="52" t="n"/>
    </row>
    <row r="392">
      <c r="A392" s="239" t="n">
        <v>44999</v>
      </c>
      <c r="B392" s="309" t="inlineStr">
        <is>
          <t>SlydePay</t>
        </is>
      </c>
      <c r="C392" s="151" t="inlineStr">
        <is>
          <t>SP MIGs (MCC 1)</t>
        </is>
      </c>
      <c r="D392" s="151" t="inlineStr">
        <is>
          <t>MIGS (Slydepay01)</t>
        </is>
      </c>
      <c r="E392" s="187" t="n"/>
      <c r="F392" s="188" t="n"/>
      <c r="G392" s="187" t="n"/>
      <c r="H392" s="188" t="n"/>
      <c r="I392" s="154">
        <f>minus(E392,G392)</f>
        <v/>
      </c>
      <c r="J392" s="155">
        <f>ABS(minus(F392,H392))</f>
        <v/>
      </c>
      <c r="K392" s="170" t="n"/>
      <c r="L392" s="170" t="n"/>
      <c r="M392" s="170" t="n"/>
      <c r="N392" s="218" t="n"/>
      <c r="O392" s="218" t="n"/>
      <c r="P392" s="218" t="n"/>
      <c r="Q392" s="218" t="n"/>
      <c r="R392" s="218" t="n"/>
      <c r="S392" s="218" t="n"/>
      <c r="T392" s="218" t="n"/>
      <c r="U392" s="218" t="n"/>
      <c r="V392" s="218" t="n"/>
      <c r="W392" s="218">
        <f>SUM(K392,M392,O392,Q392,S392,U392)</f>
        <v/>
      </c>
      <c r="X392" s="218">
        <f>SUM(L392,N392,P392,R392,T392,V392)</f>
        <v/>
      </c>
      <c r="Y392" s="157">
        <f>minus(I392,W392)</f>
        <v/>
      </c>
      <c r="Z392" s="158">
        <f>ABS(minus(J392,X392))</f>
        <v/>
      </c>
      <c r="AA392" s="263" t="n"/>
      <c r="AB392" s="242" t="n"/>
      <c r="AC392" s="242" t="n"/>
      <c r="AD392" s="252" t="n"/>
      <c r="AE392" s="161">
        <f>Y392-AC392</f>
        <v/>
      </c>
      <c r="AF392" s="256">
        <f>abs(Z392-AD392)</f>
        <v/>
      </c>
      <c r="AG392" s="243" t="n"/>
      <c r="AH392" s="146" t="n"/>
      <c r="AI392" s="266">
        <f>Z392-AD392</f>
        <v/>
      </c>
      <c r="AJ392" s="148" t="n"/>
      <c r="AK392" s="52" t="n"/>
    </row>
    <row r="393">
      <c r="A393" s="163">
        <f>A392</f>
        <v/>
      </c>
      <c r="B393" s="300" t="n"/>
      <c r="C393" s="151" t="inlineStr">
        <is>
          <t>SP MTN Cash In (Prompt)</t>
        </is>
      </c>
      <c r="D393" s="151" t="inlineStr">
        <is>
          <t>MTN - Slydepull (Prompts)</t>
        </is>
      </c>
      <c r="E393" s="187" t="n"/>
      <c r="F393" s="188" t="n"/>
      <c r="G393" s="187" t="n"/>
      <c r="H393" s="188" t="n"/>
      <c r="I393" s="154">
        <f>minus(E393,G393)</f>
        <v/>
      </c>
      <c r="J393" s="155">
        <f>ABS(minus(F393,H393))</f>
        <v/>
      </c>
      <c r="K393" s="170" t="n"/>
      <c r="L393" s="170" t="n"/>
      <c r="M393" s="170" t="n"/>
      <c r="N393" s="218" t="n"/>
      <c r="O393" s="218" t="n"/>
      <c r="P393" s="218" t="n"/>
      <c r="Q393" s="218" t="n"/>
      <c r="R393" s="218" t="n"/>
      <c r="S393" s="218" t="n"/>
      <c r="T393" s="218" t="n"/>
      <c r="U393" s="218" t="n"/>
      <c r="V393" s="218" t="n"/>
      <c r="W393" s="218">
        <f>SUM(K393,M393,O393,Q393,S393,U393)</f>
        <v/>
      </c>
      <c r="X393" s="218">
        <f>SUM(L393,N393,P393,R393,T393,V393)</f>
        <v/>
      </c>
      <c r="Y393" s="157">
        <f>minus(I393,W393)</f>
        <v/>
      </c>
      <c r="Z393" s="158">
        <f>ABS(minus(J393,X393))</f>
        <v/>
      </c>
      <c r="AA393" s="270" t="n"/>
      <c r="AB393" s="242" t="n"/>
      <c r="AC393" s="242" t="n"/>
      <c r="AD393" s="256" t="n"/>
      <c r="AE393" s="167">
        <f>Y393-AC393</f>
        <v/>
      </c>
      <c r="AF393" s="256">
        <f>abs(Z393-AD393)</f>
        <v/>
      </c>
      <c r="AG393" s="243" t="n"/>
      <c r="AH393" s="146" t="n"/>
      <c r="AI393" s="52" t="n"/>
      <c r="AJ393" s="148" t="n"/>
      <c r="AK393" s="52" t="n"/>
    </row>
    <row r="394">
      <c r="A394" s="163">
        <f>A393</f>
        <v/>
      </c>
      <c r="B394" s="300" t="n"/>
      <c r="C394" s="151" t="inlineStr">
        <is>
          <t>SP MTN Cash In (Approval)</t>
        </is>
      </c>
      <c r="D394" s="151" t="inlineStr">
        <is>
          <t>MTN - Sydepush( Approvals)</t>
        </is>
      </c>
      <c r="E394" s="187" t="n"/>
      <c r="F394" s="188" t="n"/>
      <c r="G394" s="187" t="n"/>
      <c r="H394" s="188" t="n"/>
      <c r="I394" s="154">
        <f>minus(E394,G394)</f>
        <v/>
      </c>
      <c r="J394" s="155">
        <f>ABS(minus(F394,H394))</f>
        <v/>
      </c>
      <c r="K394" s="170" t="n"/>
      <c r="L394" s="170" t="n"/>
      <c r="M394" s="170" t="n"/>
      <c r="N394" s="218" t="n"/>
      <c r="O394" s="218" t="n"/>
      <c r="P394" s="218" t="n"/>
      <c r="Q394" s="218" t="n"/>
      <c r="R394" s="218" t="n"/>
      <c r="S394" s="218" t="n"/>
      <c r="T394" s="218" t="n"/>
      <c r="U394" s="218" t="n"/>
      <c r="V394" s="218" t="n"/>
      <c r="W394" s="218">
        <f>SUM(K394,M394,O394,Q394,S394,U394)</f>
        <v/>
      </c>
      <c r="X394" s="218">
        <f>SUM(L394,N394,P394,R394,T394,V394)</f>
        <v/>
      </c>
      <c r="Y394" s="157">
        <f>minus(I394,W394)</f>
        <v/>
      </c>
      <c r="Z394" s="158">
        <f>ABS(minus(J394,X394))</f>
        <v/>
      </c>
      <c r="AA394" s="270" t="n"/>
      <c r="AB394" s="242" t="n"/>
      <c r="AC394" s="242" t="n"/>
      <c r="AD394" s="256" t="n"/>
      <c r="AE394" s="161">
        <f>Y394-AC394</f>
        <v/>
      </c>
      <c r="AF394" s="256">
        <f>abs(Z394-AD394)</f>
        <v/>
      </c>
      <c r="AG394" s="264" t="n"/>
      <c r="AH394" s="146" t="n"/>
      <c r="AI394" s="52" t="n"/>
      <c r="AJ394" s="148" t="n"/>
      <c r="AK394" s="52" t="n"/>
    </row>
    <row r="395">
      <c r="A395" s="163">
        <f>A394</f>
        <v/>
      </c>
      <c r="B395" s="300" t="n"/>
      <c r="C395" s="151" t="inlineStr">
        <is>
          <t>SP MTN Send Money</t>
        </is>
      </c>
      <c r="D395" s="151" t="inlineStr">
        <is>
          <t>MTN - Portal</t>
        </is>
      </c>
      <c r="E395" s="187" t="n"/>
      <c r="F395" s="188" t="n"/>
      <c r="G395" s="187" t="n"/>
      <c r="H395" s="188" t="n"/>
      <c r="I395" s="154">
        <f>minus(E395,G395)</f>
        <v/>
      </c>
      <c r="J395" s="155">
        <f>ABS(minus(F395,H395))</f>
        <v/>
      </c>
      <c r="K395" s="248" t="n"/>
      <c r="L395" s="248" t="n"/>
      <c r="M395" s="170" t="n"/>
      <c r="N395" s="218" t="n"/>
      <c r="O395" s="218" t="n"/>
      <c r="P395" s="218" t="n"/>
      <c r="Q395" s="218" t="n"/>
      <c r="R395" s="218" t="n"/>
      <c r="S395" s="218" t="n"/>
      <c r="T395" s="218" t="n"/>
      <c r="U395" s="218" t="n"/>
      <c r="V395" s="218" t="n"/>
      <c r="W395" s="218">
        <f>SUM(K395,M395,O395,Q395,S395,U395)</f>
        <v/>
      </c>
      <c r="X395" s="218">
        <f>SUM(L395,N395,P395,R395,T395,V395)</f>
        <v/>
      </c>
      <c r="Y395" s="157">
        <f>minus(I395,W395)</f>
        <v/>
      </c>
      <c r="Z395" s="158">
        <f>ABS(minus(J395,X395))</f>
        <v/>
      </c>
      <c r="AA395" s="270" t="n"/>
      <c r="AB395" s="242" t="n"/>
      <c r="AC395" s="242" t="n"/>
      <c r="AD395" s="256" t="n"/>
      <c r="AE395" s="161">
        <f>Y395-AC395</f>
        <v/>
      </c>
      <c r="AF395" s="256">
        <f>abs(Z395-AD395)</f>
        <v/>
      </c>
      <c r="AG395" s="264" t="n"/>
      <c r="AH395" s="146" t="n"/>
      <c r="AI395" s="52" t="n"/>
      <c r="AJ395" s="148" t="n"/>
      <c r="AK395" s="52" t="n"/>
    </row>
    <row r="396">
      <c r="A396" s="163">
        <f>A395</f>
        <v/>
      </c>
      <c r="B396" s="300" t="n"/>
      <c r="C396" s="151" t="inlineStr">
        <is>
          <t>SP AirtelTigo Cash In</t>
        </is>
      </c>
      <c r="D396" s="151" t="inlineStr">
        <is>
          <t>Airtel Top Up (Cash In)</t>
        </is>
      </c>
      <c r="E396" s="187" t="n"/>
      <c r="F396" s="188" t="n"/>
      <c r="G396" s="187" t="n"/>
      <c r="H396" s="188" t="n"/>
      <c r="I396" s="154">
        <f>minus(E396,G396)</f>
        <v/>
      </c>
      <c r="J396" s="155">
        <f>ABS(minus(F396,H396))</f>
        <v/>
      </c>
      <c r="K396" s="170" t="n"/>
      <c r="L396" s="170" t="n"/>
      <c r="M396" s="248" t="n"/>
      <c r="N396" s="218" t="n"/>
      <c r="O396" s="218" t="n"/>
      <c r="P396" s="218" t="n"/>
      <c r="Q396" s="218" t="n"/>
      <c r="R396" s="218" t="n"/>
      <c r="S396" s="218" t="n"/>
      <c r="T396" s="218" t="n"/>
      <c r="U396" s="218" t="n"/>
      <c r="V396" s="218" t="n"/>
      <c r="W396" s="218">
        <f>SUM(K396,M396,O396,Q396,S396,U396)</f>
        <v/>
      </c>
      <c r="X396" s="218">
        <f>SUM(L396,N396,P396,R396,T396,V396)</f>
        <v/>
      </c>
      <c r="Y396" s="157">
        <f>minus(I396,W396)</f>
        <v/>
      </c>
      <c r="Z396" s="158">
        <f>ABS(minus(J396,X396))</f>
        <v/>
      </c>
      <c r="AA396" s="270" t="n"/>
      <c r="AB396" s="242" t="n"/>
      <c r="AC396" s="242" t="n"/>
      <c r="AD396" s="256" t="n"/>
      <c r="AE396" s="161">
        <f>Y396-AC396</f>
        <v/>
      </c>
      <c r="AF396" s="256">
        <f>abs(Z396-AD396)</f>
        <v/>
      </c>
      <c r="AG396" s="264" t="n"/>
      <c r="AH396" s="146" t="n"/>
      <c r="AI396" s="52" t="n"/>
      <c r="AJ396" s="148" t="n"/>
      <c r="AK396" s="52" t="n"/>
    </row>
    <row r="397">
      <c r="A397" s="163">
        <f>A396</f>
        <v/>
      </c>
      <c r="B397" s="300" t="n"/>
      <c r="C397" s="151" t="inlineStr">
        <is>
          <t>SP AirtelTigo Send Money</t>
        </is>
      </c>
      <c r="D397" s="151" t="inlineStr">
        <is>
          <t>Airtel Online Send Money</t>
        </is>
      </c>
      <c r="E397" s="187" t="n"/>
      <c r="F397" s="188" t="n"/>
      <c r="G397" s="187" t="n"/>
      <c r="H397" s="188" t="n"/>
      <c r="I397" s="154">
        <f>minus(E397,G397)</f>
        <v/>
      </c>
      <c r="J397" s="155">
        <f>ABS(minus(F397,H397))</f>
        <v/>
      </c>
      <c r="K397" s="248" t="n"/>
      <c r="L397" s="248" t="n"/>
      <c r="M397" s="248" t="n"/>
      <c r="N397" s="218" t="n"/>
      <c r="O397" s="218" t="n"/>
      <c r="P397" s="218" t="n"/>
      <c r="Q397" s="218" t="n"/>
      <c r="R397" s="218" t="n"/>
      <c r="S397" s="218" t="n"/>
      <c r="T397" s="218" t="n"/>
      <c r="U397" s="218" t="n"/>
      <c r="V397" s="218" t="n"/>
      <c r="W397" s="218">
        <f>SUM(K397,M397,O397,Q397,S397,U397)</f>
        <v/>
      </c>
      <c r="X397" s="249">
        <f>SUM(L397,N397,P397,R397,T397,V397)</f>
        <v/>
      </c>
      <c r="Y397" s="157">
        <f>minus(I397,W397)</f>
        <v/>
      </c>
      <c r="Z397" s="158">
        <f>ABS(minus(J397,X397))</f>
        <v/>
      </c>
      <c r="AA397" s="270" t="n"/>
      <c r="AB397" s="242" t="n"/>
      <c r="AC397" s="242" t="n"/>
      <c r="AD397" s="256" t="n"/>
      <c r="AE397" s="161">
        <f>Y397-AC397</f>
        <v/>
      </c>
      <c r="AF397" s="256">
        <f>abs(Z397-AD397)</f>
        <v/>
      </c>
      <c r="AG397" s="264" t="n"/>
      <c r="AH397" s="146" t="n"/>
      <c r="AI397" s="52" t="n"/>
      <c r="AJ397" s="148" t="n"/>
      <c r="AK397" s="52" t="n"/>
    </row>
    <row r="398">
      <c r="A398" s="163">
        <f>A397</f>
        <v/>
      </c>
      <c r="B398" s="300" t="n"/>
      <c r="C398" s="151" t="inlineStr">
        <is>
          <t>SP Vodafone Cash In</t>
        </is>
      </c>
      <c r="D398" s="151" t="inlineStr">
        <is>
          <t>Vodafone Cashin</t>
        </is>
      </c>
      <c r="E398" s="187" t="n"/>
      <c r="F398" s="188" t="n"/>
      <c r="G398" s="187" t="n"/>
      <c r="H398" s="188" t="n"/>
      <c r="I398" s="154">
        <f>minus(E398,G398)</f>
        <v/>
      </c>
      <c r="J398" s="155">
        <f>ABS(minus(F398,H398))</f>
        <v/>
      </c>
      <c r="K398" s="170" t="n"/>
      <c r="L398" s="170" t="n"/>
      <c r="M398" s="170" t="n"/>
      <c r="N398" s="218" t="n"/>
      <c r="O398" s="218" t="n"/>
      <c r="P398" s="218" t="n"/>
      <c r="Q398" s="218" t="n"/>
      <c r="R398" s="218" t="n"/>
      <c r="S398" s="218" t="n"/>
      <c r="T398" s="218" t="n"/>
      <c r="U398" s="218" t="n"/>
      <c r="V398" s="218" t="n"/>
      <c r="W398" s="218">
        <f>SUM(K398,M398,O398,Q398,S398,U398)</f>
        <v/>
      </c>
      <c r="X398" s="218">
        <f>SUM(L398,N398,P398,R398,T398,V398)</f>
        <v/>
      </c>
      <c r="Y398" s="157">
        <f>minus(I398,W398)</f>
        <v/>
      </c>
      <c r="Z398" s="158">
        <f>ABS(minus(J398,X398))</f>
        <v/>
      </c>
      <c r="AA398" s="270" t="n"/>
      <c r="AB398" s="242" t="n"/>
      <c r="AC398" s="242" t="n"/>
      <c r="AD398" s="256" t="n"/>
      <c r="AE398" s="161">
        <f>Y398-AC398</f>
        <v/>
      </c>
      <c r="AF398" s="256">
        <f>abs(Z398-AD398)</f>
        <v/>
      </c>
      <c r="AG398" s="264" t="n"/>
      <c r="AH398" s="146" t="n"/>
      <c r="AI398" s="52" t="n"/>
      <c r="AJ398" s="148" t="n"/>
      <c r="AK398" s="52" t="n"/>
    </row>
    <row r="399">
      <c r="A399" s="163">
        <f>A398</f>
        <v/>
      </c>
      <c r="B399" s="300" t="n"/>
      <c r="C399" s="151" t="inlineStr">
        <is>
          <t>SP Vodafone Send Money</t>
        </is>
      </c>
      <c r="D399" s="151" t="inlineStr">
        <is>
          <t>Vodafone Cashout</t>
        </is>
      </c>
      <c r="E399" s="187" t="n"/>
      <c r="F399" s="188" t="n"/>
      <c r="G399" s="187" t="n"/>
      <c r="H399" s="188" t="n"/>
      <c r="I399" s="154">
        <f>minus(E399,G399)</f>
        <v/>
      </c>
      <c r="J399" s="155">
        <f>ABS(minus(F399,H399))</f>
        <v/>
      </c>
      <c r="K399" s="248" t="n"/>
      <c r="L399" s="248" t="n"/>
      <c r="M399" s="248" t="n"/>
      <c r="N399" s="218" t="n"/>
      <c r="O399" s="218" t="n"/>
      <c r="P399" s="218" t="n"/>
      <c r="Q399" s="218" t="n"/>
      <c r="R399" s="218" t="n"/>
      <c r="S399" s="218" t="n"/>
      <c r="T399" s="218" t="n"/>
      <c r="U399" s="218" t="n"/>
      <c r="V399" s="218" t="n"/>
      <c r="W399" s="218">
        <f>SUM(K399,M399,O399,Q399,S399,U399)</f>
        <v/>
      </c>
      <c r="X399" s="218">
        <f>SUM(L399,N399,P399,R399,T399,V399)</f>
        <v/>
      </c>
      <c r="Y399" s="157">
        <f>minus(I399,W399)</f>
        <v/>
      </c>
      <c r="Z399" s="158">
        <f>ABS(minus(J399,X399))</f>
        <v/>
      </c>
      <c r="AA399" s="270" t="n"/>
      <c r="AB399" s="242" t="n"/>
      <c r="AC399" s="242" t="n"/>
      <c r="AD399" s="256" t="n"/>
      <c r="AE399" s="161">
        <f>Y399-AC399</f>
        <v/>
      </c>
      <c r="AF399" s="256">
        <f>abs(Z399-AD399)</f>
        <v/>
      </c>
      <c r="AG399" s="243" t="n"/>
      <c r="AH399" s="146" t="n"/>
      <c r="AI399" s="52" t="n"/>
      <c r="AJ399" s="148" t="n"/>
      <c r="AK399" s="52" t="n"/>
    </row>
    <row r="400">
      <c r="A400" s="163">
        <f>A399</f>
        <v/>
      </c>
      <c r="B400" s="300" t="n"/>
      <c r="C400" s="151" t="inlineStr">
        <is>
          <t>SP Stanbic</t>
        </is>
      </c>
      <c r="D400" s="151" t="inlineStr">
        <is>
          <t>Stanbic FI CR</t>
        </is>
      </c>
      <c r="E400" s="187" t="n"/>
      <c r="F400" s="188" t="n"/>
      <c r="G400" s="187" t="n"/>
      <c r="H400" s="188" t="n"/>
      <c r="I400" s="154">
        <f>minus(E400,G400)</f>
        <v/>
      </c>
      <c r="J400" s="155">
        <f>ABS(minus(F400,H400))</f>
        <v/>
      </c>
      <c r="K400" s="170" t="n"/>
      <c r="L400" s="170" t="n"/>
      <c r="M400" s="170" t="n"/>
      <c r="N400" s="218" t="n"/>
      <c r="O400" s="218" t="n"/>
      <c r="P400" s="218" t="n"/>
      <c r="Q400" s="218" t="n"/>
      <c r="R400" s="218" t="n"/>
      <c r="S400" s="218" t="n"/>
      <c r="T400" s="218" t="n"/>
      <c r="U400" s="218" t="n"/>
      <c r="V400" s="218" t="n"/>
      <c r="W400" s="218">
        <f>SUM(K400,M400,O400,Q400,S400,U400)</f>
        <v/>
      </c>
      <c r="X400" s="218">
        <f>SUM(L400,N400,P400,R400,T400,V400)</f>
        <v/>
      </c>
      <c r="Y400" s="157">
        <f>minus(I400,W400)</f>
        <v/>
      </c>
      <c r="Z400" s="158">
        <f>ABS(minus(J400,X400))</f>
        <v/>
      </c>
      <c r="AA400" s="263" t="n"/>
      <c r="AB400" s="242" t="n"/>
      <c r="AC400" s="242" t="n"/>
      <c r="AD400" s="256" t="n"/>
      <c r="AE400" s="161">
        <f>Y400-AC400</f>
        <v/>
      </c>
      <c r="AF400" s="256">
        <f>abs(Z400-AD400)</f>
        <v/>
      </c>
      <c r="AG400" s="243" t="n"/>
      <c r="AH400" s="146" t="n"/>
      <c r="AI400" s="52" t="n"/>
      <c r="AJ400" s="148" t="n"/>
      <c r="AK400" s="52" t="n"/>
    </row>
    <row r="401">
      <c r="A401" s="163">
        <f>A400</f>
        <v/>
      </c>
      <c r="B401" s="300" t="n"/>
      <c r="C401" s="151" t="inlineStr">
        <is>
          <t xml:space="preserve">SP Stanbic </t>
        </is>
      </c>
      <c r="D401" s="151" t="inlineStr">
        <is>
          <t>Stanbic FI DR</t>
        </is>
      </c>
      <c r="E401" s="187" t="n"/>
      <c r="F401" s="187" t="n"/>
      <c r="G401" s="187" t="n"/>
      <c r="H401" s="187" t="n"/>
      <c r="I401" s="154">
        <f>minus(E401,G401)</f>
        <v/>
      </c>
      <c r="J401" s="155">
        <f>ABS(minus(F401,H401))</f>
        <v/>
      </c>
      <c r="K401" s="248" t="n"/>
      <c r="L401" s="248" t="n"/>
      <c r="M401" s="248" t="n"/>
      <c r="N401" s="218" t="n"/>
      <c r="O401" s="218" t="n"/>
      <c r="P401" s="218" t="n"/>
      <c r="Q401" s="218" t="n"/>
      <c r="R401" s="218" t="n"/>
      <c r="S401" s="218" t="n"/>
      <c r="T401" s="218" t="n"/>
      <c r="U401" s="218" t="n"/>
      <c r="V401" s="218" t="n"/>
      <c r="W401" s="218">
        <f>SUM(K401,M401,O401,Q401,S401,U401)</f>
        <v/>
      </c>
      <c r="X401" s="218">
        <f>SUM(L401,N401,P401,R401,T401,V401)</f>
        <v/>
      </c>
      <c r="Y401" s="157">
        <f>minus(I401,W401)</f>
        <v/>
      </c>
      <c r="Z401" s="158">
        <f>ABS(minus(J401,X401))</f>
        <v/>
      </c>
      <c r="AA401" s="270" t="n"/>
      <c r="AB401" s="242" t="n"/>
      <c r="AC401" s="242" t="n"/>
      <c r="AD401" s="256" t="n"/>
      <c r="AE401" s="161">
        <f>Y401-AC401</f>
        <v/>
      </c>
      <c r="AF401" s="256">
        <f>abs(Z401-AD401)</f>
        <v/>
      </c>
      <c r="AG401" s="264" t="n"/>
      <c r="AH401" s="146" t="n"/>
      <c r="AI401" s="52" t="n"/>
      <c r="AJ401" s="148" t="n"/>
      <c r="AK401" s="52" t="n"/>
    </row>
    <row r="402">
      <c r="A402" s="163">
        <f>A401</f>
        <v/>
      </c>
      <c r="B402" s="300" t="n"/>
      <c r="C402" s="171" t="inlineStr">
        <is>
          <t xml:space="preserve">SP GIP </t>
        </is>
      </c>
      <c r="D402" s="171" t="inlineStr">
        <is>
          <t>GIP</t>
        </is>
      </c>
      <c r="E402" s="172" t="n"/>
      <c r="F402" s="173" t="n"/>
      <c r="G402" s="172" t="n"/>
      <c r="H402" s="173" t="n"/>
      <c r="I402" s="174">
        <f>minus(E402,G402)</f>
        <v/>
      </c>
      <c r="J402" s="175">
        <f>ABS(minus(F402,H402))</f>
        <v/>
      </c>
      <c r="K402" s="176" t="n"/>
      <c r="L402" s="176" t="n"/>
      <c r="M402" s="176" t="n"/>
      <c r="N402" s="176" t="n"/>
      <c r="O402" s="176" t="n"/>
      <c r="P402" s="176" t="n"/>
      <c r="Q402" s="176" t="n"/>
      <c r="R402" s="176" t="n"/>
      <c r="S402" s="176" t="n"/>
      <c r="T402" s="176" t="n"/>
      <c r="U402" s="176" t="n"/>
      <c r="V402" s="294" t="n"/>
      <c r="W402" s="294">
        <f>SUM(K402,M402,O402,Q402,S402,U402)</f>
        <v/>
      </c>
      <c r="X402" s="294">
        <f>SUM(L402,N402,P402,R402,T402,V402)</f>
        <v/>
      </c>
      <c r="Y402" s="179">
        <f>minus(I402,W402)</f>
        <v/>
      </c>
      <c r="Z402" s="180">
        <f>ABS(minus(J402,X402))</f>
        <v/>
      </c>
      <c r="AA402" s="253" t="n"/>
      <c r="AB402" s="254" t="n"/>
      <c r="AC402" s="254" t="n"/>
      <c r="AD402" s="190" t="n"/>
      <c r="AE402" s="184">
        <f>Y402-AC402</f>
        <v/>
      </c>
      <c r="AF402" s="192">
        <f>abs(Z402-AD402)</f>
        <v/>
      </c>
      <c r="AG402" s="243" t="n"/>
      <c r="AH402" s="146" t="n"/>
      <c r="AI402" s="52" t="n"/>
      <c r="AJ402" s="148" t="n"/>
      <c r="AK402" s="52" t="n"/>
    </row>
    <row r="403">
      <c r="A403" s="163">
        <f>A402</f>
        <v/>
      </c>
      <c r="B403" s="300" t="n"/>
      <c r="C403" s="151" t="inlineStr">
        <is>
          <t>Card Payments</t>
        </is>
      </c>
      <c r="D403" s="151" t="inlineStr">
        <is>
          <t>BB MIGs (S03)</t>
        </is>
      </c>
      <c r="E403" s="170" t="n"/>
      <c r="F403" s="245" t="n"/>
      <c r="G403" s="170" t="n"/>
      <c r="H403" s="245" t="n"/>
      <c r="I403" s="154">
        <f>minus(E403,G403)</f>
        <v/>
      </c>
      <c r="J403" s="155">
        <f>ABS(minus(F403,H403))</f>
        <v/>
      </c>
      <c r="K403" s="248" t="n"/>
      <c r="L403" s="248" t="n"/>
      <c r="M403" s="248" t="n"/>
      <c r="N403" s="248" t="n"/>
      <c r="O403" s="248" t="n"/>
      <c r="P403" s="248" t="n"/>
      <c r="Q403" s="248" t="n"/>
      <c r="R403" s="248" t="n"/>
      <c r="S403" s="248" t="n"/>
      <c r="T403" s="248" t="n"/>
      <c r="U403" s="248" t="n"/>
      <c r="V403" s="248" t="n"/>
      <c r="W403" s="218" t="n"/>
      <c r="X403" s="218" t="n"/>
      <c r="Y403" s="157">
        <f>minus(I403,W403)</f>
        <v/>
      </c>
      <c r="Z403" s="158">
        <f>ABS(minus(J403,X403))</f>
        <v/>
      </c>
      <c r="AA403" s="263" t="n"/>
      <c r="AB403" s="242" t="n"/>
      <c r="AC403" s="242" t="n"/>
      <c r="AD403" s="256" t="n"/>
      <c r="AE403" s="161">
        <f>Y403-AC403</f>
        <v/>
      </c>
      <c r="AF403" s="256">
        <f>abs(Z403-AD403)</f>
        <v/>
      </c>
      <c r="AG403" s="243" t="n"/>
      <c r="AH403" s="146" t="n"/>
      <c r="AI403" s="52" t="n"/>
      <c r="AJ403" s="148" t="n"/>
      <c r="AK403" s="52" t="n"/>
    </row>
    <row r="404">
      <c r="A404" s="163">
        <f>A403</f>
        <v/>
      </c>
      <c r="B404" s="300" t="n"/>
      <c r="C404" s="151" t="inlineStr">
        <is>
          <t>Card Payments</t>
        </is>
      </c>
      <c r="D404" s="151" t="inlineStr">
        <is>
          <t>BB MIGs (S04)</t>
        </is>
      </c>
      <c r="E404" s="170" t="n"/>
      <c r="F404" s="245" t="n"/>
      <c r="G404" s="170" t="n"/>
      <c r="H404" s="245" t="n"/>
      <c r="I404" s="154">
        <f>minus(E404,G404)</f>
        <v/>
      </c>
      <c r="J404" s="155">
        <f>ABS(minus(F404,H404))</f>
        <v/>
      </c>
      <c r="K404" s="170" t="n"/>
      <c r="L404" s="170" t="n"/>
      <c r="M404" s="170" t="n"/>
      <c r="N404" s="170" t="n"/>
      <c r="O404" s="170" t="n"/>
      <c r="P404" s="170" t="n"/>
      <c r="Q404" s="170" t="n"/>
      <c r="R404" s="170" t="n"/>
      <c r="S404" s="170" t="n"/>
      <c r="T404" s="170" t="n"/>
      <c r="U404" s="170" t="n"/>
      <c r="V404" s="170" t="n"/>
      <c r="W404" s="218" t="n"/>
      <c r="X404" s="218" t="n"/>
      <c r="Y404" s="157">
        <f>minus(I404,W404)</f>
        <v/>
      </c>
      <c r="Z404" s="158">
        <f>ABS(minus(J404,X404))</f>
        <v/>
      </c>
      <c r="AA404" s="270" t="n"/>
      <c r="AB404" s="242" t="n"/>
      <c r="AC404" s="242" t="n"/>
      <c r="AD404" s="256" t="n"/>
      <c r="AE404" s="167">
        <f>Y404-AC404</f>
        <v/>
      </c>
      <c r="AF404" s="256">
        <f>abs(Z404-AD404)</f>
        <v/>
      </c>
      <c r="AG404" s="243" t="n"/>
      <c r="AH404" s="146" t="n"/>
      <c r="AI404" s="52" t="n"/>
      <c r="AJ404" s="148" t="n"/>
      <c r="AK404" s="52" t="n"/>
    </row>
    <row r="405">
      <c r="A405" s="163">
        <f>A404</f>
        <v/>
      </c>
      <c r="B405" s="300" t="n"/>
      <c r="C405" s="151" t="inlineStr">
        <is>
          <t>Card Payments</t>
        </is>
      </c>
      <c r="D405" s="151" t="inlineStr">
        <is>
          <t>BB MIGs (S05)</t>
        </is>
      </c>
      <c r="E405" s="170" t="n"/>
      <c r="F405" s="245" t="n"/>
      <c r="G405" s="170" t="n"/>
      <c r="H405" s="245" t="n"/>
      <c r="I405" s="154">
        <f>minus(E405,G405)</f>
        <v/>
      </c>
      <c r="J405" s="155">
        <f>ABS(minus(F405,H405))</f>
        <v/>
      </c>
      <c r="K405" s="170" t="n"/>
      <c r="L405" s="170" t="n"/>
      <c r="M405" s="170" t="n"/>
      <c r="N405" s="170" t="n"/>
      <c r="O405" s="170" t="n"/>
      <c r="P405" s="170" t="n"/>
      <c r="Q405" s="170" t="n"/>
      <c r="R405" s="170" t="n"/>
      <c r="S405" s="170" t="n"/>
      <c r="T405" s="170" t="n"/>
      <c r="U405" s="170" t="n"/>
      <c r="V405" s="170" t="n"/>
      <c r="W405" s="218" t="n"/>
      <c r="X405" s="218" t="n"/>
      <c r="Y405" s="157">
        <f>minus(I405,W405)</f>
        <v/>
      </c>
      <c r="Z405" s="158">
        <f>ABS(minus(J405,X405))</f>
        <v/>
      </c>
      <c r="AA405" s="270" t="n"/>
      <c r="AB405" s="242" t="n"/>
      <c r="AC405" s="242" t="n"/>
      <c r="AD405" s="256" t="n"/>
      <c r="AE405" s="167">
        <f>Y405-AC405</f>
        <v/>
      </c>
      <c r="AF405" s="256">
        <f>abs(Z405-AD405)</f>
        <v/>
      </c>
      <c r="AG405" s="243" t="n"/>
      <c r="AH405" s="146" t="n"/>
      <c r="AI405" s="52" t="n"/>
      <c r="AJ405" s="148" t="n"/>
      <c r="AK405" s="52" t="n"/>
    </row>
    <row r="406">
      <c r="A406" s="163">
        <f>A405</f>
        <v/>
      </c>
      <c r="B406" s="300" t="n"/>
      <c r="C406" s="151" t="inlineStr">
        <is>
          <t>Card Payments</t>
        </is>
      </c>
      <c r="D406" s="151" t="inlineStr">
        <is>
          <t>BB MIGs (S06)</t>
        </is>
      </c>
      <c r="E406" s="170" t="n"/>
      <c r="F406" s="245" t="n"/>
      <c r="G406" s="170" t="n"/>
      <c r="H406" s="245" t="n"/>
      <c r="I406" s="154">
        <f>minus(E406,G406)</f>
        <v/>
      </c>
      <c r="J406" s="155">
        <f>ABS(minus(F406,H406))</f>
        <v/>
      </c>
      <c r="K406" s="170" t="n"/>
      <c r="L406" s="170" t="n"/>
      <c r="M406" s="170" t="n"/>
      <c r="N406" s="170" t="n"/>
      <c r="O406" s="170" t="n"/>
      <c r="P406" s="170" t="n"/>
      <c r="Q406" s="170" t="n"/>
      <c r="R406" s="170" t="n"/>
      <c r="S406" s="170" t="n"/>
      <c r="T406" s="170" t="n"/>
      <c r="U406" s="170" t="n"/>
      <c r="V406" s="170" t="n"/>
      <c r="W406" s="218" t="n"/>
      <c r="X406" s="218" t="n"/>
      <c r="Y406" s="157">
        <f>minus(I406,W406)</f>
        <v/>
      </c>
      <c r="Z406" s="158">
        <f>ABS(minus(J406,X406))</f>
        <v/>
      </c>
      <c r="AA406" s="270" t="n"/>
      <c r="AB406" s="242" t="n"/>
      <c r="AC406" s="242" t="n"/>
      <c r="AD406" s="256" t="n"/>
      <c r="AE406" s="167">
        <f>Y406-AC406</f>
        <v/>
      </c>
      <c r="AF406" s="256">
        <f>abs(Z406-AD406)</f>
        <v/>
      </c>
      <c r="AG406" s="243" t="n"/>
      <c r="AH406" s="146" t="n"/>
      <c r="AI406" s="52" t="n"/>
      <c r="AJ406" s="148" t="n"/>
      <c r="AK406" s="52" t="n"/>
    </row>
    <row r="407">
      <c r="A407" s="163">
        <f>A406</f>
        <v/>
      </c>
      <c r="B407" s="300" t="n"/>
      <c r="C407" s="151" t="inlineStr">
        <is>
          <t>Card Payments</t>
        </is>
      </c>
      <c r="D407" s="151" t="inlineStr">
        <is>
          <t>BB MIGs (S07)</t>
        </is>
      </c>
      <c r="E407" s="170" t="n"/>
      <c r="F407" s="245" t="n"/>
      <c r="G407" s="170" t="n"/>
      <c r="H407" s="245" t="n"/>
      <c r="I407" s="154">
        <f>minus(E407,G407)</f>
        <v/>
      </c>
      <c r="J407" s="155">
        <f>ABS(minus(F407,H407))</f>
        <v/>
      </c>
      <c r="K407" s="170" t="n"/>
      <c r="L407" s="170" t="n"/>
      <c r="M407" s="170" t="n"/>
      <c r="N407" s="170" t="n"/>
      <c r="O407" s="170" t="n"/>
      <c r="P407" s="170" t="n"/>
      <c r="Q407" s="170" t="n"/>
      <c r="R407" s="170" t="n"/>
      <c r="S407" s="170" t="n"/>
      <c r="T407" s="170" t="n"/>
      <c r="U407" s="170" t="n"/>
      <c r="V407" s="170" t="n"/>
      <c r="W407" s="218" t="n"/>
      <c r="X407" s="218" t="n"/>
      <c r="Y407" s="157">
        <f>minus(I407,W407)</f>
        <v/>
      </c>
      <c r="Z407" s="158">
        <f>ABS(minus(J407,X407))</f>
        <v/>
      </c>
      <c r="AA407" s="270" t="n"/>
      <c r="AB407" s="242" t="n"/>
      <c r="AC407" s="242" t="n"/>
      <c r="AD407" s="256" t="n"/>
      <c r="AE407" s="167">
        <f>Y407-AC407</f>
        <v/>
      </c>
      <c r="AF407" s="256">
        <f>abs(Z407-AD407)</f>
        <v/>
      </c>
      <c r="AG407" s="243" t="n"/>
      <c r="AH407" s="146" t="n"/>
      <c r="AI407" s="52" t="n"/>
      <c r="AJ407" s="148" t="n"/>
      <c r="AK407" s="52" t="n"/>
    </row>
    <row r="408">
      <c r="A408" s="163">
        <f>A407</f>
        <v/>
      </c>
      <c r="B408" s="300" t="n"/>
      <c r="C408" s="151" t="inlineStr">
        <is>
          <t>Card Payments</t>
        </is>
      </c>
      <c r="D408" s="151" t="inlineStr">
        <is>
          <t>BB MIGs (S08)</t>
        </is>
      </c>
      <c r="E408" s="170" t="n"/>
      <c r="F408" s="245" t="n"/>
      <c r="G408" s="170" t="n"/>
      <c r="H408" s="245" t="n"/>
      <c r="I408" s="154">
        <f>minus(E408,G408)</f>
        <v/>
      </c>
      <c r="J408" s="155">
        <f>ABS(minus(F408,H408))</f>
        <v/>
      </c>
      <c r="K408" s="248" t="n"/>
      <c r="L408" s="248" t="n"/>
      <c r="M408" s="248" t="n"/>
      <c r="N408" s="248" t="n"/>
      <c r="O408" s="248" t="n"/>
      <c r="P408" s="248" t="n"/>
      <c r="Q408" s="248" t="n"/>
      <c r="R408" s="248" t="n"/>
      <c r="S408" s="248" t="n"/>
      <c r="T408" s="248" t="n"/>
      <c r="U408" s="248" t="n"/>
      <c r="V408" s="248" t="n"/>
      <c r="W408" s="218" t="n"/>
      <c r="X408" s="218" t="n"/>
      <c r="Y408" s="157">
        <f>minus(I408,W408)</f>
        <v/>
      </c>
      <c r="Z408" s="158">
        <f>ABS(minus(J408,X408))</f>
        <v/>
      </c>
      <c r="AA408" s="270" t="n"/>
      <c r="AB408" s="242" t="n"/>
      <c r="AC408" s="242" t="n"/>
      <c r="AD408" s="256" t="n"/>
      <c r="AE408" s="167">
        <f>Y408-AC408</f>
        <v/>
      </c>
      <c r="AF408" s="256">
        <f>abs(Z408-AD408)</f>
        <v/>
      </c>
      <c r="AG408" s="243" t="n"/>
      <c r="AH408" s="146" t="n"/>
      <c r="AI408" s="52" t="n"/>
      <c r="AJ408" s="148" t="n"/>
      <c r="AK408" s="52" t="n"/>
    </row>
    <row r="409">
      <c r="A409" s="163">
        <f>A408</f>
        <v/>
      </c>
      <c r="B409" s="300" t="n"/>
      <c r="C409" s="151" t="inlineStr">
        <is>
          <t>Card Payments</t>
        </is>
      </c>
      <c r="D409" s="151" t="inlineStr">
        <is>
          <t>BB MIGs (S09)</t>
        </is>
      </c>
      <c r="E409" s="170" t="n"/>
      <c r="F409" s="245" t="n"/>
      <c r="G409" s="187" t="n"/>
      <c r="H409" s="245" t="n"/>
      <c r="I409" s="154">
        <f>minus(E409,G409)</f>
        <v/>
      </c>
      <c r="J409" s="155">
        <f>ABS(minus(F409,H409))</f>
        <v/>
      </c>
      <c r="K409" s="248" t="n"/>
      <c r="L409" s="248" t="n"/>
      <c r="M409" s="248" t="n"/>
      <c r="N409" s="248" t="n"/>
      <c r="O409" s="248" t="n"/>
      <c r="P409" s="248" t="n"/>
      <c r="Q409" s="248" t="n"/>
      <c r="R409" s="248" t="n"/>
      <c r="S409" s="248" t="n"/>
      <c r="T409" s="248" t="n"/>
      <c r="U409" s="248" t="n"/>
      <c r="V409" s="248" t="n"/>
      <c r="W409" s="218" t="n"/>
      <c r="X409" s="218" t="n"/>
      <c r="Y409" s="157">
        <f>minus(I409,W409)</f>
        <v/>
      </c>
      <c r="Z409" s="158">
        <f>ABS(minus(J409,X409))</f>
        <v/>
      </c>
      <c r="AA409" s="270" t="n"/>
      <c r="AB409" s="242" t="n"/>
      <c r="AC409" s="242" t="n"/>
      <c r="AD409" s="256" t="n"/>
      <c r="AE409" s="167">
        <f>Y409-AC409</f>
        <v/>
      </c>
      <c r="AF409" s="256">
        <f>abs(Z409-AD409)</f>
        <v/>
      </c>
      <c r="AG409" s="243" t="n"/>
      <c r="AH409" s="146" t="n"/>
      <c r="AI409" s="52" t="n"/>
      <c r="AJ409" s="148" t="n"/>
      <c r="AK409" s="52" t="n"/>
    </row>
    <row r="410">
      <c r="A410" s="163">
        <f>A409</f>
        <v/>
      </c>
      <c r="B410" s="300" t="n"/>
      <c r="C410" s="151" t="inlineStr">
        <is>
          <t>Card Payments</t>
        </is>
      </c>
      <c r="D410" s="151" t="inlineStr">
        <is>
          <t>BB MIGs (S10)</t>
        </is>
      </c>
      <c r="E410" s="170" t="n"/>
      <c r="F410" s="245" t="n"/>
      <c r="G410" s="170" t="n"/>
      <c r="H410" s="245" t="n"/>
      <c r="I410" s="154">
        <f>minus(E410,G410)</f>
        <v/>
      </c>
      <c r="J410" s="155">
        <f>ABS(minus(F410,H410))</f>
        <v/>
      </c>
      <c r="K410" s="170" t="n"/>
      <c r="L410" s="170" t="n"/>
      <c r="M410" s="170" t="n"/>
      <c r="N410" s="170" t="n"/>
      <c r="O410" s="170" t="n"/>
      <c r="P410" s="170" t="n"/>
      <c r="Q410" s="170" t="n"/>
      <c r="R410" s="170" t="n"/>
      <c r="S410" s="170" t="n"/>
      <c r="T410" s="170" t="n"/>
      <c r="U410" s="170" t="n"/>
      <c r="V410" s="170" t="n"/>
      <c r="W410" s="218" t="n"/>
      <c r="X410" s="218" t="n"/>
      <c r="Y410" s="157">
        <f>minus(I410,W410)</f>
        <v/>
      </c>
      <c r="Z410" s="158">
        <f>ABS(minus(J410,X410))</f>
        <v/>
      </c>
      <c r="AA410" s="270" t="n"/>
      <c r="AB410" s="242" t="n"/>
      <c r="AC410" s="242" t="n"/>
      <c r="AD410" s="256" t="n"/>
      <c r="AE410" s="167">
        <f>Y410-AC410</f>
        <v/>
      </c>
      <c r="AF410" s="256">
        <f>abs(Z410-AD410)</f>
        <v/>
      </c>
      <c r="AG410" s="243" t="n"/>
      <c r="AH410" s="146" t="n"/>
      <c r="AI410" s="52" t="n"/>
      <c r="AJ410" s="148" t="n"/>
      <c r="AK410" s="52" t="n"/>
    </row>
    <row r="411">
      <c r="A411" s="163">
        <f>A410</f>
        <v/>
      </c>
      <c r="B411" s="300" t="n"/>
      <c r="C411" s="151" t="inlineStr">
        <is>
          <t>Card Payments</t>
        </is>
      </c>
      <c r="D411" s="151" t="inlineStr">
        <is>
          <t>BB MIGs (S11)</t>
        </is>
      </c>
      <c r="E411" s="170" t="n"/>
      <c r="F411" s="245" t="n"/>
      <c r="G411" s="170" t="n"/>
      <c r="H411" s="245" t="n"/>
      <c r="I411" s="154">
        <f>minus(E411,G411)</f>
        <v/>
      </c>
      <c r="J411" s="155">
        <f>ABS(minus(F411,H411))</f>
        <v/>
      </c>
      <c r="K411" s="170" t="n"/>
      <c r="L411" s="170" t="n"/>
      <c r="M411" s="170" t="n"/>
      <c r="N411" s="170" t="n"/>
      <c r="O411" s="170" t="n"/>
      <c r="P411" s="170" t="n"/>
      <c r="Q411" s="170" t="n"/>
      <c r="R411" s="170" t="n"/>
      <c r="S411" s="170" t="n"/>
      <c r="T411" s="170" t="n"/>
      <c r="U411" s="170" t="n"/>
      <c r="V411" s="170" t="n"/>
      <c r="W411" s="218" t="n"/>
      <c r="X411" s="218" t="n"/>
      <c r="Y411" s="157">
        <f>minus(I411,W411)</f>
        <v/>
      </c>
      <c r="Z411" s="158">
        <f>ABS(minus(J411,X411))</f>
        <v/>
      </c>
      <c r="AA411" s="270" t="n"/>
      <c r="AB411" s="242" t="n"/>
      <c r="AC411" s="242" t="n"/>
      <c r="AD411" s="256" t="n"/>
      <c r="AE411" s="167">
        <f>Y411-AC411</f>
        <v/>
      </c>
      <c r="AF411" s="256">
        <f>abs(Z411-AD411)</f>
        <v/>
      </c>
      <c r="AG411" s="243" t="n"/>
      <c r="AH411" s="146" t="n"/>
      <c r="AI411" s="52" t="n"/>
      <c r="AJ411" s="148" t="n"/>
      <c r="AK411" s="52" t="n"/>
    </row>
    <row r="412">
      <c r="A412" s="163">
        <f>A411</f>
        <v/>
      </c>
      <c r="B412" s="300" t="n"/>
      <c r="C412" s="171" t="inlineStr">
        <is>
          <t>Card Payments</t>
        </is>
      </c>
      <c r="D412" s="171" t="inlineStr">
        <is>
          <t>BB MIGs (S12)</t>
        </is>
      </c>
      <c r="E412" s="176" t="n"/>
      <c r="F412" s="85" t="n"/>
      <c r="G412" s="176" t="n"/>
      <c r="H412" s="85" t="n"/>
      <c r="I412" s="174">
        <f>minus(E412,G412)</f>
        <v/>
      </c>
      <c r="J412" s="175">
        <f>ABS(minus(F412,H412))</f>
        <v/>
      </c>
      <c r="K412" s="176" t="n"/>
      <c r="L412" s="176" t="n"/>
      <c r="M412" s="176" t="n"/>
      <c r="N412" s="176" t="n"/>
      <c r="O412" s="176" t="n"/>
      <c r="P412" s="176" t="n"/>
      <c r="Q412" s="176" t="n"/>
      <c r="R412" s="176" t="n"/>
      <c r="S412" s="176" t="n"/>
      <c r="T412" s="176" t="n"/>
      <c r="U412" s="176" t="n"/>
      <c r="V412" s="176" t="n"/>
      <c r="W412" s="294" t="n"/>
      <c r="X412" s="294" t="n"/>
      <c r="Y412" s="179">
        <f>minus(I412,W412)</f>
        <v/>
      </c>
      <c r="Z412" s="180">
        <f>ABS(minus(J412,X412))</f>
        <v/>
      </c>
      <c r="AA412" s="253" t="n"/>
      <c r="AB412" s="254" t="n"/>
      <c r="AC412" s="254" t="n"/>
      <c r="AD412" s="183" t="n"/>
      <c r="AE412" s="191">
        <f>Y412-AC412</f>
        <v/>
      </c>
      <c r="AF412" s="183">
        <f>abs(Z412-AD412)</f>
        <v/>
      </c>
      <c r="AG412" s="243" t="n"/>
      <c r="AH412" s="146" t="n"/>
      <c r="AI412" s="52" t="n"/>
      <c r="AJ412" s="148" t="n"/>
      <c r="AK412" s="52" t="n"/>
    </row>
    <row r="413">
      <c r="A413" s="163">
        <f>A412</f>
        <v/>
      </c>
      <c r="B413" s="303" t="n"/>
      <c r="C413" s="220" t="inlineStr">
        <is>
          <t>Card Payments Sum</t>
        </is>
      </c>
      <c r="D413" s="220" t="inlineStr">
        <is>
          <t>BB MIGs</t>
        </is>
      </c>
      <c r="E413" s="265" t="n"/>
      <c r="F413" s="222" t="n"/>
      <c r="G413" s="265" t="n"/>
      <c r="H413" s="222" t="n"/>
      <c r="I413" s="225">
        <f>minus(E413,G413)</f>
        <v/>
      </c>
      <c r="J413" s="226">
        <f>ABS(minus(F413,H413))</f>
        <v/>
      </c>
      <c r="K413" s="227" t="n"/>
      <c r="L413" s="227" t="n"/>
      <c r="M413" s="227" t="n"/>
      <c r="N413" s="227" t="n"/>
      <c r="O413" s="227" t="n"/>
      <c r="P413" s="227" t="n"/>
      <c r="Q413" s="227" t="n"/>
      <c r="R413" s="227" t="n"/>
      <c r="S413" s="227" t="n"/>
      <c r="T413" s="227" t="n"/>
      <c r="U413" s="227" t="n"/>
      <c r="V413" s="227" t="n"/>
      <c r="W413" s="229">
        <f>SUM(K413,M413,O413,Q413,S413,U413)</f>
        <v/>
      </c>
      <c r="X413" s="229">
        <f>SUM(L413,N413,P413,R413,T413,V413)</f>
        <v/>
      </c>
      <c r="Y413" s="231">
        <f>minus(I413,W413)</f>
        <v/>
      </c>
      <c r="Z413" s="232">
        <f>ABS(minus(J413,X413))</f>
        <v/>
      </c>
      <c r="AA413" s="233" t="n"/>
      <c r="AB413" s="234" t="n"/>
      <c r="AC413" s="247" t="n"/>
      <c r="AD413" s="235" t="n"/>
      <c r="AE413" s="236">
        <f>Y413-AC413</f>
        <v/>
      </c>
      <c r="AF413" s="237">
        <f>abs(Z413-AD413)</f>
        <v/>
      </c>
      <c r="AG413" s="238" t="n"/>
      <c r="AH413" s="146" t="n"/>
      <c r="AI413" s="52" t="n"/>
      <c r="AJ413" s="148" t="n"/>
      <c r="AK413" s="52" t="n"/>
    </row>
    <row r="414">
      <c r="A414" s="163" t="n"/>
      <c r="B414" s="310" t="inlineStr">
        <is>
          <t>KOWRI</t>
        </is>
      </c>
      <c r="C414" s="151" t="inlineStr">
        <is>
          <t>MPGS</t>
        </is>
      </c>
      <c r="D414" s="151" t="inlineStr">
        <is>
          <t>MPGS</t>
        </is>
      </c>
      <c r="E414" s="187" t="n"/>
      <c r="F414" s="188" t="n"/>
      <c r="G414" s="187" t="n"/>
      <c r="H414" s="188" t="n"/>
      <c r="I414" s="154">
        <f>minus(E414,G414)</f>
        <v/>
      </c>
      <c r="J414" s="155">
        <f>ABS(minus(F414,H414))</f>
        <v/>
      </c>
      <c r="K414" s="218" t="n"/>
      <c r="L414" s="218" t="n"/>
      <c r="M414" s="218" t="n"/>
      <c r="N414" s="218" t="n"/>
      <c r="O414" s="218" t="n"/>
      <c r="P414" s="218" t="n"/>
      <c r="Q414" s="218" t="n"/>
      <c r="R414" s="218" t="n"/>
      <c r="S414" s="218" t="n"/>
      <c r="T414" s="218" t="n"/>
      <c r="U414" s="218" t="n"/>
      <c r="V414" s="218" t="n"/>
      <c r="W414" s="218">
        <f>SUM(K414,M414,O414,Q414,S414,U414)</f>
        <v/>
      </c>
      <c r="X414" s="218">
        <f>SUM(L414,N414,P414,R414,T414,V414)</f>
        <v/>
      </c>
      <c r="Y414" s="157">
        <f>minus(I414,W414)</f>
        <v/>
      </c>
      <c r="Z414" s="158">
        <f>ABS(minus(J414,X414))</f>
        <v/>
      </c>
      <c r="AA414" s="270" t="n"/>
      <c r="AB414" s="242" t="n"/>
      <c r="AC414" s="242" t="n"/>
      <c r="AD414" s="256" t="n"/>
      <c r="AE414" s="167">
        <f>Y414-AC414</f>
        <v/>
      </c>
      <c r="AF414" s="256">
        <f>abs(Z414-AD414)</f>
        <v/>
      </c>
      <c r="AG414" s="243" t="n"/>
      <c r="AH414" s="146" t="n"/>
      <c r="AI414" s="52" t="n"/>
      <c r="AJ414" s="148" t="n"/>
      <c r="AK414" s="52" t="n"/>
    </row>
    <row r="415">
      <c r="A415" s="163">
        <f>A413</f>
        <v/>
      </c>
      <c r="B415" s="300" t="n"/>
      <c r="C415" s="151" t="inlineStr">
        <is>
          <t>KR MTN Send Money</t>
        </is>
      </c>
      <c r="D415" s="151" t="inlineStr">
        <is>
          <t>KR MTN Credit</t>
        </is>
      </c>
      <c r="E415" s="187" t="n"/>
      <c r="F415" s="188" t="n"/>
      <c r="G415" s="187" t="n"/>
      <c r="H415" s="188" t="n"/>
      <c r="I415" s="154">
        <f>minus(E415,G415)</f>
        <v/>
      </c>
      <c r="J415" s="155">
        <f>ABS(minus(F415,H415))</f>
        <v/>
      </c>
      <c r="K415" s="218" t="n"/>
      <c r="L415" s="218" t="n"/>
      <c r="M415" s="218" t="n"/>
      <c r="N415" s="218" t="n"/>
      <c r="O415" s="218" t="n"/>
      <c r="P415" s="218" t="n"/>
      <c r="Q415" s="218" t="n"/>
      <c r="R415" s="218" t="n"/>
      <c r="S415" s="218" t="n"/>
      <c r="T415" s="218" t="n"/>
      <c r="U415" s="218" t="n"/>
      <c r="V415" s="218" t="n"/>
      <c r="W415" s="218">
        <f>SUM(K415,M415,O415,Q415,S415,U415)</f>
        <v/>
      </c>
      <c r="X415" s="218">
        <f>SUM(L415,N415,P415,R415,T415,V415)</f>
        <v/>
      </c>
      <c r="Y415" s="157">
        <f>minus(I415,W415)</f>
        <v/>
      </c>
      <c r="Z415" s="158">
        <f>ABS(minus(J415,X415))</f>
        <v/>
      </c>
      <c r="AA415" s="270" t="n"/>
      <c r="AB415" s="242" t="n"/>
      <c r="AC415" s="242" t="n"/>
      <c r="AD415" s="256" t="n"/>
      <c r="AE415" s="167">
        <f>Y415-AC415</f>
        <v/>
      </c>
      <c r="AF415" s="256">
        <f>abs(Z415-AD415)</f>
        <v/>
      </c>
      <c r="AG415" s="243" t="n"/>
      <c r="AH415" s="146" t="n"/>
      <c r="AI415" s="52" t="n"/>
      <c r="AJ415" s="148" t="n"/>
      <c r="AK415" s="52" t="n"/>
    </row>
    <row r="416">
      <c r="A416" s="163">
        <f>A415</f>
        <v/>
      </c>
      <c r="B416" s="300" t="n"/>
      <c r="C416" s="151" t="inlineStr">
        <is>
          <t>KR MTN Add funds/Payments</t>
        </is>
      </c>
      <c r="D416" s="151" t="inlineStr">
        <is>
          <t>KR MTN Debit</t>
        </is>
      </c>
      <c r="E416" s="187" t="n"/>
      <c r="F416" s="188" t="n"/>
      <c r="G416" s="187" t="n"/>
      <c r="H416" s="188" t="n"/>
      <c r="I416" s="154">
        <f>minus(E416,G416)</f>
        <v/>
      </c>
      <c r="J416" s="155">
        <f>ABS(minus(F416,H416))</f>
        <v/>
      </c>
      <c r="K416" s="218" t="n"/>
      <c r="L416" s="218" t="n"/>
      <c r="M416" s="218" t="n"/>
      <c r="N416" s="218" t="n"/>
      <c r="O416" s="218" t="n"/>
      <c r="P416" s="218" t="n"/>
      <c r="Q416" s="218" t="n"/>
      <c r="R416" s="218" t="n"/>
      <c r="S416" s="218" t="n"/>
      <c r="T416" s="218" t="n"/>
      <c r="U416" s="218" t="n"/>
      <c r="V416" s="218" t="n"/>
      <c r="W416" s="218">
        <f>SUM(K416,M416,O416,Q416,S416,U416)</f>
        <v/>
      </c>
      <c r="X416" s="218">
        <f>SUM(L416,N416,P416,R416,T416,V416)</f>
        <v/>
      </c>
      <c r="Y416" s="157">
        <f>minus(I416,W416)</f>
        <v/>
      </c>
      <c r="Z416" s="158">
        <f>ABS(minus(J416,X416))</f>
        <v/>
      </c>
      <c r="AA416" s="270" t="n"/>
      <c r="AB416" s="242" t="n"/>
      <c r="AC416" s="242" t="n"/>
      <c r="AD416" s="256" t="n"/>
      <c r="AE416" s="167">
        <f>Y416-AC416</f>
        <v/>
      </c>
      <c r="AF416" s="256">
        <f>abs(Z416-AD416)</f>
        <v/>
      </c>
      <c r="AG416" s="243" t="n"/>
      <c r="AH416" s="146" t="n"/>
      <c r="AI416" s="52" t="n"/>
      <c r="AJ416" s="148" t="n"/>
      <c r="AK416" s="52" t="n"/>
    </row>
    <row r="417">
      <c r="A417" s="163">
        <f>A416</f>
        <v/>
      </c>
      <c r="B417" s="300" t="n"/>
      <c r="C417" s="151" t="inlineStr">
        <is>
          <t>KR Airtel Add funds/Payments</t>
        </is>
      </c>
      <c r="D417" s="151" t="inlineStr">
        <is>
          <t>KR Airtel Cash In</t>
        </is>
      </c>
      <c r="E417" s="187" t="n"/>
      <c r="F417" s="188" t="n"/>
      <c r="G417" s="187" t="n"/>
      <c r="H417" s="188" t="n"/>
      <c r="I417" s="154">
        <f>minus(E417,G417)</f>
        <v/>
      </c>
      <c r="J417" s="155">
        <f>ABS(minus(F417,H417))</f>
        <v/>
      </c>
      <c r="K417" s="218" t="n"/>
      <c r="L417" s="218" t="n"/>
      <c r="M417" s="218" t="n"/>
      <c r="N417" s="218" t="n"/>
      <c r="O417" s="218" t="n"/>
      <c r="P417" s="218" t="n"/>
      <c r="Q417" s="218" t="n"/>
      <c r="R417" s="218" t="n"/>
      <c r="S417" s="218" t="n"/>
      <c r="T417" s="218" t="n"/>
      <c r="U417" s="218" t="n"/>
      <c r="V417" s="218" t="n"/>
      <c r="W417" s="218">
        <f>SUM(K417,M417,O417,Q417,S417,U417)</f>
        <v/>
      </c>
      <c r="X417" s="218">
        <f>SUM(L417,N417,P417,R417,T417,V417)</f>
        <v/>
      </c>
      <c r="Y417" s="157">
        <f>minus(I417,W417)</f>
        <v/>
      </c>
      <c r="Z417" s="158">
        <f>ABS(minus(J417,X417))</f>
        <v/>
      </c>
      <c r="AA417" s="270" t="n"/>
      <c r="AB417" s="242" t="n"/>
      <c r="AC417" s="242" t="n"/>
      <c r="AD417" s="256" t="n"/>
      <c r="AE417" s="167">
        <f>Y417-AC417</f>
        <v/>
      </c>
      <c r="AF417" s="256">
        <f>abs(Z417-AD417)</f>
        <v/>
      </c>
      <c r="AG417" s="243" t="n"/>
      <c r="AH417" s="146" t="n"/>
      <c r="AI417" s="52" t="n"/>
      <c r="AJ417" s="148" t="n"/>
      <c r="AK417" s="52" t="n"/>
    </row>
    <row r="418">
      <c r="A418" s="163">
        <f>A417</f>
        <v/>
      </c>
      <c r="B418" s="300" t="n"/>
      <c r="C418" s="151" t="inlineStr">
        <is>
          <t>KR Airtel Send Money</t>
        </is>
      </c>
      <c r="D418" s="151" t="inlineStr">
        <is>
          <t>KR Airtel Cash Out</t>
        </is>
      </c>
      <c r="E418" s="187" t="n"/>
      <c r="F418" s="188" t="n"/>
      <c r="G418" s="187" t="n"/>
      <c r="H418" s="188" t="n"/>
      <c r="I418" s="154">
        <f>minus(E418,G418)</f>
        <v/>
      </c>
      <c r="J418" s="155">
        <f>ABS(minus(F418,H418))</f>
        <v/>
      </c>
      <c r="K418" s="218" t="n"/>
      <c r="L418" s="218" t="n"/>
      <c r="M418" s="218" t="n"/>
      <c r="N418" s="218" t="n"/>
      <c r="O418" s="218" t="n"/>
      <c r="P418" s="218" t="n"/>
      <c r="Q418" s="218" t="n"/>
      <c r="R418" s="218" t="n"/>
      <c r="S418" s="218" t="n"/>
      <c r="T418" s="218" t="n"/>
      <c r="U418" s="218" t="n"/>
      <c r="V418" s="218" t="n"/>
      <c r="W418" s="218">
        <f>SUM(K418,M418,O418,Q418,S418,U418)</f>
        <v/>
      </c>
      <c r="X418" s="218">
        <f>SUM(L418,N418,P418,R418,T418,V418)</f>
        <v/>
      </c>
      <c r="Y418" s="157">
        <f>minus(I418,W418)</f>
        <v/>
      </c>
      <c r="Z418" s="158">
        <f>ABS(minus(J418,X418))</f>
        <v/>
      </c>
      <c r="AA418" s="270" t="n"/>
      <c r="AB418" s="242" t="n"/>
      <c r="AC418" s="242" t="n"/>
      <c r="AD418" s="256" t="n"/>
      <c r="AE418" s="167">
        <f>Y418-AC418</f>
        <v/>
      </c>
      <c r="AF418" s="256">
        <f>abs(Z418-AD418)</f>
        <v/>
      </c>
      <c r="AG418" s="243" t="n"/>
      <c r="AH418" s="146" t="n"/>
      <c r="AI418" s="52" t="n"/>
      <c r="AJ418" s="148" t="n"/>
      <c r="AK418" s="52" t="n"/>
    </row>
    <row r="419">
      <c r="A419" s="163">
        <f>A418</f>
        <v/>
      </c>
      <c r="B419" s="300" t="n"/>
      <c r="C419" s="151" t="inlineStr">
        <is>
          <t>KR Vodafone Add funds/Payments</t>
        </is>
      </c>
      <c r="D419" s="151" t="inlineStr">
        <is>
          <t xml:space="preserve">KR Vodafone Cash In </t>
        </is>
      </c>
      <c r="E419" s="187" t="n"/>
      <c r="F419" s="188" t="n"/>
      <c r="G419" s="187" t="n"/>
      <c r="H419" s="188" t="n"/>
      <c r="I419" s="154">
        <f>minus(E419,G419)</f>
        <v/>
      </c>
      <c r="J419" s="155">
        <f>ABS(minus(F419,H419))</f>
        <v/>
      </c>
      <c r="K419" s="218" t="n"/>
      <c r="L419" s="218" t="n"/>
      <c r="M419" s="218" t="n"/>
      <c r="N419" s="218" t="n"/>
      <c r="O419" s="218" t="n"/>
      <c r="P419" s="218" t="n"/>
      <c r="Q419" s="218" t="n"/>
      <c r="R419" s="218" t="n"/>
      <c r="S419" s="218" t="n"/>
      <c r="T419" s="218" t="n"/>
      <c r="U419" s="218" t="n"/>
      <c r="V419" s="218" t="n"/>
      <c r="W419" s="218">
        <f>SUM(K419,M419,O419,Q419,S419,U419)</f>
        <v/>
      </c>
      <c r="X419" s="218">
        <f>SUM(L419,N419,P419,R419,T419,V419)</f>
        <v/>
      </c>
      <c r="Y419" s="157">
        <f>minus(I419,W419)</f>
        <v/>
      </c>
      <c r="Z419" s="158">
        <f>ABS(minus(J419,X419))</f>
        <v/>
      </c>
      <c r="AA419" s="270" t="n"/>
      <c r="AB419" s="242" t="n"/>
      <c r="AC419" s="242" t="n"/>
      <c r="AD419" s="256" t="n"/>
      <c r="AE419" s="167">
        <f>Y419-AC419</f>
        <v/>
      </c>
      <c r="AF419" s="256">
        <f>abs(Z419-AD419)</f>
        <v/>
      </c>
      <c r="AG419" s="243" t="n"/>
      <c r="AH419" s="146" t="n"/>
      <c r="AI419" s="52" t="n"/>
      <c r="AJ419" s="148" t="n"/>
      <c r="AK419" s="52" t="n"/>
    </row>
    <row r="420">
      <c r="A420" s="163">
        <f>A419</f>
        <v/>
      </c>
      <c r="B420" s="303" t="n"/>
      <c r="C420" s="151" t="inlineStr">
        <is>
          <t>KR Vodafone Send Money</t>
        </is>
      </c>
      <c r="D420" s="151" t="inlineStr">
        <is>
          <t>KR Vodafone Cash Out</t>
        </is>
      </c>
      <c r="E420" s="187" t="n"/>
      <c r="F420" s="188" t="n"/>
      <c r="G420" s="187" t="n"/>
      <c r="H420" s="188" t="n"/>
      <c r="I420" s="154">
        <f>minus(E420,G420)</f>
        <v/>
      </c>
      <c r="J420" s="155">
        <f>ABS(minus(F420,H420))</f>
        <v/>
      </c>
      <c r="K420" s="218" t="n"/>
      <c r="L420" s="218" t="n"/>
      <c r="M420" s="218" t="n"/>
      <c r="N420" s="218" t="n"/>
      <c r="O420" s="218" t="n"/>
      <c r="P420" s="218" t="n"/>
      <c r="Q420" s="218" t="n"/>
      <c r="R420" s="218" t="n"/>
      <c r="S420" s="218" t="n"/>
      <c r="T420" s="218" t="n"/>
      <c r="U420" s="218" t="n"/>
      <c r="V420" s="218" t="n"/>
      <c r="W420" s="218">
        <f>SUM(K420,M420,O420,Q420,S420,U420)</f>
        <v/>
      </c>
      <c r="X420" s="218">
        <f>SUM(L420,N420,P420,R420,T420,V420)</f>
        <v/>
      </c>
      <c r="Y420" s="157">
        <f>minus(I420,W420)</f>
        <v/>
      </c>
      <c r="Z420" s="158">
        <f>ABS(minus(J420,X420))</f>
        <v/>
      </c>
      <c r="AA420" s="270" t="n"/>
      <c r="AB420" s="242" t="n"/>
      <c r="AC420" s="242" t="n"/>
      <c r="AD420" s="256" t="n"/>
      <c r="AE420" s="167">
        <f>Y420-AC420</f>
        <v/>
      </c>
      <c r="AF420" s="256">
        <f>abs(Z420-AD420)</f>
        <v/>
      </c>
      <c r="AG420" s="243" t="n"/>
      <c r="AH420" s="146" t="n"/>
      <c r="AI420" s="52" t="n"/>
      <c r="AJ420" s="148" t="n"/>
      <c r="AK420" s="52" t="n"/>
    </row>
    <row r="421">
      <c r="A421" s="206" t="n"/>
      <c r="B421" s="207" t="n"/>
      <c r="C421" s="206" t="n"/>
      <c r="D421" s="206" t="n"/>
      <c r="E421" s="271" t="n"/>
      <c r="F421" s="208" t="n"/>
      <c r="G421" s="271" t="n"/>
      <c r="H421" s="208" t="n"/>
      <c r="I421" s="206" t="n"/>
      <c r="J421" s="208" t="n"/>
      <c r="K421" s="271" t="n"/>
      <c r="L421" s="271" t="n"/>
      <c r="M421" s="271" t="n"/>
      <c r="N421" s="271" t="n"/>
      <c r="O421" s="271" t="n"/>
      <c r="P421" s="271" t="n"/>
      <c r="Q421" s="271" t="n"/>
      <c r="R421" s="271" t="n"/>
      <c r="S421" s="271" t="n"/>
      <c r="T421" s="271" t="n"/>
      <c r="U421" s="271" t="n"/>
      <c r="V421" s="271" t="n"/>
      <c r="W421" s="210" t="n"/>
      <c r="X421" s="210" t="n"/>
      <c r="Y421" s="271" t="n"/>
      <c r="Z421" s="271" t="n"/>
      <c r="AA421" s="211" t="n"/>
      <c r="AB421" s="212" t="n"/>
      <c r="AC421" s="212" t="n"/>
      <c r="AD421" s="213" t="n"/>
      <c r="AE421" s="214" t="n"/>
      <c r="AF421" s="215" t="n"/>
      <c r="AG421" s="243" t="n"/>
      <c r="AH421" s="146" t="n"/>
      <c r="AI421" s="52" t="n"/>
      <c r="AJ421" s="148" t="n"/>
      <c r="AK421" s="52" t="n"/>
    </row>
    <row r="422">
      <c r="A422" s="239" t="n">
        <v>45000</v>
      </c>
      <c r="B422" s="309" t="inlineStr">
        <is>
          <t>SlydePay</t>
        </is>
      </c>
      <c r="C422" s="151" t="inlineStr">
        <is>
          <t>SP MIGs (MCC 1)</t>
        </is>
      </c>
      <c r="D422" s="151" t="inlineStr">
        <is>
          <t>MIGS (Slydepay01)</t>
        </is>
      </c>
      <c r="E422" s="187" t="n"/>
      <c r="F422" s="188" t="n"/>
      <c r="G422" s="187" t="n"/>
      <c r="H422" s="188" t="n"/>
      <c r="I422" s="154">
        <f>minus(E422,G422)</f>
        <v/>
      </c>
      <c r="J422" s="155">
        <f>ABS(minus(F422,H422))</f>
        <v/>
      </c>
      <c r="K422" s="218" t="n"/>
      <c r="L422" s="218" t="n"/>
      <c r="M422" s="218" t="n"/>
      <c r="N422" s="218" t="n"/>
      <c r="O422" s="218" t="n"/>
      <c r="P422" s="218" t="n"/>
      <c r="Q422" s="218" t="n"/>
      <c r="R422" s="218" t="n"/>
      <c r="S422" s="218" t="n"/>
      <c r="T422" s="218" t="n"/>
      <c r="U422" s="218" t="n"/>
      <c r="V422" s="218" t="n"/>
      <c r="W422" s="218">
        <f>SUM(K422,M422,O422,Q422,S422,U422)</f>
        <v/>
      </c>
      <c r="X422" s="218">
        <f>SUM(L422,N422,P422,R422,T422,V422)</f>
        <v/>
      </c>
      <c r="Y422" s="157">
        <f>minus(I422,W422)</f>
        <v/>
      </c>
      <c r="Z422" s="158">
        <f>ABS(minus(J422,X422))</f>
        <v/>
      </c>
      <c r="AA422" s="263" t="n"/>
      <c r="AB422" s="242" t="n"/>
      <c r="AC422" s="242" t="n"/>
      <c r="AD422" s="252" t="n"/>
      <c r="AE422" s="161">
        <f>Y422-AC422</f>
        <v/>
      </c>
      <c r="AF422" s="256">
        <f>abs(Z422-AD422)</f>
        <v/>
      </c>
      <c r="AG422" s="243" t="n"/>
      <c r="AH422" s="146" t="n"/>
      <c r="AI422" s="266">
        <f>Z422+AD422</f>
        <v/>
      </c>
      <c r="AJ422" s="148" t="n"/>
      <c r="AK422" s="52" t="n"/>
    </row>
    <row r="423">
      <c r="A423" s="163">
        <f>A422</f>
        <v/>
      </c>
      <c r="B423" s="300" t="n"/>
      <c r="C423" s="151" t="inlineStr">
        <is>
          <t>SP MTN Cash In (Prompt)</t>
        </is>
      </c>
      <c r="D423" s="151" t="inlineStr">
        <is>
          <t>MTN - Slydepull (Prompts)</t>
        </is>
      </c>
      <c r="E423" s="187" t="n"/>
      <c r="F423" s="188" t="n"/>
      <c r="G423" s="187" t="n"/>
      <c r="H423" s="188" t="n"/>
      <c r="I423" s="154">
        <f>minus(E423,G423)</f>
        <v/>
      </c>
      <c r="J423" s="155">
        <f>ABS(minus(F423,H423))</f>
        <v/>
      </c>
      <c r="K423" s="218" t="n"/>
      <c r="L423" s="218" t="n"/>
      <c r="M423" s="218" t="n"/>
      <c r="N423" s="218" t="n"/>
      <c r="O423" s="218" t="n"/>
      <c r="P423" s="218" t="n"/>
      <c r="Q423" s="218" t="n"/>
      <c r="R423" s="218" t="n"/>
      <c r="S423" s="218" t="n"/>
      <c r="T423" s="218" t="n"/>
      <c r="U423" s="218" t="n"/>
      <c r="V423" s="218" t="n"/>
      <c r="W423" s="218">
        <f>SUM(K423,M423,O423,Q423,S423,U423)</f>
        <v/>
      </c>
      <c r="X423" s="218">
        <f>SUM(L423,N423,P423,R423,T423,V423)</f>
        <v/>
      </c>
      <c r="Y423" s="157">
        <f>minus(I423,W423)</f>
        <v/>
      </c>
      <c r="Z423" s="158">
        <f>ABS(minus(J423,X423))</f>
        <v/>
      </c>
      <c r="AA423" s="270" t="n"/>
      <c r="AB423" s="242" t="n"/>
      <c r="AC423" s="242" t="n"/>
      <c r="AD423" s="256" t="n"/>
      <c r="AE423" s="167">
        <f>Y423-AC423</f>
        <v/>
      </c>
      <c r="AF423" s="256">
        <f>abs(Z423-AD423)</f>
        <v/>
      </c>
      <c r="AG423" s="264" t="n"/>
      <c r="AH423" s="146" t="n"/>
      <c r="AI423" s="52" t="n"/>
      <c r="AJ423" s="148" t="n"/>
      <c r="AK423" s="52" t="n"/>
    </row>
    <row r="424">
      <c r="A424" s="163">
        <f>A423</f>
        <v/>
      </c>
      <c r="B424" s="300" t="n"/>
      <c r="C424" s="151" t="inlineStr">
        <is>
          <t>SP MTN Cash In (Approval)</t>
        </is>
      </c>
      <c r="D424" s="151" t="inlineStr">
        <is>
          <t>MTN - Sydepush( Approvals)</t>
        </is>
      </c>
      <c r="E424" s="187" t="n"/>
      <c r="F424" s="188" t="n"/>
      <c r="G424" s="187" t="n"/>
      <c r="H424" s="188" t="n"/>
      <c r="I424" s="154">
        <f>minus(E424,G424)</f>
        <v/>
      </c>
      <c r="J424" s="155">
        <f>ABS(minus(F424,H424))</f>
        <v/>
      </c>
      <c r="K424" s="218" t="n"/>
      <c r="L424" s="218" t="n"/>
      <c r="M424" s="218" t="n"/>
      <c r="N424" s="218" t="n"/>
      <c r="O424" s="218" t="n"/>
      <c r="P424" s="218" t="n"/>
      <c r="Q424" s="218" t="n"/>
      <c r="R424" s="218" t="n"/>
      <c r="S424" s="218" t="n"/>
      <c r="T424" s="218" t="n"/>
      <c r="U424" s="218" t="n"/>
      <c r="V424" s="218" t="n"/>
      <c r="W424" s="218">
        <f>SUM(K424,M424,O424,Q424,S424,U424)</f>
        <v/>
      </c>
      <c r="X424" s="218">
        <f>SUM(L424,N424,P424,R424,T424,V424)</f>
        <v/>
      </c>
      <c r="Y424" s="157">
        <f>minus(I424,W424)</f>
        <v/>
      </c>
      <c r="Z424" s="158">
        <f>ABS(minus(J424,X424))</f>
        <v/>
      </c>
      <c r="AA424" s="270" t="n"/>
      <c r="AB424" s="242" t="n"/>
      <c r="AC424" s="242" t="n"/>
      <c r="AD424" s="256" t="n"/>
      <c r="AE424" s="161">
        <f>Y424-AC424</f>
        <v/>
      </c>
      <c r="AF424" s="256">
        <f>abs(Z424-AD424)</f>
        <v/>
      </c>
      <c r="AG424" s="264" t="n"/>
      <c r="AH424" s="146" t="n"/>
      <c r="AI424" s="52" t="n"/>
      <c r="AJ424" s="148" t="n"/>
      <c r="AK424" s="52" t="n"/>
    </row>
    <row r="425">
      <c r="A425" s="163">
        <f>A424</f>
        <v/>
      </c>
      <c r="B425" s="300" t="n"/>
      <c r="C425" s="151" t="inlineStr">
        <is>
          <t>SP MTN Send Money</t>
        </is>
      </c>
      <c r="D425" s="151" t="inlineStr">
        <is>
          <t>MTN - Portal</t>
        </is>
      </c>
      <c r="E425" s="187" t="n"/>
      <c r="F425" s="188" t="n"/>
      <c r="G425" s="187" t="n"/>
      <c r="H425" s="188" t="n"/>
      <c r="I425" s="154">
        <f>minus(E425,G425)</f>
        <v/>
      </c>
      <c r="J425" s="155">
        <f>ABS(minus(F425,H425))</f>
        <v/>
      </c>
      <c r="K425" s="218" t="n"/>
      <c r="L425" s="218" t="n"/>
      <c r="M425" s="218" t="n"/>
      <c r="N425" s="218" t="n"/>
      <c r="O425" s="218" t="n"/>
      <c r="P425" s="218" t="n"/>
      <c r="Q425" s="218" t="n"/>
      <c r="R425" s="218" t="n"/>
      <c r="S425" s="218" t="n"/>
      <c r="T425" s="218" t="n"/>
      <c r="U425" s="218" t="n"/>
      <c r="V425" s="218" t="n"/>
      <c r="W425" s="218">
        <f>SUM(K425,M425,O425,Q425,S425,U425)</f>
        <v/>
      </c>
      <c r="X425" s="218">
        <f>SUM(L425,N425,P425,R425,T425,V425)</f>
        <v/>
      </c>
      <c r="Y425" s="157">
        <f>minus(I425,W425)</f>
        <v/>
      </c>
      <c r="Z425" s="158">
        <f>ABS(minus(J425,X425))</f>
        <v/>
      </c>
      <c r="AA425" s="270" t="n"/>
      <c r="AB425" s="242" t="n"/>
      <c r="AC425" s="242" t="n"/>
      <c r="AD425" s="256" t="n"/>
      <c r="AE425" s="161">
        <f>Y425-AC425</f>
        <v/>
      </c>
      <c r="AF425" s="256">
        <f>abs(Z425-AD425)</f>
        <v/>
      </c>
      <c r="AG425" s="264" t="n"/>
      <c r="AH425" s="146" t="n"/>
      <c r="AI425" s="52" t="n"/>
      <c r="AJ425" s="148" t="n"/>
      <c r="AK425" s="52" t="n"/>
    </row>
    <row r="426">
      <c r="A426" s="163">
        <f>A425</f>
        <v/>
      </c>
      <c r="B426" s="300" t="n"/>
      <c r="C426" s="151" t="inlineStr">
        <is>
          <t>SP AirtelTigo Cash In</t>
        </is>
      </c>
      <c r="D426" s="151" t="inlineStr">
        <is>
          <t>Airtel Top Up (Cash In)</t>
        </is>
      </c>
      <c r="E426" s="187" t="n"/>
      <c r="F426" s="188" t="n"/>
      <c r="G426" s="187" t="n"/>
      <c r="H426" s="188" t="n"/>
      <c r="I426" s="154">
        <f>minus(E426,G426)</f>
        <v/>
      </c>
      <c r="J426" s="155">
        <f>ABS(minus(F426,H426))</f>
        <v/>
      </c>
      <c r="K426" s="218" t="n"/>
      <c r="L426" s="218" t="n"/>
      <c r="M426" s="218" t="n"/>
      <c r="N426" s="218" t="n"/>
      <c r="O426" s="218" t="n"/>
      <c r="P426" s="218" t="n"/>
      <c r="Q426" s="218" t="n"/>
      <c r="R426" s="218" t="n"/>
      <c r="S426" s="218" t="n"/>
      <c r="T426" s="218" t="n"/>
      <c r="U426" s="218" t="n"/>
      <c r="V426" s="218" t="n"/>
      <c r="W426" s="218">
        <f>SUM(K426,M426,O426,Q426,S426,U426)</f>
        <v/>
      </c>
      <c r="X426" s="218">
        <f>SUM(L426,N426,P426,R426,T426,V426)</f>
        <v/>
      </c>
      <c r="Y426" s="157">
        <f>minus(I426,W426)</f>
        <v/>
      </c>
      <c r="Z426" s="158">
        <f>ABS(minus(J426,X426))</f>
        <v/>
      </c>
      <c r="AA426" s="270" t="n"/>
      <c r="AB426" s="242" t="n"/>
      <c r="AC426" s="242" t="n"/>
      <c r="AD426" s="256" t="n"/>
      <c r="AE426" s="161">
        <f>Y426-AC426</f>
        <v/>
      </c>
      <c r="AF426" s="256">
        <f>abs(Z426-AD426)</f>
        <v/>
      </c>
      <c r="AG426" s="264" t="n"/>
      <c r="AH426" s="146" t="n"/>
      <c r="AI426" s="52" t="n"/>
      <c r="AJ426" s="148" t="n"/>
      <c r="AK426" s="52" t="n"/>
    </row>
    <row r="427">
      <c r="A427" s="163">
        <f>A426</f>
        <v/>
      </c>
      <c r="B427" s="300" t="n"/>
      <c r="C427" s="151" t="inlineStr">
        <is>
          <t>SP AirtelTigo Send Money</t>
        </is>
      </c>
      <c r="D427" s="151" t="inlineStr">
        <is>
          <t>Airtel Online Send Money</t>
        </is>
      </c>
      <c r="E427" s="187" t="n"/>
      <c r="F427" s="188" t="n"/>
      <c r="G427" s="187" t="n"/>
      <c r="H427" s="188" t="n"/>
      <c r="I427" s="154">
        <f>minus(E427,G427)</f>
        <v/>
      </c>
      <c r="J427" s="155">
        <f>ABS(minus(F427,H427))</f>
        <v/>
      </c>
      <c r="K427" s="218" t="n"/>
      <c r="L427" s="218" t="n"/>
      <c r="M427" s="218" t="n"/>
      <c r="N427" s="218" t="n"/>
      <c r="O427" s="218" t="n"/>
      <c r="P427" s="218" t="n"/>
      <c r="Q427" s="218" t="n"/>
      <c r="R427" s="218" t="n"/>
      <c r="S427" s="218" t="n"/>
      <c r="T427" s="218" t="n"/>
      <c r="U427" s="218" t="n"/>
      <c r="V427" s="218" t="n"/>
      <c r="W427" s="218">
        <f>SUM(K427,M427,O427,Q427,S427,U427)</f>
        <v/>
      </c>
      <c r="X427" s="249">
        <f>SUM(L427,N427,P427,R427,T427,V427)</f>
        <v/>
      </c>
      <c r="Y427" s="157">
        <f>minus(I427,W427)</f>
        <v/>
      </c>
      <c r="Z427" s="158">
        <f>ABS(minus(J427,X427))</f>
        <v/>
      </c>
      <c r="AA427" s="270" t="n"/>
      <c r="AB427" s="242" t="n"/>
      <c r="AC427" s="242" t="n"/>
      <c r="AD427" s="256" t="n"/>
      <c r="AE427" s="161">
        <f>Y427-AC427</f>
        <v/>
      </c>
      <c r="AF427" s="256">
        <f>abs(Z427-AD427)</f>
        <v/>
      </c>
      <c r="AG427" s="264" t="n"/>
      <c r="AH427" s="146" t="n"/>
      <c r="AI427" s="52" t="n"/>
      <c r="AJ427" s="148" t="n"/>
      <c r="AK427" s="52" t="n"/>
    </row>
    <row r="428">
      <c r="A428" s="163">
        <f>A427</f>
        <v/>
      </c>
      <c r="B428" s="300" t="n"/>
      <c r="C428" s="151" t="inlineStr">
        <is>
          <t>SP Vodafone Cash In</t>
        </is>
      </c>
      <c r="D428" s="151" t="inlineStr">
        <is>
          <t>Vodafone Cashin</t>
        </is>
      </c>
      <c r="E428" s="187" t="n"/>
      <c r="F428" s="188" t="n"/>
      <c r="G428" s="187" t="n"/>
      <c r="H428" s="188" t="n"/>
      <c r="I428" s="154">
        <f>minus(E428,G428)</f>
        <v/>
      </c>
      <c r="J428" s="155">
        <f>ABS(minus(F428,H428))</f>
        <v/>
      </c>
      <c r="K428" s="218" t="n"/>
      <c r="L428" s="218" t="n"/>
      <c r="M428" s="218" t="n"/>
      <c r="N428" s="218" t="n"/>
      <c r="O428" s="218" t="n"/>
      <c r="P428" s="218" t="n"/>
      <c r="Q428" s="218" t="n"/>
      <c r="R428" s="218" t="n"/>
      <c r="S428" s="218" t="n"/>
      <c r="T428" s="218" t="n"/>
      <c r="U428" s="218" t="n"/>
      <c r="V428" s="218" t="n"/>
      <c r="W428" s="218">
        <f>SUM(K428,M428,O428,Q428,S428,U428)</f>
        <v/>
      </c>
      <c r="X428" s="218">
        <f>SUM(L428,N428,P428,R428,T428,V428)</f>
        <v/>
      </c>
      <c r="Y428" s="157">
        <f>minus(I428,W428)</f>
        <v/>
      </c>
      <c r="Z428" s="158">
        <f>ABS(minus(J428,X428))</f>
        <v/>
      </c>
      <c r="AA428" s="270" t="n"/>
      <c r="AB428" s="242" t="n"/>
      <c r="AC428" s="242" t="n"/>
      <c r="AD428" s="256" t="n"/>
      <c r="AE428" s="161">
        <f>Y428-AC428</f>
        <v/>
      </c>
      <c r="AF428" s="256">
        <f>abs(Z428-AD428)</f>
        <v/>
      </c>
      <c r="AG428" s="264" t="n"/>
      <c r="AH428" s="146" t="n"/>
      <c r="AI428" s="52" t="n"/>
      <c r="AJ428" s="148" t="n"/>
      <c r="AK428" s="52" t="n"/>
    </row>
    <row r="429">
      <c r="A429" s="163">
        <f>A428</f>
        <v/>
      </c>
      <c r="B429" s="300" t="n"/>
      <c r="C429" s="151" t="inlineStr">
        <is>
          <t>SP Vodafone Send Money</t>
        </is>
      </c>
      <c r="D429" s="151" t="inlineStr">
        <is>
          <t>Vodafone Cashout</t>
        </is>
      </c>
      <c r="E429" s="187" t="n"/>
      <c r="F429" s="188" t="n"/>
      <c r="G429" s="187" t="n"/>
      <c r="H429" s="188" t="n"/>
      <c r="I429" s="154">
        <f>minus(E429,G429)</f>
        <v/>
      </c>
      <c r="J429" s="155">
        <f>ABS(minus(F429,H429))</f>
        <v/>
      </c>
      <c r="K429" s="218" t="n"/>
      <c r="L429" s="218" t="n"/>
      <c r="M429" s="218" t="n"/>
      <c r="N429" s="218" t="n"/>
      <c r="O429" s="218" t="n"/>
      <c r="P429" s="218" t="n"/>
      <c r="Q429" s="218" t="n"/>
      <c r="R429" s="218" t="n"/>
      <c r="S429" s="218" t="n"/>
      <c r="T429" s="218" t="n"/>
      <c r="U429" s="218" t="n"/>
      <c r="V429" s="218" t="n"/>
      <c r="W429" s="218">
        <f>SUM(K429,M429,O429,Q429,S429,U429)</f>
        <v/>
      </c>
      <c r="X429" s="218">
        <f>SUM(L429,N429,P429,R429,T429,V429)</f>
        <v/>
      </c>
      <c r="Y429" s="157">
        <f>minus(I429,W429)</f>
        <v/>
      </c>
      <c r="Z429" s="158">
        <f>ABS(minus(J429,X429))</f>
        <v/>
      </c>
      <c r="AA429" s="270" t="n"/>
      <c r="AB429" s="242" t="n"/>
      <c r="AC429" s="242" t="n"/>
      <c r="AD429" s="256" t="n"/>
      <c r="AE429" s="161">
        <f>Y429-AC429</f>
        <v/>
      </c>
      <c r="AF429" s="256">
        <f>abs(Z429-AD429)</f>
        <v/>
      </c>
      <c r="AG429" s="243" t="n"/>
      <c r="AH429" s="146" t="n"/>
      <c r="AI429" s="52" t="n"/>
      <c r="AJ429" s="148" t="n"/>
      <c r="AK429" s="52" t="n"/>
    </row>
    <row r="430">
      <c r="A430" s="163">
        <f>A429</f>
        <v/>
      </c>
      <c r="B430" s="300" t="n"/>
      <c r="C430" s="151" t="inlineStr">
        <is>
          <t>SP Stanbic</t>
        </is>
      </c>
      <c r="D430" s="151" t="inlineStr">
        <is>
          <t>Stanbic FI CR</t>
        </is>
      </c>
      <c r="E430" s="187" t="n"/>
      <c r="F430" s="188" t="n"/>
      <c r="G430" s="187" t="n"/>
      <c r="H430" s="188" t="n"/>
      <c r="I430" s="154">
        <f>minus(E430,G430)</f>
        <v/>
      </c>
      <c r="J430" s="155">
        <f>ABS(minus(F430,H430))</f>
        <v/>
      </c>
      <c r="K430" s="218" t="n"/>
      <c r="L430" s="218" t="n"/>
      <c r="M430" s="218" t="n"/>
      <c r="N430" s="218" t="n"/>
      <c r="O430" s="218" t="n"/>
      <c r="P430" s="218" t="n"/>
      <c r="Q430" s="218" t="n"/>
      <c r="R430" s="218" t="n"/>
      <c r="S430" s="218" t="n"/>
      <c r="T430" s="218" t="n"/>
      <c r="U430" s="218" t="n"/>
      <c r="V430" s="218" t="n"/>
      <c r="W430" s="218">
        <f>SUM(K430,M430,O430,Q430,S430,U430)</f>
        <v/>
      </c>
      <c r="X430" s="218">
        <f>SUM(L430,N430,P430,R430,T430,V430)</f>
        <v/>
      </c>
      <c r="Y430" s="157">
        <f>minus(I430,W430)</f>
        <v/>
      </c>
      <c r="Z430" s="158">
        <f>ABS(minus(J430,X430))</f>
        <v/>
      </c>
      <c r="AA430" s="263" t="n"/>
      <c r="AB430" s="242" t="n"/>
      <c r="AC430" s="242" t="n"/>
      <c r="AD430" s="256" t="n"/>
      <c r="AE430" s="161">
        <f>Y430-AC430</f>
        <v/>
      </c>
      <c r="AF430" s="256">
        <f>abs(Z430-AD430)</f>
        <v/>
      </c>
      <c r="AG430" s="243" t="n"/>
      <c r="AH430" s="146" t="n"/>
      <c r="AI430" s="52" t="n"/>
      <c r="AJ430" s="148" t="n"/>
      <c r="AK430" s="52" t="n"/>
    </row>
    <row r="431">
      <c r="A431" s="163">
        <f>A430</f>
        <v/>
      </c>
      <c r="B431" s="300" t="n"/>
      <c r="C431" s="151" t="inlineStr">
        <is>
          <t xml:space="preserve">SP Stanbic </t>
        </is>
      </c>
      <c r="D431" s="151" t="inlineStr">
        <is>
          <t>Stanbic FI DR</t>
        </is>
      </c>
      <c r="E431" s="187" t="n"/>
      <c r="F431" s="188" t="n"/>
      <c r="G431" s="187" t="n"/>
      <c r="H431" s="188" t="n"/>
      <c r="I431" s="154">
        <f>minus(E431,G431)</f>
        <v/>
      </c>
      <c r="J431" s="155">
        <f>ABS(minus(F431,H431))</f>
        <v/>
      </c>
      <c r="K431" s="218" t="n"/>
      <c r="L431" s="218" t="n"/>
      <c r="M431" s="218" t="n"/>
      <c r="N431" s="218" t="n"/>
      <c r="O431" s="218" t="n"/>
      <c r="P431" s="218" t="n"/>
      <c r="Q431" s="218" t="n"/>
      <c r="R431" s="218" t="n"/>
      <c r="S431" s="218" t="n"/>
      <c r="T431" s="218" t="n"/>
      <c r="U431" s="218" t="n"/>
      <c r="V431" s="218" t="n"/>
      <c r="W431" s="218">
        <f>SUM(K431,M431,O431,Q431,S431,U431)</f>
        <v/>
      </c>
      <c r="X431" s="218">
        <f>SUM(L431,N431,P431,R431,T431,V431)</f>
        <v/>
      </c>
      <c r="Y431" s="157">
        <f>minus(I431,W431)</f>
        <v/>
      </c>
      <c r="Z431" s="158">
        <f>ABS(minus(J431,X431))</f>
        <v/>
      </c>
      <c r="AA431" s="270" t="n"/>
      <c r="AB431" s="242" t="n"/>
      <c r="AC431" s="242" t="n"/>
      <c r="AD431" s="256" t="n"/>
      <c r="AE431" s="161">
        <f>Y431-AC431</f>
        <v/>
      </c>
      <c r="AF431" s="256">
        <f>abs(Z431-AD431)</f>
        <v/>
      </c>
      <c r="AG431" s="264" t="n"/>
      <c r="AH431" s="146" t="n"/>
      <c r="AI431" s="52" t="n"/>
      <c r="AJ431" s="148" t="n"/>
      <c r="AK431" s="52" t="n"/>
    </row>
    <row r="432">
      <c r="A432" s="163">
        <f>A431</f>
        <v/>
      </c>
      <c r="B432" s="300" t="n"/>
      <c r="C432" s="171" t="inlineStr">
        <is>
          <t xml:space="preserve">SP GIP </t>
        </is>
      </c>
      <c r="D432" s="171" t="inlineStr">
        <is>
          <t>GIP</t>
        </is>
      </c>
      <c r="E432" s="172" t="n"/>
      <c r="F432" s="173" t="n"/>
      <c r="G432" s="172" t="n"/>
      <c r="H432" s="173" t="n"/>
      <c r="I432" s="174">
        <f>minus(E432,G432)</f>
        <v/>
      </c>
      <c r="J432" s="175">
        <f>ABS(minus(F432,H432))</f>
        <v/>
      </c>
      <c r="K432" s="176" t="n"/>
      <c r="L432" s="176" t="n"/>
      <c r="M432" s="176" t="n"/>
      <c r="N432" s="176" t="n"/>
      <c r="O432" s="176" t="n"/>
      <c r="P432" s="176" t="n"/>
      <c r="Q432" s="176" t="n"/>
      <c r="R432" s="176" t="n"/>
      <c r="S432" s="176" t="n"/>
      <c r="T432" s="176" t="n"/>
      <c r="U432" s="176" t="n"/>
      <c r="V432" s="176" t="n"/>
      <c r="W432" s="294">
        <f>SUM(K432,M432,O432,Q432,S432,U432)</f>
        <v/>
      </c>
      <c r="X432" s="294">
        <f>SUM(L432,N432,P432,R432,T432,V432)</f>
        <v/>
      </c>
      <c r="Y432" s="179">
        <f>minus(I432,W432)</f>
        <v/>
      </c>
      <c r="Z432" s="180">
        <f>ABS(minus(J432,X432))</f>
        <v/>
      </c>
      <c r="AA432" s="253" t="n"/>
      <c r="AB432" s="254" t="n"/>
      <c r="AC432" s="254" t="n"/>
      <c r="AD432" s="190" t="n"/>
      <c r="AE432" s="184">
        <f>Y432-AC432</f>
        <v/>
      </c>
      <c r="AF432" s="192">
        <f>abs(Z432-AD432)</f>
        <v/>
      </c>
      <c r="AG432" s="267" t="n"/>
      <c r="AH432" s="146" t="n"/>
      <c r="AI432" s="52" t="n"/>
      <c r="AJ432" s="148" t="n"/>
      <c r="AK432" s="52" t="n"/>
    </row>
    <row r="433">
      <c r="A433" s="163">
        <f>A432</f>
        <v/>
      </c>
      <c r="B433" s="300" t="n"/>
      <c r="C433" s="151" t="inlineStr">
        <is>
          <t>Card Payments</t>
        </is>
      </c>
      <c r="D433" s="151" t="inlineStr">
        <is>
          <t>BB MIGs (S03)</t>
        </is>
      </c>
      <c r="E433" s="170" t="n"/>
      <c r="F433" s="245" t="n"/>
      <c r="G433" s="170" t="n"/>
      <c r="H433" s="245" t="n"/>
      <c r="I433" s="154">
        <f>minus(E433,G433)</f>
        <v/>
      </c>
      <c r="J433" s="155">
        <f>ABS(minus(F433,H433))</f>
        <v/>
      </c>
      <c r="K433" s="248" t="n"/>
      <c r="L433" s="248" t="n"/>
      <c r="M433" s="248" t="n"/>
      <c r="N433" s="248" t="n"/>
      <c r="O433" s="248" t="n"/>
      <c r="P433" s="248" t="n"/>
      <c r="Q433" s="248" t="n"/>
      <c r="R433" s="248" t="n"/>
      <c r="S433" s="248" t="n"/>
      <c r="T433" s="248" t="n"/>
      <c r="U433" s="248" t="n"/>
      <c r="V433" s="248" t="n"/>
      <c r="W433" s="218" t="n"/>
      <c r="X433" s="218" t="n"/>
      <c r="Y433" s="157">
        <f>minus(I433,W433)</f>
        <v/>
      </c>
      <c r="Z433" s="158">
        <f>ABS(minus(J433,X433))</f>
        <v/>
      </c>
      <c r="AA433" s="263" t="n"/>
      <c r="AB433" s="242" t="n"/>
      <c r="AC433" s="242" t="n"/>
      <c r="AD433" s="256" t="n"/>
      <c r="AE433" s="161">
        <f>Y433-AC433</f>
        <v/>
      </c>
      <c r="AF433" s="256">
        <f>abs(Z433-AD433)</f>
        <v/>
      </c>
      <c r="AG433" s="243" t="n"/>
      <c r="AH433" s="146" t="n"/>
      <c r="AI433" s="52" t="n"/>
      <c r="AJ433" s="148" t="n"/>
      <c r="AK433" s="52" t="n"/>
    </row>
    <row r="434">
      <c r="A434" s="163">
        <f>A433</f>
        <v/>
      </c>
      <c r="B434" s="300" t="n"/>
      <c r="C434" s="151" t="inlineStr">
        <is>
          <t>Card Payments</t>
        </is>
      </c>
      <c r="D434" s="151" t="inlineStr">
        <is>
          <t>BB MIGs (S04)</t>
        </is>
      </c>
      <c r="E434" s="170" t="n"/>
      <c r="F434" s="245" t="n"/>
      <c r="G434" s="170" t="n"/>
      <c r="H434" s="245" t="n"/>
      <c r="I434" s="154">
        <f>minus(E434,G434)</f>
        <v/>
      </c>
      <c r="J434" s="155">
        <f>ABS(minus(F434,H434))</f>
        <v/>
      </c>
      <c r="K434" s="170" t="n"/>
      <c r="L434" s="170" t="n"/>
      <c r="M434" s="170" t="n"/>
      <c r="N434" s="170" t="n"/>
      <c r="O434" s="170" t="n"/>
      <c r="P434" s="170" t="n"/>
      <c r="Q434" s="170" t="n"/>
      <c r="R434" s="170" t="n"/>
      <c r="S434" s="170" t="n"/>
      <c r="T434" s="170" t="n"/>
      <c r="U434" s="170" t="n"/>
      <c r="V434" s="170" t="n"/>
      <c r="W434" s="218" t="n"/>
      <c r="X434" s="218" t="n"/>
      <c r="Y434" s="157">
        <f>minus(I434,W434)</f>
        <v/>
      </c>
      <c r="Z434" s="158">
        <f>ABS(minus(J434,X434))</f>
        <v/>
      </c>
      <c r="AA434" s="270" t="n"/>
      <c r="AB434" s="242" t="n"/>
      <c r="AC434" s="242" t="n"/>
      <c r="AD434" s="256" t="n"/>
      <c r="AE434" s="167">
        <f>Y434-AC434</f>
        <v/>
      </c>
      <c r="AF434" s="256">
        <f>abs(Z434-AD434)</f>
        <v/>
      </c>
      <c r="AG434" s="243" t="n"/>
      <c r="AH434" s="146" t="n"/>
      <c r="AI434" s="52" t="n"/>
      <c r="AJ434" s="148" t="n"/>
      <c r="AK434" s="52" t="n"/>
    </row>
    <row r="435">
      <c r="A435" s="163">
        <f>A434</f>
        <v/>
      </c>
      <c r="B435" s="300" t="n"/>
      <c r="C435" s="151" t="inlineStr">
        <is>
          <t>Card Payments</t>
        </is>
      </c>
      <c r="D435" s="151" t="inlineStr">
        <is>
          <t>BB MIGs (S05)</t>
        </is>
      </c>
      <c r="E435" s="170" t="n"/>
      <c r="F435" s="245" t="n"/>
      <c r="G435" s="170" t="n"/>
      <c r="H435" s="245" t="n"/>
      <c r="I435" s="154">
        <f>minus(E435,G435)</f>
        <v/>
      </c>
      <c r="J435" s="155">
        <f>ABS(minus(F435,H435))</f>
        <v/>
      </c>
      <c r="K435" s="170" t="n"/>
      <c r="L435" s="170" t="n"/>
      <c r="M435" s="170" t="n"/>
      <c r="N435" s="170" t="n"/>
      <c r="O435" s="170" t="n"/>
      <c r="P435" s="170" t="n"/>
      <c r="Q435" s="170" t="n"/>
      <c r="R435" s="170" t="n"/>
      <c r="S435" s="170" t="n"/>
      <c r="T435" s="170" t="n"/>
      <c r="U435" s="170" t="n"/>
      <c r="V435" s="170" t="n"/>
      <c r="W435" s="218" t="n"/>
      <c r="X435" s="218" t="n"/>
      <c r="Y435" s="157">
        <f>minus(I435,W435)</f>
        <v/>
      </c>
      <c r="Z435" s="158">
        <f>ABS(minus(J435,X435))</f>
        <v/>
      </c>
      <c r="AA435" s="270" t="n"/>
      <c r="AB435" s="242" t="n"/>
      <c r="AC435" s="242" t="n"/>
      <c r="AD435" s="256" t="n"/>
      <c r="AE435" s="167">
        <f>Y435-AC435</f>
        <v/>
      </c>
      <c r="AF435" s="256">
        <f>abs(Z435-AD435)</f>
        <v/>
      </c>
      <c r="AG435" s="243" t="n"/>
      <c r="AH435" s="146" t="n"/>
      <c r="AI435" s="52" t="n"/>
      <c r="AJ435" s="148" t="n"/>
      <c r="AK435" s="52" t="n"/>
    </row>
    <row r="436">
      <c r="A436" s="163">
        <f>A435</f>
        <v/>
      </c>
      <c r="B436" s="300" t="n"/>
      <c r="C436" s="151" t="inlineStr">
        <is>
          <t>Card Payments</t>
        </is>
      </c>
      <c r="D436" s="151" t="inlineStr">
        <is>
          <t>BB MIGs (S06)</t>
        </is>
      </c>
      <c r="E436" s="170" t="n"/>
      <c r="F436" s="245" t="n"/>
      <c r="G436" s="170" t="n"/>
      <c r="H436" s="245" t="n"/>
      <c r="I436" s="154">
        <f>minus(E436,G436)</f>
        <v/>
      </c>
      <c r="J436" s="155">
        <f>ABS(minus(F436,H436))</f>
        <v/>
      </c>
      <c r="K436" s="170" t="n"/>
      <c r="L436" s="170" t="n"/>
      <c r="M436" s="170" t="n"/>
      <c r="N436" s="170" t="n"/>
      <c r="O436" s="170" t="n"/>
      <c r="P436" s="170" t="n"/>
      <c r="Q436" s="170" t="n"/>
      <c r="R436" s="170" t="n"/>
      <c r="S436" s="170" t="n"/>
      <c r="T436" s="170" t="n"/>
      <c r="U436" s="170" t="n"/>
      <c r="V436" s="170" t="n"/>
      <c r="W436" s="218" t="n"/>
      <c r="X436" s="218" t="n"/>
      <c r="Y436" s="157">
        <f>minus(I436,W436)</f>
        <v/>
      </c>
      <c r="Z436" s="158">
        <f>ABS(minus(J436,X436))</f>
        <v/>
      </c>
      <c r="AA436" s="270" t="n"/>
      <c r="AB436" s="242" t="n"/>
      <c r="AC436" s="242" t="n"/>
      <c r="AD436" s="256" t="n"/>
      <c r="AE436" s="167">
        <f>Y436-AC436</f>
        <v/>
      </c>
      <c r="AF436" s="256">
        <f>abs(Z436-AD436)</f>
        <v/>
      </c>
      <c r="AG436" s="243" t="n"/>
      <c r="AH436" s="146" t="n"/>
      <c r="AI436" s="52" t="n"/>
      <c r="AJ436" s="148" t="n"/>
      <c r="AK436" s="52" t="n"/>
    </row>
    <row r="437">
      <c r="A437" s="163">
        <f>A436</f>
        <v/>
      </c>
      <c r="B437" s="300" t="n"/>
      <c r="C437" s="151" t="inlineStr">
        <is>
          <t>Card Payments</t>
        </is>
      </c>
      <c r="D437" s="151" t="inlineStr">
        <is>
          <t>BB MIGs (S07)</t>
        </is>
      </c>
      <c r="E437" s="170" t="n"/>
      <c r="F437" s="245" t="n"/>
      <c r="G437" s="170" t="n"/>
      <c r="H437" s="245" t="n"/>
      <c r="I437" s="154">
        <f>minus(E437,G437)</f>
        <v/>
      </c>
      <c r="J437" s="155">
        <f>ABS(minus(F437,H437))</f>
        <v/>
      </c>
      <c r="K437" s="170" t="n"/>
      <c r="L437" s="170" t="n"/>
      <c r="M437" s="170" t="n"/>
      <c r="N437" s="170" t="n"/>
      <c r="O437" s="170" t="n"/>
      <c r="P437" s="170" t="n"/>
      <c r="Q437" s="170" t="n"/>
      <c r="R437" s="170" t="n"/>
      <c r="S437" s="170" t="n"/>
      <c r="T437" s="170" t="n"/>
      <c r="U437" s="170" t="n"/>
      <c r="V437" s="170" t="n"/>
      <c r="W437" s="218" t="n"/>
      <c r="X437" s="218" t="n"/>
      <c r="Y437" s="157">
        <f>minus(I437,W437)</f>
        <v/>
      </c>
      <c r="Z437" s="158">
        <f>ABS(minus(J437,X437))</f>
        <v/>
      </c>
      <c r="AA437" s="270" t="n"/>
      <c r="AB437" s="242" t="n"/>
      <c r="AC437" s="242" t="n"/>
      <c r="AD437" s="256" t="n"/>
      <c r="AE437" s="167">
        <f>Y437-AC437</f>
        <v/>
      </c>
      <c r="AF437" s="256">
        <f>abs(Z437-AD437)</f>
        <v/>
      </c>
      <c r="AG437" s="243" t="n"/>
      <c r="AH437" s="146" t="n"/>
      <c r="AI437" s="52" t="n"/>
      <c r="AJ437" s="148" t="n"/>
      <c r="AK437" s="52" t="n"/>
    </row>
    <row r="438">
      <c r="A438" s="163">
        <f>A437</f>
        <v/>
      </c>
      <c r="B438" s="300" t="n"/>
      <c r="C438" s="151" t="inlineStr">
        <is>
          <t>Card Payments</t>
        </is>
      </c>
      <c r="D438" s="151" t="inlineStr">
        <is>
          <t>BB MIGs (S08)</t>
        </is>
      </c>
      <c r="E438" s="170" t="n"/>
      <c r="F438" s="245" t="n"/>
      <c r="G438" s="170" t="n"/>
      <c r="H438" s="245" t="n"/>
      <c r="I438" s="154">
        <f>minus(E438,G438)</f>
        <v/>
      </c>
      <c r="J438" s="155">
        <f>ABS(minus(F438,H438))</f>
        <v/>
      </c>
      <c r="K438" s="170" t="n"/>
      <c r="L438" s="170" t="n"/>
      <c r="M438" s="170" t="n"/>
      <c r="N438" s="170" t="n"/>
      <c r="O438" s="170" t="n"/>
      <c r="P438" s="170" t="n"/>
      <c r="Q438" s="170" t="n"/>
      <c r="R438" s="170" t="n"/>
      <c r="S438" s="170" t="n"/>
      <c r="T438" s="170" t="n"/>
      <c r="U438" s="170" t="n"/>
      <c r="V438" s="170" t="n"/>
      <c r="W438" s="218" t="n"/>
      <c r="X438" s="218" t="n"/>
      <c r="Y438" s="157">
        <f>minus(I438,W438)</f>
        <v/>
      </c>
      <c r="Z438" s="158">
        <f>ABS(minus(J438,X438))</f>
        <v/>
      </c>
      <c r="AA438" s="270" t="n"/>
      <c r="AB438" s="242" t="n"/>
      <c r="AC438" s="242" t="n"/>
      <c r="AD438" s="256" t="n"/>
      <c r="AE438" s="167">
        <f>Y438-AC438</f>
        <v/>
      </c>
      <c r="AF438" s="256">
        <f>abs(Z438-AD438)</f>
        <v/>
      </c>
      <c r="AG438" s="243" t="n"/>
      <c r="AH438" s="146" t="n"/>
      <c r="AI438" s="52" t="n"/>
      <c r="AJ438" s="148" t="n"/>
      <c r="AK438" s="52" t="n"/>
    </row>
    <row r="439">
      <c r="A439" s="163">
        <f>A438</f>
        <v/>
      </c>
      <c r="B439" s="300" t="n"/>
      <c r="C439" s="151" t="inlineStr">
        <is>
          <t>Card Payments</t>
        </is>
      </c>
      <c r="D439" s="151" t="inlineStr">
        <is>
          <t>BB MIGs (S09)</t>
        </is>
      </c>
      <c r="E439" s="170" t="n"/>
      <c r="F439" s="245" t="n"/>
      <c r="G439" s="170" t="n"/>
      <c r="H439" s="245" t="n"/>
      <c r="I439" s="154">
        <f>minus(E439,G439)</f>
        <v/>
      </c>
      <c r="J439" s="155">
        <f>ABS(minus(F439,H439))</f>
        <v/>
      </c>
      <c r="K439" s="170" t="n"/>
      <c r="L439" s="170" t="n"/>
      <c r="M439" s="170" t="n"/>
      <c r="N439" s="170" t="n"/>
      <c r="O439" s="170" t="n"/>
      <c r="P439" s="170" t="n"/>
      <c r="Q439" s="170" t="n"/>
      <c r="R439" s="170" t="n"/>
      <c r="S439" s="170" t="n"/>
      <c r="T439" s="170" t="n"/>
      <c r="U439" s="170" t="n"/>
      <c r="V439" s="170" t="n"/>
      <c r="W439" s="218" t="n"/>
      <c r="X439" s="218" t="n"/>
      <c r="Y439" s="157">
        <f>minus(I439,W439)</f>
        <v/>
      </c>
      <c r="Z439" s="158">
        <f>ABS(minus(J439,X439))</f>
        <v/>
      </c>
      <c r="AA439" s="270" t="n"/>
      <c r="AB439" s="242" t="n"/>
      <c r="AC439" s="242" t="n"/>
      <c r="AD439" s="256" t="n"/>
      <c r="AE439" s="167">
        <f>Y439-AC439</f>
        <v/>
      </c>
      <c r="AF439" s="256">
        <f>abs(Z439-AD439)</f>
        <v/>
      </c>
      <c r="AG439" s="243" t="n"/>
      <c r="AH439" s="146" t="n"/>
      <c r="AI439" s="52" t="n"/>
      <c r="AJ439" s="148" t="n"/>
      <c r="AK439" s="52" t="n"/>
    </row>
    <row r="440">
      <c r="A440" s="163">
        <f>A439</f>
        <v/>
      </c>
      <c r="B440" s="300" t="n"/>
      <c r="C440" s="151" t="inlineStr">
        <is>
          <t>Card Payments</t>
        </is>
      </c>
      <c r="D440" s="151" t="inlineStr">
        <is>
          <t>BB MIGs (S10)</t>
        </is>
      </c>
      <c r="E440" s="170" t="n"/>
      <c r="F440" s="245" t="n"/>
      <c r="G440" s="170" t="n"/>
      <c r="H440" s="245" t="n"/>
      <c r="I440" s="154">
        <f>minus(E440,G440)</f>
        <v/>
      </c>
      <c r="J440" s="155">
        <f>ABS(minus(F440,H440))</f>
        <v/>
      </c>
      <c r="K440" s="170" t="n"/>
      <c r="L440" s="170" t="n"/>
      <c r="M440" s="170" t="n"/>
      <c r="N440" s="170" t="n"/>
      <c r="O440" s="170" t="n"/>
      <c r="P440" s="170" t="n"/>
      <c r="Q440" s="170" t="n"/>
      <c r="R440" s="170" t="n"/>
      <c r="S440" s="170" t="n"/>
      <c r="T440" s="170" t="n"/>
      <c r="U440" s="170" t="n"/>
      <c r="V440" s="170" t="n"/>
      <c r="W440" s="218" t="n"/>
      <c r="X440" s="218" t="n"/>
      <c r="Y440" s="157">
        <f>minus(I440,W440)</f>
        <v/>
      </c>
      <c r="Z440" s="158">
        <f>ABS(minus(J440,X440))</f>
        <v/>
      </c>
      <c r="AA440" s="270" t="n"/>
      <c r="AB440" s="242" t="n"/>
      <c r="AC440" s="242" t="n"/>
      <c r="AD440" s="256" t="n"/>
      <c r="AE440" s="167">
        <f>Y440-AC440</f>
        <v/>
      </c>
      <c r="AF440" s="256">
        <f>abs(Z440-AD440)</f>
        <v/>
      </c>
      <c r="AG440" s="243" t="n"/>
      <c r="AH440" s="146" t="n"/>
      <c r="AI440" s="52" t="n"/>
      <c r="AJ440" s="148" t="n"/>
      <c r="AK440" s="52" t="n"/>
    </row>
    <row r="441">
      <c r="A441" s="163">
        <f>A440</f>
        <v/>
      </c>
      <c r="B441" s="300" t="n"/>
      <c r="C441" s="151" t="inlineStr">
        <is>
          <t>Card Payments</t>
        </is>
      </c>
      <c r="D441" s="151" t="inlineStr">
        <is>
          <t>BB MIGs (S11)</t>
        </is>
      </c>
      <c r="E441" s="170" t="n"/>
      <c r="F441" s="245" t="n"/>
      <c r="G441" s="170" t="n"/>
      <c r="H441" s="245" t="n"/>
      <c r="I441" s="154">
        <f>minus(E441,G441)</f>
        <v/>
      </c>
      <c r="J441" s="155">
        <f>ABS(minus(F441,H441))</f>
        <v/>
      </c>
      <c r="K441" s="170" t="n"/>
      <c r="L441" s="170" t="n"/>
      <c r="M441" s="170" t="n"/>
      <c r="N441" s="170" t="n"/>
      <c r="O441" s="170" t="n"/>
      <c r="P441" s="170" t="n"/>
      <c r="Q441" s="170" t="n"/>
      <c r="R441" s="170" t="n"/>
      <c r="S441" s="170" t="n"/>
      <c r="T441" s="170" t="n"/>
      <c r="U441" s="170" t="n"/>
      <c r="V441" s="170" t="n"/>
      <c r="W441" s="218" t="n"/>
      <c r="X441" s="218" t="n"/>
      <c r="Y441" s="157">
        <f>minus(I441,W441)</f>
        <v/>
      </c>
      <c r="Z441" s="158">
        <f>ABS(minus(J441,X441))</f>
        <v/>
      </c>
      <c r="AA441" s="270" t="n"/>
      <c r="AB441" s="242" t="n"/>
      <c r="AC441" s="242" t="n"/>
      <c r="AD441" s="256" t="n"/>
      <c r="AE441" s="167">
        <f>Y441-AC441</f>
        <v/>
      </c>
      <c r="AF441" s="256">
        <f>abs(Z441-AD441)</f>
        <v/>
      </c>
      <c r="AG441" s="243" t="n"/>
      <c r="AH441" s="146" t="n"/>
      <c r="AI441" s="52" t="n"/>
      <c r="AJ441" s="148" t="n"/>
      <c r="AK441" s="52" t="n"/>
    </row>
    <row r="442">
      <c r="A442" s="163">
        <f>A441</f>
        <v/>
      </c>
      <c r="B442" s="300" t="n"/>
      <c r="C442" s="171" t="inlineStr">
        <is>
          <t>Card Payments</t>
        </is>
      </c>
      <c r="D442" s="171" t="inlineStr">
        <is>
          <t>BB MIGs (S12)</t>
        </is>
      </c>
      <c r="E442" s="176" t="n"/>
      <c r="F442" s="85" t="n"/>
      <c r="G442" s="176" t="n"/>
      <c r="H442" s="85" t="n"/>
      <c r="I442" s="174">
        <f>minus(E442,G442)</f>
        <v/>
      </c>
      <c r="J442" s="175">
        <f>ABS(minus(F442,H442))</f>
        <v/>
      </c>
      <c r="K442" s="176" t="n"/>
      <c r="L442" s="176" t="n"/>
      <c r="M442" s="176" t="n"/>
      <c r="N442" s="176" t="n"/>
      <c r="O442" s="176" t="n"/>
      <c r="P442" s="176" t="n"/>
      <c r="Q442" s="176" t="n"/>
      <c r="R442" s="176" t="n"/>
      <c r="S442" s="176" t="n"/>
      <c r="T442" s="176" t="n"/>
      <c r="U442" s="176" t="n"/>
      <c r="V442" s="176" t="n"/>
      <c r="W442" s="294" t="n"/>
      <c r="X442" s="294" t="n"/>
      <c r="Y442" s="179">
        <f>minus(I442,W442)</f>
        <v/>
      </c>
      <c r="Z442" s="180">
        <f>ABS(minus(J442,X442))</f>
        <v/>
      </c>
      <c r="AA442" s="253" t="n"/>
      <c r="AB442" s="254" t="n"/>
      <c r="AC442" s="254" t="n"/>
      <c r="AD442" s="183" t="n"/>
      <c r="AE442" s="191">
        <f>Y442-AC442</f>
        <v/>
      </c>
      <c r="AF442" s="183">
        <f>abs(Z442-AD442)</f>
        <v/>
      </c>
      <c r="AG442" s="243" t="n"/>
      <c r="AH442" s="146" t="n"/>
      <c r="AI442" s="52" t="n"/>
      <c r="AJ442" s="148" t="n"/>
      <c r="AK442" s="52" t="n"/>
    </row>
    <row r="443">
      <c r="A443" s="163">
        <f>A442</f>
        <v/>
      </c>
      <c r="B443" s="303" t="n"/>
      <c r="C443" s="258" t="inlineStr">
        <is>
          <t>Card Payments Sum</t>
        </is>
      </c>
      <c r="D443" s="258" t="inlineStr">
        <is>
          <t>BB MIGs</t>
        </is>
      </c>
      <c r="E443" s="172" t="n"/>
      <c r="F443" s="173" t="n"/>
      <c r="G443" s="172" t="n"/>
      <c r="H443" s="173" t="n"/>
      <c r="I443" s="174">
        <f>minus(E443,G443)</f>
        <v/>
      </c>
      <c r="J443" s="175">
        <f>ABS(minus(F443,H443))</f>
        <v/>
      </c>
      <c r="K443" s="176" t="n"/>
      <c r="L443" s="176" t="n"/>
      <c r="M443" s="176" t="n"/>
      <c r="N443" s="176" t="n"/>
      <c r="O443" s="176" t="n"/>
      <c r="P443" s="176" t="n"/>
      <c r="Q443" s="176" t="n"/>
      <c r="R443" s="176" t="n"/>
      <c r="S443" s="176" t="n"/>
      <c r="T443" s="176" t="n"/>
      <c r="U443" s="176" t="n"/>
      <c r="V443" s="176" t="n"/>
      <c r="W443" s="294">
        <f>SUM(K443,M443,O443,Q443,S443,U443)</f>
        <v/>
      </c>
      <c r="X443" s="294">
        <f>SUM(L443,N443,P443,R443,T443,V443)</f>
        <v/>
      </c>
      <c r="Y443" s="179">
        <f>minus(I443,W443)</f>
        <v/>
      </c>
      <c r="Z443" s="180">
        <f>ABS(minus(J443,X443))</f>
        <v/>
      </c>
      <c r="AA443" s="253" t="n"/>
      <c r="AB443" s="254" t="n"/>
      <c r="AC443" s="254" t="n"/>
      <c r="AD443" s="190" t="n"/>
      <c r="AE443" s="191">
        <f>Y443-AC443</f>
        <v/>
      </c>
      <c r="AF443" s="192">
        <f>abs(Z443-AD443)</f>
        <v/>
      </c>
      <c r="AG443" s="243" t="n"/>
      <c r="AH443" s="146" t="n"/>
      <c r="AI443" s="52" t="n"/>
      <c r="AJ443" s="148" t="n"/>
      <c r="AK443" s="52" t="n"/>
    </row>
    <row r="444">
      <c r="A444" s="163" t="n"/>
      <c r="B444" s="268" t="n"/>
      <c r="C444" s="151" t="inlineStr">
        <is>
          <t>MPGS</t>
        </is>
      </c>
      <c r="D444" s="151" t="inlineStr">
        <is>
          <t>MPGS</t>
        </is>
      </c>
      <c r="E444" s="187" t="n"/>
      <c r="F444" s="188" t="n"/>
      <c r="G444" s="187" t="n"/>
      <c r="H444" s="188" t="n"/>
      <c r="I444" s="154">
        <f>minus(E444,G444)</f>
        <v/>
      </c>
      <c r="J444" s="155">
        <f>ABS(minus(F444,H444))</f>
        <v/>
      </c>
      <c r="K444" s="218" t="n"/>
      <c r="L444" s="218" t="n"/>
      <c r="M444" s="218" t="n"/>
      <c r="N444" s="218" t="n"/>
      <c r="O444" s="218" t="n"/>
      <c r="P444" s="218" t="n"/>
      <c r="Q444" s="218" t="n"/>
      <c r="R444" s="218" t="n"/>
      <c r="S444" s="218" t="n"/>
      <c r="T444" s="218" t="n"/>
      <c r="U444" s="218" t="n"/>
      <c r="V444" s="218" t="n"/>
      <c r="W444" s="218">
        <f>SUM(K444,M444,O444,Q444,S444,U444)</f>
        <v/>
      </c>
      <c r="X444" s="218">
        <f>SUM(L444,N444,P444,R444,T444,V444)</f>
        <v/>
      </c>
      <c r="Y444" s="157">
        <f>minus(I444,W444)</f>
        <v/>
      </c>
      <c r="Z444" s="158">
        <f>ABS(minus(J444,X444))</f>
        <v/>
      </c>
      <c r="AA444" s="270" t="n"/>
      <c r="AB444" s="242" t="n"/>
      <c r="AC444" s="242" t="n"/>
      <c r="AD444" s="256" t="n"/>
      <c r="AE444" s="167">
        <f>Y444-AC444</f>
        <v/>
      </c>
      <c r="AF444" s="256">
        <f>abs(Z444-AD444)</f>
        <v/>
      </c>
      <c r="AG444" s="243" t="n"/>
      <c r="AH444" s="146" t="n"/>
      <c r="AI444" s="52" t="n"/>
      <c r="AJ444" s="148" t="n"/>
      <c r="AK444" s="52" t="n"/>
    </row>
    <row r="445">
      <c r="A445" s="163">
        <f>A443</f>
        <v/>
      </c>
      <c r="B445" s="310" t="inlineStr">
        <is>
          <t>KOWRI</t>
        </is>
      </c>
      <c r="C445" s="151" t="inlineStr">
        <is>
          <t>KR MTN Send Money</t>
        </is>
      </c>
      <c r="D445" s="151" t="inlineStr">
        <is>
          <t>KR MTN Credit</t>
        </is>
      </c>
      <c r="E445" s="187" t="n"/>
      <c r="F445" s="188" t="n"/>
      <c r="G445" s="187" t="n"/>
      <c r="H445" s="188" t="n"/>
      <c r="I445" s="154">
        <f>minus(E445,G445)</f>
        <v/>
      </c>
      <c r="J445" s="155">
        <f>ABS(minus(F445,H445))</f>
        <v/>
      </c>
      <c r="K445" s="218" t="n"/>
      <c r="L445" s="218" t="n"/>
      <c r="M445" s="218" t="n"/>
      <c r="N445" s="218" t="n"/>
      <c r="O445" s="218" t="n"/>
      <c r="P445" s="218" t="n"/>
      <c r="Q445" s="218" t="n"/>
      <c r="R445" s="218" t="n"/>
      <c r="S445" s="218" t="n"/>
      <c r="T445" s="218" t="n"/>
      <c r="U445" s="218" t="n"/>
      <c r="V445" s="218" t="n"/>
      <c r="W445" s="218">
        <f>SUM(K445,M445,O445,Q445,S445,U445)</f>
        <v/>
      </c>
      <c r="X445" s="218">
        <f>SUM(L445,N445,P445,R445,T445,V445)</f>
        <v/>
      </c>
      <c r="Y445" s="157">
        <f>minus(I445,W445)</f>
        <v/>
      </c>
      <c r="Z445" s="158">
        <f>ABS(minus(J445,X445))</f>
        <v/>
      </c>
      <c r="AA445" s="270" t="n"/>
      <c r="AB445" s="242" t="n"/>
      <c r="AC445" s="242" t="n"/>
      <c r="AD445" s="256" t="n"/>
      <c r="AE445" s="167">
        <f>Y445-AC445</f>
        <v/>
      </c>
      <c r="AF445" s="256">
        <f>abs(Z445-AD445)</f>
        <v/>
      </c>
      <c r="AG445" s="243" t="n"/>
      <c r="AH445" s="146" t="n"/>
      <c r="AI445" s="52" t="n"/>
      <c r="AJ445" s="148" t="n"/>
      <c r="AK445" s="52" t="n"/>
    </row>
    <row r="446">
      <c r="A446" s="163">
        <f>A445</f>
        <v/>
      </c>
      <c r="B446" s="300" t="n"/>
      <c r="C446" s="151" t="inlineStr">
        <is>
          <t>KR MTN Add funds/Payments</t>
        </is>
      </c>
      <c r="D446" s="151" t="inlineStr">
        <is>
          <t>KR MTN Debit</t>
        </is>
      </c>
      <c r="E446" s="187" t="n"/>
      <c r="F446" s="188" t="n"/>
      <c r="G446" s="187" t="n"/>
      <c r="H446" s="188" t="n"/>
      <c r="I446" s="154">
        <f>minus(E446,G446)</f>
        <v/>
      </c>
      <c r="J446" s="155">
        <f>ABS(minus(F446,H446))</f>
        <v/>
      </c>
      <c r="K446" s="218" t="n"/>
      <c r="L446" s="218" t="n"/>
      <c r="M446" s="218" t="n"/>
      <c r="N446" s="218" t="n"/>
      <c r="O446" s="218" t="n"/>
      <c r="P446" s="218" t="n"/>
      <c r="Q446" s="218" t="n"/>
      <c r="R446" s="218" t="n"/>
      <c r="S446" s="218" t="n"/>
      <c r="T446" s="218" t="n"/>
      <c r="U446" s="218" t="n"/>
      <c r="V446" s="218" t="n"/>
      <c r="W446" s="218">
        <f>SUM(K446,M446,O446,Q446,S446,U446)</f>
        <v/>
      </c>
      <c r="X446" s="218">
        <f>SUM(L446,N446,P446,R446,T446,V446)</f>
        <v/>
      </c>
      <c r="Y446" s="157">
        <f>minus(I446,W446)</f>
        <v/>
      </c>
      <c r="Z446" s="158">
        <f>ABS(minus(J446,X446))</f>
        <v/>
      </c>
      <c r="AA446" s="270" t="n"/>
      <c r="AB446" s="242" t="n"/>
      <c r="AC446" s="242" t="n"/>
      <c r="AD446" s="256" t="n"/>
      <c r="AE446" s="167">
        <f>Y446-AC446</f>
        <v/>
      </c>
      <c r="AF446" s="256">
        <f>abs(Z446-AD446)</f>
        <v/>
      </c>
      <c r="AG446" s="243" t="n"/>
      <c r="AH446" s="146" t="n"/>
      <c r="AI446" s="52" t="n"/>
      <c r="AJ446" s="148" t="n"/>
      <c r="AK446" s="52" t="n"/>
    </row>
    <row r="447">
      <c r="A447" s="163">
        <f>A446</f>
        <v/>
      </c>
      <c r="B447" s="300" t="n"/>
      <c r="C447" s="151" t="inlineStr">
        <is>
          <t>KR Airtel Add funds/Payments</t>
        </is>
      </c>
      <c r="D447" s="151" t="inlineStr">
        <is>
          <t>KR Airtel Cash In</t>
        </is>
      </c>
      <c r="E447" s="187" t="n"/>
      <c r="F447" s="188" t="n"/>
      <c r="G447" s="187" t="n"/>
      <c r="H447" s="188" t="n"/>
      <c r="I447" s="154">
        <f>minus(E447,G447)</f>
        <v/>
      </c>
      <c r="J447" s="155">
        <f>ABS(minus(F447,H447))</f>
        <v/>
      </c>
      <c r="K447" s="218" t="n"/>
      <c r="L447" s="218" t="n"/>
      <c r="M447" s="218" t="n"/>
      <c r="N447" s="218" t="n"/>
      <c r="O447" s="218" t="n"/>
      <c r="P447" s="218" t="n"/>
      <c r="Q447" s="218" t="n"/>
      <c r="R447" s="218" t="n"/>
      <c r="S447" s="218" t="n"/>
      <c r="T447" s="218" t="n"/>
      <c r="U447" s="218" t="n"/>
      <c r="V447" s="218" t="n"/>
      <c r="W447" s="218">
        <f>SUM(K447,M447,O447,Q447,S447,U447)</f>
        <v/>
      </c>
      <c r="X447" s="218">
        <f>SUM(L447,N447,P447,R447,T447,V447)</f>
        <v/>
      </c>
      <c r="Y447" s="157">
        <f>minus(I447,W447)</f>
        <v/>
      </c>
      <c r="Z447" s="158">
        <f>ABS(minus(J447,X447))</f>
        <v/>
      </c>
      <c r="AA447" s="270" t="n"/>
      <c r="AB447" s="242" t="n"/>
      <c r="AC447" s="242" t="n"/>
      <c r="AD447" s="256" t="n"/>
      <c r="AE447" s="167">
        <f>Y447-AC447</f>
        <v/>
      </c>
      <c r="AF447" s="256">
        <f>abs(Z447-AD447)</f>
        <v/>
      </c>
      <c r="AG447" s="243" t="n"/>
      <c r="AH447" s="146" t="n"/>
      <c r="AI447" s="52" t="n"/>
      <c r="AJ447" s="148" t="n"/>
      <c r="AK447" s="52" t="n"/>
    </row>
    <row r="448">
      <c r="A448" s="163">
        <f>A447</f>
        <v/>
      </c>
      <c r="B448" s="300" t="n"/>
      <c r="C448" s="151" t="inlineStr">
        <is>
          <t>KR Airtel Send Money</t>
        </is>
      </c>
      <c r="D448" s="151" t="inlineStr">
        <is>
          <t>KR Airtel Cash Out</t>
        </is>
      </c>
      <c r="E448" s="187" t="n"/>
      <c r="F448" s="188" t="n"/>
      <c r="G448" s="187" t="n"/>
      <c r="H448" s="188" t="n"/>
      <c r="I448" s="154">
        <f>minus(E448,G448)</f>
        <v/>
      </c>
      <c r="J448" s="155">
        <f>ABS(minus(F448,H448))</f>
        <v/>
      </c>
      <c r="K448" s="218" t="n"/>
      <c r="L448" s="218" t="n"/>
      <c r="M448" s="218" t="n"/>
      <c r="N448" s="218" t="n"/>
      <c r="O448" s="218" t="n"/>
      <c r="P448" s="218" t="n"/>
      <c r="Q448" s="218" t="n"/>
      <c r="R448" s="218" t="n"/>
      <c r="S448" s="218" t="n"/>
      <c r="T448" s="218" t="n"/>
      <c r="U448" s="218" t="n"/>
      <c r="V448" s="218" t="n"/>
      <c r="W448" s="218">
        <f>SUM(K448,M448,O448,Q448,S448,U448)</f>
        <v/>
      </c>
      <c r="X448" s="218">
        <f>SUM(L448,N448,P448,R448,T448,V448)</f>
        <v/>
      </c>
      <c r="Y448" s="157">
        <f>minus(I448,W448)</f>
        <v/>
      </c>
      <c r="Z448" s="158">
        <f>ABS(minus(J448,X448))</f>
        <v/>
      </c>
      <c r="AA448" s="270" t="n"/>
      <c r="AB448" s="242" t="n"/>
      <c r="AC448" s="242" t="n"/>
      <c r="AD448" s="256" t="n"/>
      <c r="AE448" s="167">
        <f>Y448-AC448</f>
        <v/>
      </c>
      <c r="AF448" s="256">
        <f>abs(Z448-AD448)</f>
        <v/>
      </c>
      <c r="AG448" s="243" t="n"/>
      <c r="AH448" s="146" t="n"/>
      <c r="AI448" s="52" t="n"/>
      <c r="AJ448" s="148" t="n"/>
      <c r="AK448" s="52" t="n"/>
    </row>
    <row r="449">
      <c r="A449" s="163">
        <f>A448</f>
        <v/>
      </c>
      <c r="B449" s="300" t="n"/>
      <c r="C449" s="151" t="inlineStr">
        <is>
          <t>KR Vodafone Add funds/Payments</t>
        </is>
      </c>
      <c r="D449" s="151" t="inlineStr">
        <is>
          <t xml:space="preserve">KR Vodafone Cash In </t>
        </is>
      </c>
      <c r="E449" s="187" t="n"/>
      <c r="F449" s="188" t="n"/>
      <c r="G449" s="187" t="n"/>
      <c r="H449" s="188" t="n"/>
      <c r="I449" s="154">
        <f>minus(E449,G449)</f>
        <v/>
      </c>
      <c r="J449" s="155">
        <f>ABS(minus(F449,H449))</f>
        <v/>
      </c>
      <c r="K449" s="218" t="n"/>
      <c r="L449" s="218" t="n"/>
      <c r="M449" s="218" t="n"/>
      <c r="N449" s="218" t="n"/>
      <c r="O449" s="218" t="n"/>
      <c r="P449" s="218" t="n"/>
      <c r="Q449" s="218" t="n"/>
      <c r="R449" s="218" t="n"/>
      <c r="S449" s="218" t="n"/>
      <c r="T449" s="218" t="n"/>
      <c r="U449" s="218" t="n"/>
      <c r="V449" s="218" t="n"/>
      <c r="W449" s="218">
        <f>SUM(K449,M449,O449,Q449,S449,U449)</f>
        <v/>
      </c>
      <c r="X449" s="218">
        <f>SUM(L449,N449,P449,R449,T449,V449)</f>
        <v/>
      </c>
      <c r="Y449" s="157">
        <f>minus(I449,W449)</f>
        <v/>
      </c>
      <c r="Z449" s="158">
        <f>ABS(minus(J449,X449))</f>
        <v/>
      </c>
      <c r="AA449" s="270" t="n"/>
      <c r="AB449" s="242" t="n"/>
      <c r="AC449" s="242" t="n"/>
      <c r="AD449" s="256" t="n"/>
      <c r="AE449" s="167">
        <f>Y449-AC449</f>
        <v/>
      </c>
      <c r="AF449" s="256">
        <f>abs(Z449-AD449)</f>
        <v/>
      </c>
      <c r="AG449" s="243" t="n"/>
      <c r="AH449" s="146" t="n"/>
      <c r="AI449" s="52" t="n"/>
      <c r="AJ449" s="148" t="n"/>
      <c r="AK449" s="52" t="n"/>
    </row>
    <row r="450">
      <c r="A450" s="163">
        <f>A449</f>
        <v/>
      </c>
      <c r="B450" s="303" t="n"/>
      <c r="C450" s="151" t="inlineStr">
        <is>
          <t>KR Vodafone Send Money</t>
        </is>
      </c>
      <c r="D450" s="151" t="inlineStr">
        <is>
          <t>KR Vodafone Cash Out</t>
        </is>
      </c>
      <c r="E450" s="187" t="n"/>
      <c r="F450" s="188" t="n"/>
      <c r="G450" s="187" t="n"/>
      <c r="H450" s="188" t="n"/>
      <c r="I450" s="154">
        <f>minus(E450,G450)</f>
        <v/>
      </c>
      <c r="J450" s="155">
        <f>ABS(minus(F450,H450))</f>
        <v/>
      </c>
      <c r="K450" s="218" t="n"/>
      <c r="L450" s="218" t="n"/>
      <c r="M450" s="218" t="n"/>
      <c r="N450" s="218" t="n"/>
      <c r="O450" s="218" t="n"/>
      <c r="P450" s="218" t="n"/>
      <c r="Q450" s="218" t="n"/>
      <c r="R450" s="218" t="n"/>
      <c r="S450" s="218" t="n"/>
      <c r="T450" s="218" t="n"/>
      <c r="U450" s="218" t="n"/>
      <c r="V450" s="218" t="n"/>
      <c r="W450" s="218">
        <f>SUM(K450,M450,O450,Q450,S450,U450)</f>
        <v/>
      </c>
      <c r="X450" s="218">
        <f>SUM(L450,N450,P450,R450,T450,V450)</f>
        <v/>
      </c>
      <c r="Y450" s="157">
        <f>minus(I450,W450)</f>
        <v/>
      </c>
      <c r="Z450" s="158">
        <f>ABS(minus(J450,X450))</f>
        <v/>
      </c>
      <c r="AA450" s="270" t="n"/>
      <c r="AB450" s="242" t="n"/>
      <c r="AC450" s="242" t="n"/>
      <c r="AD450" s="256" t="n"/>
      <c r="AE450" s="167">
        <f>Y450-AC450</f>
        <v/>
      </c>
      <c r="AF450" s="256">
        <f>abs(Z450-AD450)</f>
        <v/>
      </c>
      <c r="AG450" s="243" t="n"/>
      <c r="AH450" s="146" t="n"/>
      <c r="AI450" s="52" t="n"/>
      <c r="AJ450" s="148" t="n"/>
      <c r="AK450" s="52" t="n"/>
    </row>
    <row r="451">
      <c r="A451" s="206" t="n"/>
      <c r="B451" s="207" t="n"/>
      <c r="C451" s="206" t="n"/>
      <c r="D451" s="206" t="n"/>
      <c r="E451" s="271" t="n"/>
      <c r="F451" s="208" t="n"/>
      <c r="G451" s="271" t="n"/>
      <c r="H451" s="208" t="n"/>
      <c r="I451" s="206" t="n"/>
      <c r="J451" s="208" t="n"/>
      <c r="K451" s="271" t="n"/>
      <c r="L451" s="271" t="n"/>
      <c r="M451" s="271" t="n"/>
      <c r="N451" s="271" t="n"/>
      <c r="O451" s="271" t="n"/>
      <c r="P451" s="271" t="n"/>
      <c r="Q451" s="271" t="n"/>
      <c r="R451" s="271" t="n"/>
      <c r="S451" s="271" t="n"/>
      <c r="T451" s="271" t="n"/>
      <c r="U451" s="271" t="n"/>
      <c r="V451" s="271" t="n"/>
      <c r="W451" s="210" t="n"/>
      <c r="X451" s="210" t="n"/>
      <c r="Y451" s="271" t="n"/>
      <c r="Z451" s="271" t="n"/>
      <c r="AA451" s="211" t="n"/>
      <c r="AB451" s="212" t="n"/>
      <c r="AC451" s="212" t="n"/>
      <c r="AD451" s="213" t="n"/>
      <c r="AE451" s="214" t="n"/>
      <c r="AF451" s="215" t="n"/>
      <c r="AG451" s="243" t="n"/>
      <c r="AH451" s="146" t="n"/>
      <c r="AI451" s="52" t="n"/>
      <c r="AJ451" s="148" t="n"/>
      <c r="AK451" s="52" t="n"/>
    </row>
    <row r="452">
      <c r="A452" s="239" t="n">
        <v>45001</v>
      </c>
      <c r="B452" s="309" t="inlineStr">
        <is>
          <t>SlydePay</t>
        </is>
      </c>
      <c r="C452" s="151" t="inlineStr">
        <is>
          <t>SP MIGs (MCC 1)</t>
        </is>
      </c>
      <c r="D452" s="151" t="inlineStr">
        <is>
          <t>MIGS (Slydepay01)</t>
        </is>
      </c>
      <c r="E452" s="187" t="n"/>
      <c r="F452" s="188" t="n"/>
      <c r="G452" s="187" t="n"/>
      <c r="H452" s="188" t="n"/>
      <c r="I452" s="154">
        <f>minus(E452,G452)</f>
        <v/>
      </c>
      <c r="J452" s="155">
        <f>ABS(minus(F452,H452))</f>
        <v/>
      </c>
      <c r="K452" s="218" t="n"/>
      <c r="L452" s="218" t="n"/>
      <c r="M452" s="218" t="n"/>
      <c r="N452" s="218" t="n"/>
      <c r="O452" s="218" t="n"/>
      <c r="P452" s="218" t="n"/>
      <c r="Q452" s="218" t="n"/>
      <c r="R452" s="218" t="n"/>
      <c r="S452" s="218" t="n"/>
      <c r="T452" s="218" t="n"/>
      <c r="U452" s="218" t="n"/>
      <c r="V452" s="218" t="n"/>
      <c r="W452" s="218">
        <f>SUM(K452,M452,O452,Q452,S452,U452)</f>
        <v/>
      </c>
      <c r="X452" s="218">
        <f>SUM(L452,N452,P452,R452,T452,V452)</f>
        <v/>
      </c>
      <c r="Y452" s="157">
        <f>minus(I452,W452)</f>
        <v/>
      </c>
      <c r="Z452" s="158">
        <f>ABS(minus(J452,X452))</f>
        <v/>
      </c>
      <c r="AA452" s="263" t="inlineStr">
        <is>
          <t>Failed card transaction</t>
        </is>
      </c>
      <c r="AB452" s="242" t="n"/>
      <c r="AC452" s="242" t="n"/>
      <c r="AD452" s="252" t="n"/>
      <c r="AE452" s="161">
        <f>Y452-AC452</f>
        <v/>
      </c>
      <c r="AF452" s="256">
        <f>abs(Z452-AD452)</f>
        <v/>
      </c>
      <c r="AG452" s="243" t="n"/>
      <c r="AH452" s="146" t="n"/>
      <c r="AI452" s="52" t="n"/>
      <c r="AJ452" s="148" t="n"/>
      <c r="AK452" s="52" t="n"/>
    </row>
    <row r="453">
      <c r="A453" s="163">
        <f>A452</f>
        <v/>
      </c>
      <c r="B453" s="300" t="n"/>
      <c r="C453" s="151" t="inlineStr">
        <is>
          <t>SP MTN Cash In (Prompt)</t>
        </is>
      </c>
      <c r="D453" s="151" t="inlineStr">
        <is>
          <t>MTN - Slydepull (Prompts)</t>
        </is>
      </c>
      <c r="E453" s="187" t="n"/>
      <c r="F453" s="188" t="n"/>
      <c r="G453" s="187" t="n"/>
      <c r="H453" s="188" t="n"/>
      <c r="I453" s="154">
        <f>minus(E453,G453)</f>
        <v/>
      </c>
      <c r="J453" s="155">
        <f>ABS(minus(F453,H453))</f>
        <v/>
      </c>
      <c r="K453" s="218" t="n"/>
      <c r="L453" s="218" t="n"/>
      <c r="M453" s="218" t="n"/>
      <c r="N453" s="218" t="n"/>
      <c r="O453" s="218" t="n"/>
      <c r="P453" s="218" t="n"/>
      <c r="Q453" s="218" t="n"/>
      <c r="R453" s="218" t="n"/>
      <c r="S453" s="218" t="n"/>
      <c r="T453" s="218" t="n"/>
      <c r="U453" s="218" t="n"/>
      <c r="V453" s="218" t="n"/>
      <c r="W453" s="218">
        <f>SUM(K453,M453,O453,Q453,S453,U453)</f>
        <v/>
      </c>
      <c r="X453" s="218">
        <f>SUM(L453,N453,P453,R453,T453,V453)</f>
        <v/>
      </c>
      <c r="Y453" s="157">
        <f>minus(I453,W453)</f>
        <v/>
      </c>
      <c r="Z453" s="158">
        <f>ABS(minus(J453,X453))</f>
        <v/>
      </c>
      <c r="AA453" s="270" t="n"/>
      <c r="AB453" s="242" t="n"/>
      <c r="AC453" s="242" t="n"/>
      <c r="AD453" s="256" t="n"/>
      <c r="AE453" s="167">
        <f>Y453-AC453</f>
        <v/>
      </c>
      <c r="AF453" s="256">
        <f>abs(Z453-AD453)</f>
        <v/>
      </c>
      <c r="AG453" s="243" t="n"/>
      <c r="AH453" s="146" t="n"/>
      <c r="AI453" s="52" t="n"/>
      <c r="AJ453" s="148" t="n"/>
      <c r="AK453" s="52" t="n"/>
    </row>
    <row r="454">
      <c r="A454" s="163">
        <f>A453</f>
        <v/>
      </c>
      <c r="B454" s="300" t="n"/>
      <c r="C454" s="151" t="inlineStr">
        <is>
          <t>SP MTN Cash In (Approval)</t>
        </is>
      </c>
      <c r="D454" s="151" t="inlineStr">
        <is>
          <t>MTN - Sydepush( Approvals)</t>
        </is>
      </c>
      <c r="E454" s="187" t="n"/>
      <c r="F454" s="188" t="n"/>
      <c r="G454" s="187" t="n"/>
      <c r="H454" s="188" t="n"/>
      <c r="I454" s="154">
        <f>minus(E454,G454)</f>
        <v/>
      </c>
      <c r="J454" s="155">
        <f>ABS(minus(F454,H454))</f>
        <v/>
      </c>
      <c r="K454" s="218" t="n"/>
      <c r="L454" s="218" t="n"/>
      <c r="M454" s="218" t="n"/>
      <c r="N454" s="218" t="n"/>
      <c r="O454" s="218" t="n"/>
      <c r="P454" s="218" t="n"/>
      <c r="Q454" s="218" t="n"/>
      <c r="R454" s="218" t="n"/>
      <c r="S454" s="218" t="n"/>
      <c r="T454" s="218" t="n"/>
      <c r="U454" s="218" t="n"/>
      <c r="V454" s="218" t="n"/>
      <c r="W454" s="218">
        <f>SUM(K454,M454,O454,Q454,S454,U454)</f>
        <v/>
      </c>
      <c r="X454" s="218">
        <f>SUM(L454,N454,P454,R454,T454,V454)</f>
        <v/>
      </c>
      <c r="Y454" s="157">
        <f>minus(I454,W454)</f>
        <v/>
      </c>
      <c r="Z454" s="158">
        <f>ABS(minus(J454,X454))</f>
        <v/>
      </c>
      <c r="AA454" s="270" t="n"/>
      <c r="AB454" s="242" t="n"/>
      <c r="AC454" s="242" t="n"/>
      <c r="AD454" s="252" t="n"/>
      <c r="AE454" s="161">
        <f>Y454-AC454</f>
        <v/>
      </c>
      <c r="AF454" s="256">
        <f>abs(Z454-AD454)</f>
        <v/>
      </c>
      <c r="AG454" s="243" t="n"/>
      <c r="AH454" s="146" t="n"/>
      <c r="AI454" s="52" t="n"/>
      <c r="AJ454" s="148" t="n"/>
      <c r="AK454" s="52" t="n"/>
    </row>
    <row r="455">
      <c r="A455" s="163">
        <f>A454</f>
        <v/>
      </c>
      <c r="B455" s="300" t="n"/>
      <c r="C455" s="151" t="inlineStr">
        <is>
          <t>SP MTN Send Money</t>
        </is>
      </c>
      <c r="D455" s="151" t="inlineStr">
        <is>
          <t>MTN - Portal</t>
        </is>
      </c>
      <c r="E455" s="187" t="n"/>
      <c r="F455" s="188" t="n"/>
      <c r="G455" s="187" t="n"/>
      <c r="H455" s="188" t="n"/>
      <c r="I455" s="154">
        <f>minus(E455,G455)</f>
        <v/>
      </c>
      <c r="J455" s="155">
        <f>ABS(minus(F455,H455))</f>
        <v/>
      </c>
      <c r="K455" s="218" t="n"/>
      <c r="L455" s="218" t="n"/>
      <c r="M455" s="218" t="n"/>
      <c r="N455" s="218" t="n"/>
      <c r="O455" s="218" t="n"/>
      <c r="P455" s="218" t="n"/>
      <c r="Q455" s="218" t="n"/>
      <c r="R455" s="218" t="n"/>
      <c r="S455" s="218" t="n"/>
      <c r="T455" s="218" t="n"/>
      <c r="U455" s="218" t="n"/>
      <c r="V455" s="218" t="n"/>
      <c r="W455" s="218">
        <f>SUM(K455,M455,O455,Q455,S455,U455)</f>
        <v/>
      </c>
      <c r="X455" s="218">
        <f>SUM(L455,N455,P455,R455,T455,V455)</f>
        <v/>
      </c>
      <c r="Y455" s="157">
        <f>minus(I455,W455)</f>
        <v/>
      </c>
      <c r="Z455" s="158">
        <f>ABS(minus(J455,X455))</f>
        <v/>
      </c>
      <c r="AA455" s="270" t="n"/>
      <c r="AB455" s="242" t="n"/>
      <c r="AC455" s="242" t="n"/>
      <c r="AD455" s="256" t="n"/>
      <c r="AE455" s="161">
        <f>Y455-AC455</f>
        <v/>
      </c>
      <c r="AF455" s="256">
        <f>abs(Z455-AD455)</f>
        <v/>
      </c>
      <c r="AG455" s="243" t="n"/>
      <c r="AH455" s="146" t="n"/>
      <c r="AI455" s="52" t="n"/>
      <c r="AJ455" s="148" t="n"/>
      <c r="AK455" s="52" t="n"/>
    </row>
    <row r="456">
      <c r="A456" s="163">
        <f>A455</f>
        <v/>
      </c>
      <c r="B456" s="300" t="n"/>
      <c r="C456" s="151" t="inlineStr">
        <is>
          <t>SP AirtelTigo Cash In</t>
        </is>
      </c>
      <c r="D456" s="151" t="inlineStr">
        <is>
          <t>Airtel Top Up (Cash In)</t>
        </is>
      </c>
      <c r="E456" s="187" t="n"/>
      <c r="F456" s="188" t="n"/>
      <c r="G456" s="187" t="n"/>
      <c r="H456" s="188" t="n"/>
      <c r="I456" s="154">
        <f>minus(E456,G456)</f>
        <v/>
      </c>
      <c r="J456" s="155">
        <f>ABS(minus(F456,H456))</f>
        <v/>
      </c>
      <c r="K456" s="218" t="n"/>
      <c r="L456" s="218" t="n"/>
      <c r="M456" s="218" t="n"/>
      <c r="N456" s="218" t="n"/>
      <c r="O456" s="218" t="n"/>
      <c r="P456" s="218" t="n"/>
      <c r="Q456" s="218" t="n"/>
      <c r="R456" s="218" t="n"/>
      <c r="S456" s="218" t="n"/>
      <c r="T456" s="218" t="n"/>
      <c r="U456" s="218" t="n"/>
      <c r="V456" s="218" t="n"/>
      <c r="W456" s="218">
        <f>SUM(K456,M456,O456,Q456,S456,U456)</f>
        <v/>
      </c>
      <c r="X456" s="218">
        <f>SUM(L456,N456,P456,R456,T456,V456)</f>
        <v/>
      </c>
      <c r="Y456" s="157">
        <f>minus(I456,W456)</f>
        <v/>
      </c>
      <c r="Z456" s="158">
        <f>ABS(minus(J456,X456))</f>
        <v/>
      </c>
      <c r="AA456" s="270" t="n"/>
      <c r="AB456" s="242" t="n"/>
      <c r="AC456" s="242" t="n"/>
      <c r="AD456" s="256" t="n"/>
      <c r="AE456" s="161">
        <f>Y456-AC456</f>
        <v/>
      </c>
      <c r="AF456" s="256">
        <f>abs(Z456-AD456)</f>
        <v/>
      </c>
      <c r="AG456" s="243" t="n"/>
      <c r="AH456" s="146" t="n"/>
      <c r="AI456" s="52" t="n"/>
      <c r="AJ456" s="148" t="n"/>
      <c r="AK456" s="52" t="n"/>
    </row>
    <row r="457">
      <c r="A457" s="163">
        <f>A456</f>
        <v/>
      </c>
      <c r="B457" s="300" t="n"/>
      <c r="C457" s="151" t="inlineStr">
        <is>
          <t>SP AirtelTigo Send Money</t>
        </is>
      </c>
      <c r="D457" s="151" t="inlineStr">
        <is>
          <t>Airtel Online Send Money</t>
        </is>
      </c>
      <c r="E457" s="187" t="n"/>
      <c r="F457" s="188" t="n"/>
      <c r="G457" s="187" t="n"/>
      <c r="H457" s="188" t="n"/>
      <c r="I457" s="154">
        <f>minus(E457,G457)</f>
        <v/>
      </c>
      <c r="J457" s="155">
        <f>ABS(minus(F457,H457))</f>
        <v/>
      </c>
      <c r="K457" s="218" t="n"/>
      <c r="L457" s="218" t="n"/>
      <c r="M457" s="218" t="n"/>
      <c r="N457" s="218" t="n"/>
      <c r="O457" s="218" t="n"/>
      <c r="P457" s="218" t="n"/>
      <c r="Q457" s="218" t="n"/>
      <c r="R457" s="218" t="n"/>
      <c r="S457" s="218" t="n"/>
      <c r="T457" s="218" t="n"/>
      <c r="U457" s="218" t="n"/>
      <c r="V457" s="218" t="n"/>
      <c r="W457" s="218">
        <f>SUM(K457,M457,O457,Q457,S457,U457)</f>
        <v/>
      </c>
      <c r="X457" s="249">
        <f>SUM(L457,N457,P457,R457,T457,V457)</f>
        <v/>
      </c>
      <c r="Y457" s="157">
        <f>minus(I457,W457)</f>
        <v/>
      </c>
      <c r="Z457" s="158">
        <f>ABS(minus(J457,X457))</f>
        <v/>
      </c>
      <c r="AA457" s="270" t="n"/>
      <c r="AB457" s="242" t="n"/>
      <c r="AC457" s="242" t="n"/>
      <c r="AD457" s="256" t="n"/>
      <c r="AE457" s="161">
        <f>Y457-AC457</f>
        <v/>
      </c>
      <c r="AF457" s="256">
        <f>abs(Z457-AD457)</f>
        <v/>
      </c>
      <c r="AG457" s="243" t="n"/>
      <c r="AH457" s="146" t="n"/>
      <c r="AI457" s="52" t="n"/>
      <c r="AJ457" s="148" t="n"/>
      <c r="AK457" s="52" t="n"/>
    </row>
    <row r="458">
      <c r="A458" s="163">
        <f>A457</f>
        <v/>
      </c>
      <c r="B458" s="300" t="n"/>
      <c r="C458" s="151" t="inlineStr">
        <is>
          <t>SP Vodafone Cash In</t>
        </is>
      </c>
      <c r="D458" s="151" t="inlineStr">
        <is>
          <t>Vodafone Cashin</t>
        </is>
      </c>
      <c r="E458" s="187" t="n"/>
      <c r="F458" s="188" t="n"/>
      <c r="G458" s="187" t="n"/>
      <c r="H458" s="188" t="n"/>
      <c r="I458" s="154">
        <f>minus(E458,G458)</f>
        <v/>
      </c>
      <c r="J458" s="155">
        <f>ABS(minus(F458,H458))</f>
        <v/>
      </c>
      <c r="K458" s="218" t="n"/>
      <c r="L458" s="218" t="n"/>
      <c r="M458" s="218" t="n"/>
      <c r="N458" s="218" t="n"/>
      <c r="O458" s="218" t="n"/>
      <c r="P458" s="218" t="n"/>
      <c r="Q458" s="218" t="n"/>
      <c r="R458" s="218" t="n"/>
      <c r="S458" s="218" t="n"/>
      <c r="T458" s="218" t="n"/>
      <c r="U458" s="218" t="n"/>
      <c r="V458" s="218" t="n"/>
      <c r="W458" s="218">
        <f>SUM(K458,M458,O458,Q458,S458,U458)</f>
        <v/>
      </c>
      <c r="X458" s="218">
        <f>SUM(L458,N458,P458,R458,T458,V458)</f>
        <v/>
      </c>
      <c r="Y458" s="157">
        <f>minus(I458,W458)</f>
        <v/>
      </c>
      <c r="Z458" s="158">
        <f>ABS(minus(J458,X458))</f>
        <v/>
      </c>
      <c r="AA458" s="270" t="n"/>
      <c r="AB458" s="242" t="n"/>
      <c r="AC458" s="242" t="n"/>
      <c r="AD458" s="256" t="n"/>
      <c r="AE458" s="161">
        <f>Y458-AC458</f>
        <v/>
      </c>
      <c r="AF458" s="256">
        <f>abs(Z458-AD458)</f>
        <v/>
      </c>
      <c r="AG458" s="243" t="n"/>
      <c r="AH458" s="146" t="n"/>
      <c r="AI458" s="52" t="n"/>
      <c r="AJ458" s="148" t="n"/>
      <c r="AK458" s="52" t="n"/>
    </row>
    <row r="459">
      <c r="A459" s="163">
        <f>A458</f>
        <v/>
      </c>
      <c r="B459" s="300" t="n"/>
      <c r="C459" s="151" t="inlineStr">
        <is>
          <t>SP Vodafone Send Money</t>
        </is>
      </c>
      <c r="D459" s="151" t="inlineStr">
        <is>
          <t>Vodafone Cashout</t>
        </is>
      </c>
      <c r="E459" s="187" t="n"/>
      <c r="F459" s="188" t="n"/>
      <c r="G459" s="187" t="n"/>
      <c r="H459" s="188" t="n"/>
      <c r="I459" s="154">
        <f>minus(E459,G459)</f>
        <v/>
      </c>
      <c r="J459" s="155">
        <f>ABS(minus(F459,H459))</f>
        <v/>
      </c>
      <c r="K459" s="218" t="n"/>
      <c r="L459" s="218" t="n"/>
      <c r="M459" s="218" t="n"/>
      <c r="N459" s="218" t="n"/>
      <c r="O459" s="218" t="n"/>
      <c r="P459" s="218" t="n"/>
      <c r="Q459" s="218" t="n"/>
      <c r="R459" s="218" t="n"/>
      <c r="S459" s="218" t="n"/>
      <c r="T459" s="218" t="n"/>
      <c r="U459" s="218" t="n"/>
      <c r="V459" s="218" t="n"/>
      <c r="W459" s="218">
        <f>SUM(K459,M459,O459,Q459,S459,U459)</f>
        <v/>
      </c>
      <c r="X459" s="218">
        <f>SUM(L459,N459,P459,R459,T459,V459)</f>
        <v/>
      </c>
      <c r="Y459" s="157">
        <f>minus(I459,W459)</f>
        <v/>
      </c>
      <c r="Z459" s="158">
        <f>ABS(minus(J459,X459))</f>
        <v/>
      </c>
      <c r="AA459" s="270" t="n"/>
      <c r="AB459" s="242" t="n"/>
      <c r="AC459" s="242" t="n"/>
      <c r="AD459" s="256" t="n"/>
      <c r="AE459" s="161">
        <f>Y459-AC459</f>
        <v/>
      </c>
      <c r="AF459" s="256">
        <f>abs(Z459-AD459)</f>
        <v/>
      </c>
      <c r="AG459" s="243" t="n"/>
      <c r="AH459" s="146" t="n"/>
      <c r="AI459" s="52" t="n"/>
      <c r="AJ459" s="148" t="n"/>
      <c r="AK459" s="52" t="n"/>
    </row>
    <row r="460">
      <c r="A460" s="163">
        <f>A459</f>
        <v/>
      </c>
      <c r="B460" s="300" t="n"/>
      <c r="C460" s="151" t="inlineStr">
        <is>
          <t>SP Stanbic</t>
        </is>
      </c>
      <c r="D460" s="151" t="inlineStr">
        <is>
          <t>Stanbic FI CR</t>
        </is>
      </c>
      <c r="E460" s="187" t="n"/>
      <c r="F460" s="188" t="n"/>
      <c r="G460" s="187" t="n"/>
      <c r="H460" s="188" t="n"/>
      <c r="I460" s="154">
        <f>minus(E460,G460)</f>
        <v/>
      </c>
      <c r="J460" s="155">
        <f>ABS(minus(F460,H460))</f>
        <v/>
      </c>
      <c r="K460" s="218" t="n"/>
      <c r="L460" s="218" t="n"/>
      <c r="M460" s="218" t="n"/>
      <c r="N460" s="218" t="n"/>
      <c r="O460" s="218" t="n"/>
      <c r="P460" s="218" t="n"/>
      <c r="Q460" s="218" t="n"/>
      <c r="R460" s="218" t="n"/>
      <c r="S460" s="218" t="n"/>
      <c r="T460" s="218" t="n"/>
      <c r="U460" s="218" t="n"/>
      <c r="V460" s="218" t="n"/>
      <c r="W460" s="218">
        <f>SUM(K460,M460,O460,Q460,S460,U460)</f>
        <v/>
      </c>
      <c r="X460" s="218">
        <f>SUM(L460,N460,P460,R460,T460,V460)</f>
        <v/>
      </c>
      <c r="Y460" s="157">
        <f>minus(I460,W460)</f>
        <v/>
      </c>
      <c r="Z460" s="158">
        <f>ABS(minus(J460,X460))</f>
        <v/>
      </c>
      <c r="AA460" s="263" t="inlineStr">
        <is>
          <t>Customer's Slydepay account was not credited with funds</t>
        </is>
      </c>
      <c r="AB460" s="242" t="n"/>
      <c r="AC460" s="242" t="n"/>
      <c r="AD460" s="256" t="n"/>
      <c r="AE460" s="161">
        <f>Y460-AC460</f>
        <v/>
      </c>
      <c r="AF460" s="256">
        <f>abs(Z460-AD460)</f>
        <v/>
      </c>
      <c r="AG460" s="243" t="n"/>
      <c r="AH460" s="146" t="n"/>
      <c r="AI460" s="52" t="n"/>
      <c r="AJ460" s="148" t="n"/>
      <c r="AK460" s="52" t="n"/>
    </row>
    <row r="461">
      <c r="A461" s="163">
        <f>A460</f>
        <v/>
      </c>
      <c r="B461" s="300" t="n"/>
      <c r="C461" s="151" t="inlineStr">
        <is>
          <t xml:space="preserve">SP Stanbic </t>
        </is>
      </c>
      <c r="D461" s="151" t="inlineStr">
        <is>
          <t>Stanbic FI DR</t>
        </is>
      </c>
      <c r="E461" s="172" t="n"/>
      <c r="F461" s="172" t="n"/>
      <c r="G461" s="172" t="n"/>
      <c r="H461" s="172" t="n"/>
      <c r="I461" s="154">
        <f>minus(E461,G461)</f>
        <v/>
      </c>
      <c r="J461" s="155">
        <f>ABS(minus(F461,H461))</f>
        <v/>
      </c>
      <c r="K461" s="218" t="n"/>
      <c r="L461" s="218" t="n"/>
      <c r="M461" s="218" t="n"/>
      <c r="N461" s="218" t="n"/>
      <c r="O461" s="218" t="n"/>
      <c r="P461" s="218" t="n"/>
      <c r="Q461" s="218" t="n"/>
      <c r="R461" s="218" t="n"/>
      <c r="S461" s="218" t="n"/>
      <c r="T461" s="218" t="n"/>
      <c r="U461" s="218" t="n"/>
      <c r="V461" s="218" t="n"/>
      <c r="W461" s="218">
        <f>SUM(K461,M461,O461,Q461,S461,U461)</f>
        <v/>
      </c>
      <c r="X461" s="218">
        <f>SUM(L461,N461,P461,R461,T461,V461)</f>
        <v/>
      </c>
      <c r="Y461" s="157">
        <f>minus(I461,W461)</f>
        <v/>
      </c>
      <c r="Z461" s="158">
        <f>ABS(minus(J461,X461))</f>
        <v/>
      </c>
      <c r="AA461" s="270" t="n"/>
      <c r="AB461" s="242" t="n"/>
      <c r="AC461" s="242" t="n"/>
      <c r="AD461" s="256" t="n"/>
      <c r="AE461" s="161">
        <f>Y461-AC461</f>
        <v/>
      </c>
      <c r="AF461" s="256">
        <f>abs(Z461-AD461)</f>
        <v/>
      </c>
      <c r="AG461" s="243" t="n"/>
      <c r="AH461" s="146" t="n"/>
      <c r="AI461" s="52" t="n"/>
      <c r="AJ461" s="148" t="n"/>
      <c r="AK461" s="52" t="n"/>
    </row>
    <row r="462">
      <c r="A462" s="163">
        <f>A461</f>
        <v/>
      </c>
      <c r="B462" s="300" t="n"/>
      <c r="C462" s="171" t="inlineStr">
        <is>
          <t xml:space="preserve">SP GIP </t>
        </is>
      </c>
      <c r="D462" s="171" t="inlineStr">
        <is>
          <t>GIP</t>
        </is>
      </c>
      <c r="E462" s="172" t="n"/>
      <c r="F462" s="173" t="n"/>
      <c r="G462" s="172" t="n"/>
      <c r="H462" s="173" t="n"/>
      <c r="I462" s="174">
        <f>minus(E462,G462)</f>
        <v/>
      </c>
      <c r="J462" s="175">
        <f>ABS(minus(F462,H462))</f>
        <v/>
      </c>
      <c r="K462" s="294" t="n"/>
      <c r="L462" s="294" t="n"/>
      <c r="M462" s="294" t="n"/>
      <c r="N462" s="294" t="n"/>
      <c r="O462" s="294" t="n"/>
      <c r="P462" s="294" t="n"/>
      <c r="Q462" s="294" t="n"/>
      <c r="R462" s="294" t="n"/>
      <c r="S462" s="294" t="n"/>
      <c r="T462" s="294" t="n"/>
      <c r="U462" s="294" t="n"/>
      <c r="V462" s="294" t="n"/>
      <c r="W462" s="294">
        <f>SUM(K462,M462,O462,Q462,S462,U462)</f>
        <v/>
      </c>
      <c r="X462" s="294">
        <f>SUM(L462,N462,P462,R462,T462,V462)</f>
        <v/>
      </c>
      <c r="Y462" s="179">
        <f>minus(I462,W462)</f>
        <v/>
      </c>
      <c r="Z462" s="180">
        <f>ABS(minus(J462,X462))</f>
        <v/>
      </c>
      <c r="AA462" s="253" t="n"/>
      <c r="AB462" s="254" t="n"/>
      <c r="AC462" s="254" t="n"/>
      <c r="AD462" s="190" t="n"/>
      <c r="AE462" s="184">
        <f>Y462-AC462</f>
        <v/>
      </c>
      <c r="AF462" s="192">
        <f>abs(Z462-AD462)</f>
        <v/>
      </c>
      <c r="AG462" s="243" t="n"/>
      <c r="AH462" s="146" t="n"/>
      <c r="AI462" s="52" t="n"/>
      <c r="AJ462" s="148" t="n"/>
      <c r="AK462" s="52" t="n"/>
    </row>
    <row r="463">
      <c r="A463" s="163">
        <f>A462</f>
        <v/>
      </c>
      <c r="B463" s="300" t="n"/>
      <c r="C463" s="151" t="inlineStr">
        <is>
          <t>Card Payments</t>
        </is>
      </c>
      <c r="D463" s="151" t="inlineStr">
        <is>
          <t>BB MIGs (S03)</t>
        </is>
      </c>
      <c r="E463" s="170" t="n"/>
      <c r="F463" s="245" t="n"/>
      <c r="G463" s="170" t="n"/>
      <c r="H463" s="245" t="n"/>
      <c r="I463" s="154">
        <f>minus(E463,G463)</f>
        <v/>
      </c>
      <c r="J463" s="155">
        <f>ABS(minus(F463,H463))</f>
        <v/>
      </c>
      <c r="K463" s="248" t="n"/>
      <c r="L463" s="248" t="n"/>
      <c r="M463" s="248" t="n"/>
      <c r="N463" s="248" t="n"/>
      <c r="O463" s="248" t="n"/>
      <c r="P463" s="248" t="n"/>
      <c r="Q463" s="248" t="n"/>
      <c r="R463" s="248" t="n"/>
      <c r="S463" s="248" t="n"/>
      <c r="T463" s="248" t="n"/>
      <c r="U463" s="248" t="n"/>
      <c r="V463" s="248" t="n"/>
      <c r="W463" s="218" t="n"/>
      <c r="X463" s="218" t="n"/>
      <c r="Y463" s="157">
        <f>minus(I463,W463)</f>
        <v/>
      </c>
      <c r="Z463" s="158">
        <f>ABS(minus(J463,X463))</f>
        <v/>
      </c>
      <c r="AA463" s="263" t="n"/>
      <c r="AB463" s="242" t="n"/>
      <c r="AC463" s="242" t="n"/>
      <c r="AD463" s="256" t="n"/>
      <c r="AE463" s="161">
        <f>Y463-AC463</f>
        <v/>
      </c>
      <c r="AF463" s="256">
        <f>abs(Z463-AD463)</f>
        <v/>
      </c>
      <c r="AG463" s="243" t="n"/>
      <c r="AH463" s="146" t="n"/>
      <c r="AI463" s="52" t="n"/>
      <c r="AJ463" s="148" t="n"/>
      <c r="AK463" s="52" t="n"/>
    </row>
    <row r="464">
      <c r="A464" s="163">
        <f>A463</f>
        <v/>
      </c>
      <c r="B464" s="300" t="n"/>
      <c r="C464" s="151" t="inlineStr">
        <is>
          <t>Card Payments</t>
        </is>
      </c>
      <c r="D464" s="151" t="inlineStr">
        <is>
          <t>BB MIGs (S04)</t>
        </is>
      </c>
      <c r="E464" s="170" t="n"/>
      <c r="F464" s="245" t="n"/>
      <c r="G464" s="170" t="n"/>
      <c r="H464" s="245" t="n"/>
      <c r="I464" s="154">
        <f>minus(E464,G464)</f>
        <v/>
      </c>
      <c r="J464" s="155">
        <f>ABS(minus(F464,H464))</f>
        <v/>
      </c>
      <c r="K464" s="170" t="n"/>
      <c r="L464" s="170" t="n"/>
      <c r="M464" s="170" t="n"/>
      <c r="N464" s="170" t="n"/>
      <c r="O464" s="170" t="n"/>
      <c r="P464" s="170" t="n"/>
      <c r="Q464" s="170" t="n"/>
      <c r="R464" s="170" t="n"/>
      <c r="S464" s="170" t="n"/>
      <c r="T464" s="170" t="n"/>
      <c r="U464" s="170" t="n"/>
      <c r="V464" s="170" t="n"/>
      <c r="W464" s="218" t="n"/>
      <c r="X464" s="218" t="n"/>
      <c r="Y464" s="157">
        <f>minus(I464,W464)</f>
        <v/>
      </c>
      <c r="Z464" s="158">
        <f>ABS(minus(J464,X464))</f>
        <v/>
      </c>
      <c r="AA464" s="270" t="n"/>
      <c r="AB464" s="242" t="n"/>
      <c r="AC464" s="242" t="n"/>
      <c r="AD464" s="256" t="n"/>
      <c r="AE464" s="167">
        <f>Y464-AC464</f>
        <v/>
      </c>
      <c r="AF464" s="256">
        <f>abs(Z464-AD464)</f>
        <v/>
      </c>
      <c r="AG464" s="243" t="n"/>
      <c r="AH464" s="146" t="n"/>
      <c r="AI464" s="52" t="n"/>
      <c r="AJ464" s="148" t="n"/>
      <c r="AK464" s="52" t="n"/>
    </row>
    <row r="465">
      <c r="A465" s="163">
        <f>A464</f>
        <v/>
      </c>
      <c r="B465" s="300" t="n"/>
      <c r="C465" s="151" t="inlineStr">
        <is>
          <t>Card Payments</t>
        </is>
      </c>
      <c r="D465" s="151" t="inlineStr">
        <is>
          <t>BB MIGs (S05)</t>
        </is>
      </c>
      <c r="E465" s="170" t="n"/>
      <c r="F465" s="245" t="n"/>
      <c r="G465" s="170" t="n"/>
      <c r="H465" s="245" t="n"/>
      <c r="I465" s="154">
        <f>minus(E465,G465)</f>
        <v/>
      </c>
      <c r="J465" s="155">
        <f>ABS(minus(F465,H465))</f>
        <v/>
      </c>
      <c r="K465" s="170" t="n"/>
      <c r="L465" s="170" t="n"/>
      <c r="M465" s="170" t="n"/>
      <c r="N465" s="170" t="n"/>
      <c r="O465" s="170" t="n"/>
      <c r="P465" s="170" t="n"/>
      <c r="Q465" s="170" t="n"/>
      <c r="R465" s="170" t="n"/>
      <c r="S465" s="170" t="n"/>
      <c r="T465" s="170" t="n"/>
      <c r="U465" s="170" t="n"/>
      <c r="V465" s="170" t="n"/>
      <c r="W465" s="218" t="n"/>
      <c r="X465" s="218" t="n"/>
      <c r="Y465" s="157">
        <f>minus(I465,W465)</f>
        <v/>
      </c>
      <c r="Z465" s="158">
        <f>ABS(minus(J465,X465))</f>
        <v/>
      </c>
      <c r="AA465" s="270" t="n"/>
      <c r="AB465" s="242" t="n"/>
      <c r="AC465" s="242" t="n"/>
      <c r="AD465" s="256" t="n"/>
      <c r="AE465" s="167">
        <f>Y465-AC465</f>
        <v/>
      </c>
      <c r="AF465" s="256">
        <f>abs(Z465-AD465)</f>
        <v/>
      </c>
      <c r="AG465" s="243" t="n"/>
      <c r="AH465" s="146" t="n"/>
      <c r="AI465" s="52" t="n"/>
      <c r="AJ465" s="148" t="n"/>
      <c r="AK465" s="52" t="n"/>
    </row>
    <row r="466">
      <c r="A466" s="163">
        <f>A465</f>
        <v/>
      </c>
      <c r="B466" s="300" t="n"/>
      <c r="C466" s="151" t="inlineStr">
        <is>
          <t>Card Payments</t>
        </is>
      </c>
      <c r="D466" s="151" t="inlineStr">
        <is>
          <t>BB MIGs (S06)</t>
        </is>
      </c>
      <c r="E466" s="170" t="n"/>
      <c r="F466" s="245" t="n"/>
      <c r="G466" s="170" t="n"/>
      <c r="H466" s="245" t="n"/>
      <c r="I466" s="154">
        <f>minus(E466,G466)</f>
        <v/>
      </c>
      <c r="J466" s="155">
        <f>ABS(minus(F466,H466))</f>
        <v/>
      </c>
      <c r="K466" s="170" t="n"/>
      <c r="L466" s="170" t="n"/>
      <c r="M466" s="170" t="n"/>
      <c r="N466" s="170" t="n"/>
      <c r="O466" s="170" t="n"/>
      <c r="P466" s="170" t="n"/>
      <c r="Q466" s="170" t="n"/>
      <c r="R466" s="170" t="n"/>
      <c r="S466" s="170" t="n"/>
      <c r="T466" s="170" t="n"/>
      <c r="U466" s="170" t="n"/>
      <c r="V466" s="170" t="n"/>
      <c r="W466" s="218" t="n"/>
      <c r="X466" s="218" t="n"/>
      <c r="Y466" s="157">
        <f>minus(I466,W466)</f>
        <v/>
      </c>
      <c r="Z466" s="158">
        <f>ABS(minus(J466,X466))</f>
        <v/>
      </c>
      <c r="AA466" s="270" t="n"/>
      <c r="AB466" s="242" t="n"/>
      <c r="AC466" s="242" t="n"/>
      <c r="AD466" s="256" t="n"/>
      <c r="AE466" s="167">
        <f>Y466-AC466</f>
        <v/>
      </c>
      <c r="AF466" s="256">
        <f>abs(Z466-AD466)</f>
        <v/>
      </c>
      <c r="AG466" s="243" t="n"/>
      <c r="AH466" s="146" t="n"/>
      <c r="AI466" s="52" t="n"/>
      <c r="AJ466" s="148" t="n"/>
      <c r="AK466" s="52" t="n"/>
    </row>
    <row r="467">
      <c r="A467" s="163">
        <f>A466</f>
        <v/>
      </c>
      <c r="B467" s="300" t="n"/>
      <c r="C467" s="151" t="inlineStr">
        <is>
          <t>Card Payments</t>
        </is>
      </c>
      <c r="D467" s="151" t="inlineStr">
        <is>
          <t>BB MIGs (S07)</t>
        </is>
      </c>
      <c r="E467" s="170" t="n"/>
      <c r="F467" s="245" t="n"/>
      <c r="G467" s="170" t="n"/>
      <c r="H467" s="245" t="n"/>
      <c r="I467" s="154">
        <f>minus(E467,G467)</f>
        <v/>
      </c>
      <c r="J467" s="155">
        <f>ABS(minus(F467,H467))</f>
        <v/>
      </c>
      <c r="K467" s="170" t="n"/>
      <c r="L467" s="170" t="n"/>
      <c r="M467" s="170" t="n"/>
      <c r="N467" s="170" t="n"/>
      <c r="O467" s="170" t="n"/>
      <c r="P467" s="170" t="n"/>
      <c r="Q467" s="170" t="n"/>
      <c r="R467" s="170" t="n"/>
      <c r="S467" s="170" t="n"/>
      <c r="T467" s="170" t="n"/>
      <c r="U467" s="170" t="n"/>
      <c r="V467" s="170" t="n"/>
      <c r="W467" s="218" t="n"/>
      <c r="X467" s="218" t="n"/>
      <c r="Y467" s="157">
        <f>minus(I467,W467)</f>
        <v/>
      </c>
      <c r="Z467" s="158">
        <f>ABS(minus(J467,X467))</f>
        <v/>
      </c>
      <c r="AA467" s="270" t="n"/>
      <c r="AB467" s="242" t="n"/>
      <c r="AC467" s="242" t="n"/>
      <c r="AD467" s="256" t="n"/>
      <c r="AE467" s="167">
        <f>Y467-AC467</f>
        <v/>
      </c>
      <c r="AF467" s="256">
        <f>abs(Z467-AD467)</f>
        <v/>
      </c>
      <c r="AG467" s="243" t="n"/>
      <c r="AH467" s="146" t="n"/>
      <c r="AI467" s="52" t="n"/>
      <c r="AJ467" s="148" t="n"/>
      <c r="AK467" s="52" t="n"/>
    </row>
    <row r="468">
      <c r="A468" s="163">
        <f>A467</f>
        <v/>
      </c>
      <c r="B468" s="300" t="n"/>
      <c r="C468" s="151" t="inlineStr">
        <is>
          <t>Card Payments</t>
        </is>
      </c>
      <c r="D468" s="151" t="inlineStr">
        <is>
          <t>BB MIGs (S08)</t>
        </is>
      </c>
      <c r="E468" s="170" t="n"/>
      <c r="F468" s="245" t="n"/>
      <c r="G468" s="170" t="n"/>
      <c r="H468" s="245" t="n"/>
      <c r="I468" s="154">
        <f>minus(E468,G468)</f>
        <v/>
      </c>
      <c r="J468" s="155">
        <f>ABS(minus(F468,H468))</f>
        <v/>
      </c>
      <c r="K468" s="170" t="n"/>
      <c r="L468" s="170" t="n"/>
      <c r="M468" s="170" t="n"/>
      <c r="N468" s="170" t="n"/>
      <c r="O468" s="170" t="n"/>
      <c r="P468" s="170" t="n"/>
      <c r="Q468" s="170" t="n"/>
      <c r="R468" s="170" t="n"/>
      <c r="S468" s="170" t="n"/>
      <c r="T468" s="170" t="n"/>
      <c r="U468" s="170" t="n"/>
      <c r="V468" s="170" t="n"/>
      <c r="W468" s="218" t="n"/>
      <c r="X468" s="218" t="n"/>
      <c r="Y468" s="157">
        <f>minus(I468,W468)</f>
        <v/>
      </c>
      <c r="Z468" s="158">
        <f>ABS(minus(J468,X468))</f>
        <v/>
      </c>
      <c r="AA468" s="270" t="n"/>
      <c r="AB468" s="242" t="n"/>
      <c r="AC468" s="242" t="n"/>
      <c r="AD468" s="256" t="n"/>
      <c r="AE468" s="167">
        <f>Y468-AC468</f>
        <v/>
      </c>
      <c r="AF468" s="256">
        <f>abs(Z468-AD468)</f>
        <v/>
      </c>
      <c r="AG468" s="243" t="n"/>
      <c r="AH468" s="146" t="n"/>
      <c r="AI468" s="52" t="n"/>
      <c r="AJ468" s="148" t="n"/>
      <c r="AK468" s="52" t="n"/>
    </row>
    <row r="469">
      <c r="A469" s="163">
        <f>A468</f>
        <v/>
      </c>
      <c r="B469" s="300" t="n"/>
      <c r="C469" s="151" t="inlineStr">
        <is>
          <t>Card Payments</t>
        </is>
      </c>
      <c r="D469" s="151" t="inlineStr">
        <is>
          <t>BB MIGs (S09)</t>
        </is>
      </c>
      <c r="E469" s="170" t="n"/>
      <c r="F469" s="245" t="n"/>
      <c r="G469" s="170" t="n"/>
      <c r="H469" s="245" t="n"/>
      <c r="I469" s="154">
        <f>minus(E469,G469)</f>
        <v/>
      </c>
      <c r="J469" s="155">
        <f>ABS(minus(F469,H469))</f>
        <v/>
      </c>
      <c r="K469" s="170" t="n"/>
      <c r="L469" s="170" t="n"/>
      <c r="M469" s="170" t="n"/>
      <c r="N469" s="170" t="n"/>
      <c r="O469" s="170" t="n"/>
      <c r="P469" s="170" t="n"/>
      <c r="Q469" s="170" t="n"/>
      <c r="R469" s="170" t="n"/>
      <c r="S469" s="170" t="n"/>
      <c r="T469" s="170" t="n"/>
      <c r="U469" s="170" t="n"/>
      <c r="V469" s="170" t="n"/>
      <c r="W469" s="218" t="n"/>
      <c r="X469" s="218" t="n"/>
      <c r="Y469" s="157">
        <f>minus(I469,W469)</f>
        <v/>
      </c>
      <c r="Z469" s="158">
        <f>ABS(minus(J469,X469))</f>
        <v/>
      </c>
      <c r="AA469" s="270" t="n"/>
      <c r="AB469" s="242" t="n"/>
      <c r="AC469" s="242" t="n"/>
      <c r="AD469" s="256" t="n"/>
      <c r="AE469" s="167">
        <f>Y469-AC469</f>
        <v/>
      </c>
      <c r="AF469" s="256">
        <f>abs(Z469-AD469)</f>
        <v/>
      </c>
      <c r="AG469" s="243" t="n"/>
      <c r="AH469" s="146" t="n"/>
      <c r="AI469" s="52" t="n"/>
      <c r="AJ469" s="148" t="n"/>
      <c r="AK469" s="52" t="n"/>
    </row>
    <row r="470">
      <c r="A470" s="163">
        <f>A469</f>
        <v/>
      </c>
      <c r="B470" s="300" t="n"/>
      <c r="C470" s="151" t="inlineStr">
        <is>
          <t>Card Payments</t>
        </is>
      </c>
      <c r="D470" s="151" t="inlineStr">
        <is>
          <t>BB MIGs (S10)</t>
        </is>
      </c>
      <c r="E470" s="170" t="n"/>
      <c r="F470" s="245" t="n"/>
      <c r="G470" s="170" t="n"/>
      <c r="H470" s="245" t="n"/>
      <c r="I470" s="154">
        <f>minus(E470,G470)</f>
        <v/>
      </c>
      <c r="J470" s="155">
        <f>ABS(minus(F470,H470))</f>
        <v/>
      </c>
      <c r="K470" s="170" t="n"/>
      <c r="L470" s="170" t="n"/>
      <c r="M470" s="170" t="n"/>
      <c r="N470" s="170" t="n"/>
      <c r="O470" s="170" t="n"/>
      <c r="P470" s="170" t="n"/>
      <c r="Q470" s="170" t="n"/>
      <c r="R470" s="170" t="n"/>
      <c r="S470" s="170" t="n"/>
      <c r="T470" s="170" t="n"/>
      <c r="U470" s="170" t="n"/>
      <c r="V470" s="170" t="n"/>
      <c r="W470" s="218" t="n"/>
      <c r="X470" s="218" t="n"/>
      <c r="Y470" s="157">
        <f>minus(I470,W470)</f>
        <v/>
      </c>
      <c r="Z470" s="158">
        <f>ABS(minus(J470,X470))</f>
        <v/>
      </c>
      <c r="AA470" s="270" t="n"/>
      <c r="AB470" s="242" t="n"/>
      <c r="AC470" s="242" t="n"/>
      <c r="AD470" s="256" t="n"/>
      <c r="AE470" s="167">
        <f>Y470-AC470</f>
        <v/>
      </c>
      <c r="AF470" s="256">
        <f>abs(Z470-AD470)</f>
        <v/>
      </c>
      <c r="AG470" s="243" t="n"/>
      <c r="AH470" s="146" t="n"/>
      <c r="AI470" s="52" t="n"/>
      <c r="AJ470" s="148" t="n"/>
      <c r="AK470" s="52" t="n"/>
    </row>
    <row r="471">
      <c r="A471" s="163">
        <f>A470</f>
        <v/>
      </c>
      <c r="B471" s="300" t="n"/>
      <c r="C471" s="151" t="inlineStr">
        <is>
          <t>Card Payments</t>
        </is>
      </c>
      <c r="D471" s="151" t="inlineStr">
        <is>
          <t>BB MIGs (S11)</t>
        </is>
      </c>
      <c r="E471" s="170" t="n"/>
      <c r="F471" s="245" t="n"/>
      <c r="G471" s="170" t="n"/>
      <c r="H471" s="245" t="n"/>
      <c r="I471" s="154">
        <f>minus(E471,G471)</f>
        <v/>
      </c>
      <c r="J471" s="155">
        <f>ABS(minus(F471,H471))</f>
        <v/>
      </c>
      <c r="K471" s="170" t="n"/>
      <c r="L471" s="170" t="n"/>
      <c r="M471" s="170" t="n"/>
      <c r="N471" s="170" t="n"/>
      <c r="O471" s="170" t="n"/>
      <c r="P471" s="170" t="n"/>
      <c r="Q471" s="170" t="n"/>
      <c r="R471" s="170" t="n"/>
      <c r="S471" s="170" t="n"/>
      <c r="T471" s="170" t="n"/>
      <c r="U471" s="170" t="n"/>
      <c r="V471" s="170" t="n"/>
      <c r="W471" s="218" t="n"/>
      <c r="X471" s="218" t="n"/>
      <c r="Y471" s="157">
        <f>minus(I471,W471)</f>
        <v/>
      </c>
      <c r="Z471" s="158">
        <f>ABS(minus(J471,X471))</f>
        <v/>
      </c>
      <c r="AA471" s="270" t="n"/>
      <c r="AB471" s="242" t="n"/>
      <c r="AC471" s="242" t="n"/>
      <c r="AD471" s="256" t="n"/>
      <c r="AE471" s="167">
        <f>Y471-AC471</f>
        <v/>
      </c>
      <c r="AF471" s="256">
        <f>abs(Z471-AD471)</f>
        <v/>
      </c>
      <c r="AG471" s="243" t="n"/>
      <c r="AH471" s="146" t="n"/>
      <c r="AI471" s="52" t="n"/>
      <c r="AJ471" s="148" t="n"/>
      <c r="AK471" s="52" t="n"/>
    </row>
    <row r="472">
      <c r="A472" s="163">
        <f>A471</f>
        <v/>
      </c>
      <c r="B472" s="300" t="n"/>
      <c r="C472" s="171" t="inlineStr">
        <is>
          <t>Card Payments</t>
        </is>
      </c>
      <c r="D472" s="171" t="inlineStr">
        <is>
          <t>BB MIGs (S12)</t>
        </is>
      </c>
      <c r="E472" s="176" t="n"/>
      <c r="F472" s="85" t="n"/>
      <c r="G472" s="176" t="n"/>
      <c r="H472" s="85" t="n"/>
      <c r="I472" s="174">
        <f>minus(E472,G472)</f>
        <v/>
      </c>
      <c r="J472" s="175">
        <f>ABS(minus(F472,H472))</f>
        <v/>
      </c>
      <c r="K472" s="176" t="n"/>
      <c r="L472" s="176" t="n"/>
      <c r="M472" s="176" t="n"/>
      <c r="N472" s="176" t="n"/>
      <c r="O472" s="176" t="n"/>
      <c r="P472" s="176" t="n"/>
      <c r="Q472" s="176" t="n"/>
      <c r="R472" s="176" t="n"/>
      <c r="S472" s="176" t="n"/>
      <c r="T472" s="176" t="n"/>
      <c r="U472" s="176" t="n"/>
      <c r="V472" s="176" t="n"/>
      <c r="W472" s="294" t="n"/>
      <c r="X472" s="294" t="n"/>
      <c r="Y472" s="179">
        <f>minus(I472,W472)</f>
        <v/>
      </c>
      <c r="Z472" s="180">
        <f>ABS(minus(J472,X472))</f>
        <v/>
      </c>
      <c r="AA472" s="253" t="n"/>
      <c r="AB472" s="254" t="n"/>
      <c r="AC472" s="254" t="n"/>
      <c r="AD472" s="183" t="n"/>
      <c r="AE472" s="191">
        <f>Y472-AC472</f>
        <v/>
      </c>
      <c r="AF472" s="183">
        <f>abs(Z472-AD472)</f>
        <v/>
      </c>
      <c r="AG472" s="243" t="n"/>
      <c r="AH472" s="146" t="n"/>
      <c r="AI472" s="52" t="n"/>
      <c r="AJ472" s="148" t="n"/>
      <c r="AK472" s="52" t="n"/>
    </row>
    <row r="473">
      <c r="A473" s="163">
        <f>A472</f>
        <v/>
      </c>
      <c r="B473" s="303" t="n"/>
      <c r="C473" s="258" t="inlineStr">
        <is>
          <t>Card Payments Sum</t>
        </is>
      </c>
      <c r="D473" s="258" t="inlineStr">
        <is>
          <t>BB MIGs</t>
        </is>
      </c>
      <c r="E473" s="172" t="n"/>
      <c r="F473" s="173" t="n"/>
      <c r="G473" s="172" t="n"/>
      <c r="H473" s="173" t="n"/>
      <c r="I473" s="174">
        <f>minus(E473,G473)</f>
        <v/>
      </c>
      <c r="J473" s="175">
        <f>ABS(minus(F473,H473))</f>
        <v/>
      </c>
      <c r="K473" s="176" t="n"/>
      <c r="L473" s="176" t="n"/>
      <c r="M473" s="176" t="n"/>
      <c r="N473" s="176" t="n"/>
      <c r="O473" s="176" t="n"/>
      <c r="P473" s="176" t="n"/>
      <c r="Q473" s="176" t="n"/>
      <c r="R473" s="176" t="n"/>
      <c r="S473" s="176" t="n"/>
      <c r="T473" s="176" t="n"/>
      <c r="U473" s="176" t="n"/>
      <c r="V473" s="176" t="n"/>
      <c r="W473" s="294">
        <f>SUM(K473,M473,O473,Q473,S473,U473)</f>
        <v/>
      </c>
      <c r="X473" s="294">
        <f>SUM(L473,N473,P473,R473,T473,V473)</f>
        <v/>
      </c>
      <c r="Y473" s="179">
        <f>minus(I473,W473)</f>
        <v/>
      </c>
      <c r="Z473" s="180">
        <f>ABS(minus(J473,X473))</f>
        <v/>
      </c>
      <c r="AA473" s="253" t="n"/>
      <c r="AB473" s="254" t="n"/>
      <c r="AC473" s="254" t="n"/>
      <c r="AD473" s="190" t="n"/>
      <c r="AE473" s="191">
        <f>Y473-AC473</f>
        <v/>
      </c>
      <c r="AF473" s="192">
        <f>abs(Z473-AD473)</f>
        <v/>
      </c>
      <c r="AG473" s="243" t="n"/>
      <c r="AH473" s="146" t="n"/>
      <c r="AI473" s="52" t="n"/>
      <c r="AJ473" s="148" t="n"/>
      <c r="AK473" s="52" t="n"/>
    </row>
    <row r="474">
      <c r="A474" s="163" t="n"/>
      <c r="B474" s="268" t="inlineStr">
        <is>
          <t>KOWRI</t>
        </is>
      </c>
      <c r="C474" s="151" t="inlineStr">
        <is>
          <t>MPGS</t>
        </is>
      </c>
      <c r="D474" s="151" t="inlineStr">
        <is>
          <t>MPGS</t>
        </is>
      </c>
      <c r="E474" s="187" t="n"/>
      <c r="F474" s="188" t="n"/>
      <c r="G474" s="187" t="n"/>
      <c r="H474" s="188" t="n"/>
      <c r="I474" s="154">
        <f>minus(E474,G474)</f>
        <v/>
      </c>
      <c r="J474" s="155">
        <f>ABS(minus(F474,H474))</f>
        <v/>
      </c>
      <c r="K474" s="218" t="n"/>
      <c r="L474" s="218" t="n"/>
      <c r="M474" s="218" t="n"/>
      <c r="N474" s="218" t="n"/>
      <c r="O474" s="218" t="n"/>
      <c r="P474" s="218" t="n"/>
      <c r="Q474" s="218" t="n"/>
      <c r="R474" s="218" t="n"/>
      <c r="S474" s="218" t="n"/>
      <c r="T474" s="218" t="n"/>
      <c r="U474" s="218" t="n"/>
      <c r="V474" s="218" t="n"/>
      <c r="W474" s="218">
        <f>SUM(K474,M474,O474,Q474,S474,U474)</f>
        <v/>
      </c>
      <c r="X474" s="218">
        <f>SUM(L474,N474,P474,R474,T474,V474)</f>
        <v/>
      </c>
      <c r="Y474" s="157">
        <f>minus(I474,W474)</f>
        <v/>
      </c>
      <c r="Z474" s="158">
        <f>ABS(minus(J474,X474))</f>
        <v/>
      </c>
      <c r="AA474" s="270" t="n"/>
      <c r="AB474" s="242" t="n"/>
      <c r="AC474" s="242" t="n"/>
      <c r="AD474" s="256" t="n"/>
      <c r="AE474" s="167">
        <f>Y474-AC474</f>
        <v/>
      </c>
      <c r="AF474" s="256">
        <f>abs(Z474-AD474)</f>
        <v/>
      </c>
      <c r="AG474" s="243" t="n"/>
      <c r="AH474" s="146" t="n"/>
      <c r="AI474" s="52" t="n"/>
      <c r="AJ474" s="148" t="n"/>
      <c r="AK474" s="52" t="n"/>
    </row>
    <row r="475">
      <c r="A475" s="163">
        <f>A473</f>
        <v/>
      </c>
      <c r="B475" s="300" t="n"/>
      <c r="C475" s="151" t="inlineStr">
        <is>
          <t>KR MTN Send Money</t>
        </is>
      </c>
      <c r="D475" s="151" t="inlineStr">
        <is>
          <t>KR MTN Credit</t>
        </is>
      </c>
      <c r="E475" s="187" t="n"/>
      <c r="F475" s="188" t="n"/>
      <c r="G475" s="187" t="n"/>
      <c r="H475" s="188" t="n"/>
      <c r="I475" s="154">
        <f>minus(E475,G475)</f>
        <v/>
      </c>
      <c r="J475" s="155">
        <f>ABS(minus(F475,H475))</f>
        <v/>
      </c>
      <c r="K475" s="218" t="n"/>
      <c r="L475" s="218" t="n"/>
      <c r="M475" s="218" t="n"/>
      <c r="N475" s="218" t="n"/>
      <c r="O475" s="218" t="n"/>
      <c r="P475" s="218" t="n"/>
      <c r="Q475" s="218" t="n"/>
      <c r="R475" s="218" t="n"/>
      <c r="S475" s="218" t="n"/>
      <c r="T475" s="218" t="n"/>
      <c r="U475" s="218" t="n"/>
      <c r="V475" s="218" t="n"/>
      <c r="W475" s="218">
        <f>SUM(K475,M475,O475,Q475,S475,U475)</f>
        <v/>
      </c>
      <c r="X475" s="218">
        <f>SUM(L475,N475,P475,R475,T475,V475)</f>
        <v/>
      </c>
      <c r="Y475" s="157">
        <f>minus(I475,W475)</f>
        <v/>
      </c>
      <c r="Z475" s="158">
        <f>ABS(minus(J475,X475))</f>
        <v/>
      </c>
      <c r="AA475" s="270" t="inlineStr">
        <is>
          <t>Pending Zeepay transactions</t>
        </is>
      </c>
      <c r="AB475" s="242" t="n"/>
      <c r="AC475" s="242" t="n"/>
      <c r="AD475" s="256" t="n"/>
      <c r="AE475" s="167">
        <f>Y475-AC475</f>
        <v/>
      </c>
      <c r="AF475" s="256">
        <f>abs(Z475-AD475)</f>
        <v/>
      </c>
      <c r="AG475" s="243" t="n"/>
      <c r="AH475" s="146" t="n"/>
      <c r="AI475" s="52" t="n"/>
      <c r="AJ475" s="148" t="n"/>
      <c r="AK475" s="52" t="n"/>
    </row>
    <row r="476">
      <c r="A476" s="163">
        <f>A475</f>
        <v/>
      </c>
      <c r="B476" s="300" t="n"/>
      <c r="C476" s="151" t="inlineStr">
        <is>
          <t>KR MTN Add funds/Payments</t>
        </is>
      </c>
      <c r="D476" s="151" t="inlineStr">
        <is>
          <t>KR MTN Debit</t>
        </is>
      </c>
      <c r="E476" s="187" t="n"/>
      <c r="F476" s="188" t="n"/>
      <c r="G476" s="187" t="n"/>
      <c r="H476" s="188" t="n"/>
      <c r="I476" s="154">
        <f>minus(E476,G476)</f>
        <v/>
      </c>
      <c r="J476" s="155">
        <f>ABS(minus(F476,H476))</f>
        <v/>
      </c>
      <c r="K476" s="218" t="n"/>
      <c r="L476" s="218" t="n"/>
      <c r="M476" s="218" t="n"/>
      <c r="N476" s="218" t="n"/>
      <c r="O476" s="218" t="n"/>
      <c r="P476" s="218" t="n"/>
      <c r="Q476" s="218" t="n"/>
      <c r="R476" s="218" t="n"/>
      <c r="S476" s="218" t="n"/>
      <c r="T476" s="218" t="n"/>
      <c r="U476" s="218" t="n"/>
      <c r="V476" s="218" t="n"/>
      <c r="W476" s="218">
        <f>SUM(K476,M476,O476,Q476,S476,U476)</f>
        <v/>
      </c>
      <c r="X476" s="218">
        <f>SUM(L476,N476,P476,R476,T476,V476)</f>
        <v/>
      </c>
      <c r="Y476" s="157">
        <f>minus(I476,W476)</f>
        <v/>
      </c>
      <c r="Z476" s="158">
        <f>ABS(minus(J476,X476))</f>
        <v/>
      </c>
      <c r="AA476" s="270" t="n"/>
      <c r="AB476" s="242" t="n"/>
      <c r="AC476" s="242" t="n"/>
      <c r="AD476" s="256" t="n"/>
      <c r="AE476" s="167">
        <f>Y476-AC476</f>
        <v/>
      </c>
      <c r="AF476" s="256">
        <f>abs(Z476-AD476)</f>
        <v/>
      </c>
      <c r="AG476" s="243" t="n"/>
      <c r="AH476" s="146" t="n"/>
      <c r="AI476" s="52" t="n"/>
      <c r="AJ476" s="148" t="n"/>
      <c r="AK476" s="52" t="n"/>
    </row>
    <row r="477">
      <c r="A477" s="163">
        <f>A476</f>
        <v/>
      </c>
      <c r="B477" s="300" t="n"/>
      <c r="C477" s="151" t="inlineStr">
        <is>
          <t>KR Airtel Add funds/Payments</t>
        </is>
      </c>
      <c r="D477" s="151" t="inlineStr">
        <is>
          <t>KR Airtel Cash In</t>
        </is>
      </c>
      <c r="E477" s="187" t="n"/>
      <c r="F477" s="188" t="n"/>
      <c r="G477" s="187" t="n"/>
      <c r="H477" s="188" t="n"/>
      <c r="I477" s="154">
        <f>minus(E477,G477)</f>
        <v/>
      </c>
      <c r="J477" s="155">
        <f>ABS(minus(F477,H477))</f>
        <v/>
      </c>
      <c r="K477" s="218" t="n"/>
      <c r="L477" s="218" t="n"/>
      <c r="M477" s="218" t="n"/>
      <c r="N477" s="218" t="n"/>
      <c r="O477" s="218" t="n"/>
      <c r="P477" s="218" t="n"/>
      <c r="Q477" s="218" t="n"/>
      <c r="R477" s="218" t="n"/>
      <c r="S477" s="218" t="n"/>
      <c r="T477" s="218" t="n"/>
      <c r="U477" s="218" t="n"/>
      <c r="V477" s="218" t="n"/>
      <c r="W477" s="218">
        <f>SUM(K477,M477,O477,Q477,S477,U477)</f>
        <v/>
      </c>
      <c r="X477" s="218">
        <f>SUM(L477,N477,P477,R477,T477,V477)</f>
        <v/>
      </c>
      <c r="Y477" s="157">
        <f>minus(I477,W477)</f>
        <v/>
      </c>
      <c r="Z477" s="158">
        <f>ABS(minus(J477,X477))</f>
        <v/>
      </c>
      <c r="AA477" s="270" t="n"/>
      <c r="AB477" s="242" t="n"/>
      <c r="AC477" s="242" t="n"/>
      <c r="AD477" s="256" t="n"/>
      <c r="AE477" s="167">
        <f>Y477-AC477</f>
        <v/>
      </c>
      <c r="AF477" s="256">
        <f>abs(Z477-AD477)</f>
        <v/>
      </c>
      <c r="AG477" s="243" t="n"/>
      <c r="AH477" s="146" t="n"/>
      <c r="AI477" s="52" t="n"/>
      <c r="AJ477" s="148" t="n"/>
      <c r="AK477" s="52" t="n"/>
    </row>
    <row r="478">
      <c r="A478" s="163">
        <f>A477</f>
        <v/>
      </c>
      <c r="B478" s="300" t="n"/>
      <c r="C478" s="151" t="inlineStr">
        <is>
          <t>KR Airtel Send Money</t>
        </is>
      </c>
      <c r="D478" s="151" t="inlineStr">
        <is>
          <t>KR Airtel Cash Out</t>
        </is>
      </c>
      <c r="E478" s="187" t="n"/>
      <c r="F478" s="188" t="n"/>
      <c r="G478" s="187" t="n"/>
      <c r="H478" s="188" t="n"/>
      <c r="I478" s="154">
        <f>minus(E478,G478)</f>
        <v/>
      </c>
      <c r="J478" s="155">
        <f>ABS(minus(F478,H478))</f>
        <v/>
      </c>
      <c r="K478" s="218" t="n"/>
      <c r="L478" s="218" t="n"/>
      <c r="M478" s="218" t="n"/>
      <c r="N478" s="218" t="n"/>
      <c r="O478" s="218" t="n"/>
      <c r="P478" s="218" t="n"/>
      <c r="Q478" s="218" t="n"/>
      <c r="R478" s="218" t="n"/>
      <c r="S478" s="218" t="n"/>
      <c r="T478" s="218" t="n"/>
      <c r="U478" s="218" t="n"/>
      <c r="V478" s="218" t="n"/>
      <c r="W478" s="218">
        <f>SUM(K478,M478,O478,Q478,S478,U478)</f>
        <v/>
      </c>
      <c r="X478" s="218">
        <f>SUM(L478,N478,P478,R478,T478,V478)</f>
        <v/>
      </c>
      <c r="Y478" s="157">
        <f>minus(I478,W478)</f>
        <v/>
      </c>
      <c r="Z478" s="158">
        <f>ABS(minus(J478,X478))</f>
        <v/>
      </c>
      <c r="AA478" s="270" t="n"/>
      <c r="AB478" s="242" t="n"/>
      <c r="AC478" s="242" t="n"/>
      <c r="AD478" s="256" t="n"/>
      <c r="AE478" s="167">
        <f>Y478-AC478</f>
        <v/>
      </c>
      <c r="AF478" s="256">
        <f>abs(Z478-AD478)</f>
        <v/>
      </c>
      <c r="AG478" s="243" t="n"/>
      <c r="AH478" s="146" t="n"/>
      <c r="AI478" s="52" t="n"/>
      <c r="AJ478" s="148" t="n"/>
      <c r="AK478" s="52" t="n"/>
    </row>
    <row r="479">
      <c r="A479" s="163">
        <f>A478</f>
        <v/>
      </c>
      <c r="B479" s="300" t="n"/>
      <c r="C479" s="151" t="inlineStr">
        <is>
          <t>KR Vodafone Add funds/Payments</t>
        </is>
      </c>
      <c r="D479" s="151" t="inlineStr">
        <is>
          <t xml:space="preserve">KR Vodafone Cash In </t>
        </is>
      </c>
      <c r="E479" s="187" t="n"/>
      <c r="F479" s="188" t="n"/>
      <c r="G479" s="187" t="n"/>
      <c r="H479" s="188" t="n"/>
      <c r="I479" s="154">
        <f>minus(E479,G479)</f>
        <v/>
      </c>
      <c r="J479" s="155">
        <f>ABS(minus(F479,H479))</f>
        <v/>
      </c>
      <c r="K479" s="218" t="n"/>
      <c r="L479" s="218" t="n"/>
      <c r="M479" s="218" t="n"/>
      <c r="N479" s="218" t="n"/>
      <c r="O479" s="218" t="n"/>
      <c r="P479" s="218" t="n"/>
      <c r="Q479" s="218" t="n"/>
      <c r="R479" s="218" t="n"/>
      <c r="S479" s="218" t="n"/>
      <c r="T479" s="218" t="n"/>
      <c r="U479" s="218" t="n"/>
      <c r="V479" s="218" t="n"/>
      <c r="W479" s="218">
        <f>SUM(K479,M479,O479,Q479,S479,U479)</f>
        <v/>
      </c>
      <c r="X479" s="218">
        <f>SUM(L479,N479,P479,R479,T479,V479)</f>
        <v/>
      </c>
      <c r="Y479" s="157">
        <f>minus(I479,W479)</f>
        <v/>
      </c>
      <c r="Z479" s="158">
        <f>ABS(minus(J479,X479))</f>
        <v/>
      </c>
      <c r="AA479" s="270" t="n"/>
      <c r="AB479" s="242" t="n"/>
      <c r="AC479" s="242" t="n"/>
      <c r="AD479" s="256" t="n"/>
      <c r="AE479" s="167">
        <f>Y479-AC479</f>
        <v/>
      </c>
      <c r="AF479" s="256">
        <f>abs(Z479-AD479)</f>
        <v/>
      </c>
      <c r="AG479" s="243" t="n"/>
      <c r="AH479" s="146" t="n"/>
      <c r="AI479" s="52" t="n"/>
      <c r="AJ479" s="148" t="n"/>
      <c r="AK479" s="52" t="n"/>
    </row>
    <row r="480">
      <c r="A480" s="163">
        <f>A479</f>
        <v/>
      </c>
      <c r="B480" s="300" t="n"/>
      <c r="C480" s="151" t="inlineStr">
        <is>
          <t>KR Vodafone Send Money</t>
        </is>
      </c>
      <c r="D480" s="151" t="inlineStr">
        <is>
          <t>KR Vodafone Cash Out</t>
        </is>
      </c>
      <c r="E480" s="187" t="n"/>
      <c r="F480" s="188" t="n"/>
      <c r="G480" s="187" t="n"/>
      <c r="H480" s="188" t="n"/>
      <c r="I480" s="154">
        <f>minus(E480,G480)</f>
        <v/>
      </c>
      <c r="J480" s="155">
        <f>ABS(minus(F480,H480))</f>
        <v/>
      </c>
      <c r="K480" s="218" t="n"/>
      <c r="L480" s="218" t="n"/>
      <c r="M480" s="218" t="n"/>
      <c r="N480" s="218" t="n"/>
      <c r="O480" s="218" t="n"/>
      <c r="P480" s="218" t="n"/>
      <c r="Q480" s="218" t="n"/>
      <c r="R480" s="218" t="n"/>
      <c r="S480" s="218" t="n"/>
      <c r="T480" s="218" t="n"/>
      <c r="U480" s="218" t="n"/>
      <c r="V480" s="218" t="n"/>
      <c r="W480" s="218">
        <f>SUM(K480,M480,O480,Q480,S480,U480)</f>
        <v/>
      </c>
      <c r="X480" s="218">
        <f>SUM(L480,N480,P480,R480,T480,V480)</f>
        <v/>
      </c>
      <c r="Y480" s="157">
        <f>minus(I480,W480)</f>
        <v/>
      </c>
      <c r="Z480" s="158">
        <f>ABS(minus(J480,X480))</f>
        <v/>
      </c>
      <c r="AA480" s="270" t="n"/>
      <c r="AB480" s="242" t="n"/>
      <c r="AC480" s="242" t="n"/>
      <c r="AD480" s="256" t="n"/>
      <c r="AE480" s="167">
        <f>Y480-AC480</f>
        <v/>
      </c>
      <c r="AF480" s="256">
        <f>abs(Z480-AD480)</f>
        <v/>
      </c>
      <c r="AG480" s="243" t="n"/>
      <c r="AH480" s="146" t="n"/>
      <c r="AI480" s="52" t="n"/>
      <c r="AJ480" s="148" t="n"/>
      <c r="AK480" s="52" t="n"/>
    </row>
    <row r="481">
      <c r="A481" s="206" t="n"/>
      <c r="B481" s="207" t="n"/>
      <c r="C481" s="206" t="n"/>
      <c r="D481" s="206" t="n"/>
      <c r="E481" s="271" t="n"/>
      <c r="F481" s="208" t="n"/>
      <c r="G481" s="271" t="n"/>
      <c r="H481" s="208" t="n"/>
      <c r="I481" s="206" t="n"/>
      <c r="J481" s="208" t="n"/>
      <c r="K481" s="271" t="n"/>
      <c r="L481" s="271" t="n"/>
      <c r="M481" s="271" t="n"/>
      <c r="N481" s="271" t="n"/>
      <c r="O481" s="271" t="n"/>
      <c r="P481" s="271" t="n"/>
      <c r="Q481" s="271" t="n"/>
      <c r="R481" s="271" t="n"/>
      <c r="S481" s="271" t="n"/>
      <c r="T481" s="271" t="n"/>
      <c r="U481" s="271" t="n"/>
      <c r="V481" s="271" t="n"/>
      <c r="W481" s="210" t="n"/>
      <c r="X481" s="210" t="n"/>
      <c r="Y481" s="271" t="n"/>
      <c r="Z481" s="271" t="n"/>
      <c r="AA481" s="211" t="n"/>
      <c r="AB481" s="212" t="n"/>
      <c r="AC481" s="212" t="n"/>
      <c r="AD481" s="213" t="n"/>
      <c r="AE481" s="214" t="n"/>
      <c r="AF481" s="215" t="n"/>
      <c r="AG481" s="243" t="n"/>
      <c r="AH481" s="146" t="n"/>
      <c r="AI481" s="52" t="n"/>
      <c r="AJ481" s="148" t="n"/>
      <c r="AK481" s="52" t="n"/>
    </row>
    <row r="482">
      <c r="A482" s="239" t="n">
        <v>45002</v>
      </c>
      <c r="B482" s="309" t="inlineStr">
        <is>
          <t>SlydePay</t>
        </is>
      </c>
      <c r="C482" s="151" t="inlineStr">
        <is>
          <t>SP MIGs (MCC 1)</t>
        </is>
      </c>
      <c r="D482" s="151" t="inlineStr">
        <is>
          <t>MIGS (Slydepay01)</t>
        </is>
      </c>
      <c r="E482" s="187" t="n"/>
      <c r="F482" s="188" t="n"/>
      <c r="G482" s="187" t="n"/>
      <c r="H482" s="188" t="n"/>
      <c r="I482" s="154">
        <f>minus(E482,G482)</f>
        <v/>
      </c>
      <c r="J482" s="155">
        <f>ABS(minus(F482,H482))</f>
        <v/>
      </c>
      <c r="K482" s="218" t="n"/>
      <c r="L482" s="218" t="n"/>
      <c r="M482" s="218" t="n"/>
      <c r="N482" s="218" t="n"/>
      <c r="O482" s="218" t="n"/>
      <c r="P482" s="218" t="n"/>
      <c r="Q482" s="218" t="n"/>
      <c r="R482" s="218" t="n"/>
      <c r="S482" s="218" t="n"/>
      <c r="T482" s="218" t="n"/>
      <c r="U482" s="218" t="n"/>
      <c r="V482" s="170" t="n"/>
      <c r="W482" s="218">
        <f>SUM(K482,M482,O482,Q482,S482,U482)</f>
        <v/>
      </c>
      <c r="X482" s="218">
        <f>SUM(L482,N482,P482,R482,T482,V482)</f>
        <v/>
      </c>
      <c r="Y482" s="157">
        <f>minus(I482,W482)</f>
        <v/>
      </c>
      <c r="Z482" s="251">
        <f>ABS(minus(J482,X482))</f>
        <v/>
      </c>
      <c r="AA482" s="263" t="n"/>
      <c r="AB482" s="242" t="n"/>
      <c r="AC482" s="242" t="n"/>
      <c r="AD482" s="252" t="n"/>
      <c r="AE482" s="161">
        <f>Y482-AC482</f>
        <v/>
      </c>
      <c r="AF482" s="256">
        <f>abs(Z482-AD482)</f>
        <v/>
      </c>
      <c r="AG482" s="243" t="n"/>
      <c r="AH482" s="146" t="n"/>
      <c r="AI482" s="52" t="n"/>
      <c r="AJ482" s="148" t="n"/>
      <c r="AK482" s="52" t="n"/>
    </row>
    <row r="483">
      <c r="A483" s="163">
        <f>A482</f>
        <v/>
      </c>
      <c r="B483" s="300" t="n"/>
      <c r="C483" s="151" t="inlineStr">
        <is>
          <t>SP MTN Cash In (Prompt)</t>
        </is>
      </c>
      <c r="D483" s="151" t="inlineStr">
        <is>
          <t>MTN - Slydepull (Prompts)</t>
        </is>
      </c>
      <c r="E483" s="187" t="n"/>
      <c r="F483" s="188" t="n"/>
      <c r="G483" s="187" t="n"/>
      <c r="H483" s="188" t="n"/>
      <c r="I483" s="154">
        <f>minus(E483,G483)</f>
        <v/>
      </c>
      <c r="J483" s="155">
        <f>ABS(minus(F483,H483))</f>
        <v/>
      </c>
      <c r="K483" s="218" t="n"/>
      <c r="L483" s="218" t="n"/>
      <c r="M483" s="218" t="n"/>
      <c r="N483" s="218" t="n"/>
      <c r="O483" s="218" t="n"/>
      <c r="P483" s="218" t="n"/>
      <c r="Q483" s="218" t="n"/>
      <c r="R483" s="218" t="n"/>
      <c r="S483" s="218" t="n"/>
      <c r="T483" s="218" t="n"/>
      <c r="U483" s="218" t="n"/>
      <c r="V483" s="248" t="n"/>
      <c r="W483" s="218">
        <f>SUM(K483,M483,O483,Q483,S483,U483)</f>
        <v/>
      </c>
      <c r="X483" s="218">
        <f>SUM(L483,N483,P483,R483,T483,V483)</f>
        <v/>
      </c>
      <c r="Y483" s="157">
        <f>minus(I483,W483)</f>
        <v/>
      </c>
      <c r="Z483" s="158">
        <f>ABS(minus(J483,X483))</f>
        <v/>
      </c>
      <c r="AA483" s="270" t="n"/>
      <c r="AB483" s="242" t="n"/>
      <c r="AC483" s="242" t="n"/>
      <c r="AD483" s="256" t="n"/>
      <c r="AE483" s="167">
        <f>Y483-AC483</f>
        <v/>
      </c>
      <c r="AF483" s="256">
        <f>abs(Z483-AD483)</f>
        <v/>
      </c>
      <c r="AG483" s="243" t="n"/>
      <c r="AH483" s="146" t="n"/>
      <c r="AI483" s="52" t="n"/>
      <c r="AJ483" s="148" t="n"/>
      <c r="AK483" s="52" t="n"/>
    </row>
    <row r="484">
      <c r="A484" s="163">
        <f>A483</f>
        <v/>
      </c>
      <c r="B484" s="300" t="n"/>
      <c r="C484" s="151" t="inlineStr">
        <is>
          <t>SP MTN Cash In (Approval)</t>
        </is>
      </c>
      <c r="D484" s="151" t="inlineStr">
        <is>
          <t>MTN - Sydepush( Approvals)</t>
        </is>
      </c>
      <c r="E484" s="187" t="n"/>
      <c r="F484" s="188" t="n"/>
      <c r="G484" s="187" t="n"/>
      <c r="H484" s="188" t="n"/>
      <c r="I484" s="154" t="n">
        <v>0</v>
      </c>
      <c r="J484" s="155">
        <f>ABS(minus(F484,H484))</f>
        <v/>
      </c>
      <c r="K484" s="218" t="n"/>
      <c r="L484" s="218" t="n"/>
      <c r="M484" s="218" t="n"/>
      <c r="N484" s="218" t="n"/>
      <c r="O484" s="218" t="n"/>
      <c r="P484" s="218" t="n"/>
      <c r="Q484" s="218" t="n"/>
      <c r="R484" s="218" t="n"/>
      <c r="S484" s="218" t="n"/>
      <c r="T484" s="218" t="n"/>
      <c r="U484" s="218" t="n"/>
      <c r="V484" s="170" t="n"/>
      <c r="W484" s="218">
        <f>SUM(K484,M484,O484,Q484,S484,U484)</f>
        <v/>
      </c>
      <c r="X484" s="218">
        <f>SUM(L484,N484,P484,R484,T484,V484)</f>
        <v/>
      </c>
      <c r="Y484" s="157">
        <f>minus(I484,W484)</f>
        <v/>
      </c>
      <c r="Z484" s="158">
        <f>ABS(minus(J484,X484))</f>
        <v/>
      </c>
      <c r="AA484" s="270" t="n"/>
      <c r="AB484" s="242" t="n"/>
      <c r="AC484" s="242" t="n"/>
      <c r="AD484" s="252" t="n"/>
      <c r="AE484" s="161">
        <f>Y484-AC484</f>
        <v/>
      </c>
      <c r="AF484" s="256">
        <f>abs(Z484-AD484)</f>
        <v/>
      </c>
      <c r="AG484" s="243" t="n"/>
      <c r="AH484" s="146" t="n"/>
      <c r="AI484" s="52" t="n"/>
      <c r="AJ484" s="148" t="n"/>
      <c r="AK484" s="52" t="n"/>
    </row>
    <row r="485">
      <c r="A485" s="163">
        <f>A484</f>
        <v/>
      </c>
      <c r="B485" s="300" t="n"/>
      <c r="C485" s="151" t="inlineStr">
        <is>
          <t>SP MTN Send Money</t>
        </is>
      </c>
      <c r="D485" s="151" t="inlineStr">
        <is>
          <t>MTN - Portal</t>
        </is>
      </c>
      <c r="E485" s="187" t="n"/>
      <c r="F485" s="188" t="n"/>
      <c r="G485" s="187" t="n"/>
      <c r="H485" s="188" t="n"/>
      <c r="I485" s="154">
        <f>minus(E485,G485)</f>
        <v/>
      </c>
      <c r="J485" s="155">
        <f>ABS(minus(F485,H485))</f>
        <v/>
      </c>
      <c r="K485" s="218" t="n"/>
      <c r="L485" s="218" t="n"/>
      <c r="M485" s="218" t="n"/>
      <c r="N485" s="218" t="n"/>
      <c r="O485" s="218" t="n"/>
      <c r="P485" s="218" t="n"/>
      <c r="Q485" s="218" t="n"/>
      <c r="R485" s="218" t="n"/>
      <c r="S485" s="218" t="n"/>
      <c r="T485" s="218" t="n"/>
      <c r="U485" s="218" t="n"/>
      <c r="V485" s="248" t="n"/>
      <c r="W485" s="218">
        <f>SUM(K485,M485,O485,Q485,S485,U485)</f>
        <v/>
      </c>
      <c r="X485" s="218">
        <f>SUM(L485,N485,P485,R485,T485,V485)</f>
        <v/>
      </c>
      <c r="Y485" s="157">
        <f>minus(I485,W485)</f>
        <v/>
      </c>
      <c r="Z485" s="158">
        <f>ABS(minus(J485,X485))</f>
        <v/>
      </c>
      <c r="AA485" s="270" t="n"/>
      <c r="AB485" s="242" t="n"/>
      <c r="AC485" s="242" t="n"/>
      <c r="AD485" s="256" t="n"/>
      <c r="AE485" s="161">
        <f>Y485-AC485</f>
        <v/>
      </c>
      <c r="AF485" s="256">
        <f>abs(Z485-AD485)</f>
        <v/>
      </c>
      <c r="AG485" s="243" t="n"/>
      <c r="AH485" s="146" t="n"/>
      <c r="AI485" s="52" t="n"/>
      <c r="AJ485" s="148" t="n"/>
      <c r="AK485" s="52" t="n"/>
    </row>
    <row r="486">
      <c r="A486" s="163">
        <f>A485</f>
        <v/>
      </c>
      <c r="B486" s="300" t="n"/>
      <c r="C486" s="151" t="inlineStr">
        <is>
          <t>SP AirtelTigo Cash In</t>
        </is>
      </c>
      <c r="D486" s="151" t="inlineStr">
        <is>
          <t>Airtel Top Up (Cash In)</t>
        </is>
      </c>
      <c r="E486" s="187" t="n"/>
      <c r="F486" s="188" t="n"/>
      <c r="G486" s="187" t="n"/>
      <c r="H486" s="188" t="n"/>
      <c r="I486" s="154">
        <f>minus(E486,G486)</f>
        <v/>
      </c>
      <c r="J486" s="155">
        <f>ABS(minus(F486,H486))</f>
        <v/>
      </c>
      <c r="K486" s="218" t="n"/>
      <c r="L486" s="218" t="n"/>
      <c r="M486" s="218" t="n"/>
      <c r="N486" s="218" t="n"/>
      <c r="O486" s="218" t="n"/>
      <c r="P486" s="218" t="n"/>
      <c r="Q486" s="218" t="n"/>
      <c r="R486" s="218" t="n"/>
      <c r="S486" s="218" t="n"/>
      <c r="T486" s="218" t="n"/>
      <c r="U486" s="218" t="n"/>
      <c r="V486" s="170" t="n"/>
      <c r="W486" s="218">
        <f>SUM(K486,M486,O486,Q486,S486,U486)</f>
        <v/>
      </c>
      <c r="X486" s="218">
        <f>SUM(L486,N486,P486,R486,T486,V486)</f>
        <v/>
      </c>
      <c r="Y486" s="157">
        <f>minus(I486,W486)</f>
        <v/>
      </c>
      <c r="Z486" s="158">
        <f>ABS(minus(J486,X486))</f>
        <v/>
      </c>
      <c r="AA486" s="270" t="n"/>
      <c r="AB486" s="242" t="n"/>
      <c r="AC486" s="242" t="n"/>
      <c r="AD486" s="256" t="n"/>
      <c r="AE486" s="161">
        <f>Y486-AC486</f>
        <v/>
      </c>
      <c r="AF486" s="256">
        <f>abs(Z486-AD486)</f>
        <v/>
      </c>
      <c r="AG486" s="243" t="n"/>
      <c r="AH486" s="146" t="n"/>
      <c r="AI486" s="52" t="n"/>
      <c r="AJ486" s="148" t="n"/>
      <c r="AK486" s="52" t="n"/>
    </row>
    <row r="487">
      <c r="A487" s="163">
        <f>A486</f>
        <v/>
      </c>
      <c r="B487" s="300" t="n"/>
      <c r="C487" s="151" t="inlineStr">
        <is>
          <t>SP AirtelTigo Send Money</t>
        </is>
      </c>
      <c r="D487" s="151" t="inlineStr">
        <is>
          <t>Airtel Online Send Money</t>
        </is>
      </c>
      <c r="E487" s="187" t="n"/>
      <c r="F487" s="188" t="n"/>
      <c r="G487" s="187" t="n"/>
      <c r="H487" s="188" t="n"/>
      <c r="I487" s="154">
        <f>minus(E487,G487)</f>
        <v/>
      </c>
      <c r="J487" s="155">
        <f>ABS(minus(F487,H487))</f>
        <v/>
      </c>
      <c r="K487" s="218" t="n"/>
      <c r="L487" s="218" t="n"/>
      <c r="M487" s="218" t="n"/>
      <c r="N487" s="218" t="n"/>
      <c r="O487" s="218" t="n"/>
      <c r="P487" s="218" t="n"/>
      <c r="Q487" s="218" t="n"/>
      <c r="R487" s="218" t="n"/>
      <c r="S487" s="218" t="n"/>
      <c r="T487" s="218" t="n"/>
      <c r="U487" s="218" t="n"/>
      <c r="V487" s="170" t="n"/>
      <c r="W487" s="218">
        <f>SUM(K487,M487,O487,Q487,S487,U487)</f>
        <v/>
      </c>
      <c r="X487" s="249">
        <f>SUM(L487,N487,P487,R487,T487,V487)</f>
        <v/>
      </c>
      <c r="Y487" s="157">
        <f>minus(I487,W487)</f>
        <v/>
      </c>
      <c r="Z487" s="158">
        <f>ABS(minus(J487,X487))</f>
        <v/>
      </c>
      <c r="AA487" s="270" t="n"/>
      <c r="AB487" s="242" t="n"/>
      <c r="AC487" s="242" t="n"/>
      <c r="AD487" s="256" t="n"/>
      <c r="AE487" s="161">
        <f>Y487-AC487</f>
        <v/>
      </c>
      <c r="AF487" s="256">
        <f>abs(Z487-AD487)</f>
        <v/>
      </c>
      <c r="AG487" s="243" t="n"/>
      <c r="AH487" s="146" t="n"/>
      <c r="AI487" s="52" t="n"/>
      <c r="AJ487" s="148" t="n"/>
      <c r="AK487" s="52" t="n"/>
    </row>
    <row r="488">
      <c r="A488" s="163">
        <f>A487</f>
        <v/>
      </c>
      <c r="B488" s="300" t="n"/>
      <c r="C488" s="151" t="inlineStr">
        <is>
          <t>SP Vodafone Cash In</t>
        </is>
      </c>
      <c r="D488" s="151" t="inlineStr">
        <is>
          <t>Vodafone Cashin</t>
        </is>
      </c>
      <c r="E488" s="187" t="n"/>
      <c r="F488" s="188" t="n"/>
      <c r="G488" s="187" t="n"/>
      <c r="H488" s="188" t="n"/>
      <c r="I488" s="154">
        <f>minus(E488,G488)</f>
        <v/>
      </c>
      <c r="J488" s="155">
        <f>ABS(minus(F488,H488))</f>
        <v/>
      </c>
      <c r="K488" s="218" t="n"/>
      <c r="L488" s="218" t="n"/>
      <c r="M488" s="218" t="n"/>
      <c r="N488" s="218" t="n"/>
      <c r="O488" s="218" t="n"/>
      <c r="P488" s="218" t="n"/>
      <c r="Q488" s="218" t="n"/>
      <c r="R488" s="218" t="n"/>
      <c r="S488" s="218" t="n"/>
      <c r="T488" s="218" t="n"/>
      <c r="U488" s="218" t="n"/>
      <c r="V488" s="248" t="n"/>
      <c r="W488" s="218">
        <f>SUM(K488,M488,O488,Q488,S488,U488)</f>
        <v/>
      </c>
      <c r="X488" s="218">
        <f>SUM(L488,N488,P488,R488,T488,V488)</f>
        <v/>
      </c>
      <c r="Y488" s="157">
        <f>minus(I488,W488)</f>
        <v/>
      </c>
      <c r="Z488" s="158">
        <f>ABS(minus(J488,X488))</f>
        <v/>
      </c>
      <c r="AA488" s="270" t="n"/>
      <c r="AB488" s="242" t="n"/>
      <c r="AC488" s="242" t="n"/>
      <c r="AD488" s="256" t="n"/>
      <c r="AE488" s="161">
        <f>Y488-AC488</f>
        <v/>
      </c>
      <c r="AF488" s="256">
        <f>abs(Z488-AD488)</f>
        <v/>
      </c>
      <c r="AG488" s="243" t="n"/>
      <c r="AH488" s="146" t="n"/>
      <c r="AI488" s="52" t="n"/>
      <c r="AJ488" s="148" t="n"/>
      <c r="AK488" s="52" t="n"/>
    </row>
    <row r="489">
      <c r="A489" s="163">
        <f>A488</f>
        <v/>
      </c>
      <c r="B489" s="300" t="n"/>
      <c r="C489" s="151" t="inlineStr">
        <is>
          <t>SP Vodafone Send Money</t>
        </is>
      </c>
      <c r="D489" s="151" t="inlineStr">
        <is>
          <t>Vodafone Cashout</t>
        </is>
      </c>
      <c r="E489" s="187" t="n"/>
      <c r="F489" s="188" t="n"/>
      <c r="G489" s="187" t="n"/>
      <c r="H489" s="188" t="n"/>
      <c r="I489" s="154">
        <f>minus(E489,G489)</f>
        <v/>
      </c>
      <c r="J489" s="155">
        <f>ABS(minus(F489,H489))</f>
        <v/>
      </c>
      <c r="K489" s="218" t="n"/>
      <c r="L489" s="218" t="n"/>
      <c r="M489" s="218" t="n"/>
      <c r="N489" s="218" t="n"/>
      <c r="O489" s="218" t="n"/>
      <c r="P489" s="218" t="n"/>
      <c r="Q489" s="218" t="n"/>
      <c r="R489" s="218" t="n"/>
      <c r="S489" s="218" t="n"/>
      <c r="T489" s="218" t="n"/>
      <c r="U489" s="218" t="n"/>
      <c r="V489" s="170" t="n"/>
      <c r="W489" s="218">
        <f>SUM(K489,M489,O489,Q489,S489,U489)</f>
        <v/>
      </c>
      <c r="X489" s="218">
        <f>SUM(L489,N489,P489,R489,T489,V489)</f>
        <v/>
      </c>
      <c r="Y489" s="157">
        <f>minus(I489,W489)</f>
        <v/>
      </c>
      <c r="Z489" s="158">
        <f>ABS(minus(J489,X489))</f>
        <v/>
      </c>
      <c r="AA489" s="270" t="n"/>
      <c r="AB489" s="242" t="n"/>
      <c r="AC489" s="242" t="n"/>
      <c r="AD489" s="256" t="n"/>
      <c r="AE489" s="161">
        <f>Y489-AC489</f>
        <v/>
      </c>
      <c r="AF489" s="256">
        <f>abs(Z489-AD489)</f>
        <v/>
      </c>
      <c r="AG489" s="243" t="n"/>
      <c r="AH489" s="146" t="n"/>
      <c r="AI489" s="52" t="n"/>
      <c r="AJ489" s="148" t="n"/>
      <c r="AK489" s="52" t="n"/>
    </row>
    <row r="490">
      <c r="A490" s="163">
        <f>A489</f>
        <v/>
      </c>
      <c r="B490" s="300" t="n"/>
      <c r="C490" s="151" t="inlineStr">
        <is>
          <t>SP Stanbic</t>
        </is>
      </c>
      <c r="D490" s="151" t="inlineStr">
        <is>
          <t>Stanbic FI CR</t>
        </is>
      </c>
      <c r="E490" s="187" t="n"/>
      <c r="F490" s="188" t="n"/>
      <c r="G490" s="187" t="n"/>
      <c r="H490" s="188" t="n"/>
      <c r="I490" s="154">
        <f>minus(E490,G490)</f>
        <v/>
      </c>
      <c r="J490" s="155">
        <f>ABS(minus(F490,H490))</f>
        <v/>
      </c>
      <c r="K490" s="218" t="n"/>
      <c r="L490" s="218" t="n"/>
      <c r="M490" s="218" t="n"/>
      <c r="N490" s="218" t="n"/>
      <c r="O490" s="218" t="n"/>
      <c r="P490" s="218" t="n"/>
      <c r="Q490" s="218" t="n"/>
      <c r="R490" s="218" t="n"/>
      <c r="S490" s="218" t="n"/>
      <c r="T490" s="218" t="n"/>
      <c r="U490" s="218" t="n"/>
      <c r="V490" s="248" t="n"/>
      <c r="W490" s="218">
        <f>SUM(K490,M490,O490,Q490,S490,U490)</f>
        <v/>
      </c>
      <c r="X490" s="218">
        <f>SUM(L490,N490,P490,R490,T490,V490)</f>
        <v/>
      </c>
      <c r="Y490" s="157">
        <f>minus(I490,W490)</f>
        <v/>
      </c>
      <c r="Z490" s="158">
        <f>ABS(minus(J490,X490))</f>
        <v/>
      </c>
      <c r="AA490" s="270" t="inlineStr">
        <is>
          <t>Customer's Slydepay account was not credited with funds</t>
        </is>
      </c>
      <c r="AB490" s="242" t="n"/>
      <c r="AC490" s="242" t="n"/>
      <c r="AD490" s="256" t="n"/>
      <c r="AE490" s="161">
        <f>Y490-AC490</f>
        <v/>
      </c>
      <c r="AF490" s="256">
        <f>abs(Z490-AD490)</f>
        <v/>
      </c>
      <c r="AG490" s="243" t="n"/>
      <c r="AH490" s="146" t="n"/>
      <c r="AI490" s="52" t="n"/>
      <c r="AJ490" s="148" t="n"/>
      <c r="AK490" s="52" t="n"/>
    </row>
    <row r="491">
      <c r="A491" s="163">
        <f>A490</f>
        <v/>
      </c>
      <c r="B491" s="300" t="n"/>
      <c r="C491" s="151" t="inlineStr">
        <is>
          <t xml:space="preserve">SP Stanbic </t>
        </is>
      </c>
      <c r="D491" s="151" t="inlineStr">
        <is>
          <t>Stanbic FI DR</t>
        </is>
      </c>
      <c r="E491" s="187" t="n"/>
      <c r="F491" s="187" t="n"/>
      <c r="G491" s="187" t="n"/>
      <c r="H491" s="187" t="n"/>
      <c r="I491" s="154">
        <f>minus(E491,G491)</f>
        <v/>
      </c>
      <c r="J491" s="155">
        <f>ABS(minus(F491,H491))</f>
        <v/>
      </c>
      <c r="K491" s="218" t="n"/>
      <c r="L491" s="218" t="n"/>
      <c r="M491" s="218" t="n"/>
      <c r="N491" s="218" t="n"/>
      <c r="O491" s="218" t="n"/>
      <c r="P491" s="218" t="n"/>
      <c r="Q491" s="218" t="n"/>
      <c r="R491" s="218" t="n"/>
      <c r="S491" s="218" t="n"/>
      <c r="T491" s="218" t="n"/>
      <c r="U491" s="218" t="n"/>
      <c r="V491" s="248" t="n"/>
      <c r="W491" s="218">
        <f>SUM(K491,M491,O491,Q491,S491,U491)</f>
        <v/>
      </c>
      <c r="X491" s="218">
        <f>SUM(L491,N491,P491,R491,T491,V491)</f>
        <v/>
      </c>
      <c r="Y491" s="157">
        <f>minus(I491,W491)</f>
        <v/>
      </c>
      <c r="Z491" s="158">
        <f>ABS(minus(J491,X491))</f>
        <v/>
      </c>
      <c r="AA491" s="270" t="n"/>
      <c r="AB491" s="242" t="n"/>
      <c r="AC491" s="242" t="n"/>
      <c r="AD491" s="256" t="n"/>
      <c r="AE491" s="161">
        <f>Y491-AC491</f>
        <v/>
      </c>
      <c r="AF491" s="256">
        <f>abs(Z491-AD491)</f>
        <v/>
      </c>
      <c r="AG491" s="243" t="n"/>
      <c r="AH491" s="146" t="n"/>
      <c r="AI491" s="52" t="n"/>
      <c r="AJ491" s="148" t="n"/>
      <c r="AK491" s="52" t="n"/>
    </row>
    <row r="492">
      <c r="A492" s="163">
        <f>A491</f>
        <v/>
      </c>
      <c r="B492" s="300" t="n"/>
      <c r="C492" s="171" t="inlineStr">
        <is>
          <t xml:space="preserve">SP GIP </t>
        </is>
      </c>
      <c r="D492" s="171" t="inlineStr">
        <is>
          <t>GIP</t>
        </is>
      </c>
      <c r="E492" s="172" t="n"/>
      <c r="F492" s="173" t="n"/>
      <c r="G492" s="172" t="n"/>
      <c r="H492" s="173" t="n"/>
      <c r="I492" s="174">
        <f>minus(E492,G492)</f>
        <v/>
      </c>
      <c r="J492" s="175">
        <f>ABS(minus(F492,H492))</f>
        <v/>
      </c>
      <c r="K492" s="176" t="n"/>
      <c r="L492" s="176" t="n"/>
      <c r="M492" s="176" t="n"/>
      <c r="N492" s="176" t="n"/>
      <c r="O492" s="176" t="n"/>
      <c r="P492" s="176" t="n"/>
      <c r="Q492" s="176" t="n"/>
      <c r="R492" s="176" t="n"/>
      <c r="S492" s="176" t="n"/>
      <c r="T492" s="176" t="n"/>
      <c r="U492" s="294" t="n"/>
      <c r="V492" s="294" t="n"/>
      <c r="W492" s="294">
        <f>SUM(K492,M492,O492,Q492,S492,U492)</f>
        <v/>
      </c>
      <c r="X492" s="294">
        <f>SUM(L492,N492,P492,R492,T492,V492)</f>
        <v/>
      </c>
      <c r="Y492" s="179">
        <f>minus(I492,W492)</f>
        <v/>
      </c>
      <c r="Z492" s="180">
        <f>ABS(minus(J492,X492))</f>
        <v/>
      </c>
      <c r="AA492" s="253" t="n"/>
      <c r="AB492" s="254" t="n"/>
      <c r="AC492" s="254" t="n"/>
      <c r="AD492" s="190" t="n"/>
      <c r="AE492" s="184">
        <f>Y492-AC492</f>
        <v/>
      </c>
      <c r="AF492" s="192">
        <f>abs(Z492-AD492)</f>
        <v/>
      </c>
      <c r="AG492" s="243" t="n"/>
      <c r="AH492" s="146" t="n"/>
      <c r="AI492" s="52" t="n"/>
      <c r="AJ492" s="148" t="n"/>
      <c r="AK492" s="52" t="n"/>
    </row>
    <row r="493">
      <c r="A493" s="163">
        <f>A492</f>
        <v/>
      </c>
      <c r="B493" s="300" t="n"/>
      <c r="C493" s="151" t="inlineStr">
        <is>
          <t>Card Payments</t>
        </is>
      </c>
      <c r="D493" s="151" t="inlineStr">
        <is>
          <t>BB MIGs (S03)</t>
        </is>
      </c>
      <c r="E493" s="170" t="n"/>
      <c r="F493" s="245" t="n"/>
      <c r="G493" s="170" t="n"/>
      <c r="H493" s="245" t="n"/>
      <c r="I493" s="154">
        <f>minus(E493,G493)</f>
        <v/>
      </c>
      <c r="J493" s="155">
        <f>ABS(minus(F493,H493))</f>
        <v/>
      </c>
      <c r="K493" s="248" t="n"/>
      <c r="L493" s="248" t="n"/>
      <c r="M493" s="248" t="n"/>
      <c r="N493" s="248" t="n"/>
      <c r="O493" s="248" t="n"/>
      <c r="P493" s="248" t="n"/>
      <c r="Q493" s="248" t="n"/>
      <c r="R493" s="248" t="n"/>
      <c r="S493" s="248" t="n"/>
      <c r="T493" s="248" t="n"/>
      <c r="U493" s="248" t="n"/>
      <c r="V493" s="248" t="n"/>
      <c r="W493" s="218" t="n"/>
      <c r="X493" s="218" t="n"/>
      <c r="Y493" s="157">
        <f>minus(I493,W493)</f>
        <v/>
      </c>
      <c r="Z493" s="158">
        <f>ABS(minus(J493,X493))</f>
        <v/>
      </c>
      <c r="AA493" s="263" t="n"/>
      <c r="AB493" s="242" t="n"/>
      <c r="AC493" s="242" t="n"/>
      <c r="AD493" s="256" t="n"/>
      <c r="AE493" s="161">
        <f>Y493-AC493</f>
        <v/>
      </c>
      <c r="AF493" s="256">
        <f>abs(Z493-AD493)</f>
        <v/>
      </c>
      <c r="AG493" s="243" t="n"/>
      <c r="AH493" s="146" t="n"/>
      <c r="AI493" s="52" t="n"/>
      <c r="AJ493" s="148" t="n"/>
      <c r="AK493" s="52" t="n"/>
    </row>
    <row r="494">
      <c r="A494" s="163" t="n"/>
      <c r="B494" s="300" t="n"/>
      <c r="C494" s="151" t="inlineStr">
        <is>
          <t>Card Payments</t>
        </is>
      </c>
      <c r="D494" s="151" t="inlineStr">
        <is>
          <t>BB MIGs (S04)</t>
        </is>
      </c>
      <c r="E494" s="170" t="n"/>
      <c r="F494" s="245" t="n"/>
      <c r="G494" s="170" t="n"/>
      <c r="H494" s="245" t="n"/>
      <c r="I494" s="154">
        <f>minus(E494,G494)</f>
        <v/>
      </c>
      <c r="J494" s="155">
        <f>ABS(minus(F494,H494))</f>
        <v/>
      </c>
      <c r="K494" s="170" t="n"/>
      <c r="L494" s="170" t="n"/>
      <c r="M494" s="170" t="n"/>
      <c r="N494" s="170" t="n"/>
      <c r="O494" s="170" t="n"/>
      <c r="P494" s="170" t="n"/>
      <c r="Q494" s="170" t="n"/>
      <c r="R494" s="170" t="n"/>
      <c r="S494" s="170" t="n"/>
      <c r="T494" s="170" t="n"/>
      <c r="U494" s="170" t="n"/>
      <c r="V494" s="170" t="n"/>
      <c r="W494" s="218" t="n"/>
      <c r="X494" s="218" t="n"/>
      <c r="Y494" s="157">
        <f>minus(I494,W494)</f>
        <v/>
      </c>
      <c r="Z494" s="158">
        <f>ABS(minus(J494,X494))</f>
        <v/>
      </c>
      <c r="AA494" s="270" t="n"/>
      <c r="AB494" s="242" t="n"/>
      <c r="AC494" s="242" t="n"/>
      <c r="AD494" s="256" t="n"/>
      <c r="AE494" s="167">
        <f>Y494-AC494</f>
        <v/>
      </c>
      <c r="AF494" s="256">
        <f>abs(Z494-AD494)</f>
        <v/>
      </c>
      <c r="AG494" s="243" t="n"/>
      <c r="AH494" s="146" t="n"/>
      <c r="AI494" s="52" t="n"/>
      <c r="AJ494" s="148" t="n"/>
      <c r="AK494" s="52" t="n"/>
    </row>
    <row r="495">
      <c r="A495" s="163" t="n"/>
      <c r="B495" s="300" t="n"/>
      <c r="C495" s="151" t="inlineStr">
        <is>
          <t>Card Payments</t>
        </is>
      </c>
      <c r="D495" s="151" t="inlineStr">
        <is>
          <t>BB MIGs (S05)</t>
        </is>
      </c>
      <c r="E495" s="170" t="n"/>
      <c r="F495" s="245" t="n"/>
      <c r="G495" s="170" t="n"/>
      <c r="H495" s="245" t="n"/>
      <c r="I495" s="154">
        <f>minus(E495,G495)</f>
        <v/>
      </c>
      <c r="J495" s="155">
        <f>ABS(minus(F495,H495))</f>
        <v/>
      </c>
      <c r="K495" s="170" t="n"/>
      <c r="L495" s="170" t="n"/>
      <c r="M495" s="170" t="n"/>
      <c r="N495" s="170" t="n"/>
      <c r="O495" s="170" t="n"/>
      <c r="P495" s="170" t="n"/>
      <c r="Q495" s="170" t="n"/>
      <c r="R495" s="170" t="n"/>
      <c r="S495" s="170" t="n"/>
      <c r="T495" s="170" t="n"/>
      <c r="U495" s="170" t="n"/>
      <c r="V495" s="170" t="n"/>
      <c r="W495" s="218" t="n"/>
      <c r="X495" s="218" t="n"/>
      <c r="Y495" s="157">
        <f>minus(I495,W495)</f>
        <v/>
      </c>
      <c r="Z495" s="158">
        <f>ABS(minus(J495,X495))</f>
        <v/>
      </c>
      <c r="AA495" s="270" t="n"/>
      <c r="AB495" s="242" t="n"/>
      <c r="AC495" s="242" t="n"/>
      <c r="AD495" s="256" t="n"/>
      <c r="AE495" s="167">
        <f>Y495-AC495</f>
        <v/>
      </c>
      <c r="AF495" s="256">
        <f>abs(Z495-AD495)</f>
        <v/>
      </c>
      <c r="AG495" s="243" t="n"/>
      <c r="AH495" s="146" t="n"/>
      <c r="AI495" s="52" t="n"/>
      <c r="AJ495" s="148" t="n"/>
      <c r="AK495" s="52" t="n"/>
    </row>
    <row r="496">
      <c r="A496" s="163" t="n"/>
      <c r="B496" s="300" t="n"/>
      <c r="C496" s="151" t="inlineStr">
        <is>
          <t>Card Payments</t>
        </is>
      </c>
      <c r="D496" s="151" t="inlineStr">
        <is>
          <t>BB MIGs (S06)</t>
        </is>
      </c>
      <c r="E496" s="170" t="n"/>
      <c r="F496" s="245" t="n"/>
      <c r="G496" s="170" t="n"/>
      <c r="H496" s="245" t="n"/>
      <c r="I496" s="154">
        <f>minus(E496,G496)</f>
        <v/>
      </c>
      <c r="J496" s="155">
        <f>ABS(minus(F496,H496))</f>
        <v/>
      </c>
      <c r="K496" s="170" t="n"/>
      <c r="L496" s="170" t="n"/>
      <c r="M496" s="170" t="n"/>
      <c r="N496" s="170" t="n"/>
      <c r="O496" s="170" t="n"/>
      <c r="P496" s="170" t="n"/>
      <c r="Q496" s="170" t="n"/>
      <c r="R496" s="170" t="n"/>
      <c r="S496" s="170" t="n"/>
      <c r="T496" s="170" t="n"/>
      <c r="U496" s="170" t="n"/>
      <c r="V496" s="170" t="n"/>
      <c r="W496" s="218" t="n"/>
      <c r="X496" s="218" t="n"/>
      <c r="Y496" s="157">
        <f>minus(I496,W496)</f>
        <v/>
      </c>
      <c r="Z496" s="158">
        <f>ABS(minus(J496,X496))</f>
        <v/>
      </c>
      <c r="AA496" s="270" t="n"/>
      <c r="AB496" s="242" t="n"/>
      <c r="AC496" s="242" t="n"/>
      <c r="AD496" s="256" t="n"/>
      <c r="AE496" s="167">
        <f>Y496-AC496</f>
        <v/>
      </c>
      <c r="AF496" s="256">
        <f>abs(Z496-AD496)</f>
        <v/>
      </c>
      <c r="AG496" s="243" t="n"/>
      <c r="AH496" s="146" t="n"/>
      <c r="AI496" s="52" t="n"/>
      <c r="AJ496" s="148" t="n"/>
      <c r="AK496" s="52" t="n"/>
    </row>
    <row r="497">
      <c r="A497" s="163" t="n"/>
      <c r="B497" s="300" t="n"/>
      <c r="C497" s="151" t="inlineStr">
        <is>
          <t>Card Payments</t>
        </is>
      </c>
      <c r="D497" s="151" t="inlineStr">
        <is>
          <t>BB MIGs (S07)</t>
        </is>
      </c>
      <c r="E497" s="170" t="n"/>
      <c r="F497" s="245" t="n"/>
      <c r="G497" s="170" t="n"/>
      <c r="H497" s="245" t="n"/>
      <c r="I497" s="154">
        <f>minus(E497,G497)</f>
        <v/>
      </c>
      <c r="J497" s="155">
        <f>ABS(minus(F497,H497))</f>
        <v/>
      </c>
      <c r="K497" s="170" t="n"/>
      <c r="L497" s="170" t="n"/>
      <c r="M497" s="170" t="n"/>
      <c r="N497" s="170" t="n"/>
      <c r="O497" s="170" t="n"/>
      <c r="P497" s="170" t="n"/>
      <c r="Q497" s="170" t="n"/>
      <c r="R497" s="170" t="n"/>
      <c r="S497" s="170" t="n"/>
      <c r="T497" s="170" t="n"/>
      <c r="U497" s="170" t="n"/>
      <c r="V497" s="170" t="n"/>
      <c r="W497" s="218" t="n"/>
      <c r="X497" s="218" t="n"/>
      <c r="Y497" s="157">
        <f>minus(I497,W497)</f>
        <v/>
      </c>
      <c r="Z497" s="158">
        <f>ABS(minus(J497,X497))</f>
        <v/>
      </c>
      <c r="AA497" s="270" t="n"/>
      <c r="AB497" s="242" t="n"/>
      <c r="AC497" s="242" t="n"/>
      <c r="AD497" s="256" t="n"/>
      <c r="AE497" s="167">
        <f>Y497-AC497</f>
        <v/>
      </c>
      <c r="AF497" s="256">
        <f>abs(Z497-AD497)</f>
        <v/>
      </c>
      <c r="AG497" s="243" t="n"/>
      <c r="AH497" s="146" t="n"/>
      <c r="AI497" s="52" t="n"/>
      <c r="AJ497" s="148" t="n"/>
      <c r="AK497" s="52" t="n"/>
    </row>
    <row r="498">
      <c r="A498" s="163" t="n"/>
      <c r="B498" s="300" t="n"/>
      <c r="C498" s="151" t="inlineStr">
        <is>
          <t>Card Payments</t>
        </is>
      </c>
      <c r="D498" s="151" t="inlineStr">
        <is>
          <t>BB MIGs (S08)</t>
        </is>
      </c>
      <c r="E498" s="170" t="n"/>
      <c r="F498" s="245" t="n"/>
      <c r="G498" s="170" t="n"/>
      <c r="H498" s="245" t="n"/>
      <c r="I498" s="154">
        <f>minus(E498,G498)</f>
        <v/>
      </c>
      <c r="J498" s="155">
        <f>ABS(minus(F498,H498))</f>
        <v/>
      </c>
      <c r="K498" s="170" t="n"/>
      <c r="L498" s="170" t="n"/>
      <c r="M498" s="170" t="n"/>
      <c r="N498" s="170" t="n"/>
      <c r="O498" s="170" t="n"/>
      <c r="P498" s="170" t="n"/>
      <c r="Q498" s="170" t="n"/>
      <c r="R498" s="170" t="n"/>
      <c r="S498" s="170" t="n"/>
      <c r="T498" s="170" t="n"/>
      <c r="U498" s="170" t="n"/>
      <c r="V498" s="170" t="n"/>
      <c r="W498" s="218" t="n"/>
      <c r="X498" s="218" t="n"/>
      <c r="Y498" s="157">
        <f>minus(I498,W498)</f>
        <v/>
      </c>
      <c r="Z498" s="158">
        <f>ABS(minus(J498,X498))</f>
        <v/>
      </c>
      <c r="AA498" s="270" t="n"/>
      <c r="AB498" s="242" t="n"/>
      <c r="AC498" s="242" t="n"/>
      <c r="AD498" s="256" t="n"/>
      <c r="AE498" s="167">
        <f>Y498-AC498</f>
        <v/>
      </c>
      <c r="AF498" s="256">
        <f>abs(Z498-AD498)</f>
        <v/>
      </c>
      <c r="AG498" s="243" t="n"/>
      <c r="AH498" s="146" t="n"/>
      <c r="AI498" s="52" t="n"/>
      <c r="AJ498" s="148" t="n"/>
      <c r="AK498" s="52" t="n"/>
    </row>
    <row r="499">
      <c r="A499" s="163" t="n"/>
      <c r="B499" s="300" t="n"/>
      <c r="C499" s="151" t="inlineStr">
        <is>
          <t>Card Payments</t>
        </is>
      </c>
      <c r="D499" s="151" t="inlineStr">
        <is>
          <t>BB MIGs (S09)</t>
        </is>
      </c>
      <c r="E499" s="170" t="n"/>
      <c r="F499" s="245" t="n"/>
      <c r="G499" s="170" t="n"/>
      <c r="H499" s="245" t="n"/>
      <c r="I499" s="154">
        <f>minus(E499,G499)</f>
        <v/>
      </c>
      <c r="J499" s="155">
        <f>ABS(minus(F499,H499))</f>
        <v/>
      </c>
      <c r="K499" s="170" t="n"/>
      <c r="L499" s="170" t="n"/>
      <c r="M499" s="170" t="n"/>
      <c r="N499" s="170" t="n"/>
      <c r="O499" s="170" t="n"/>
      <c r="P499" s="170" t="n"/>
      <c r="Q499" s="170" t="n"/>
      <c r="R499" s="170" t="n"/>
      <c r="S499" s="170" t="n"/>
      <c r="T499" s="170" t="n"/>
      <c r="U499" s="170" t="n"/>
      <c r="V499" s="170" t="n"/>
      <c r="W499" s="218" t="n"/>
      <c r="X499" s="218" t="n"/>
      <c r="Y499" s="157">
        <f>minus(I499,W499)</f>
        <v/>
      </c>
      <c r="Z499" s="158">
        <f>ABS(minus(J499,X499))</f>
        <v/>
      </c>
      <c r="AA499" s="270" t="n"/>
      <c r="AB499" s="242" t="n"/>
      <c r="AC499" s="242" t="n"/>
      <c r="AD499" s="256" t="n"/>
      <c r="AE499" s="167">
        <f>Y499-AC499</f>
        <v/>
      </c>
      <c r="AF499" s="256">
        <f>abs(Z499-AD499)</f>
        <v/>
      </c>
      <c r="AG499" s="243" t="n"/>
      <c r="AH499" s="146" t="n"/>
      <c r="AI499" s="52" t="n"/>
      <c r="AJ499" s="148" t="n"/>
      <c r="AK499" s="52" t="n"/>
    </row>
    <row r="500">
      <c r="A500" s="163" t="n"/>
      <c r="B500" s="300" t="n"/>
      <c r="C500" s="151" t="inlineStr">
        <is>
          <t>Card Payments</t>
        </is>
      </c>
      <c r="D500" s="151" t="inlineStr">
        <is>
          <t>BB MIGs (S10)</t>
        </is>
      </c>
      <c r="E500" s="170" t="n"/>
      <c r="F500" s="245" t="n"/>
      <c r="G500" s="170" t="n"/>
      <c r="H500" s="245" t="n"/>
      <c r="I500" s="154">
        <f>minus(E500,G500)</f>
        <v/>
      </c>
      <c r="J500" s="155">
        <f>ABS(minus(F500,H500))</f>
        <v/>
      </c>
      <c r="K500" s="170" t="n"/>
      <c r="L500" s="170" t="n"/>
      <c r="M500" s="170" t="n"/>
      <c r="N500" s="170" t="n"/>
      <c r="O500" s="170" t="n"/>
      <c r="P500" s="170" t="n"/>
      <c r="Q500" s="170" t="n"/>
      <c r="R500" s="170" t="n"/>
      <c r="S500" s="170" t="n"/>
      <c r="T500" s="170" t="n"/>
      <c r="U500" s="170" t="n"/>
      <c r="V500" s="170" t="n"/>
      <c r="W500" s="218" t="n"/>
      <c r="X500" s="218" t="n"/>
      <c r="Y500" s="157">
        <f>minus(I500,W500)</f>
        <v/>
      </c>
      <c r="Z500" s="158">
        <f>ABS(minus(J500,X500))</f>
        <v/>
      </c>
      <c r="AA500" s="270" t="n"/>
      <c r="AB500" s="242" t="n"/>
      <c r="AC500" s="242" t="n"/>
      <c r="AD500" s="256" t="n"/>
      <c r="AE500" s="167">
        <f>Y500-AC500</f>
        <v/>
      </c>
      <c r="AF500" s="256">
        <f>abs(Z500-AD500)</f>
        <v/>
      </c>
      <c r="AG500" s="243" t="n"/>
      <c r="AH500" s="146" t="n"/>
      <c r="AI500" s="52" t="n"/>
      <c r="AJ500" s="148" t="n"/>
      <c r="AK500" s="52" t="n"/>
    </row>
    <row r="501">
      <c r="A501" s="163" t="n"/>
      <c r="B501" s="300" t="n"/>
      <c r="C501" s="151" t="inlineStr">
        <is>
          <t>Card Payments</t>
        </is>
      </c>
      <c r="D501" s="151" t="inlineStr">
        <is>
          <t>BB MIGs (S11)</t>
        </is>
      </c>
      <c r="E501" s="170" t="n"/>
      <c r="F501" s="245" t="n"/>
      <c r="G501" s="170" t="n"/>
      <c r="H501" s="245" t="n"/>
      <c r="I501" s="154">
        <f>minus(E501,G501)</f>
        <v/>
      </c>
      <c r="J501" s="155">
        <f>ABS(minus(F501,H501))</f>
        <v/>
      </c>
      <c r="K501" s="170" t="n"/>
      <c r="L501" s="170" t="n"/>
      <c r="M501" s="170" t="n"/>
      <c r="N501" s="170" t="n"/>
      <c r="O501" s="170" t="n"/>
      <c r="P501" s="170" t="n"/>
      <c r="Q501" s="170" t="n"/>
      <c r="R501" s="170" t="n"/>
      <c r="S501" s="170" t="n"/>
      <c r="T501" s="170" t="n"/>
      <c r="U501" s="170" t="n"/>
      <c r="V501" s="170" t="n"/>
      <c r="W501" s="218" t="n"/>
      <c r="X501" s="218" t="n"/>
      <c r="Y501" s="157">
        <f>minus(I501,W501)</f>
        <v/>
      </c>
      <c r="Z501" s="158">
        <f>ABS(minus(J501,X501))</f>
        <v/>
      </c>
      <c r="AA501" s="270" t="n"/>
      <c r="AB501" s="242" t="n"/>
      <c r="AC501" s="242" t="n"/>
      <c r="AD501" s="256" t="n"/>
      <c r="AE501" s="167">
        <f>Y501-AC501</f>
        <v/>
      </c>
      <c r="AF501" s="256">
        <f>abs(Z501-AD501)</f>
        <v/>
      </c>
      <c r="AG501" s="243" t="n"/>
      <c r="AH501" s="146" t="n"/>
      <c r="AI501" s="52" t="n"/>
      <c r="AJ501" s="148" t="n"/>
      <c r="AK501" s="52" t="n"/>
    </row>
    <row r="502">
      <c r="A502" s="163" t="n"/>
      <c r="B502" s="300" t="n"/>
      <c r="C502" s="171" t="inlineStr">
        <is>
          <t>Card Payments</t>
        </is>
      </c>
      <c r="D502" s="171" t="inlineStr">
        <is>
          <t>BB MIGs (S12)</t>
        </is>
      </c>
      <c r="E502" s="176" t="n"/>
      <c r="F502" s="85" t="n"/>
      <c r="G502" s="176" t="n"/>
      <c r="H502" s="85" t="n"/>
      <c r="I502" s="174">
        <f>minus(E502,G502)</f>
        <v/>
      </c>
      <c r="J502" s="175">
        <f>ABS(minus(F502,H502))</f>
        <v/>
      </c>
      <c r="K502" s="176" t="n"/>
      <c r="L502" s="176" t="n"/>
      <c r="M502" s="176" t="n"/>
      <c r="N502" s="176" t="n"/>
      <c r="O502" s="176" t="n"/>
      <c r="P502" s="176" t="n"/>
      <c r="Q502" s="176" t="n"/>
      <c r="R502" s="176" t="n"/>
      <c r="S502" s="176" t="n"/>
      <c r="T502" s="176" t="n"/>
      <c r="U502" s="176" t="n"/>
      <c r="V502" s="176" t="n"/>
      <c r="W502" s="294" t="n"/>
      <c r="X502" s="294" t="n"/>
      <c r="Y502" s="179">
        <f>minus(I502,W502)</f>
        <v/>
      </c>
      <c r="Z502" s="180">
        <f>ABS(minus(J502,X502))</f>
        <v/>
      </c>
      <c r="AA502" s="253" t="n"/>
      <c r="AB502" s="254" t="n"/>
      <c r="AC502" s="254" t="n"/>
      <c r="AD502" s="183" t="n"/>
      <c r="AE502" s="191">
        <f>Y502-AC502</f>
        <v/>
      </c>
      <c r="AF502" s="183">
        <f>abs(Z502-AD502)</f>
        <v/>
      </c>
      <c r="AG502" s="243" t="n"/>
      <c r="AH502" s="146" t="n"/>
      <c r="AI502" s="52" t="n"/>
      <c r="AJ502" s="148" t="n"/>
      <c r="AK502" s="52" t="n"/>
    </row>
    <row r="503">
      <c r="A503" s="163">
        <f>A502</f>
        <v/>
      </c>
      <c r="B503" s="303" t="n"/>
      <c r="C503" s="258" t="inlineStr">
        <is>
          <t>Card Payments Sum</t>
        </is>
      </c>
      <c r="D503" s="258" t="inlineStr">
        <is>
          <t>BB MIGs</t>
        </is>
      </c>
      <c r="E503" s="172" t="n"/>
      <c r="F503" s="173" t="n"/>
      <c r="G503" s="172" t="n"/>
      <c r="H503" s="173" t="n"/>
      <c r="I503" s="174">
        <f>minus(E503,G503)</f>
        <v/>
      </c>
      <c r="J503" s="175">
        <f>ABS(minus(F503,H503))</f>
        <v/>
      </c>
      <c r="K503" s="176" t="n"/>
      <c r="L503" s="176" t="n"/>
      <c r="M503" s="176" t="n"/>
      <c r="N503" s="176" t="n"/>
      <c r="O503" s="176" t="n"/>
      <c r="P503" s="176" t="n"/>
      <c r="Q503" s="176" t="n"/>
      <c r="R503" s="176" t="n"/>
      <c r="S503" s="176" t="n"/>
      <c r="T503" s="176" t="n"/>
      <c r="U503" s="176" t="n"/>
      <c r="V503" s="176" t="n"/>
      <c r="W503" s="294">
        <f>SUM(K503,M503,O503,Q503,S503,U503)</f>
        <v/>
      </c>
      <c r="X503" s="294">
        <f>SUM(L503,N503,P503,R503,T503,V503)</f>
        <v/>
      </c>
      <c r="Y503" s="179">
        <f>minus(I503,W503)</f>
        <v/>
      </c>
      <c r="Z503" s="180">
        <f>ABS(minus(J503,X503))</f>
        <v/>
      </c>
      <c r="AA503" s="253" t="n"/>
      <c r="AB503" s="254" t="n"/>
      <c r="AC503" s="254" t="n"/>
      <c r="AD503" s="190" t="n"/>
      <c r="AE503" s="191">
        <f>Y503-AC503</f>
        <v/>
      </c>
      <c r="AF503" s="192">
        <f>abs(Z503-AD503)</f>
        <v/>
      </c>
      <c r="AG503" s="243" t="n"/>
      <c r="AH503" s="146" t="n"/>
      <c r="AI503" s="52" t="n"/>
      <c r="AJ503" s="148" t="n"/>
      <c r="AK503" s="52" t="n"/>
    </row>
    <row r="504">
      <c r="A504" s="163" t="n"/>
      <c r="B504" s="310" t="inlineStr">
        <is>
          <t>KOWRI</t>
        </is>
      </c>
      <c r="C504" s="151" t="inlineStr">
        <is>
          <t>MPGS</t>
        </is>
      </c>
      <c r="D504" s="151" t="inlineStr">
        <is>
          <t>MPGS</t>
        </is>
      </c>
      <c r="E504" s="187" t="n"/>
      <c r="F504" s="188" t="n"/>
      <c r="G504" s="187" t="n"/>
      <c r="H504" s="188" t="n"/>
      <c r="I504" s="154">
        <f>minus(E504,G504)</f>
        <v/>
      </c>
      <c r="J504" s="155">
        <f>ABS(minus(F504,H504))</f>
        <v/>
      </c>
      <c r="K504" s="218" t="n"/>
      <c r="L504" s="218" t="n"/>
      <c r="M504" s="218" t="n"/>
      <c r="N504" s="218" t="n"/>
      <c r="O504" s="218" t="n"/>
      <c r="P504" s="218" t="n"/>
      <c r="Q504" s="218" t="n"/>
      <c r="R504" s="218" t="n"/>
      <c r="S504" s="218" t="n"/>
      <c r="T504" s="218" t="n"/>
      <c r="U504" s="218" t="n"/>
      <c r="V504" s="218" t="n"/>
      <c r="W504" s="218">
        <f>SUM(K504,M504,O504,Q504,S504,U504)</f>
        <v/>
      </c>
      <c r="X504" s="218">
        <f>SUM(L504,N504,P504,R504,T504,V504)</f>
        <v/>
      </c>
      <c r="Y504" s="157">
        <f>minus(I504,W504)</f>
        <v/>
      </c>
      <c r="Z504" s="158">
        <f>ABS(minus(J504,X504))</f>
        <v/>
      </c>
      <c r="AA504" s="270" t="n"/>
      <c r="AB504" s="242" t="n"/>
      <c r="AC504" s="242" t="n"/>
      <c r="AD504" s="256" t="n"/>
      <c r="AE504" s="167">
        <f>Y504-AC504</f>
        <v/>
      </c>
      <c r="AF504" s="256">
        <f>abs(Z504-AD504)</f>
        <v/>
      </c>
      <c r="AG504" s="243" t="n"/>
      <c r="AH504" s="146" t="n"/>
      <c r="AI504" s="52" t="n"/>
      <c r="AJ504" s="148" t="n"/>
      <c r="AK504" s="52" t="n"/>
    </row>
    <row r="505">
      <c r="A505" s="163">
        <f>A493</f>
        <v/>
      </c>
      <c r="B505" s="300" t="n"/>
      <c r="C505" s="151" t="inlineStr">
        <is>
          <t>KR MTN Send Money</t>
        </is>
      </c>
      <c r="D505" s="151" t="inlineStr">
        <is>
          <t>KR MTN Credit</t>
        </is>
      </c>
      <c r="E505" s="187" t="n"/>
      <c r="F505" s="188" t="n"/>
      <c r="G505" s="187" t="n"/>
      <c r="H505" s="188" t="n"/>
      <c r="I505" s="154">
        <f>minus(E505,G505)</f>
        <v/>
      </c>
      <c r="J505" s="155">
        <f>ABS(minus(F505,H505))</f>
        <v/>
      </c>
      <c r="K505" s="218" t="n"/>
      <c r="L505" s="218" t="n"/>
      <c r="M505" s="218" t="n"/>
      <c r="N505" s="218" t="n"/>
      <c r="O505" s="218" t="n"/>
      <c r="P505" s="218" t="n"/>
      <c r="Q505" s="218" t="n"/>
      <c r="R505" s="218" t="n"/>
      <c r="S505" s="218" t="n"/>
      <c r="T505" s="218" t="n"/>
      <c r="U505" s="218" t="n"/>
      <c r="V505" s="218" t="n"/>
      <c r="W505" s="218">
        <f>SUM(K505,M505,O505,Q505,S505,U505)</f>
        <v/>
      </c>
      <c r="X505" s="218">
        <f>SUM(L505,N505,P505,R505,T505,V505)</f>
        <v/>
      </c>
      <c r="Y505" s="157">
        <f>minus(I505,W505)</f>
        <v/>
      </c>
      <c r="Z505" s="158">
        <f>ABS(minus(J505,X505))</f>
        <v/>
      </c>
      <c r="AA505" s="270" t="inlineStr">
        <is>
          <t>Pending Zeepay transactions</t>
        </is>
      </c>
      <c r="AB505" s="242" t="n"/>
      <c r="AC505" s="242" t="n"/>
      <c r="AD505" s="256" t="n"/>
      <c r="AE505" s="167">
        <f>Y505-AC505</f>
        <v/>
      </c>
      <c r="AF505" s="256">
        <f>abs(Z505-AD505)</f>
        <v/>
      </c>
      <c r="AG505" s="243" t="n"/>
      <c r="AH505" s="146" t="n"/>
      <c r="AI505" s="52" t="n"/>
      <c r="AJ505" s="148" t="n"/>
      <c r="AK505" s="52" t="n"/>
    </row>
    <row r="506">
      <c r="A506" s="163">
        <f>A505</f>
        <v/>
      </c>
      <c r="B506" s="300" t="n"/>
      <c r="C506" s="151" t="inlineStr">
        <is>
          <t>KR MTN Add funds/Payments</t>
        </is>
      </c>
      <c r="D506" s="151" t="inlineStr">
        <is>
          <t>KR MTN Debit</t>
        </is>
      </c>
      <c r="E506" s="187" t="n"/>
      <c r="F506" s="188" t="n"/>
      <c r="G506" s="187" t="n"/>
      <c r="H506" s="188" t="n"/>
      <c r="I506" s="154">
        <f>minus(E506,G506)</f>
        <v/>
      </c>
      <c r="J506" s="155">
        <f>ABS(minus(F506,H506))</f>
        <v/>
      </c>
      <c r="K506" s="218" t="n"/>
      <c r="L506" s="218" t="n"/>
      <c r="M506" s="218" t="n"/>
      <c r="N506" s="218" t="n"/>
      <c r="O506" s="218" t="n"/>
      <c r="P506" s="218" t="n"/>
      <c r="Q506" s="218" t="n"/>
      <c r="R506" s="218" t="n"/>
      <c r="S506" s="218" t="n"/>
      <c r="T506" s="218" t="n"/>
      <c r="U506" s="218" t="n"/>
      <c r="V506" s="218" t="n"/>
      <c r="W506" s="218">
        <f>SUM(K506,M506,O506,Q506,S506,U506)</f>
        <v/>
      </c>
      <c r="X506" s="218">
        <f>SUM(L506,N506,P506,R506,T506,V506)</f>
        <v/>
      </c>
      <c r="Y506" s="157">
        <f>minus(I506,W506)</f>
        <v/>
      </c>
      <c r="Z506" s="158">
        <f>ABS(minus(J506,X506))</f>
        <v/>
      </c>
      <c r="AA506" s="270" t="n"/>
      <c r="AB506" s="242" t="n"/>
      <c r="AC506" s="242" t="n"/>
      <c r="AD506" s="256" t="n"/>
      <c r="AE506" s="167">
        <f>Y506-AC506</f>
        <v/>
      </c>
      <c r="AF506" s="256">
        <f>abs(Z506-AD506)</f>
        <v/>
      </c>
      <c r="AG506" s="243" t="n"/>
      <c r="AH506" s="146" t="n"/>
      <c r="AI506" s="52" t="n"/>
      <c r="AJ506" s="148" t="n"/>
      <c r="AK506" s="52" t="n"/>
    </row>
    <row r="507">
      <c r="A507" s="163">
        <f>A506</f>
        <v/>
      </c>
      <c r="B507" s="300" t="n"/>
      <c r="C507" s="151" t="inlineStr">
        <is>
          <t>KR Airtel Add funds/Payments</t>
        </is>
      </c>
      <c r="D507" s="151" t="inlineStr">
        <is>
          <t>KR Airtel Cash In</t>
        </is>
      </c>
      <c r="E507" s="187" t="n"/>
      <c r="F507" s="188" t="n"/>
      <c r="G507" s="187" t="n"/>
      <c r="H507" s="188" t="n"/>
      <c r="I507" s="154">
        <f>minus(E507,G507)</f>
        <v/>
      </c>
      <c r="J507" s="155">
        <f>ABS(minus(F507,H507))</f>
        <v/>
      </c>
      <c r="K507" s="218" t="n"/>
      <c r="L507" s="218" t="n"/>
      <c r="M507" s="218" t="n"/>
      <c r="N507" s="218" t="n"/>
      <c r="O507" s="218" t="n"/>
      <c r="P507" s="218" t="n"/>
      <c r="Q507" s="218" t="n"/>
      <c r="R507" s="218" t="n"/>
      <c r="S507" s="218" t="n"/>
      <c r="T507" s="218" t="n"/>
      <c r="U507" s="218" t="n"/>
      <c r="V507" s="218" t="n"/>
      <c r="W507" s="218">
        <f>SUM(K507,M507,O507,Q507,S507,U507)</f>
        <v/>
      </c>
      <c r="X507" s="218">
        <f>SUM(L507,N507,P507,R507,T507,V507)</f>
        <v/>
      </c>
      <c r="Y507" s="157">
        <f>minus(I507,W507)</f>
        <v/>
      </c>
      <c r="Z507" s="158">
        <f>ABS(minus(J507,X507))</f>
        <v/>
      </c>
      <c r="AA507" s="270" t="n"/>
      <c r="AB507" s="242" t="n"/>
      <c r="AC507" s="242" t="n"/>
      <c r="AD507" s="256" t="n"/>
      <c r="AE507" s="167">
        <f>Y507-AC507</f>
        <v/>
      </c>
      <c r="AF507" s="256">
        <f>abs(Z507-AD507)</f>
        <v/>
      </c>
      <c r="AG507" s="243" t="n"/>
      <c r="AH507" s="146" t="n"/>
      <c r="AI507" s="52" t="n"/>
      <c r="AJ507" s="148" t="n"/>
      <c r="AK507" s="52" t="n"/>
    </row>
    <row r="508">
      <c r="A508" s="163">
        <f>A507</f>
        <v/>
      </c>
      <c r="B508" s="300" t="n"/>
      <c r="C508" s="151" t="inlineStr">
        <is>
          <t>KR Airtel Send Money</t>
        </is>
      </c>
      <c r="D508" s="151" t="inlineStr">
        <is>
          <t>KR Airtel Cash Out</t>
        </is>
      </c>
      <c r="E508" s="187" t="n"/>
      <c r="F508" s="188" t="n"/>
      <c r="G508" s="187" t="n"/>
      <c r="H508" s="188" t="n"/>
      <c r="I508" s="154">
        <f>minus(E508,G508)</f>
        <v/>
      </c>
      <c r="J508" s="155">
        <f>ABS(minus(F508,H508))</f>
        <v/>
      </c>
      <c r="K508" s="218" t="n"/>
      <c r="L508" s="218" t="n"/>
      <c r="M508" s="218" t="n"/>
      <c r="N508" s="218" t="n"/>
      <c r="O508" s="218" t="n"/>
      <c r="P508" s="218" t="n"/>
      <c r="Q508" s="218" t="n"/>
      <c r="R508" s="218" t="n"/>
      <c r="S508" s="218" t="n"/>
      <c r="T508" s="218" t="n"/>
      <c r="U508" s="218" t="n"/>
      <c r="V508" s="218" t="n"/>
      <c r="W508" s="218">
        <f>SUM(K508,M508,O508,Q508,S508,U508)</f>
        <v/>
      </c>
      <c r="X508" s="218">
        <f>SUM(L508,N508,P508,R508,T508,V508)</f>
        <v/>
      </c>
      <c r="Y508" s="157">
        <f>minus(I508,W508)</f>
        <v/>
      </c>
      <c r="Z508" s="158">
        <f>ABS(minus(J508,X508))</f>
        <v/>
      </c>
      <c r="AA508" s="270" t="n"/>
      <c r="AB508" s="242" t="n"/>
      <c r="AC508" s="242" t="n"/>
      <c r="AD508" s="256" t="n"/>
      <c r="AE508" s="167">
        <f>Y508-AC508</f>
        <v/>
      </c>
      <c r="AF508" s="256">
        <f>abs(Z508-AD508)</f>
        <v/>
      </c>
      <c r="AG508" s="243" t="n"/>
      <c r="AH508" s="146" t="n"/>
      <c r="AI508" s="52" t="n"/>
      <c r="AJ508" s="148" t="n"/>
      <c r="AK508" s="52" t="n"/>
    </row>
    <row r="509">
      <c r="A509" s="163">
        <f>A508</f>
        <v/>
      </c>
      <c r="B509" s="300" t="n"/>
      <c r="C509" s="151" t="inlineStr">
        <is>
          <t>KR Vodafone Add funds/Payments</t>
        </is>
      </c>
      <c r="D509" s="151" t="inlineStr">
        <is>
          <t xml:space="preserve">KR Vodafone Cash In </t>
        </is>
      </c>
      <c r="E509" s="187" t="n"/>
      <c r="F509" s="188" t="n"/>
      <c r="G509" s="187" t="n"/>
      <c r="H509" s="188" t="n"/>
      <c r="I509" s="154">
        <f>minus(E509,G509)</f>
        <v/>
      </c>
      <c r="J509" s="155">
        <f>ABS(minus(F509,H509))</f>
        <v/>
      </c>
      <c r="K509" s="218" t="n"/>
      <c r="L509" s="218" t="n"/>
      <c r="M509" s="218" t="n"/>
      <c r="N509" s="218" t="n"/>
      <c r="O509" s="218" t="n"/>
      <c r="P509" s="218" t="n"/>
      <c r="Q509" s="218" t="n"/>
      <c r="R509" s="218" t="n"/>
      <c r="S509" s="218" t="n"/>
      <c r="T509" s="218" t="n"/>
      <c r="U509" s="218" t="n"/>
      <c r="V509" s="218" t="n"/>
      <c r="W509" s="218">
        <f>SUM(K509,M509,O509,Q509,S509,U509)</f>
        <v/>
      </c>
      <c r="X509" s="218">
        <f>SUM(L509,N509,P509,R509,T509,V509)</f>
        <v/>
      </c>
      <c r="Y509" s="157">
        <f>minus(I509,W509)</f>
        <v/>
      </c>
      <c r="Z509" s="158">
        <f>ABS(minus(J509,X509))</f>
        <v/>
      </c>
      <c r="AA509" s="270" t="inlineStr">
        <is>
          <t>Pending transaction</t>
        </is>
      </c>
      <c r="AB509" s="242" t="n"/>
      <c r="AC509" s="242" t="n"/>
      <c r="AD509" s="256" t="n"/>
      <c r="AE509" s="167">
        <f>Y509-AC509</f>
        <v/>
      </c>
      <c r="AF509" s="256">
        <f>abs(Z509-AD509)</f>
        <v/>
      </c>
      <c r="AG509" s="243" t="n"/>
      <c r="AH509" s="146" t="n"/>
      <c r="AI509" s="52" t="n"/>
      <c r="AJ509" s="148" t="n"/>
      <c r="AK509" s="52" t="n"/>
    </row>
    <row r="510">
      <c r="A510" s="163">
        <f>A509</f>
        <v/>
      </c>
      <c r="B510" s="303" t="n"/>
      <c r="C510" s="151" t="inlineStr">
        <is>
          <t>KR Vodafone Send Money</t>
        </is>
      </c>
      <c r="D510" s="151" t="inlineStr">
        <is>
          <t>KR Vodafone Cash Out</t>
        </is>
      </c>
      <c r="E510" s="187" t="n"/>
      <c r="F510" s="188" t="n"/>
      <c r="G510" s="187" t="n"/>
      <c r="H510" s="188" t="n"/>
      <c r="I510" s="154">
        <f>minus(E510,G510)</f>
        <v/>
      </c>
      <c r="J510" s="155">
        <f>ABS(minus(F510,H510))</f>
        <v/>
      </c>
      <c r="K510" s="218" t="n"/>
      <c r="L510" s="218" t="n"/>
      <c r="M510" s="218" t="n"/>
      <c r="N510" s="218" t="n"/>
      <c r="O510" s="218" t="n"/>
      <c r="P510" s="218" t="n"/>
      <c r="Q510" s="218" t="n"/>
      <c r="R510" s="218" t="n"/>
      <c r="S510" s="218" t="n"/>
      <c r="T510" s="218" t="n"/>
      <c r="U510" s="218" t="n"/>
      <c r="V510" s="218" t="n"/>
      <c r="W510" s="218">
        <f>SUM(K510,M510,O510,Q510,S510,U510)</f>
        <v/>
      </c>
      <c r="X510" s="218">
        <f>SUM(L510,N510,P510,R510,T510,V510)</f>
        <v/>
      </c>
      <c r="Y510" s="157">
        <f>minus(I510,W510)</f>
        <v/>
      </c>
      <c r="Z510" s="158">
        <f>ABS(minus(J510,X510))</f>
        <v/>
      </c>
      <c r="AA510" s="270" t="n"/>
      <c r="AB510" s="242" t="n"/>
      <c r="AC510" s="242" t="n"/>
      <c r="AD510" s="256" t="n"/>
      <c r="AE510" s="167">
        <f>Y510-AC510</f>
        <v/>
      </c>
      <c r="AF510" s="256">
        <f>abs(Z510-AD510)</f>
        <v/>
      </c>
      <c r="AG510" s="243" t="n"/>
      <c r="AH510" s="146" t="n"/>
      <c r="AI510" s="52" t="n"/>
      <c r="AJ510" s="148" t="n"/>
      <c r="AK510" s="52" t="n"/>
    </row>
    <row r="511">
      <c r="A511" s="206" t="n"/>
      <c r="B511" s="207" t="n"/>
      <c r="C511" s="206" t="n"/>
      <c r="D511" s="206" t="n"/>
      <c r="E511" s="206" t="n"/>
      <c r="F511" s="208" t="n"/>
      <c r="G511" s="206" t="n"/>
      <c r="H511" s="206" t="n"/>
      <c r="I511" s="206" t="n"/>
      <c r="J511" s="208" t="n"/>
      <c r="K511" s="271" t="n"/>
      <c r="L511" s="271" t="n"/>
      <c r="M511" s="271" t="n"/>
      <c r="N511" s="271" t="n"/>
      <c r="O511" s="271" t="n"/>
      <c r="P511" s="271" t="n"/>
      <c r="Q511" s="271" t="n"/>
      <c r="R511" s="271" t="n"/>
      <c r="S511" s="271" t="n"/>
      <c r="T511" s="271" t="n"/>
      <c r="U511" s="271" t="n"/>
      <c r="V511" s="271" t="n"/>
      <c r="W511" s="210" t="n"/>
      <c r="X511" s="210" t="n"/>
      <c r="Y511" s="271" t="n"/>
      <c r="Z511" s="271" t="n"/>
      <c r="AA511" s="211" t="n"/>
      <c r="AB511" s="212" t="n"/>
      <c r="AC511" s="212" t="n"/>
      <c r="AD511" s="213" t="n"/>
      <c r="AE511" s="214" t="n"/>
      <c r="AF511" s="215" t="n"/>
      <c r="AG511" s="243" t="n"/>
      <c r="AH511" s="146" t="n"/>
      <c r="AI511" s="52" t="n"/>
      <c r="AJ511" s="148" t="n"/>
      <c r="AK511" s="52" t="n"/>
    </row>
    <row r="512">
      <c r="A512" s="239" t="n">
        <v>45003</v>
      </c>
      <c r="B512" s="309" t="inlineStr">
        <is>
          <t>SlydePay</t>
        </is>
      </c>
      <c r="C512" s="151" t="inlineStr">
        <is>
          <t>SP MIGs (MCC 1)</t>
        </is>
      </c>
      <c r="D512" s="151" t="inlineStr">
        <is>
          <t>MIGS (Slydepay01)</t>
        </is>
      </c>
      <c r="E512" s="187" t="n"/>
      <c r="F512" s="188" t="n"/>
      <c r="G512" s="187" t="n"/>
      <c r="H512" s="188" t="n"/>
      <c r="I512" s="154">
        <f>minus(E512,G512)</f>
        <v/>
      </c>
      <c r="J512" s="155">
        <f>ABS(minus(F512,H512))</f>
        <v/>
      </c>
      <c r="K512" s="170" t="n"/>
      <c r="L512" s="218" t="n"/>
      <c r="M512" s="218" t="n"/>
      <c r="N512" s="218" t="n"/>
      <c r="O512" s="218" t="n"/>
      <c r="P512" s="218" t="n"/>
      <c r="Q512" s="218" t="n"/>
      <c r="R512" s="218" t="n"/>
      <c r="S512" s="218" t="n"/>
      <c r="T512" s="218" t="n"/>
      <c r="U512" s="218" t="n"/>
      <c r="V512" s="218" t="n"/>
      <c r="W512" s="218">
        <f>SUM(K512,M512,O512,Q512,S512,U512)</f>
        <v/>
      </c>
      <c r="X512" s="218">
        <f>SUM(L512,N512,P512,R512,T512,V512)</f>
        <v/>
      </c>
      <c r="Y512" s="157">
        <f>minus(I512,W512)</f>
        <v/>
      </c>
      <c r="Z512" s="158">
        <f>ABS(minus(J512,X512))</f>
        <v/>
      </c>
      <c r="AA512" s="270" t="n"/>
      <c r="AB512" s="242" t="n"/>
      <c r="AC512" s="242" t="n"/>
      <c r="AD512" s="252" t="n"/>
      <c r="AE512" s="161">
        <f>Y512-AC512</f>
        <v/>
      </c>
      <c r="AF512" s="256">
        <f>abs(Z512-AD512)</f>
        <v/>
      </c>
      <c r="AG512" s="243" t="n"/>
      <c r="AH512" s="146" t="n"/>
      <c r="AI512" s="52" t="n"/>
      <c r="AJ512" s="148" t="n"/>
      <c r="AK512" s="52" t="n"/>
    </row>
    <row r="513">
      <c r="A513" s="163">
        <f>A512</f>
        <v/>
      </c>
      <c r="B513" s="300" t="n"/>
      <c r="C513" s="151" t="inlineStr">
        <is>
          <t>SP MTN Cash In (Prompt)</t>
        </is>
      </c>
      <c r="D513" s="151" t="inlineStr">
        <is>
          <t>MTN - Slydepull (Prompts)</t>
        </is>
      </c>
      <c r="E513" s="187" t="n"/>
      <c r="F513" s="188" t="n"/>
      <c r="G513" s="187" t="n"/>
      <c r="H513" s="188" t="n"/>
      <c r="I513" s="154">
        <f>minus(E513,G513)</f>
        <v/>
      </c>
      <c r="J513" s="155">
        <f>ABS(minus(F513,H513))</f>
        <v/>
      </c>
      <c r="K513" s="170" t="n"/>
      <c r="L513" s="218" t="n"/>
      <c r="M513" s="218" t="n"/>
      <c r="N513" s="218" t="n"/>
      <c r="O513" s="218" t="n"/>
      <c r="P513" s="218" t="n"/>
      <c r="Q513" s="218" t="n"/>
      <c r="R513" s="218" t="n"/>
      <c r="S513" s="218" t="n"/>
      <c r="T513" s="218" t="n"/>
      <c r="U513" s="218" t="n"/>
      <c r="V513" s="218" t="n"/>
      <c r="W513" s="218">
        <f>SUM(K513,M513,O513,Q513,S513,U513)</f>
        <v/>
      </c>
      <c r="X513" s="218">
        <f>SUM(L513,N513,P513,R513,T513,V513)</f>
        <v/>
      </c>
      <c r="Y513" s="157">
        <f>minus(I513,W513)</f>
        <v/>
      </c>
      <c r="Z513" s="158">
        <f>ABS(minus(J513,X513))</f>
        <v/>
      </c>
      <c r="AA513" s="270" t="inlineStr">
        <is>
          <t>Failed add fund to 233552367232's Slydepay account</t>
        </is>
      </c>
      <c r="AB513" s="242" t="n"/>
      <c r="AC513" s="242" t="n"/>
      <c r="AD513" s="256" t="n"/>
      <c r="AE513" s="167">
        <f>Y513-AC513</f>
        <v/>
      </c>
      <c r="AF513" s="256">
        <f>abs(Z513-AD513)</f>
        <v/>
      </c>
      <c r="AG513" s="243" t="n"/>
      <c r="AH513" s="146" t="n"/>
      <c r="AI513" s="52" t="n"/>
      <c r="AJ513" s="148" t="n"/>
      <c r="AK513" s="52" t="n"/>
    </row>
    <row r="514">
      <c r="A514" s="163">
        <f>A513</f>
        <v/>
      </c>
      <c r="B514" s="300" t="n"/>
      <c r="C514" s="151" t="inlineStr">
        <is>
          <t>SP MTN Cash In (Approval)</t>
        </is>
      </c>
      <c r="D514" s="151" t="inlineStr">
        <is>
          <t>MTN - Sydepush( Approvals)</t>
        </is>
      </c>
      <c r="E514" s="187" t="n"/>
      <c r="F514" s="188" t="n"/>
      <c r="G514" s="187" t="n"/>
      <c r="H514" s="188" t="n"/>
      <c r="I514" s="154">
        <f>minus(E514,G514)</f>
        <v/>
      </c>
      <c r="J514" s="155">
        <f>ABS(minus(F514,H514))</f>
        <v/>
      </c>
      <c r="K514" s="170" t="n"/>
      <c r="L514" s="218" t="n"/>
      <c r="M514" s="218" t="n"/>
      <c r="N514" s="218" t="n"/>
      <c r="O514" s="218" t="n"/>
      <c r="P514" s="218" t="n"/>
      <c r="Q514" s="218" t="n"/>
      <c r="R514" s="218" t="n"/>
      <c r="S514" s="218" t="n"/>
      <c r="T514" s="218" t="n"/>
      <c r="U514" s="218" t="n"/>
      <c r="V514" s="218" t="n"/>
      <c r="W514" s="218">
        <f>SUM(K514,M514,O514,Q514,S514,U514)</f>
        <v/>
      </c>
      <c r="X514" s="218">
        <f>SUM(L514,N514,P514,R514,T514,V514)</f>
        <v/>
      </c>
      <c r="Y514" s="157">
        <f>minus(I514,W514)</f>
        <v/>
      </c>
      <c r="Z514" s="158">
        <f>ABS(minus(J514,X514))</f>
        <v/>
      </c>
      <c r="AA514" s="270" t="n"/>
      <c r="AB514" s="242" t="n"/>
      <c r="AC514" s="242" t="n"/>
      <c r="AD514" s="256" t="n"/>
      <c r="AE514" s="161">
        <f>Y514-AC514</f>
        <v/>
      </c>
      <c r="AF514" s="256">
        <f>abs(Z514-AD514)</f>
        <v/>
      </c>
      <c r="AG514" s="243" t="n"/>
      <c r="AH514" s="146" t="n"/>
      <c r="AI514" s="52" t="n"/>
      <c r="AJ514" s="148" t="n"/>
      <c r="AK514" s="52" t="n"/>
    </row>
    <row r="515">
      <c r="A515" s="163">
        <f>A514</f>
        <v/>
      </c>
      <c r="B515" s="300" t="n"/>
      <c r="C515" s="151" t="inlineStr">
        <is>
          <t>SP MTN Send Money</t>
        </is>
      </c>
      <c r="D515" s="151" t="inlineStr">
        <is>
          <t>MTN - Portal</t>
        </is>
      </c>
      <c r="E515" s="187" t="n"/>
      <c r="F515" s="188" t="n"/>
      <c r="G515" s="187" t="n"/>
      <c r="H515" s="188" t="n"/>
      <c r="I515" s="154">
        <f>minus(E515,G515)</f>
        <v/>
      </c>
      <c r="J515" s="155">
        <f>ABS(minus(F515,H515))</f>
        <v/>
      </c>
      <c r="K515" s="248" t="n"/>
      <c r="L515" s="218" t="n"/>
      <c r="M515" s="218" t="n"/>
      <c r="N515" s="218" t="n"/>
      <c r="O515" s="218" t="n"/>
      <c r="P515" s="218" t="n"/>
      <c r="Q515" s="218" t="n"/>
      <c r="R515" s="218" t="n"/>
      <c r="S515" s="218" t="n"/>
      <c r="T515" s="218" t="n"/>
      <c r="U515" s="218" t="n"/>
      <c r="V515" s="218" t="n"/>
      <c r="W515" s="218">
        <f>SUM(K515,M515,O515,Q515,S515,U515)</f>
        <v/>
      </c>
      <c r="X515" s="218">
        <f>SUM(L515,N515,P515,R515,T515,V515)</f>
        <v/>
      </c>
      <c r="Y515" s="157">
        <f>minus(I515,W515)</f>
        <v/>
      </c>
      <c r="Z515" s="158">
        <f>ABS(minus(J515,X515))</f>
        <v/>
      </c>
      <c r="AA515" s="270" t="n"/>
      <c r="AB515" s="242" t="n"/>
      <c r="AC515" s="242" t="n"/>
      <c r="AD515" s="256" t="n"/>
      <c r="AE515" s="161">
        <f>Y515-AC515</f>
        <v/>
      </c>
      <c r="AF515" s="256">
        <f>abs(Z515-AD515)</f>
        <v/>
      </c>
      <c r="AG515" s="243" t="n"/>
      <c r="AH515" s="146" t="n"/>
      <c r="AI515" s="52" t="n"/>
      <c r="AJ515" s="148" t="n"/>
      <c r="AK515" s="52" t="n"/>
    </row>
    <row r="516">
      <c r="A516" s="163">
        <f>A515</f>
        <v/>
      </c>
      <c r="B516" s="300" t="n"/>
      <c r="C516" s="151" t="inlineStr">
        <is>
          <t>SP AirtelTigo Cash In</t>
        </is>
      </c>
      <c r="D516" s="151" t="inlineStr">
        <is>
          <t>Airtel Top Up (Cash In)</t>
        </is>
      </c>
      <c r="E516" s="187" t="n"/>
      <c r="F516" s="188" t="n"/>
      <c r="G516" s="187" t="n"/>
      <c r="H516" s="188" t="n"/>
      <c r="I516" s="154">
        <f>minus(E516,G516)</f>
        <v/>
      </c>
      <c r="J516" s="155">
        <f>ABS(minus(F516,H516))</f>
        <v/>
      </c>
      <c r="K516" s="170" t="n"/>
      <c r="L516" s="218" t="n"/>
      <c r="M516" s="218" t="n"/>
      <c r="N516" s="218" t="n"/>
      <c r="O516" s="218" t="n"/>
      <c r="P516" s="218" t="n"/>
      <c r="Q516" s="218" t="n"/>
      <c r="R516" s="218" t="n"/>
      <c r="S516" s="218" t="n"/>
      <c r="T516" s="218" t="n"/>
      <c r="U516" s="218" t="n"/>
      <c r="V516" s="218" t="n"/>
      <c r="W516" s="218">
        <f>SUM(K516,M516,O516,Q516,S516,U516)</f>
        <v/>
      </c>
      <c r="X516" s="218">
        <f>SUM(L516,N516,P516,R516,T516,V516)</f>
        <v/>
      </c>
      <c r="Y516" s="157">
        <f>minus(I516,W516)</f>
        <v/>
      </c>
      <c r="Z516" s="158">
        <f>ABS(minus(J516,X516))</f>
        <v/>
      </c>
      <c r="AA516" s="270" t="n"/>
      <c r="AB516" s="242" t="n"/>
      <c r="AC516" s="242" t="n"/>
      <c r="AD516" s="256" t="n"/>
      <c r="AE516" s="161">
        <f>Y516-AC516</f>
        <v/>
      </c>
      <c r="AF516" s="256">
        <f>abs(Z516-AD516)</f>
        <v/>
      </c>
      <c r="AG516" s="243" t="n"/>
      <c r="AH516" s="146" t="n"/>
      <c r="AI516" s="52" t="n"/>
      <c r="AJ516" s="148" t="n"/>
      <c r="AK516" s="52" t="n"/>
    </row>
    <row r="517">
      <c r="A517" s="163">
        <f>A516</f>
        <v/>
      </c>
      <c r="B517" s="300" t="n"/>
      <c r="C517" s="151" t="inlineStr">
        <is>
          <t>SP AirtelTigo Send Money</t>
        </is>
      </c>
      <c r="D517" s="151" t="inlineStr">
        <is>
          <t>Airtel Online Send Money</t>
        </is>
      </c>
      <c r="E517" s="187" t="n"/>
      <c r="F517" s="188" t="n"/>
      <c r="G517" s="187" t="n"/>
      <c r="H517" s="188" t="n"/>
      <c r="I517" s="154">
        <f>minus(E517,G517)</f>
        <v/>
      </c>
      <c r="J517" s="155">
        <f>ABS(minus(F517,H517))</f>
        <v/>
      </c>
      <c r="K517" s="170" t="n"/>
      <c r="L517" s="218" t="n"/>
      <c r="M517" s="218" t="n"/>
      <c r="N517" s="218" t="n"/>
      <c r="O517" s="218" t="n"/>
      <c r="P517" s="218" t="n"/>
      <c r="Q517" s="218" t="n"/>
      <c r="R517" s="218" t="n"/>
      <c r="S517" s="218" t="n"/>
      <c r="T517" s="218" t="n"/>
      <c r="U517" s="218" t="n"/>
      <c r="V517" s="218" t="n"/>
      <c r="W517" s="218">
        <f>SUM(K517,M517,O517,Q517,S517,U517)</f>
        <v/>
      </c>
      <c r="X517" s="249">
        <f>SUM(L517,N517,P517,R517,T517,V517)</f>
        <v/>
      </c>
      <c r="Y517" s="157">
        <f>minus(I517,W517)</f>
        <v/>
      </c>
      <c r="Z517" s="158">
        <f>ABS(minus(J517,X517))</f>
        <v/>
      </c>
      <c r="AA517" s="270" t="n"/>
      <c r="AB517" s="242" t="n"/>
      <c r="AC517" s="242" t="n"/>
      <c r="AD517" s="256" t="n"/>
      <c r="AE517" s="161">
        <f>Y517-AC517</f>
        <v/>
      </c>
      <c r="AF517" s="256">
        <f>abs(Z517-AD517)</f>
        <v/>
      </c>
      <c r="AG517" s="243" t="n"/>
      <c r="AH517" s="146" t="n"/>
      <c r="AI517" s="52" t="n"/>
      <c r="AJ517" s="148" t="n"/>
      <c r="AK517" s="52" t="n"/>
    </row>
    <row r="518">
      <c r="A518" s="163">
        <f>A517</f>
        <v/>
      </c>
      <c r="B518" s="300" t="n"/>
      <c r="C518" s="151" t="inlineStr">
        <is>
          <t>SP Vodafone Cash In</t>
        </is>
      </c>
      <c r="D518" s="151" t="inlineStr">
        <is>
          <t>Vodafone Cashin</t>
        </is>
      </c>
      <c r="E518" s="187" t="n"/>
      <c r="F518" s="188" t="n"/>
      <c r="G518" s="187" t="n"/>
      <c r="H518" s="188" t="n"/>
      <c r="I518" s="154">
        <f>minus(E518,G518)</f>
        <v/>
      </c>
      <c r="J518" s="155">
        <f>ABS(minus(F518,H518))</f>
        <v/>
      </c>
      <c r="K518" s="170" t="n"/>
      <c r="L518" s="218" t="n"/>
      <c r="M518" s="218" t="n"/>
      <c r="N518" s="218" t="n"/>
      <c r="O518" s="218" t="n"/>
      <c r="P518" s="218" t="n"/>
      <c r="Q518" s="218" t="n"/>
      <c r="R518" s="218" t="n"/>
      <c r="S518" s="218" t="n"/>
      <c r="T518" s="218" t="n"/>
      <c r="U518" s="218" t="n"/>
      <c r="V518" s="218" t="n"/>
      <c r="W518" s="218">
        <f>SUM(K518,M518,O518,Q518,S518,U518)</f>
        <v/>
      </c>
      <c r="X518" s="218">
        <f>SUM(L518,N518,P518,R518,T518,V518)</f>
        <v/>
      </c>
      <c r="Y518" s="157">
        <f>minus(I518,W518)</f>
        <v/>
      </c>
      <c r="Z518" s="158">
        <f>ABS(minus(J518,X518))</f>
        <v/>
      </c>
      <c r="AA518" s="270" t="n"/>
      <c r="AB518" s="242" t="n"/>
      <c r="AC518" s="242" t="n"/>
      <c r="AD518" s="256" t="n"/>
      <c r="AE518" s="161">
        <f>Y518-AC518</f>
        <v/>
      </c>
      <c r="AF518" s="256">
        <f>abs(Z518-AD518)</f>
        <v/>
      </c>
      <c r="AG518" s="243" t="n"/>
      <c r="AH518" s="146" t="n"/>
      <c r="AI518" s="52" t="n"/>
      <c r="AJ518" s="148" t="n"/>
      <c r="AK518" s="52" t="n"/>
    </row>
    <row r="519">
      <c r="A519" s="163">
        <f>A518</f>
        <v/>
      </c>
      <c r="B519" s="300" t="n"/>
      <c r="C519" s="151" t="inlineStr">
        <is>
          <t>SP Vodafone Send Money</t>
        </is>
      </c>
      <c r="D519" s="151" t="inlineStr">
        <is>
          <t>Vodafone Cashout</t>
        </is>
      </c>
      <c r="E519" s="187" t="n"/>
      <c r="F519" s="188" t="n"/>
      <c r="G519" s="187" t="n"/>
      <c r="H519" s="188" t="n"/>
      <c r="I519" s="154">
        <f>minus(E519,G519)</f>
        <v/>
      </c>
      <c r="J519" s="155">
        <f>ABS(minus(F519,H519))</f>
        <v/>
      </c>
      <c r="K519" s="248" t="n"/>
      <c r="L519" s="218" t="n"/>
      <c r="M519" s="218" t="n"/>
      <c r="N519" s="218" t="n"/>
      <c r="O519" s="218" t="n"/>
      <c r="P519" s="218" t="n"/>
      <c r="Q519" s="218" t="n"/>
      <c r="R519" s="218" t="n"/>
      <c r="S519" s="218" t="n"/>
      <c r="T519" s="218" t="n"/>
      <c r="U519" s="218" t="n"/>
      <c r="V519" s="218" t="n"/>
      <c r="W519" s="218">
        <f>SUM(K519,M519,O519,Q519,S519,U519)</f>
        <v/>
      </c>
      <c r="X519" s="218">
        <f>SUM(L519,N519,P519,R519,T519,V519)</f>
        <v/>
      </c>
      <c r="Y519" s="157">
        <f>minus(I519,W519)</f>
        <v/>
      </c>
      <c r="Z519" s="158">
        <f>ABS(minus(J519,X519))</f>
        <v/>
      </c>
      <c r="AA519" s="270" t="n"/>
      <c r="AB519" s="242" t="n"/>
      <c r="AC519" s="242" t="n"/>
      <c r="AD519" s="256" t="n"/>
      <c r="AE519" s="161">
        <f>Y519-AC519</f>
        <v/>
      </c>
      <c r="AF519" s="256">
        <f>abs(Z519-AD519)</f>
        <v/>
      </c>
      <c r="AG519" s="243" t="n"/>
      <c r="AH519" s="146" t="n"/>
      <c r="AI519" s="52" t="n"/>
      <c r="AJ519" s="148" t="n"/>
      <c r="AK519" s="52" t="n"/>
    </row>
    <row r="520">
      <c r="A520" s="163">
        <f>A519</f>
        <v/>
      </c>
      <c r="B520" s="300" t="n"/>
      <c r="C520" s="151" t="inlineStr">
        <is>
          <t>SP Stanbic</t>
        </is>
      </c>
      <c r="D520" s="151" t="inlineStr">
        <is>
          <t>Stanbic FI CR</t>
        </is>
      </c>
      <c r="E520" s="187" t="n"/>
      <c r="F520" s="188" t="n"/>
      <c r="G520" s="187" t="n"/>
      <c r="H520" s="188" t="n"/>
      <c r="I520" s="154">
        <f>minus(E520,G520)</f>
        <v/>
      </c>
      <c r="J520" s="155">
        <f>ABS(minus(F520,H520))</f>
        <v/>
      </c>
      <c r="K520" s="170" t="n"/>
      <c r="L520" s="218" t="n"/>
      <c r="M520" s="218" t="n"/>
      <c r="N520" s="218" t="n"/>
      <c r="O520" s="218" t="n"/>
      <c r="P520" s="218" t="n"/>
      <c r="Q520" s="218" t="n"/>
      <c r="R520" s="218" t="n"/>
      <c r="S520" s="218" t="n"/>
      <c r="T520" s="218" t="n"/>
      <c r="U520" s="218" t="n"/>
      <c r="V520" s="218" t="n"/>
      <c r="W520" s="218">
        <f>SUM(K520,M520,O520,Q520,S520,U520)</f>
        <v/>
      </c>
      <c r="X520" s="218">
        <f>SUM(L520,N520,P520,R520,T520,V520)</f>
        <v/>
      </c>
      <c r="Y520" s="157">
        <f>minus(I520,W520)</f>
        <v/>
      </c>
      <c r="Z520" s="158">
        <f>ABS(minus(J520,X520))</f>
        <v/>
      </c>
      <c r="AA520" s="270" t="inlineStr">
        <is>
          <t>Customers' Slydepay accounts were not credited with funds</t>
        </is>
      </c>
      <c r="AB520" s="242" t="n"/>
      <c r="AC520" s="242" t="n"/>
      <c r="AD520" s="256" t="n"/>
      <c r="AE520" s="161">
        <f>Y520-AC520</f>
        <v/>
      </c>
      <c r="AF520" s="256">
        <f>abs(Z520-AD520)</f>
        <v/>
      </c>
      <c r="AG520" s="243" t="n"/>
      <c r="AH520" s="146" t="n"/>
      <c r="AI520" s="52" t="n"/>
      <c r="AJ520" s="148" t="n"/>
      <c r="AK520" s="52" t="n"/>
    </row>
    <row r="521">
      <c r="A521" s="163">
        <f>A520</f>
        <v/>
      </c>
      <c r="B521" s="300" t="n"/>
      <c r="C521" s="151" t="inlineStr">
        <is>
          <t xml:space="preserve">SP Stanbic </t>
        </is>
      </c>
      <c r="D521" s="151" t="inlineStr">
        <is>
          <t>Stanbic FI DR</t>
        </is>
      </c>
      <c r="E521" s="187" t="n"/>
      <c r="F521" s="187" t="n"/>
      <c r="G521" s="187" t="n"/>
      <c r="H521" s="187" t="n"/>
      <c r="I521" s="154">
        <f>minus(E521,G521)</f>
        <v/>
      </c>
      <c r="J521" s="155">
        <f>ABS(minus(F521,H521))</f>
        <v/>
      </c>
      <c r="K521" s="248" t="n"/>
      <c r="L521" s="218" t="n"/>
      <c r="M521" s="218" t="n"/>
      <c r="N521" s="218" t="n"/>
      <c r="O521" s="218" t="n"/>
      <c r="P521" s="218" t="n"/>
      <c r="Q521" s="218" t="n"/>
      <c r="R521" s="218" t="n"/>
      <c r="S521" s="218" t="n"/>
      <c r="T521" s="218" t="n"/>
      <c r="U521" s="218" t="n"/>
      <c r="V521" s="218" t="n"/>
      <c r="W521" s="218">
        <f>SUM(K521,M521,O521,Q521,S521,U521)</f>
        <v/>
      </c>
      <c r="X521" s="218">
        <f>SUM(L521,N521,P521,R521,T521,V521)</f>
        <v/>
      </c>
      <c r="Y521" s="157">
        <f>minus(I521,W521)</f>
        <v/>
      </c>
      <c r="Z521" s="158">
        <f>ABS(minus(J521,X521))</f>
        <v/>
      </c>
      <c r="AA521" s="270" t="n"/>
      <c r="AB521" s="242" t="n"/>
      <c r="AC521" s="242" t="n"/>
      <c r="AD521" s="256" t="n"/>
      <c r="AE521" s="161">
        <f>Y521-AC521</f>
        <v/>
      </c>
      <c r="AF521" s="256">
        <f>abs(Z521-AD521)</f>
        <v/>
      </c>
      <c r="AG521" s="243" t="n"/>
      <c r="AH521" s="146" t="n"/>
      <c r="AI521" s="52" t="n"/>
      <c r="AJ521" s="148" t="n"/>
      <c r="AK521" s="52" t="n"/>
    </row>
    <row r="522">
      <c r="A522" s="163">
        <f>A521</f>
        <v/>
      </c>
      <c r="B522" s="300" t="n"/>
      <c r="C522" s="171" t="inlineStr">
        <is>
          <t xml:space="preserve">SP GIP </t>
        </is>
      </c>
      <c r="D522" s="171" t="inlineStr">
        <is>
          <t>GIP</t>
        </is>
      </c>
      <c r="E522" s="172" t="n"/>
      <c r="F522" s="173" t="n"/>
      <c r="G522" s="172" t="n"/>
      <c r="H522" s="173" t="n"/>
      <c r="I522" s="174">
        <f>minus(E522,G522)</f>
        <v/>
      </c>
      <c r="J522" s="175">
        <f>ABS(minus(F522,H522))</f>
        <v/>
      </c>
      <c r="K522" s="176" t="n"/>
      <c r="L522" s="294" t="n"/>
      <c r="M522" s="294" t="n"/>
      <c r="N522" s="294" t="n"/>
      <c r="O522" s="294" t="n"/>
      <c r="P522" s="294" t="n"/>
      <c r="Q522" s="294" t="n"/>
      <c r="R522" s="294" t="n"/>
      <c r="S522" s="294" t="n"/>
      <c r="T522" s="294" t="n"/>
      <c r="U522" s="294" t="n"/>
      <c r="V522" s="294" t="n"/>
      <c r="W522" s="294">
        <f>SUM(K522,M522,O522,Q522,S522,U522)</f>
        <v/>
      </c>
      <c r="X522" s="294">
        <f>SUM(L522,N522,P522,R522,T522,V522)</f>
        <v/>
      </c>
      <c r="Y522" s="179">
        <f>minus(I522,W522)</f>
        <v/>
      </c>
      <c r="Z522" s="180">
        <f>ABS(minus(J522,X522))</f>
        <v/>
      </c>
      <c r="AA522" s="253" t="n"/>
      <c r="AB522" s="254" t="n"/>
      <c r="AC522" s="254" t="n"/>
      <c r="AD522" s="190" t="n"/>
      <c r="AE522" s="184">
        <f>Y522-AC522</f>
        <v/>
      </c>
      <c r="AF522" s="192">
        <f>abs(Z522-AD522)</f>
        <v/>
      </c>
      <c r="AG522" s="243" t="n"/>
      <c r="AH522" s="146" t="n"/>
      <c r="AI522" s="52" t="n"/>
      <c r="AJ522" s="148" t="n"/>
      <c r="AK522" s="52" t="n"/>
    </row>
    <row r="523">
      <c r="A523" s="163">
        <f>A522</f>
        <v/>
      </c>
      <c r="B523" s="300" t="n"/>
      <c r="C523" s="151" t="inlineStr">
        <is>
          <t>Card Payments</t>
        </is>
      </c>
      <c r="D523" s="151" t="inlineStr">
        <is>
          <t>BB MIGs (S03)</t>
        </is>
      </c>
      <c r="E523" s="170" t="n"/>
      <c r="F523" s="245" t="n"/>
      <c r="G523" s="170" t="n"/>
      <c r="H523" s="245" t="n"/>
      <c r="I523" s="154">
        <f>minus(E523,G523)</f>
        <v/>
      </c>
      <c r="J523" s="155">
        <f>ABS(minus(F523,H523))</f>
        <v/>
      </c>
      <c r="K523" s="248" t="n"/>
      <c r="L523" s="248" t="n"/>
      <c r="M523" s="248" t="n"/>
      <c r="N523" s="248" t="n"/>
      <c r="O523" s="248" t="n"/>
      <c r="P523" s="248" t="n"/>
      <c r="Q523" s="248" t="n"/>
      <c r="R523" s="248" t="n"/>
      <c r="S523" s="248" t="n"/>
      <c r="T523" s="248" t="n"/>
      <c r="U523" s="248" t="n"/>
      <c r="V523" s="248" t="n"/>
      <c r="W523" s="218" t="n"/>
      <c r="X523" s="218" t="n"/>
      <c r="Y523" s="157">
        <f>minus(I523,W523)</f>
        <v/>
      </c>
      <c r="Z523" s="158">
        <f>ABS(minus(J523,X523))</f>
        <v/>
      </c>
      <c r="AA523" s="263" t="n"/>
      <c r="AB523" s="242" t="n"/>
      <c r="AC523" s="242" t="n"/>
      <c r="AD523" s="256" t="n"/>
      <c r="AE523" s="161">
        <f>Y523-AC523</f>
        <v/>
      </c>
      <c r="AF523" s="256">
        <f>abs(Z523-AD523)</f>
        <v/>
      </c>
      <c r="AG523" s="243" t="n"/>
      <c r="AH523" s="146" t="n"/>
      <c r="AI523" s="52" t="n"/>
      <c r="AJ523" s="148" t="n"/>
      <c r="AK523" s="52" t="n"/>
    </row>
    <row r="524">
      <c r="A524" s="163">
        <f>A523</f>
        <v/>
      </c>
      <c r="B524" s="300" t="n"/>
      <c r="C524" s="151" t="inlineStr">
        <is>
          <t>Card Payments</t>
        </is>
      </c>
      <c r="D524" s="151" t="inlineStr">
        <is>
          <t>BB MIGs (S04)</t>
        </is>
      </c>
      <c r="E524" s="170" t="n"/>
      <c r="F524" s="245" t="n"/>
      <c r="G524" s="170" t="n"/>
      <c r="H524" s="245" t="n"/>
      <c r="I524" s="154">
        <f>minus(E524,G524)</f>
        <v/>
      </c>
      <c r="J524" s="155">
        <f>ABS(minus(F524,H524))</f>
        <v/>
      </c>
      <c r="K524" s="170" t="n"/>
      <c r="L524" s="170" t="n"/>
      <c r="M524" s="170" t="n"/>
      <c r="N524" s="170" t="n"/>
      <c r="O524" s="170" t="n"/>
      <c r="P524" s="170" t="n"/>
      <c r="Q524" s="170" t="n"/>
      <c r="R524" s="170" t="n"/>
      <c r="S524" s="170" t="n"/>
      <c r="T524" s="170" t="n"/>
      <c r="U524" s="170" t="n"/>
      <c r="V524" s="170" t="n"/>
      <c r="W524" s="218" t="n"/>
      <c r="X524" s="218" t="n"/>
      <c r="Y524" s="157">
        <f>minus(I524,W524)</f>
        <v/>
      </c>
      <c r="Z524" s="158">
        <f>ABS(minus(J524,X524))</f>
        <v/>
      </c>
      <c r="AA524" s="270" t="n"/>
      <c r="AB524" s="242" t="n"/>
      <c r="AC524" s="242" t="n"/>
      <c r="AD524" s="256" t="n"/>
      <c r="AE524" s="167">
        <f>Y524-AC524</f>
        <v/>
      </c>
      <c r="AF524" s="256">
        <f>abs(Z524-AD524)</f>
        <v/>
      </c>
      <c r="AG524" s="243" t="n"/>
      <c r="AH524" s="146" t="n"/>
      <c r="AI524" s="52" t="n"/>
      <c r="AJ524" s="148" t="n"/>
      <c r="AK524" s="52" t="n"/>
    </row>
    <row r="525">
      <c r="A525" s="163">
        <f>A524</f>
        <v/>
      </c>
      <c r="B525" s="300" t="n"/>
      <c r="C525" s="151" t="inlineStr">
        <is>
          <t>Card Payments</t>
        </is>
      </c>
      <c r="D525" s="151" t="inlineStr">
        <is>
          <t>BB MIGs (S05)</t>
        </is>
      </c>
      <c r="E525" s="170" t="n"/>
      <c r="F525" s="245" t="n"/>
      <c r="G525" s="170" t="n"/>
      <c r="H525" s="245" t="n"/>
      <c r="I525" s="154">
        <f>minus(E525,G525)</f>
        <v/>
      </c>
      <c r="J525" s="155">
        <f>ABS(minus(F525,H525))</f>
        <v/>
      </c>
      <c r="K525" s="170" t="n"/>
      <c r="L525" s="170" t="n"/>
      <c r="M525" s="170" t="n"/>
      <c r="N525" s="170" t="n"/>
      <c r="O525" s="170" t="n"/>
      <c r="P525" s="170" t="n"/>
      <c r="Q525" s="170" t="n"/>
      <c r="R525" s="170" t="n"/>
      <c r="S525" s="170" t="n"/>
      <c r="T525" s="170" t="n"/>
      <c r="U525" s="170" t="n"/>
      <c r="V525" s="170" t="n"/>
      <c r="W525" s="218" t="n"/>
      <c r="X525" s="218" t="n"/>
      <c r="Y525" s="157">
        <f>minus(I525,W525)</f>
        <v/>
      </c>
      <c r="Z525" s="158">
        <f>ABS(minus(J525,X525))</f>
        <v/>
      </c>
      <c r="AA525" s="270" t="n"/>
      <c r="AB525" s="242" t="n"/>
      <c r="AC525" s="242" t="n"/>
      <c r="AD525" s="256" t="n"/>
      <c r="AE525" s="167">
        <f>Y525-AC525</f>
        <v/>
      </c>
      <c r="AF525" s="256">
        <f>abs(Z525-AD525)</f>
        <v/>
      </c>
      <c r="AG525" s="243" t="n"/>
      <c r="AH525" s="146" t="n"/>
      <c r="AI525" s="52" t="n"/>
      <c r="AJ525" s="148" t="n"/>
      <c r="AK525" s="52" t="n"/>
    </row>
    <row r="526">
      <c r="A526" s="163">
        <f>A525</f>
        <v/>
      </c>
      <c r="B526" s="300" t="n"/>
      <c r="C526" s="151" t="inlineStr">
        <is>
          <t>Card Payments</t>
        </is>
      </c>
      <c r="D526" s="151" t="inlineStr">
        <is>
          <t>BB MIGs (S06)</t>
        </is>
      </c>
      <c r="E526" s="170" t="n"/>
      <c r="F526" s="245" t="n"/>
      <c r="G526" s="170" t="n"/>
      <c r="H526" s="245" t="n"/>
      <c r="I526" s="154">
        <f>minus(E526,G526)</f>
        <v/>
      </c>
      <c r="J526" s="155">
        <f>ABS(minus(F526,H526))</f>
        <v/>
      </c>
      <c r="K526" s="170" t="n"/>
      <c r="L526" s="170" t="n"/>
      <c r="M526" s="170" t="n"/>
      <c r="N526" s="170" t="n"/>
      <c r="O526" s="170" t="n"/>
      <c r="P526" s="170" t="n"/>
      <c r="Q526" s="170" t="n"/>
      <c r="R526" s="170" t="n"/>
      <c r="S526" s="170" t="n"/>
      <c r="T526" s="170" t="n"/>
      <c r="U526" s="170" t="n"/>
      <c r="V526" s="170" t="n"/>
      <c r="W526" s="218" t="n"/>
      <c r="X526" s="218" t="n"/>
      <c r="Y526" s="157">
        <f>minus(I526,W526)</f>
        <v/>
      </c>
      <c r="Z526" s="158">
        <f>ABS(minus(J526,X526))</f>
        <v/>
      </c>
      <c r="AA526" s="270" t="n"/>
      <c r="AB526" s="242" t="n"/>
      <c r="AC526" s="242" t="n"/>
      <c r="AD526" s="256" t="n"/>
      <c r="AE526" s="167">
        <f>Y526-AC526</f>
        <v/>
      </c>
      <c r="AF526" s="256">
        <f>abs(Z526-AD526)</f>
        <v/>
      </c>
      <c r="AG526" s="243" t="n"/>
      <c r="AH526" s="146" t="n"/>
      <c r="AI526" s="52" t="n"/>
      <c r="AJ526" s="148" t="n"/>
      <c r="AK526" s="52" t="n"/>
    </row>
    <row r="527">
      <c r="A527" s="163">
        <f>A526</f>
        <v/>
      </c>
      <c r="B527" s="300" t="n"/>
      <c r="C527" s="151" t="inlineStr">
        <is>
          <t>Card Payments</t>
        </is>
      </c>
      <c r="D527" s="151" t="inlineStr">
        <is>
          <t>BB MIGs (S07)</t>
        </is>
      </c>
      <c r="E527" s="170" t="n"/>
      <c r="F527" s="245" t="n"/>
      <c r="G527" s="170" t="n"/>
      <c r="H527" s="245" t="n"/>
      <c r="I527" s="154">
        <f>minus(E527,G527)</f>
        <v/>
      </c>
      <c r="J527" s="155">
        <f>ABS(minus(F527,H527))</f>
        <v/>
      </c>
      <c r="K527" s="170" t="n"/>
      <c r="L527" s="170" t="n"/>
      <c r="M527" s="170" t="n"/>
      <c r="N527" s="170" t="n"/>
      <c r="O527" s="170" t="n"/>
      <c r="P527" s="170" t="n"/>
      <c r="Q527" s="170" t="n"/>
      <c r="R527" s="170" t="n"/>
      <c r="S527" s="170" t="n"/>
      <c r="T527" s="170" t="n"/>
      <c r="U527" s="170" t="n"/>
      <c r="V527" s="170" t="n"/>
      <c r="W527" s="218" t="n"/>
      <c r="X527" s="218" t="n"/>
      <c r="Y527" s="157">
        <f>minus(I527,W527)</f>
        <v/>
      </c>
      <c r="Z527" s="158">
        <f>ABS(minus(J527,X527))</f>
        <v/>
      </c>
      <c r="AA527" s="270" t="n"/>
      <c r="AB527" s="242" t="n"/>
      <c r="AC527" s="242" t="n"/>
      <c r="AD527" s="256" t="n"/>
      <c r="AE527" s="167">
        <f>Y527-AC527</f>
        <v/>
      </c>
      <c r="AF527" s="256">
        <f>abs(Z527-AD527)</f>
        <v/>
      </c>
      <c r="AG527" s="243" t="n"/>
      <c r="AH527" s="146" t="n"/>
      <c r="AI527" s="52" t="n"/>
      <c r="AJ527" s="148" t="n"/>
      <c r="AK527" s="52" t="n"/>
    </row>
    <row r="528">
      <c r="A528" s="163">
        <f>A527</f>
        <v/>
      </c>
      <c r="B528" s="300" t="n"/>
      <c r="C528" s="151" t="inlineStr">
        <is>
          <t>Card Payments</t>
        </is>
      </c>
      <c r="D528" s="151" t="inlineStr">
        <is>
          <t>BB MIGs (S08)</t>
        </is>
      </c>
      <c r="E528" s="170" t="n"/>
      <c r="F528" s="245" t="n"/>
      <c r="G528" s="170" t="n"/>
      <c r="H528" s="245" t="n"/>
      <c r="I528" s="154">
        <f>minus(E528,G528)</f>
        <v/>
      </c>
      <c r="J528" s="155">
        <f>ABS(minus(F528,H528))</f>
        <v/>
      </c>
      <c r="K528" s="170" t="n"/>
      <c r="L528" s="170" t="n"/>
      <c r="M528" s="170" t="n"/>
      <c r="N528" s="170" t="n"/>
      <c r="O528" s="170" t="n"/>
      <c r="P528" s="170" t="n"/>
      <c r="Q528" s="170" t="n"/>
      <c r="R528" s="170" t="n"/>
      <c r="S528" s="170" t="n"/>
      <c r="T528" s="170" t="n"/>
      <c r="U528" s="170" t="n"/>
      <c r="V528" s="170" t="n"/>
      <c r="W528" s="218" t="n"/>
      <c r="X528" s="218" t="n"/>
      <c r="Y528" s="157">
        <f>minus(I528,W528)</f>
        <v/>
      </c>
      <c r="Z528" s="158">
        <f>ABS(minus(J528,X528))</f>
        <v/>
      </c>
      <c r="AA528" s="270" t="n"/>
      <c r="AB528" s="242" t="n"/>
      <c r="AC528" s="242" t="n"/>
      <c r="AD528" s="256" t="n"/>
      <c r="AE528" s="167">
        <f>Y528-AC528</f>
        <v/>
      </c>
      <c r="AF528" s="256">
        <f>abs(Z528-AD528)</f>
        <v/>
      </c>
      <c r="AG528" s="243" t="n"/>
      <c r="AH528" s="146" t="n"/>
      <c r="AI528" s="52" t="n"/>
      <c r="AJ528" s="148" t="n"/>
      <c r="AK528" s="52" t="n"/>
    </row>
    <row r="529">
      <c r="A529" s="163">
        <f>A528</f>
        <v/>
      </c>
      <c r="B529" s="300" t="n"/>
      <c r="C529" s="151" t="inlineStr">
        <is>
          <t>Card Payments</t>
        </is>
      </c>
      <c r="D529" s="151" t="inlineStr">
        <is>
          <t>BB MIGs (S09)</t>
        </is>
      </c>
      <c r="E529" s="170" t="n"/>
      <c r="F529" s="245" t="n"/>
      <c r="G529" s="170" t="n"/>
      <c r="H529" s="245" t="n"/>
      <c r="I529" s="154">
        <f>minus(E529,G529)</f>
        <v/>
      </c>
      <c r="J529" s="155">
        <f>ABS(minus(F529,H529))</f>
        <v/>
      </c>
      <c r="K529" s="170" t="n"/>
      <c r="L529" s="170" t="n"/>
      <c r="M529" s="170" t="n"/>
      <c r="N529" s="170" t="n"/>
      <c r="O529" s="170" t="n"/>
      <c r="P529" s="170" t="n"/>
      <c r="Q529" s="170" t="n"/>
      <c r="R529" s="170" t="n"/>
      <c r="S529" s="170" t="n"/>
      <c r="T529" s="170" t="n"/>
      <c r="U529" s="170" t="n"/>
      <c r="V529" s="170" t="n"/>
      <c r="W529" s="218" t="n"/>
      <c r="X529" s="218" t="n"/>
      <c r="Y529" s="157">
        <f>minus(I529,W529)</f>
        <v/>
      </c>
      <c r="Z529" s="158">
        <f>ABS(minus(J529,X529))</f>
        <v/>
      </c>
      <c r="AA529" s="270" t="n"/>
      <c r="AB529" s="242" t="n"/>
      <c r="AC529" s="242" t="n"/>
      <c r="AD529" s="256" t="n"/>
      <c r="AE529" s="167">
        <f>Y529-AC529</f>
        <v/>
      </c>
      <c r="AF529" s="256">
        <f>abs(Z529-AD529)</f>
        <v/>
      </c>
      <c r="AG529" s="243" t="n"/>
      <c r="AH529" s="146" t="n"/>
      <c r="AI529" s="52" t="n"/>
      <c r="AJ529" s="148" t="n"/>
      <c r="AK529" s="52" t="n"/>
    </row>
    <row r="530">
      <c r="A530" s="163">
        <f>A529</f>
        <v/>
      </c>
      <c r="B530" s="300" t="n"/>
      <c r="C530" s="151" t="inlineStr">
        <is>
          <t>Card Payments</t>
        </is>
      </c>
      <c r="D530" s="151" t="inlineStr">
        <is>
          <t>BB MIGs (S10)</t>
        </is>
      </c>
      <c r="E530" s="170" t="n"/>
      <c r="F530" s="245" t="n"/>
      <c r="G530" s="170" t="n"/>
      <c r="H530" s="245" t="n"/>
      <c r="I530" s="154">
        <f>minus(E530,G530)</f>
        <v/>
      </c>
      <c r="J530" s="155">
        <f>ABS(minus(F530,H530))</f>
        <v/>
      </c>
      <c r="K530" s="170" t="n"/>
      <c r="L530" s="170" t="n"/>
      <c r="M530" s="170" t="n"/>
      <c r="N530" s="170" t="n"/>
      <c r="O530" s="170" t="n"/>
      <c r="P530" s="170" t="n"/>
      <c r="Q530" s="170" t="n"/>
      <c r="R530" s="170" t="n"/>
      <c r="S530" s="170" t="n"/>
      <c r="T530" s="170" t="n"/>
      <c r="U530" s="170" t="n"/>
      <c r="V530" s="170" t="n"/>
      <c r="W530" s="218" t="n"/>
      <c r="X530" s="218" t="n"/>
      <c r="Y530" s="157">
        <f>minus(I530,W530)</f>
        <v/>
      </c>
      <c r="Z530" s="158">
        <f>ABS(minus(J530,X530))</f>
        <v/>
      </c>
      <c r="AA530" s="270" t="n"/>
      <c r="AB530" s="242" t="n"/>
      <c r="AC530" s="242" t="n"/>
      <c r="AD530" s="256" t="n"/>
      <c r="AE530" s="167">
        <f>Y530-AC530</f>
        <v/>
      </c>
      <c r="AF530" s="256">
        <f>abs(Z530-AD530)</f>
        <v/>
      </c>
      <c r="AG530" s="243" t="n"/>
      <c r="AH530" s="146" t="n"/>
      <c r="AI530" s="52" t="n"/>
      <c r="AJ530" s="148" t="n"/>
      <c r="AK530" s="52" t="n"/>
    </row>
    <row r="531">
      <c r="A531" s="163">
        <f>A530</f>
        <v/>
      </c>
      <c r="B531" s="300" t="n"/>
      <c r="C531" s="151" t="inlineStr">
        <is>
          <t>Card Payments</t>
        </is>
      </c>
      <c r="D531" s="151" t="inlineStr">
        <is>
          <t>BB MIGs (S11)</t>
        </is>
      </c>
      <c r="E531" s="170" t="n"/>
      <c r="F531" s="245" t="n"/>
      <c r="G531" s="170" t="n"/>
      <c r="H531" s="245" t="n"/>
      <c r="I531" s="154">
        <f>minus(E531,G531)</f>
        <v/>
      </c>
      <c r="J531" s="155">
        <f>ABS(minus(F531,H531))</f>
        <v/>
      </c>
      <c r="K531" s="170" t="n"/>
      <c r="L531" s="170" t="n"/>
      <c r="M531" s="170" t="n"/>
      <c r="N531" s="170" t="n"/>
      <c r="O531" s="170" t="n"/>
      <c r="P531" s="170" t="n"/>
      <c r="Q531" s="170" t="n"/>
      <c r="R531" s="170" t="n"/>
      <c r="S531" s="170" t="n"/>
      <c r="T531" s="170" t="n"/>
      <c r="U531" s="170" t="n"/>
      <c r="V531" s="170" t="n"/>
      <c r="W531" s="218" t="n"/>
      <c r="X531" s="218" t="n"/>
      <c r="Y531" s="157">
        <f>minus(I531,W531)</f>
        <v/>
      </c>
      <c r="Z531" s="158">
        <f>ABS(minus(J531,X531))</f>
        <v/>
      </c>
      <c r="AA531" s="270" t="n"/>
      <c r="AB531" s="242" t="n"/>
      <c r="AC531" s="242" t="n"/>
      <c r="AD531" s="256" t="n"/>
      <c r="AE531" s="167">
        <f>Y531-AC531</f>
        <v/>
      </c>
      <c r="AF531" s="256">
        <f>abs(Z531-AD531)</f>
        <v/>
      </c>
      <c r="AG531" s="243" t="n"/>
      <c r="AH531" s="146" t="n"/>
      <c r="AI531" s="52" t="n"/>
      <c r="AJ531" s="148" t="n"/>
      <c r="AK531" s="52" t="n"/>
    </row>
    <row r="532">
      <c r="A532" s="163">
        <f>A531</f>
        <v/>
      </c>
      <c r="B532" s="300" t="n"/>
      <c r="C532" s="171" t="inlineStr">
        <is>
          <t>Card Payments</t>
        </is>
      </c>
      <c r="D532" s="171" t="inlineStr">
        <is>
          <t>BB MIGs (S12)</t>
        </is>
      </c>
      <c r="E532" s="176" t="n"/>
      <c r="F532" s="85" t="n"/>
      <c r="G532" s="176" t="n"/>
      <c r="H532" s="85" t="n"/>
      <c r="I532" s="174">
        <f>minus(E532,G532)</f>
        <v/>
      </c>
      <c r="J532" s="175">
        <f>ABS(minus(F532,H532))</f>
        <v/>
      </c>
      <c r="K532" s="176" t="n"/>
      <c r="L532" s="176" t="n"/>
      <c r="M532" s="176" t="n"/>
      <c r="N532" s="176" t="n"/>
      <c r="O532" s="176" t="n"/>
      <c r="P532" s="176" t="n"/>
      <c r="Q532" s="176" t="n"/>
      <c r="R532" s="176" t="n"/>
      <c r="S532" s="176" t="n"/>
      <c r="T532" s="176" t="n"/>
      <c r="U532" s="176" t="n"/>
      <c r="V532" s="176" t="n"/>
      <c r="W532" s="294" t="n"/>
      <c r="X532" s="294" t="n"/>
      <c r="Y532" s="179">
        <f>minus(I532,W532)</f>
        <v/>
      </c>
      <c r="Z532" s="180">
        <f>ABS(minus(J532,X532))</f>
        <v/>
      </c>
      <c r="AA532" s="253" t="n"/>
      <c r="AB532" s="254" t="n"/>
      <c r="AC532" s="254" t="n"/>
      <c r="AD532" s="183" t="n"/>
      <c r="AE532" s="191">
        <f>Y532-AC532</f>
        <v/>
      </c>
      <c r="AF532" s="183">
        <f>abs(Z532-AD532)</f>
        <v/>
      </c>
      <c r="AG532" s="243" t="n"/>
      <c r="AH532" s="146" t="n"/>
      <c r="AI532" s="52" t="n"/>
      <c r="AJ532" s="148" t="n"/>
      <c r="AK532" s="52" t="n"/>
    </row>
    <row r="533">
      <c r="A533" s="163">
        <f>A532</f>
        <v/>
      </c>
      <c r="B533" s="303" t="n"/>
      <c r="C533" s="258" t="inlineStr">
        <is>
          <t>Card Payments Sum</t>
        </is>
      </c>
      <c r="D533" s="258" t="inlineStr">
        <is>
          <t>BB MIGs</t>
        </is>
      </c>
      <c r="E533" s="172" t="n"/>
      <c r="F533" s="173" t="n"/>
      <c r="G533" s="172" t="n"/>
      <c r="H533" s="173" t="n"/>
      <c r="I533" s="174">
        <f>minus(E533,G533)</f>
        <v/>
      </c>
      <c r="J533" s="175">
        <f>ABS(minus(F533,H533))</f>
        <v/>
      </c>
      <c r="K533" s="176" t="n"/>
      <c r="L533" s="176" t="n"/>
      <c r="M533" s="176" t="n"/>
      <c r="N533" s="176" t="n"/>
      <c r="O533" s="176" t="n"/>
      <c r="P533" s="176" t="n"/>
      <c r="Q533" s="176" t="n"/>
      <c r="R533" s="176" t="n"/>
      <c r="S533" s="176" t="n"/>
      <c r="T533" s="176" t="n"/>
      <c r="U533" s="176" t="n"/>
      <c r="V533" s="176" t="n"/>
      <c r="W533" s="294">
        <f>SUM(K533,M533,O533,Q533,S533,U533)</f>
        <v/>
      </c>
      <c r="X533" s="294">
        <f>SUM(L533,N533,P533,R533,T533,V533)</f>
        <v/>
      </c>
      <c r="Y533" s="179">
        <f>minus(I533,W533)</f>
        <v/>
      </c>
      <c r="Z533" s="180">
        <f>ABS(minus(J533,X533))</f>
        <v/>
      </c>
      <c r="AA533" s="253" t="n"/>
      <c r="AB533" s="254" t="n"/>
      <c r="AC533" s="254" t="n"/>
      <c r="AD533" s="190" t="n"/>
      <c r="AE533" s="191">
        <f>Y533-AC533</f>
        <v/>
      </c>
      <c r="AF533" s="192">
        <f>abs(Z533-AD533)</f>
        <v/>
      </c>
      <c r="AG533" s="243" t="n"/>
      <c r="AH533" s="146" t="n"/>
      <c r="AI533" s="52" t="n"/>
      <c r="AJ533" s="148" t="n"/>
      <c r="AK533" s="52" t="n"/>
    </row>
    <row r="534">
      <c r="A534" s="163" t="n"/>
      <c r="B534" s="310" t="inlineStr">
        <is>
          <t>KOWRI</t>
        </is>
      </c>
      <c r="C534" s="151" t="inlineStr">
        <is>
          <t>MPGS</t>
        </is>
      </c>
      <c r="D534" s="151" t="inlineStr">
        <is>
          <t>MPGS</t>
        </is>
      </c>
      <c r="E534" s="187" t="n"/>
      <c r="F534" s="188" t="n"/>
      <c r="G534" s="187" t="n"/>
      <c r="H534" s="188" t="n"/>
      <c r="I534" s="154">
        <f>minus(E534,G534)</f>
        <v/>
      </c>
      <c r="J534" s="155">
        <f>ABS(minus(F534,H534))</f>
        <v/>
      </c>
      <c r="K534" s="218" t="n"/>
      <c r="L534" s="218" t="n"/>
      <c r="M534" s="218" t="n"/>
      <c r="N534" s="218" t="n"/>
      <c r="O534" s="218" t="n"/>
      <c r="P534" s="218" t="n"/>
      <c r="Q534" s="218" t="n"/>
      <c r="R534" s="218" t="n"/>
      <c r="S534" s="218" t="n"/>
      <c r="T534" s="218" t="n"/>
      <c r="U534" s="218" t="n"/>
      <c r="V534" s="218" t="n"/>
      <c r="W534" s="218">
        <f>SUM(K534,M534,O534,Q534,S534,U534)</f>
        <v/>
      </c>
      <c r="X534" s="218">
        <f>SUM(L534,N534,P534,R534,T534,V534)</f>
        <v/>
      </c>
      <c r="Y534" s="157">
        <f>minus(I534,W534)</f>
        <v/>
      </c>
      <c r="Z534" s="158">
        <f>ABS(minus(J534,X534))</f>
        <v/>
      </c>
      <c r="AA534" s="270" t="n"/>
      <c r="AB534" s="242" t="n"/>
      <c r="AC534" s="242" t="n"/>
      <c r="AD534" s="256" t="n"/>
      <c r="AE534" s="167">
        <f>Y534-AC534</f>
        <v/>
      </c>
      <c r="AF534" s="256">
        <f>abs(Z534-AD534)</f>
        <v/>
      </c>
      <c r="AG534" s="243" t="n"/>
      <c r="AH534" s="146" t="n"/>
      <c r="AI534" s="52" t="n"/>
      <c r="AJ534" s="148" t="n"/>
      <c r="AK534" s="52" t="n"/>
    </row>
    <row r="535">
      <c r="A535" s="163">
        <f>A523</f>
        <v/>
      </c>
      <c r="B535" s="300" t="n"/>
      <c r="C535" s="151" t="inlineStr">
        <is>
          <t>KR MTN Send Money</t>
        </is>
      </c>
      <c r="D535" s="151" t="inlineStr">
        <is>
          <t>KR MTN Credit</t>
        </is>
      </c>
      <c r="E535" s="187" t="n"/>
      <c r="F535" s="188" t="n"/>
      <c r="G535" s="187" t="n"/>
      <c r="H535" s="188" t="n"/>
      <c r="I535" s="154">
        <f>minus(E535,G535)</f>
        <v/>
      </c>
      <c r="J535" s="155">
        <f>ABS(minus(F535,H535))</f>
        <v/>
      </c>
      <c r="K535" s="218" t="n"/>
      <c r="L535" s="218" t="n"/>
      <c r="M535" s="218" t="n"/>
      <c r="N535" s="218" t="n"/>
      <c r="O535" s="218" t="n"/>
      <c r="P535" s="218" t="n"/>
      <c r="Q535" s="218" t="n"/>
      <c r="R535" s="218" t="n"/>
      <c r="S535" s="218" t="n"/>
      <c r="T535" s="218" t="n"/>
      <c r="U535" s="218" t="n"/>
      <c r="V535" s="218" t="n"/>
      <c r="W535" s="218">
        <f>SUM(K535,M535,O535,Q535,S535,U535)</f>
        <v/>
      </c>
      <c r="X535" s="218">
        <f>SUM(L535,N535,P535,R535,T535,V535)</f>
        <v/>
      </c>
      <c r="Y535" s="157">
        <f>minus(I535,W535)</f>
        <v/>
      </c>
      <c r="Z535" s="158">
        <f>ABS(minus(J535,X535))</f>
        <v/>
      </c>
      <c r="AA535" s="270" t="inlineStr">
        <is>
          <t>Pending Zeepay transactions</t>
        </is>
      </c>
      <c r="AB535" s="242" t="n"/>
      <c r="AC535" s="242" t="n"/>
      <c r="AD535" s="256" t="n"/>
      <c r="AE535" s="167">
        <f>Y535-AC535</f>
        <v/>
      </c>
      <c r="AF535" s="256">
        <f>abs(Z535-AD535)</f>
        <v/>
      </c>
      <c r="AG535" s="243" t="n"/>
      <c r="AH535" s="146" t="n"/>
      <c r="AI535" s="52" t="n"/>
      <c r="AJ535" s="148" t="n"/>
      <c r="AK535" s="52" t="n"/>
    </row>
    <row r="536">
      <c r="A536" s="163">
        <f>A535</f>
        <v/>
      </c>
      <c r="B536" s="300" t="n"/>
      <c r="C536" s="151" t="inlineStr">
        <is>
          <t>KR MTN Add funds/Payments</t>
        </is>
      </c>
      <c r="D536" s="151" t="inlineStr">
        <is>
          <t>KR MTN Debit</t>
        </is>
      </c>
      <c r="E536" s="187" t="n"/>
      <c r="F536" s="188" t="n"/>
      <c r="G536" s="187" t="n"/>
      <c r="H536" s="188" t="n"/>
      <c r="I536" s="154">
        <f>minus(E536,G536)</f>
        <v/>
      </c>
      <c r="J536" s="155">
        <f>ABS(minus(F536,H536))</f>
        <v/>
      </c>
      <c r="K536" s="218" t="n"/>
      <c r="L536" s="218" t="n"/>
      <c r="M536" s="218" t="n"/>
      <c r="N536" s="218" t="n"/>
      <c r="O536" s="218" t="n"/>
      <c r="P536" s="218" t="n"/>
      <c r="Q536" s="218" t="n"/>
      <c r="R536" s="218" t="n"/>
      <c r="S536" s="218" t="n"/>
      <c r="T536" s="218" t="n"/>
      <c r="U536" s="218" t="n"/>
      <c r="V536" s="218" t="n"/>
      <c r="W536" s="218">
        <f>SUM(K536,M536,O536,Q536,S536,U536)</f>
        <v/>
      </c>
      <c r="X536" s="218">
        <f>SUM(L536,N536,P536,R536,T536,V536)</f>
        <v/>
      </c>
      <c r="Y536" s="157">
        <f>minus(I536,W536)</f>
        <v/>
      </c>
      <c r="Z536" s="158">
        <f>ABS(minus(J536,X536))</f>
        <v/>
      </c>
      <c r="AA536" s="270" t="n"/>
      <c r="AB536" s="242" t="n"/>
      <c r="AC536" s="242" t="n"/>
      <c r="AD536" s="256" t="n"/>
      <c r="AE536" s="167">
        <f>Y536-AC536</f>
        <v/>
      </c>
      <c r="AF536" s="256">
        <f>abs(Z536-AD536)</f>
        <v/>
      </c>
      <c r="AG536" s="243" t="n"/>
      <c r="AH536" s="146" t="n"/>
      <c r="AI536" s="52" t="n"/>
      <c r="AJ536" s="148" t="n"/>
      <c r="AK536" s="52" t="n"/>
    </row>
    <row r="537">
      <c r="A537" s="163">
        <f>A536</f>
        <v/>
      </c>
      <c r="B537" s="300" t="n"/>
      <c r="C537" s="151" t="inlineStr">
        <is>
          <t>KR Airtel Add funds/Payments</t>
        </is>
      </c>
      <c r="D537" s="151" t="inlineStr">
        <is>
          <t>KR Airtel Cash In</t>
        </is>
      </c>
      <c r="E537" s="187" t="n"/>
      <c r="F537" s="188" t="n"/>
      <c r="G537" s="187" t="n"/>
      <c r="H537" s="188" t="n"/>
      <c r="I537" s="154">
        <f>minus(E537,G537)</f>
        <v/>
      </c>
      <c r="J537" s="155">
        <f>ABS(minus(F537,H537))</f>
        <v/>
      </c>
      <c r="K537" s="218" t="n"/>
      <c r="L537" s="218" t="n"/>
      <c r="M537" s="218" t="n"/>
      <c r="N537" s="218" t="n"/>
      <c r="O537" s="218" t="n"/>
      <c r="P537" s="218" t="n"/>
      <c r="Q537" s="218" t="n"/>
      <c r="R537" s="218" t="n"/>
      <c r="S537" s="218" t="n"/>
      <c r="T537" s="218" t="n"/>
      <c r="U537" s="218" t="n"/>
      <c r="V537" s="218" t="n"/>
      <c r="W537" s="218">
        <f>SUM(K537,M537,O537,Q537,S537,U537)</f>
        <v/>
      </c>
      <c r="X537" s="218">
        <f>SUM(L537,N537,P537,R537,T537,V537)</f>
        <v/>
      </c>
      <c r="Y537" s="157">
        <f>minus(I537,W537)</f>
        <v/>
      </c>
      <c r="Z537" s="158">
        <f>ABS(minus(J537,X537))</f>
        <v/>
      </c>
      <c r="AA537" s="270" t="n"/>
      <c r="AB537" s="242" t="n"/>
      <c r="AC537" s="242" t="n"/>
      <c r="AD537" s="256" t="n"/>
      <c r="AE537" s="167">
        <f>Y537-AC537</f>
        <v/>
      </c>
      <c r="AF537" s="256">
        <f>abs(Z537-AD537)</f>
        <v/>
      </c>
      <c r="AG537" s="243" t="n"/>
      <c r="AH537" s="146" t="n"/>
      <c r="AI537" s="52" t="n"/>
      <c r="AJ537" s="148" t="n"/>
      <c r="AK537" s="52" t="n"/>
    </row>
    <row r="538">
      <c r="A538" s="163">
        <f>A537</f>
        <v/>
      </c>
      <c r="B538" s="300" t="n"/>
      <c r="C538" s="151" t="inlineStr">
        <is>
          <t>KR Airtel Send Money</t>
        </is>
      </c>
      <c r="D538" s="151" t="inlineStr">
        <is>
          <t>KR Airtel Cash Out</t>
        </is>
      </c>
      <c r="E538" s="187" t="n"/>
      <c r="F538" s="188" t="n"/>
      <c r="G538" s="187" t="n"/>
      <c r="H538" s="188" t="n"/>
      <c r="I538" s="154">
        <f>minus(E538,G538)</f>
        <v/>
      </c>
      <c r="J538" s="155">
        <f>ABS(minus(F538,H538))</f>
        <v/>
      </c>
      <c r="K538" s="218" t="n"/>
      <c r="L538" s="218" t="n"/>
      <c r="M538" s="218" t="n"/>
      <c r="N538" s="218" t="n"/>
      <c r="O538" s="218" t="n"/>
      <c r="P538" s="218" t="n"/>
      <c r="Q538" s="218" t="n"/>
      <c r="R538" s="218" t="n"/>
      <c r="S538" s="218" t="n"/>
      <c r="T538" s="218" t="n"/>
      <c r="U538" s="218" t="n"/>
      <c r="V538" s="218" t="n"/>
      <c r="W538" s="218">
        <f>SUM(K538,M538,O538,Q538,S538,U538)</f>
        <v/>
      </c>
      <c r="X538" s="218">
        <f>SUM(L538,N538,P538,R538,T538,V538)</f>
        <v/>
      </c>
      <c r="Y538" s="157">
        <f>minus(I538,W538)</f>
        <v/>
      </c>
      <c r="Z538" s="158">
        <f>ABS(minus(J538,X538))</f>
        <v/>
      </c>
      <c r="AA538" s="270" t="n"/>
      <c r="AB538" s="242" t="n"/>
      <c r="AC538" s="242" t="n"/>
      <c r="AD538" s="256" t="n"/>
      <c r="AE538" s="167">
        <f>Y538-AC538</f>
        <v/>
      </c>
      <c r="AF538" s="256">
        <f>abs(Z538-AD538)</f>
        <v/>
      </c>
      <c r="AG538" s="243" t="n"/>
      <c r="AH538" s="146" t="n"/>
      <c r="AI538" s="52" t="n"/>
      <c r="AJ538" s="148" t="n"/>
      <c r="AK538" s="52" t="n"/>
    </row>
    <row r="539">
      <c r="A539" s="163">
        <f>A538</f>
        <v/>
      </c>
      <c r="B539" s="300" t="n"/>
      <c r="C539" s="151" t="inlineStr">
        <is>
          <t>KR Vodafone Add funds/Payments</t>
        </is>
      </c>
      <c r="D539" s="151" t="inlineStr">
        <is>
          <t xml:space="preserve">KR Vodafone Cash In </t>
        </is>
      </c>
      <c r="E539" s="187" t="n"/>
      <c r="F539" s="188" t="n"/>
      <c r="G539" s="187" t="n"/>
      <c r="H539" s="188" t="n"/>
      <c r="I539" s="154">
        <f>minus(E539,G539)</f>
        <v/>
      </c>
      <c r="J539" s="155">
        <f>ABS(minus(F539,H539))</f>
        <v/>
      </c>
      <c r="K539" s="218" t="n"/>
      <c r="L539" s="218" t="n"/>
      <c r="M539" s="218" t="n"/>
      <c r="N539" s="218" t="n"/>
      <c r="O539" s="218" t="n"/>
      <c r="P539" s="218" t="n"/>
      <c r="Q539" s="218" t="n"/>
      <c r="R539" s="218" t="n"/>
      <c r="S539" s="218" t="n"/>
      <c r="T539" s="218" t="n"/>
      <c r="U539" s="218" t="n"/>
      <c r="V539" s="218" t="n"/>
      <c r="W539" s="218">
        <f>SUM(K539,M539,O539,Q539,S539,U539)</f>
        <v/>
      </c>
      <c r="X539" s="218">
        <f>SUM(L539,N539,P539,R539,T539,V539)</f>
        <v/>
      </c>
      <c r="Y539" s="157">
        <f>minus(I539,W539)</f>
        <v/>
      </c>
      <c r="Z539" s="158">
        <f>ABS(minus(J539,X539))</f>
        <v/>
      </c>
      <c r="AA539" s="270" t="n"/>
      <c r="AB539" s="242" t="n"/>
      <c r="AC539" s="242" t="n"/>
      <c r="AD539" s="256" t="n"/>
      <c r="AE539" s="167">
        <f>Y539-AC539</f>
        <v/>
      </c>
      <c r="AF539" s="256">
        <f>abs(Z539-AD539)</f>
        <v/>
      </c>
      <c r="AG539" s="243" t="n"/>
      <c r="AH539" s="146" t="n"/>
      <c r="AI539" s="52" t="n"/>
      <c r="AJ539" s="148" t="n"/>
      <c r="AK539" s="52" t="n"/>
    </row>
    <row r="540">
      <c r="A540" s="163">
        <f>A539</f>
        <v/>
      </c>
      <c r="B540" s="303" t="n"/>
      <c r="C540" s="151" t="inlineStr">
        <is>
          <t>KR Vodafone Send Money</t>
        </is>
      </c>
      <c r="D540" s="151" t="inlineStr">
        <is>
          <t>KR Vodafone Cash Out</t>
        </is>
      </c>
      <c r="E540" s="187" t="n"/>
      <c r="F540" s="188" t="n"/>
      <c r="G540" s="187" t="n"/>
      <c r="H540" s="188" t="n"/>
      <c r="I540" s="154">
        <f>minus(E540,G540)</f>
        <v/>
      </c>
      <c r="J540" s="155">
        <f>ABS(minus(F540,H540))</f>
        <v/>
      </c>
      <c r="K540" s="218" t="n"/>
      <c r="L540" s="218" t="n"/>
      <c r="M540" s="218" t="n"/>
      <c r="N540" s="218" t="n"/>
      <c r="O540" s="218" t="n"/>
      <c r="P540" s="218" t="n"/>
      <c r="Q540" s="218" t="n"/>
      <c r="R540" s="218" t="n"/>
      <c r="S540" s="218" t="n"/>
      <c r="T540" s="218" t="n"/>
      <c r="U540" s="218" t="n"/>
      <c r="V540" s="218" t="n"/>
      <c r="W540" s="218">
        <f>SUM(K540,M540,O540,Q540,S540,U540)</f>
        <v/>
      </c>
      <c r="X540" s="218">
        <f>SUM(L540,N540,P540,R540,T540,V540)</f>
        <v/>
      </c>
      <c r="Y540" s="157">
        <f>minus(I540,W540)</f>
        <v/>
      </c>
      <c r="Z540" s="158">
        <f>ABS(minus(J540,X540))</f>
        <v/>
      </c>
      <c r="AA540" s="270" t="n"/>
      <c r="AB540" s="242" t="n"/>
      <c r="AC540" s="242" t="n"/>
      <c r="AD540" s="256" t="n"/>
      <c r="AE540" s="167">
        <f>Y540-AC540</f>
        <v/>
      </c>
      <c r="AF540" s="256">
        <f>abs(Z540-AD540)</f>
        <v/>
      </c>
      <c r="AG540" s="243" t="n"/>
      <c r="AH540" s="146" t="n"/>
      <c r="AI540" s="52" t="n"/>
      <c r="AJ540" s="148" t="n"/>
      <c r="AK540" s="52" t="n"/>
    </row>
    <row r="541">
      <c r="A541" s="206" t="n"/>
      <c r="B541" s="207" t="n"/>
      <c r="C541" s="206" t="n"/>
      <c r="D541" s="206" t="n"/>
      <c r="E541" s="206" t="n"/>
      <c r="F541" s="208" t="n"/>
      <c r="G541" s="206" t="n"/>
      <c r="H541" s="206" t="n"/>
      <c r="I541" s="206" t="n"/>
      <c r="J541" s="208" t="n"/>
      <c r="K541" s="271" t="n"/>
      <c r="L541" s="271" t="n"/>
      <c r="M541" s="271" t="n"/>
      <c r="N541" s="271" t="n"/>
      <c r="O541" s="271" t="n"/>
      <c r="P541" s="271" t="n"/>
      <c r="Q541" s="271" t="n"/>
      <c r="R541" s="271" t="n"/>
      <c r="S541" s="271" t="n"/>
      <c r="T541" s="271" t="n"/>
      <c r="U541" s="271" t="n"/>
      <c r="V541" s="271" t="n"/>
      <c r="W541" s="210" t="n"/>
      <c r="X541" s="210" t="n"/>
      <c r="Y541" s="271" t="n"/>
      <c r="Z541" s="271" t="n"/>
      <c r="AA541" s="211" t="n"/>
      <c r="AB541" s="212" t="n"/>
      <c r="AC541" s="212" t="n"/>
      <c r="AD541" s="213" t="n"/>
      <c r="AE541" s="214" t="n"/>
      <c r="AF541" s="215" t="n"/>
      <c r="AG541" s="243" t="n"/>
      <c r="AH541" s="146" t="n"/>
      <c r="AI541" s="52" t="n"/>
      <c r="AJ541" s="148" t="n"/>
      <c r="AK541" s="52" t="n"/>
    </row>
    <row r="542">
      <c r="A542" s="239" t="n">
        <v>45004</v>
      </c>
      <c r="B542" s="309" t="inlineStr">
        <is>
          <t>SlydePay</t>
        </is>
      </c>
      <c r="C542" s="151" t="inlineStr">
        <is>
          <t>SP MIGs (MCC 1)</t>
        </is>
      </c>
      <c r="D542" s="151" t="inlineStr">
        <is>
          <t>MIGS (Slydepay01)</t>
        </is>
      </c>
      <c r="E542" s="187" t="n"/>
      <c r="F542" s="188" t="n"/>
      <c r="G542" s="187" t="n"/>
      <c r="H542" s="188" t="n"/>
      <c r="I542" s="154">
        <f>minus(E542,G542)</f>
        <v/>
      </c>
      <c r="J542" s="155">
        <f>ABS(minus(F542,H542))</f>
        <v/>
      </c>
      <c r="K542" s="218" t="n"/>
      <c r="L542" s="218" t="n"/>
      <c r="M542" s="218" t="n"/>
      <c r="N542" s="218" t="n"/>
      <c r="O542" s="218" t="n"/>
      <c r="P542" s="218" t="n"/>
      <c r="Q542" s="218" t="n"/>
      <c r="R542" s="218" t="n"/>
      <c r="S542" s="218" t="n"/>
      <c r="T542" s="218" t="n"/>
      <c r="U542" s="218" t="n"/>
      <c r="V542" s="218" t="n"/>
      <c r="W542" s="218">
        <f>SUM(K542,M542,O542,Q542,S542,U542)</f>
        <v/>
      </c>
      <c r="X542" s="218">
        <f>SUM(L542,N542,P542,R542,T542,V542)</f>
        <v/>
      </c>
      <c r="Y542" s="157">
        <f>minus(I542,W542)</f>
        <v/>
      </c>
      <c r="Z542" s="158">
        <f>ABS(minus(J542,X542))</f>
        <v/>
      </c>
      <c r="AA542" s="263" t="n"/>
      <c r="AB542" s="242" t="n"/>
      <c r="AC542" s="242" t="n"/>
      <c r="AD542" s="252" t="n"/>
      <c r="AE542" s="161">
        <f>Y542-AC542</f>
        <v/>
      </c>
      <c r="AF542" s="256">
        <f>abs(Z542-AD542)</f>
        <v/>
      </c>
      <c r="AG542" s="243" t="n"/>
      <c r="AH542" s="146" t="n"/>
      <c r="AI542" s="52" t="n"/>
      <c r="AJ542" s="148" t="n"/>
      <c r="AK542" s="52" t="n"/>
    </row>
    <row r="543">
      <c r="A543" s="163">
        <f>A542</f>
        <v/>
      </c>
      <c r="B543" s="300" t="n"/>
      <c r="C543" s="151" t="inlineStr">
        <is>
          <t>SP MTN Cash In (Prompt)</t>
        </is>
      </c>
      <c r="D543" s="151" t="inlineStr">
        <is>
          <t>MTN - Slydepull (Prompts)</t>
        </is>
      </c>
      <c r="E543" s="187" t="n"/>
      <c r="F543" s="188" t="n"/>
      <c r="G543" s="187" t="n"/>
      <c r="H543" s="188" t="n"/>
      <c r="I543" s="154">
        <f>minus(E543,G543)</f>
        <v/>
      </c>
      <c r="J543" s="155">
        <f>ABS(minus(F543,H543))</f>
        <v/>
      </c>
      <c r="K543" s="218" t="n"/>
      <c r="L543" s="218" t="n"/>
      <c r="M543" s="218" t="n"/>
      <c r="N543" s="218" t="n"/>
      <c r="O543" s="218" t="n"/>
      <c r="P543" s="218" t="n"/>
      <c r="Q543" s="218" t="n"/>
      <c r="R543" s="218" t="n"/>
      <c r="S543" s="218" t="n"/>
      <c r="T543" s="218" t="n"/>
      <c r="U543" s="218" t="n"/>
      <c r="V543" s="218" t="n"/>
      <c r="W543" s="218">
        <f>SUM(K543,M543,O543,Q543,S543,U543)</f>
        <v/>
      </c>
      <c r="X543" s="218">
        <f>SUM(L543,N543,P543,R543,T543,V543)</f>
        <v/>
      </c>
      <c r="Y543" s="157">
        <f>minus(I543,W543)</f>
        <v/>
      </c>
      <c r="Z543" s="158">
        <f>ABS(minus(J543,X543))</f>
        <v/>
      </c>
      <c r="AA543" s="270" t="n"/>
      <c r="AB543" s="242" t="n"/>
      <c r="AC543" s="242" t="n"/>
      <c r="AD543" s="256" t="n"/>
      <c r="AE543" s="167">
        <f>Y543-AC543</f>
        <v/>
      </c>
      <c r="AF543" s="256">
        <f>abs(Z543-AD543)</f>
        <v/>
      </c>
      <c r="AG543" s="243" t="n"/>
      <c r="AH543" s="146" t="n"/>
      <c r="AI543" s="52" t="n"/>
      <c r="AJ543" s="148" t="n"/>
      <c r="AK543" s="52" t="n"/>
    </row>
    <row r="544">
      <c r="A544" s="163">
        <f>A543</f>
        <v/>
      </c>
      <c r="B544" s="300" t="n"/>
      <c r="C544" s="151" t="inlineStr">
        <is>
          <t>SP MTN Cash In (Approval)</t>
        </is>
      </c>
      <c r="D544" s="151" t="inlineStr">
        <is>
          <t>MTN - Sydepush( Approvals)</t>
        </is>
      </c>
      <c r="E544" s="187" t="n"/>
      <c r="F544" s="188" t="n"/>
      <c r="G544" s="187" t="n"/>
      <c r="H544" s="188" t="n"/>
      <c r="I544" s="154">
        <f>minus(E544,G544)</f>
        <v/>
      </c>
      <c r="J544" s="155">
        <f>ABS(minus(F544,H544))</f>
        <v/>
      </c>
      <c r="K544" s="218" t="n"/>
      <c r="L544" s="218" t="n"/>
      <c r="M544" s="218" t="n"/>
      <c r="N544" s="218" t="n"/>
      <c r="O544" s="218" t="n"/>
      <c r="P544" s="218" t="n"/>
      <c r="Q544" s="218" t="n"/>
      <c r="R544" s="218" t="n"/>
      <c r="S544" s="218" t="n"/>
      <c r="T544" s="218" t="n"/>
      <c r="U544" s="218" t="n"/>
      <c r="V544" s="218" t="n"/>
      <c r="W544" s="218">
        <f>SUM(K544,M544,O544,Q544,S544,U544)</f>
        <v/>
      </c>
      <c r="X544" s="218">
        <f>SUM(L544,N544,P544,R544,T544,V544)</f>
        <v/>
      </c>
      <c r="Y544" s="157">
        <f>minus(I544,W544)</f>
        <v/>
      </c>
      <c r="Z544" s="158">
        <f>ABS(minus(J544,X544))</f>
        <v/>
      </c>
      <c r="AA544" s="270" t="n"/>
      <c r="AB544" s="242" t="n"/>
      <c r="AC544" s="242" t="n"/>
      <c r="AD544" s="256" t="n"/>
      <c r="AE544" s="161">
        <f>Y544-AC544</f>
        <v/>
      </c>
      <c r="AF544" s="256">
        <f>abs(Z544-AD544)</f>
        <v/>
      </c>
      <c r="AG544" s="243" t="n"/>
      <c r="AH544" s="146" t="n"/>
      <c r="AI544" s="52" t="n"/>
      <c r="AJ544" s="148" t="n"/>
      <c r="AK544" s="52" t="n"/>
    </row>
    <row r="545">
      <c r="A545" s="163">
        <f>A544</f>
        <v/>
      </c>
      <c r="B545" s="300" t="n"/>
      <c r="C545" s="151" t="inlineStr">
        <is>
          <t>SP MTN Send Money</t>
        </is>
      </c>
      <c r="D545" s="151" t="inlineStr">
        <is>
          <t>MTN - Portal</t>
        </is>
      </c>
      <c r="E545" s="187" t="n"/>
      <c r="F545" s="188" t="n"/>
      <c r="G545" s="187" t="n"/>
      <c r="H545" s="188" t="n"/>
      <c r="I545" s="154">
        <f>minus(E545,G545)</f>
        <v/>
      </c>
      <c r="J545" s="155">
        <f>ABS(minus(F545,H545))</f>
        <v/>
      </c>
      <c r="K545" s="218" t="n"/>
      <c r="L545" s="218" t="n"/>
      <c r="M545" s="218" t="n"/>
      <c r="N545" s="218" t="n"/>
      <c r="O545" s="218" t="n"/>
      <c r="P545" s="218" t="n"/>
      <c r="Q545" s="218" t="n"/>
      <c r="R545" s="218" t="n"/>
      <c r="S545" s="218" t="n"/>
      <c r="T545" s="218" t="n"/>
      <c r="U545" s="218" t="n"/>
      <c r="V545" s="218" t="n"/>
      <c r="W545" s="218">
        <f>SUM(K545,M545,O545,Q545,S545,U545)</f>
        <v/>
      </c>
      <c r="X545" s="218">
        <f>SUM(L545,N545,P545,R545,T545,V545)</f>
        <v/>
      </c>
      <c r="Y545" s="157">
        <f>minus(I545,W545)</f>
        <v/>
      </c>
      <c r="Z545" s="158">
        <f>ABS(minus(J545,X545))</f>
        <v/>
      </c>
      <c r="AA545" s="270" t="n"/>
      <c r="AB545" s="242" t="n"/>
      <c r="AC545" s="242" t="n"/>
      <c r="AD545" s="256" t="n"/>
      <c r="AE545" s="161">
        <f>Y545-AC545</f>
        <v/>
      </c>
      <c r="AF545" s="256">
        <f>abs(Z545-AD545)</f>
        <v/>
      </c>
      <c r="AG545" s="243" t="n"/>
      <c r="AH545" s="146" t="n"/>
      <c r="AI545" s="52" t="n"/>
      <c r="AJ545" s="148" t="n"/>
      <c r="AK545" s="52" t="n"/>
    </row>
    <row r="546">
      <c r="A546" s="163">
        <f>A545</f>
        <v/>
      </c>
      <c r="B546" s="300" t="n"/>
      <c r="C546" s="151" t="inlineStr">
        <is>
          <t>SP AirtelTigo Cash In</t>
        </is>
      </c>
      <c r="D546" s="151" t="inlineStr">
        <is>
          <t>Airtel Top Up (Cash In)</t>
        </is>
      </c>
      <c r="E546" s="187" t="n"/>
      <c r="F546" s="188" t="n"/>
      <c r="G546" s="187" t="n"/>
      <c r="H546" s="188" t="n"/>
      <c r="I546" s="154">
        <f>minus(E546,G546)</f>
        <v/>
      </c>
      <c r="J546" s="155">
        <f>ABS(minus(F546,H546))</f>
        <v/>
      </c>
      <c r="K546" s="218" t="n"/>
      <c r="L546" s="218" t="n"/>
      <c r="M546" s="218" t="n"/>
      <c r="N546" s="218" t="n"/>
      <c r="O546" s="218" t="n"/>
      <c r="P546" s="218" t="n"/>
      <c r="Q546" s="218" t="n"/>
      <c r="R546" s="218" t="n"/>
      <c r="S546" s="218" t="n"/>
      <c r="T546" s="218" t="n"/>
      <c r="U546" s="218" t="n"/>
      <c r="V546" s="218" t="n"/>
      <c r="W546" s="218">
        <f>SUM(K546,M546,O546,Q546,S546,U546)</f>
        <v/>
      </c>
      <c r="X546" s="218">
        <f>SUM(L546,N546,P546,R546,T546,V546)</f>
        <v/>
      </c>
      <c r="Y546" s="157">
        <f>minus(I546,W546)</f>
        <v/>
      </c>
      <c r="Z546" s="158">
        <f>ABS(minus(J546,X546))</f>
        <v/>
      </c>
      <c r="AA546" s="270" t="n"/>
      <c r="AB546" s="242" t="n"/>
      <c r="AC546" s="242" t="n"/>
      <c r="AD546" s="256" t="n"/>
      <c r="AE546" s="161">
        <f>Y546-AC546</f>
        <v/>
      </c>
      <c r="AF546" s="256">
        <f>abs(Z546-AD546)</f>
        <v/>
      </c>
      <c r="AG546" s="243" t="n"/>
      <c r="AH546" s="146" t="n"/>
      <c r="AI546" s="52" t="n"/>
      <c r="AJ546" s="148" t="n"/>
      <c r="AK546" s="52" t="n"/>
    </row>
    <row r="547">
      <c r="A547" s="163">
        <f>A546</f>
        <v/>
      </c>
      <c r="B547" s="300" t="n"/>
      <c r="C547" s="151" t="inlineStr">
        <is>
          <t>SP AirtelTigo Send Money</t>
        </is>
      </c>
      <c r="D547" s="151" t="inlineStr">
        <is>
          <t>Airtel Online Send Money</t>
        </is>
      </c>
      <c r="E547" s="187" t="n"/>
      <c r="F547" s="188" t="n"/>
      <c r="G547" s="187" t="n"/>
      <c r="H547" s="188" t="n"/>
      <c r="I547" s="154">
        <f>minus(E547,G547)</f>
        <v/>
      </c>
      <c r="J547" s="155">
        <f>ABS(minus(F547,H547))</f>
        <v/>
      </c>
      <c r="K547" s="218" t="n"/>
      <c r="L547" s="218" t="n"/>
      <c r="M547" s="218" t="n"/>
      <c r="N547" s="218" t="n"/>
      <c r="O547" s="218" t="n"/>
      <c r="P547" s="218" t="n"/>
      <c r="Q547" s="218" t="n"/>
      <c r="R547" s="218" t="n"/>
      <c r="S547" s="218" t="n"/>
      <c r="T547" s="218" t="n"/>
      <c r="U547" s="218" t="n"/>
      <c r="V547" s="218" t="n"/>
      <c r="W547" s="218">
        <f>SUM(K547,M547,O547,Q547,S547,U547)</f>
        <v/>
      </c>
      <c r="X547" s="249">
        <f>SUM(L547,N547,P547,R547,T547,V547)</f>
        <v/>
      </c>
      <c r="Y547" s="157">
        <f>minus(I547,W547)</f>
        <v/>
      </c>
      <c r="Z547" s="158">
        <f>ABS(minus(J547,X547))</f>
        <v/>
      </c>
      <c r="AA547" s="270" t="n"/>
      <c r="AB547" s="242" t="n"/>
      <c r="AC547" s="242" t="n"/>
      <c r="AD547" s="256" t="n"/>
      <c r="AE547" s="161">
        <f>Y547-AC547</f>
        <v/>
      </c>
      <c r="AF547" s="256">
        <f>abs(Z547-AD547)</f>
        <v/>
      </c>
      <c r="AG547" s="243" t="n"/>
      <c r="AH547" s="146" t="n"/>
      <c r="AI547" s="52" t="n"/>
      <c r="AJ547" s="148" t="n"/>
      <c r="AK547" s="52" t="n"/>
    </row>
    <row r="548">
      <c r="A548" s="163">
        <f>A547</f>
        <v/>
      </c>
      <c r="B548" s="300" t="n"/>
      <c r="C548" s="151" t="inlineStr">
        <is>
          <t>SP Vodafone Cash In</t>
        </is>
      </c>
      <c r="D548" s="151" t="inlineStr">
        <is>
          <t>Vodafone Cashin</t>
        </is>
      </c>
      <c r="E548" s="187" t="n"/>
      <c r="F548" s="188" t="n"/>
      <c r="G548" s="187" t="n"/>
      <c r="H548" s="188" t="n"/>
      <c r="I548" s="154">
        <f>minus(E548,G548)</f>
        <v/>
      </c>
      <c r="J548" s="155">
        <f>ABS(minus(F548,H548))</f>
        <v/>
      </c>
      <c r="K548" s="218" t="n"/>
      <c r="L548" s="218" t="n"/>
      <c r="M548" s="218" t="n"/>
      <c r="N548" s="218" t="n"/>
      <c r="O548" s="218" t="n"/>
      <c r="P548" s="218" t="n"/>
      <c r="Q548" s="218" t="n"/>
      <c r="R548" s="218" t="n"/>
      <c r="S548" s="218" t="n"/>
      <c r="T548" s="218" t="n"/>
      <c r="U548" s="218" t="n"/>
      <c r="V548" s="218" t="n"/>
      <c r="W548" s="218">
        <f>SUM(K548,M548,O548,Q548,S548,U548)</f>
        <v/>
      </c>
      <c r="X548" s="218">
        <f>SUM(L548,N548,P548,R548,T548,V548)</f>
        <v/>
      </c>
      <c r="Y548" s="157">
        <f>minus(I548,W548)</f>
        <v/>
      </c>
      <c r="Z548" s="158">
        <f>ABS(minus(J548,X548))</f>
        <v/>
      </c>
      <c r="AA548" s="270" t="n"/>
      <c r="AB548" s="242" t="n"/>
      <c r="AC548" s="242" t="n"/>
      <c r="AD548" s="256" t="n"/>
      <c r="AE548" s="161">
        <f>Y548-AC548</f>
        <v/>
      </c>
      <c r="AF548" s="256">
        <f>abs(Z548-AD548)</f>
        <v/>
      </c>
      <c r="AG548" s="243" t="n"/>
      <c r="AH548" s="146" t="n"/>
      <c r="AI548" s="52" t="n"/>
      <c r="AJ548" s="148" t="n"/>
      <c r="AK548" s="52" t="n"/>
    </row>
    <row r="549">
      <c r="A549" s="163">
        <f>A548</f>
        <v/>
      </c>
      <c r="B549" s="300" t="n"/>
      <c r="C549" s="151" t="inlineStr">
        <is>
          <t>SP Vodafone Send Money</t>
        </is>
      </c>
      <c r="D549" s="151" t="inlineStr">
        <is>
          <t>Vodafone Cashout</t>
        </is>
      </c>
      <c r="E549" s="187" t="n"/>
      <c r="F549" s="188" t="n"/>
      <c r="G549" s="187" t="n"/>
      <c r="H549" s="188" t="n"/>
      <c r="I549" s="154">
        <f>minus(E549,G549)</f>
        <v/>
      </c>
      <c r="J549" s="155">
        <f>ABS(minus(F549,H549))</f>
        <v/>
      </c>
      <c r="K549" s="218" t="n"/>
      <c r="L549" s="218" t="n"/>
      <c r="M549" s="218" t="n"/>
      <c r="N549" s="218" t="n"/>
      <c r="O549" s="218" t="n"/>
      <c r="P549" s="218" t="n"/>
      <c r="Q549" s="218" t="n"/>
      <c r="R549" s="218" t="n"/>
      <c r="S549" s="218" t="n"/>
      <c r="T549" s="218" t="n"/>
      <c r="U549" s="218" t="n"/>
      <c r="V549" s="218" t="n"/>
      <c r="W549" s="218">
        <f>SUM(K549,M549,O549,Q549,S549,U549)</f>
        <v/>
      </c>
      <c r="X549" s="218">
        <f>SUM(L549,N549,P549,R549,T549,V549)</f>
        <v/>
      </c>
      <c r="Y549" s="157">
        <f>minus(I549,W549)</f>
        <v/>
      </c>
      <c r="Z549" s="158">
        <f>ABS(minus(J549,X549))</f>
        <v/>
      </c>
      <c r="AA549" s="270" t="inlineStr">
        <is>
          <t>Pending send money transaction</t>
        </is>
      </c>
      <c r="AB549" s="242" t="n"/>
      <c r="AC549" s="242" t="n"/>
      <c r="AD549" s="256" t="n"/>
      <c r="AE549" s="161">
        <f>Y549-AC549</f>
        <v/>
      </c>
      <c r="AF549" s="256">
        <f>abs(Z549-AD549)</f>
        <v/>
      </c>
      <c r="AG549" s="243" t="n"/>
      <c r="AH549" s="146" t="n"/>
      <c r="AI549" s="52" t="n"/>
      <c r="AJ549" s="148" t="n"/>
      <c r="AK549" s="52" t="n"/>
    </row>
    <row r="550">
      <c r="A550" s="163">
        <f>A549</f>
        <v/>
      </c>
      <c r="B550" s="300" t="n"/>
      <c r="C550" s="151" t="inlineStr">
        <is>
          <t>SP Stanbic</t>
        </is>
      </c>
      <c r="D550" s="151" t="inlineStr">
        <is>
          <t>Stanbic FI CR</t>
        </is>
      </c>
      <c r="E550" s="187" t="n"/>
      <c r="F550" s="188" t="n"/>
      <c r="G550" s="187" t="n"/>
      <c r="H550" s="188" t="n"/>
      <c r="I550" s="154">
        <f>minus(E550,G550)</f>
        <v/>
      </c>
      <c r="J550" s="155">
        <f>ABS(minus(F550,H550))</f>
        <v/>
      </c>
      <c r="K550" s="218" t="n"/>
      <c r="L550" s="218" t="n"/>
      <c r="M550" s="218" t="n"/>
      <c r="N550" s="218" t="n"/>
      <c r="O550" s="218" t="n"/>
      <c r="P550" s="218" t="n"/>
      <c r="Q550" s="218" t="n"/>
      <c r="R550" s="218" t="n"/>
      <c r="S550" s="218" t="n"/>
      <c r="T550" s="218" t="n"/>
      <c r="U550" s="218" t="n"/>
      <c r="V550" s="218" t="n"/>
      <c r="W550" s="218">
        <f>SUM(K550,M550,O550,Q550,S550,U550)</f>
        <v/>
      </c>
      <c r="X550" s="218">
        <f>SUM(L550,N550,P550,R550,T550,V550)</f>
        <v/>
      </c>
      <c r="Y550" s="157">
        <f>minus(I550,W550)</f>
        <v/>
      </c>
      <c r="Z550" s="158">
        <f>ABS(minus(J550,X550))</f>
        <v/>
      </c>
      <c r="AA550" s="263" t="inlineStr">
        <is>
          <t>Customers' Slydepay accounts were not credited with funds</t>
        </is>
      </c>
      <c r="AB550" s="242" t="n"/>
      <c r="AC550" s="242" t="n"/>
      <c r="AD550" s="256" t="n"/>
      <c r="AE550" s="161">
        <f>Y550-AC550</f>
        <v/>
      </c>
      <c r="AF550" s="256">
        <f>abs(Z550-AD550)</f>
        <v/>
      </c>
      <c r="AG550" s="243" t="n"/>
      <c r="AH550" s="146" t="n"/>
      <c r="AI550" s="52" t="n"/>
      <c r="AJ550" s="148" t="n"/>
      <c r="AK550" s="52" t="n"/>
    </row>
    <row r="551">
      <c r="A551" s="163">
        <f>A550</f>
        <v/>
      </c>
      <c r="B551" s="300" t="n"/>
      <c r="C551" s="151" t="inlineStr">
        <is>
          <t xml:space="preserve">SP Stanbic </t>
        </is>
      </c>
      <c r="D551" s="151" t="inlineStr">
        <is>
          <t>Stanbic FI DR</t>
        </is>
      </c>
      <c r="E551" s="187" t="n"/>
      <c r="F551" s="187" t="n"/>
      <c r="G551" s="187" t="n"/>
      <c r="H551" s="187" t="n"/>
      <c r="I551" s="154">
        <f>minus(E551,G551)</f>
        <v/>
      </c>
      <c r="J551" s="155">
        <f>ABS(minus(F551,H551))</f>
        <v/>
      </c>
      <c r="K551" s="218" t="n"/>
      <c r="L551" s="218" t="n"/>
      <c r="M551" s="218" t="n"/>
      <c r="N551" s="218" t="n"/>
      <c r="O551" s="218" t="n"/>
      <c r="P551" s="218" t="n"/>
      <c r="Q551" s="218" t="n"/>
      <c r="R551" s="218" t="n"/>
      <c r="S551" s="218" t="n"/>
      <c r="T551" s="218" t="n"/>
      <c r="U551" s="218" t="n"/>
      <c r="V551" s="218" t="n"/>
      <c r="W551" s="218">
        <f>SUM(K551,M551,O551,Q551,S551,U551)</f>
        <v/>
      </c>
      <c r="X551" s="218">
        <f>SUM(L551,N551,P551,R551,T551,V551)</f>
        <v/>
      </c>
      <c r="Y551" s="157">
        <f>minus(I551,W551)</f>
        <v/>
      </c>
      <c r="Z551" s="158">
        <f>ABS(minus(J551,X551))</f>
        <v/>
      </c>
      <c r="AA551" s="270" t="n"/>
      <c r="AB551" s="242" t="n"/>
      <c r="AC551" s="242" t="n"/>
      <c r="AD551" s="256" t="n"/>
      <c r="AE551" s="161">
        <f>Y551-AC551</f>
        <v/>
      </c>
      <c r="AF551" s="256">
        <f>abs(Z551-AD551)</f>
        <v/>
      </c>
      <c r="AG551" s="243" t="n"/>
      <c r="AH551" s="146" t="n"/>
      <c r="AI551" s="52" t="n"/>
      <c r="AJ551" s="148" t="n"/>
      <c r="AK551" s="52" t="n"/>
    </row>
    <row r="552">
      <c r="A552" s="163">
        <f>A551</f>
        <v/>
      </c>
      <c r="B552" s="300" t="n"/>
      <c r="C552" s="171" t="inlineStr">
        <is>
          <t xml:space="preserve">SP GIP </t>
        </is>
      </c>
      <c r="D552" s="171" t="inlineStr">
        <is>
          <t>GIP</t>
        </is>
      </c>
      <c r="E552" s="172" t="n"/>
      <c r="F552" s="173" t="n"/>
      <c r="G552" s="172" t="n"/>
      <c r="H552" s="173" t="n"/>
      <c r="I552" s="174">
        <f>minus(E552,G552)</f>
        <v/>
      </c>
      <c r="J552" s="175">
        <f>ABS(minus(F552,H552))</f>
        <v/>
      </c>
      <c r="K552" s="294" t="n"/>
      <c r="L552" s="294" t="n"/>
      <c r="M552" s="294" t="n"/>
      <c r="N552" s="294" t="n"/>
      <c r="O552" s="294" t="n"/>
      <c r="P552" s="294" t="n"/>
      <c r="Q552" s="294" t="n"/>
      <c r="R552" s="294" t="n"/>
      <c r="S552" s="294" t="n"/>
      <c r="T552" s="294" t="n"/>
      <c r="U552" s="294" t="n"/>
      <c r="V552" s="294" t="n"/>
      <c r="W552" s="294">
        <f>SUM(K552,M552,O552,Q552,S552,U552)</f>
        <v/>
      </c>
      <c r="X552" s="294">
        <f>SUM(L552,N552,P552,R552,T552,V552)</f>
        <v/>
      </c>
      <c r="Y552" s="179">
        <f>minus(I552,W552)</f>
        <v/>
      </c>
      <c r="Z552" s="180">
        <f>ABS(minus(J552,X552))</f>
        <v/>
      </c>
      <c r="AA552" s="253" t="n"/>
      <c r="AB552" s="254" t="n"/>
      <c r="AC552" s="254" t="n"/>
      <c r="AD552" s="190" t="n"/>
      <c r="AE552" s="184">
        <f>Y552-AC552</f>
        <v/>
      </c>
      <c r="AF552" s="192">
        <f>abs(Z552-AD552)</f>
        <v/>
      </c>
      <c r="AG552" s="243" t="n"/>
      <c r="AH552" s="146" t="n"/>
      <c r="AI552" s="52" t="n"/>
      <c r="AJ552" s="148" t="n"/>
      <c r="AK552" s="52" t="n"/>
    </row>
    <row r="553">
      <c r="A553" s="163">
        <f>A552</f>
        <v/>
      </c>
      <c r="B553" s="300" t="n"/>
      <c r="C553" s="151" t="inlineStr">
        <is>
          <t>Card Payments</t>
        </is>
      </c>
      <c r="D553" s="151" t="inlineStr">
        <is>
          <t>BB MIGs (S03)</t>
        </is>
      </c>
      <c r="E553" s="170" t="n"/>
      <c r="F553" s="245" t="n"/>
      <c r="G553" s="170" t="n"/>
      <c r="H553" s="245" t="n"/>
      <c r="I553" s="154">
        <f>minus(E553,G553)</f>
        <v/>
      </c>
      <c r="J553" s="155">
        <f>ABS(minus(F553,H553))</f>
        <v/>
      </c>
      <c r="K553" s="248" t="n"/>
      <c r="L553" s="248" t="n"/>
      <c r="M553" s="248" t="n"/>
      <c r="N553" s="248" t="n"/>
      <c r="O553" s="248" t="n"/>
      <c r="P553" s="248" t="n"/>
      <c r="Q553" s="248" t="n"/>
      <c r="R553" s="248" t="n"/>
      <c r="S553" s="248" t="n"/>
      <c r="T553" s="248" t="n"/>
      <c r="U553" s="248" t="n"/>
      <c r="V553" s="248" t="n"/>
      <c r="W553" s="218" t="n"/>
      <c r="X553" s="218" t="n"/>
      <c r="Y553" s="157">
        <f>minus(I553,W553)</f>
        <v/>
      </c>
      <c r="Z553" s="158">
        <f>ABS(minus(J553,X553))</f>
        <v/>
      </c>
      <c r="AA553" s="263" t="n"/>
      <c r="AB553" s="242" t="n"/>
      <c r="AC553" s="242" t="n"/>
      <c r="AD553" s="256" t="n"/>
      <c r="AE553" s="161">
        <f>Y553-AC553</f>
        <v/>
      </c>
      <c r="AF553" s="256">
        <f>abs(Z553-AD553)</f>
        <v/>
      </c>
      <c r="AG553" s="243" t="n"/>
      <c r="AH553" s="146" t="n"/>
      <c r="AI553" s="52" t="n"/>
      <c r="AJ553" s="148" t="n"/>
      <c r="AK553" s="52" t="n"/>
    </row>
    <row r="554">
      <c r="A554" s="163" t="n"/>
      <c r="B554" s="300" t="n"/>
      <c r="C554" s="151" t="inlineStr">
        <is>
          <t>Card Payments</t>
        </is>
      </c>
      <c r="D554" s="151" t="inlineStr">
        <is>
          <t>BB MIGs (S04)</t>
        </is>
      </c>
      <c r="E554" s="170" t="n"/>
      <c r="F554" s="245" t="n"/>
      <c r="G554" s="170" t="n"/>
      <c r="H554" s="245" t="n"/>
      <c r="I554" s="154">
        <f>minus(E554,G554)</f>
        <v/>
      </c>
      <c r="J554" s="155">
        <f>ABS(minus(F554,H554))</f>
        <v/>
      </c>
      <c r="K554" s="248" t="n"/>
      <c r="L554" s="248" t="n"/>
      <c r="M554" s="248" t="n"/>
      <c r="N554" s="248" t="n"/>
      <c r="O554" s="248" t="n"/>
      <c r="P554" s="248" t="n"/>
      <c r="Q554" s="248" t="n"/>
      <c r="R554" s="248" t="n"/>
      <c r="S554" s="248" t="n"/>
      <c r="T554" s="248" t="n"/>
      <c r="U554" s="248" t="n"/>
      <c r="V554" s="248" t="n"/>
      <c r="W554" s="218" t="n"/>
      <c r="X554" s="218" t="n"/>
      <c r="Y554" s="157">
        <f>minus(I554,W554)</f>
        <v/>
      </c>
      <c r="Z554" s="158">
        <f>ABS(minus(J554,X554))</f>
        <v/>
      </c>
      <c r="AA554" s="270" t="n"/>
      <c r="AB554" s="242" t="n"/>
      <c r="AC554" s="242" t="n"/>
      <c r="AD554" s="256" t="n"/>
      <c r="AE554" s="167">
        <f>Y554-AC554</f>
        <v/>
      </c>
      <c r="AF554" s="256">
        <f>abs(Z554-AD554)</f>
        <v/>
      </c>
      <c r="AG554" s="243" t="n"/>
      <c r="AH554" s="146" t="n"/>
      <c r="AI554" s="52" t="n"/>
      <c r="AJ554" s="148" t="n"/>
      <c r="AK554" s="52" t="n"/>
    </row>
    <row r="555">
      <c r="A555" s="163" t="n"/>
      <c r="B555" s="300" t="n"/>
      <c r="C555" s="151" t="inlineStr">
        <is>
          <t>Card Payments</t>
        </is>
      </c>
      <c r="D555" s="151" t="inlineStr">
        <is>
          <t>BB MIGs (S05)</t>
        </is>
      </c>
      <c r="E555" s="170" t="n"/>
      <c r="F555" s="245" t="n"/>
      <c r="G555" s="170" t="n"/>
      <c r="H555" s="245" t="n"/>
      <c r="I555" s="154">
        <f>minus(E555,G555)</f>
        <v/>
      </c>
      <c r="J555" s="155">
        <f>ABS(minus(F555,H555))</f>
        <v/>
      </c>
      <c r="K555" s="248" t="n"/>
      <c r="L555" s="248" t="n"/>
      <c r="M555" s="248" t="n"/>
      <c r="N555" s="248" t="n"/>
      <c r="O555" s="248" t="n"/>
      <c r="P555" s="248" t="n"/>
      <c r="Q555" s="248" t="n"/>
      <c r="R555" s="248" t="n"/>
      <c r="S555" s="248" t="n"/>
      <c r="T555" s="248" t="n"/>
      <c r="U555" s="248" t="n"/>
      <c r="V555" s="248" t="n"/>
      <c r="W555" s="218" t="n"/>
      <c r="X555" s="218" t="n"/>
      <c r="Y555" s="157">
        <f>minus(I555,W555)</f>
        <v/>
      </c>
      <c r="Z555" s="158">
        <f>ABS(minus(J555,X555))</f>
        <v/>
      </c>
      <c r="AA555" s="270" t="n"/>
      <c r="AB555" s="242" t="n"/>
      <c r="AC555" s="242" t="n"/>
      <c r="AD555" s="256" t="n"/>
      <c r="AE555" s="167">
        <f>Y555-AC555</f>
        <v/>
      </c>
      <c r="AF555" s="256">
        <f>abs(Z555-AD555)</f>
        <v/>
      </c>
      <c r="AG555" s="243" t="n"/>
      <c r="AH555" s="146" t="n"/>
      <c r="AI555" s="52" t="n"/>
      <c r="AJ555" s="148" t="n"/>
      <c r="AK555" s="52" t="n"/>
    </row>
    <row r="556">
      <c r="A556" s="163" t="n"/>
      <c r="B556" s="300" t="n"/>
      <c r="C556" s="151" t="inlineStr">
        <is>
          <t>Card Payments</t>
        </is>
      </c>
      <c r="D556" s="151" t="inlineStr">
        <is>
          <t>BB MIGs (S06)</t>
        </is>
      </c>
      <c r="E556" s="170" t="n"/>
      <c r="F556" s="245" t="n"/>
      <c r="G556" s="170" t="n"/>
      <c r="H556" s="245" t="n"/>
      <c r="I556" s="154">
        <f>minus(E556,G556)</f>
        <v/>
      </c>
      <c r="J556" s="155">
        <f>ABS(minus(F556,H556))</f>
        <v/>
      </c>
      <c r="K556" s="248" t="n"/>
      <c r="L556" s="248" t="n"/>
      <c r="M556" s="248" t="n"/>
      <c r="N556" s="248" t="n"/>
      <c r="O556" s="248" t="n"/>
      <c r="P556" s="248" t="n"/>
      <c r="Q556" s="248" t="n"/>
      <c r="R556" s="248" t="n"/>
      <c r="S556" s="248" t="n"/>
      <c r="T556" s="248" t="n"/>
      <c r="U556" s="248" t="n"/>
      <c r="V556" s="248" t="n"/>
      <c r="W556" s="218" t="n"/>
      <c r="X556" s="218" t="n"/>
      <c r="Y556" s="157">
        <f>minus(I556,W556)</f>
        <v/>
      </c>
      <c r="Z556" s="158">
        <f>ABS(minus(J556,X556))</f>
        <v/>
      </c>
      <c r="AA556" s="270" t="n"/>
      <c r="AB556" s="242" t="n"/>
      <c r="AC556" s="242" t="n"/>
      <c r="AD556" s="256" t="n"/>
      <c r="AE556" s="167">
        <f>Y556-AC556</f>
        <v/>
      </c>
      <c r="AF556" s="256">
        <f>abs(Z556-AD556)</f>
        <v/>
      </c>
      <c r="AG556" s="243" t="n"/>
      <c r="AH556" s="146" t="n"/>
      <c r="AI556" s="52" t="n"/>
      <c r="AJ556" s="148" t="n"/>
      <c r="AK556" s="52" t="n"/>
    </row>
    <row r="557">
      <c r="A557" s="163" t="n"/>
      <c r="B557" s="300" t="n"/>
      <c r="C557" s="151" t="inlineStr">
        <is>
          <t>Card Payments</t>
        </is>
      </c>
      <c r="D557" s="151" t="inlineStr">
        <is>
          <t>BB MIGs (S07)</t>
        </is>
      </c>
      <c r="E557" s="170" t="n"/>
      <c r="F557" s="245" t="n"/>
      <c r="G557" s="170" t="n"/>
      <c r="H557" s="245" t="n"/>
      <c r="I557" s="154">
        <f>minus(E557,G557)</f>
        <v/>
      </c>
      <c r="J557" s="155">
        <f>ABS(minus(F557,H557))</f>
        <v/>
      </c>
      <c r="K557" s="248" t="n"/>
      <c r="L557" s="248" t="n"/>
      <c r="M557" s="248" t="n"/>
      <c r="N557" s="248" t="n"/>
      <c r="O557" s="248" t="n"/>
      <c r="P557" s="248" t="n"/>
      <c r="Q557" s="248" t="n"/>
      <c r="R557" s="248" t="n"/>
      <c r="S557" s="248" t="n"/>
      <c r="T557" s="248" t="n"/>
      <c r="U557" s="248" t="n"/>
      <c r="V557" s="248" t="n"/>
      <c r="W557" s="218" t="n"/>
      <c r="X557" s="218" t="n"/>
      <c r="Y557" s="157">
        <f>minus(I557,W557)</f>
        <v/>
      </c>
      <c r="Z557" s="158">
        <f>ABS(minus(J557,X557))</f>
        <v/>
      </c>
      <c r="AA557" s="270" t="n"/>
      <c r="AB557" s="242" t="n"/>
      <c r="AC557" s="242" t="n"/>
      <c r="AD557" s="256" t="n"/>
      <c r="AE557" s="167">
        <f>Y557-AC557</f>
        <v/>
      </c>
      <c r="AF557" s="256">
        <f>abs(Z557-AD557)</f>
        <v/>
      </c>
      <c r="AG557" s="243" t="n"/>
      <c r="AH557" s="146" t="n"/>
      <c r="AI557" s="52" t="n"/>
      <c r="AJ557" s="148" t="n"/>
      <c r="AK557" s="52" t="n"/>
    </row>
    <row r="558">
      <c r="A558" s="163" t="n"/>
      <c r="B558" s="300" t="n"/>
      <c r="C558" s="151" t="inlineStr">
        <is>
          <t>Card Payments</t>
        </is>
      </c>
      <c r="D558" s="151" t="inlineStr">
        <is>
          <t>BB MIGs (S08)</t>
        </is>
      </c>
      <c r="E558" s="170" t="n"/>
      <c r="F558" s="245" t="n"/>
      <c r="G558" s="170" t="n"/>
      <c r="H558" s="245" t="n"/>
      <c r="I558" s="154">
        <f>minus(E558,G558)</f>
        <v/>
      </c>
      <c r="J558" s="155">
        <f>ABS(minus(F558,H558))</f>
        <v/>
      </c>
      <c r="K558" s="248" t="n"/>
      <c r="L558" s="248" t="n"/>
      <c r="M558" s="248" t="n"/>
      <c r="N558" s="248" t="n"/>
      <c r="O558" s="248" t="n"/>
      <c r="P558" s="248" t="n"/>
      <c r="Q558" s="248" t="n"/>
      <c r="R558" s="248" t="n"/>
      <c r="S558" s="248" t="n"/>
      <c r="T558" s="248" t="n"/>
      <c r="U558" s="248" t="n"/>
      <c r="V558" s="248" t="n"/>
      <c r="W558" s="218" t="n"/>
      <c r="X558" s="218" t="n"/>
      <c r="Y558" s="157">
        <f>minus(I558,W558)</f>
        <v/>
      </c>
      <c r="Z558" s="158">
        <f>ABS(minus(J558,X558))</f>
        <v/>
      </c>
      <c r="AA558" s="270" t="n"/>
      <c r="AB558" s="242" t="n"/>
      <c r="AC558" s="242" t="n"/>
      <c r="AD558" s="256" t="n"/>
      <c r="AE558" s="167">
        <f>Y558-AC558</f>
        <v/>
      </c>
      <c r="AF558" s="256">
        <f>abs(Z558-AD558)</f>
        <v/>
      </c>
      <c r="AG558" s="243" t="n"/>
      <c r="AH558" s="146" t="n"/>
      <c r="AI558" s="52" t="n"/>
      <c r="AJ558" s="148" t="n"/>
      <c r="AK558" s="52" t="n"/>
    </row>
    <row r="559">
      <c r="A559" s="163" t="n"/>
      <c r="B559" s="300" t="n"/>
      <c r="C559" s="151" t="inlineStr">
        <is>
          <t>Card Payments</t>
        </is>
      </c>
      <c r="D559" s="151" t="inlineStr">
        <is>
          <t>BB MIGs (S09)</t>
        </is>
      </c>
      <c r="E559" s="170" t="n"/>
      <c r="F559" s="245" t="n"/>
      <c r="G559" s="170" t="n"/>
      <c r="H559" s="245" t="n"/>
      <c r="I559" s="154">
        <f>minus(E559,G559)</f>
        <v/>
      </c>
      <c r="J559" s="155">
        <f>ABS(minus(F559,H559))</f>
        <v/>
      </c>
      <c r="K559" s="248" t="n"/>
      <c r="L559" s="248" t="n"/>
      <c r="M559" s="248" t="n"/>
      <c r="N559" s="248" t="n"/>
      <c r="O559" s="248" t="n"/>
      <c r="P559" s="248" t="n"/>
      <c r="Q559" s="248" t="n"/>
      <c r="R559" s="248" t="n"/>
      <c r="S559" s="248" t="n"/>
      <c r="T559" s="248" t="n"/>
      <c r="U559" s="248" t="n"/>
      <c r="V559" s="248" t="n"/>
      <c r="W559" s="218" t="n"/>
      <c r="X559" s="218" t="n"/>
      <c r="Y559" s="157">
        <f>minus(I559,W559)</f>
        <v/>
      </c>
      <c r="Z559" s="158">
        <f>ABS(minus(J559,X559))</f>
        <v/>
      </c>
      <c r="AA559" s="270" t="n"/>
      <c r="AB559" s="242" t="n"/>
      <c r="AC559" s="242" t="n"/>
      <c r="AD559" s="256" t="n"/>
      <c r="AE559" s="167">
        <f>Y559-AC559</f>
        <v/>
      </c>
      <c r="AF559" s="256">
        <f>abs(Z559-AD559)</f>
        <v/>
      </c>
      <c r="AG559" s="243" t="n"/>
      <c r="AH559" s="146" t="n"/>
      <c r="AI559" s="52" t="n"/>
      <c r="AJ559" s="148" t="n"/>
      <c r="AK559" s="52" t="n"/>
    </row>
    <row r="560">
      <c r="A560" s="163" t="n"/>
      <c r="B560" s="300" t="n"/>
      <c r="C560" s="151" t="inlineStr">
        <is>
          <t>Card Payments</t>
        </is>
      </c>
      <c r="D560" s="151" t="inlineStr">
        <is>
          <t>BB MIGs (S10)</t>
        </is>
      </c>
      <c r="E560" s="170" t="n"/>
      <c r="F560" s="245" t="n"/>
      <c r="G560" s="170" t="n"/>
      <c r="H560" s="245" t="n"/>
      <c r="I560" s="154">
        <f>minus(E560,G560)</f>
        <v/>
      </c>
      <c r="J560" s="155">
        <f>ABS(minus(F560,H560))</f>
        <v/>
      </c>
      <c r="K560" s="248" t="n"/>
      <c r="L560" s="248" t="n"/>
      <c r="M560" s="248" t="n"/>
      <c r="N560" s="248" t="n"/>
      <c r="O560" s="248" t="n"/>
      <c r="P560" s="248" t="n"/>
      <c r="Q560" s="248" t="n"/>
      <c r="R560" s="248" t="n"/>
      <c r="S560" s="248" t="n"/>
      <c r="T560" s="248" t="n"/>
      <c r="U560" s="248" t="n"/>
      <c r="V560" s="248" t="n"/>
      <c r="W560" s="218" t="n"/>
      <c r="X560" s="218" t="n"/>
      <c r="Y560" s="157">
        <f>minus(I560,W560)</f>
        <v/>
      </c>
      <c r="Z560" s="158">
        <f>ABS(minus(J560,X560))</f>
        <v/>
      </c>
      <c r="AA560" s="270" t="n"/>
      <c r="AB560" s="242" t="n"/>
      <c r="AC560" s="242" t="n"/>
      <c r="AD560" s="256" t="n"/>
      <c r="AE560" s="167">
        <f>Y560-AC560</f>
        <v/>
      </c>
      <c r="AF560" s="256">
        <f>abs(Z560-AD560)</f>
        <v/>
      </c>
      <c r="AG560" s="243" t="n"/>
      <c r="AH560" s="146" t="n"/>
      <c r="AI560" s="52" t="n"/>
      <c r="AJ560" s="148" t="n"/>
      <c r="AK560" s="52" t="n"/>
    </row>
    <row r="561">
      <c r="A561" s="163" t="n"/>
      <c r="B561" s="300" t="n"/>
      <c r="C561" s="151" t="inlineStr">
        <is>
          <t>Card Payments</t>
        </is>
      </c>
      <c r="D561" s="151" t="inlineStr">
        <is>
          <t>BB MIGs (S11)</t>
        </is>
      </c>
      <c r="E561" s="170" t="n"/>
      <c r="F561" s="245" t="n"/>
      <c r="G561" s="170" t="n"/>
      <c r="H561" s="245" t="n"/>
      <c r="I561" s="154">
        <f>minus(E561,G561)</f>
        <v/>
      </c>
      <c r="J561" s="155">
        <f>ABS(minus(F561,H561))</f>
        <v/>
      </c>
      <c r="K561" s="248" t="n"/>
      <c r="L561" s="248" t="n"/>
      <c r="M561" s="248" t="n"/>
      <c r="N561" s="248" t="n"/>
      <c r="O561" s="248" t="n"/>
      <c r="P561" s="248" t="n"/>
      <c r="Q561" s="248" t="n"/>
      <c r="R561" s="248" t="n"/>
      <c r="S561" s="248" t="n"/>
      <c r="T561" s="248" t="n"/>
      <c r="U561" s="248" t="n"/>
      <c r="V561" s="248" t="n"/>
      <c r="W561" s="218" t="n"/>
      <c r="X561" s="218" t="n"/>
      <c r="Y561" s="157">
        <f>minus(I561,W561)</f>
        <v/>
      </c>
      <c r="Z561" s="158">
        <f>ABS(minus(J561,X561))</f>
        <v/>
      </c>
      <c r="AA561" s="270" t="n"/>
      <c r="AB561" s="242" t="n"/>
      <c r="AC561" s="242" t="n"/>
      <c r="AD561" s="256" t="n"/>
      <c r="AE561" s="167">
        <f>Y561-AC561</f>
        <v/>
      </c>
      <c r="AF561" s="256">
        <f>abs(Z561-AD561)</f>
        <v/>
      </c>
      <c r="AG561" s="243" t="n"/>
      <c r="AH561" s="146" t="n"/>
      <c r="AI561" s="52" t="n"/>
      <c r="AJ561" s="148" t="n"/>
      <c r="AK561" s="52" t="n"/>
    </row>
    <row r="562">
      <c r="A562" s="163" t="n"/>
      <c r="B562" s="300" t="n"/>
      <c r="C562" s="171" t="inlineStr">
        <is>
          <t>Card Payments</t>
        </is>
      </c>
      <c r="D562" s="171" t="inlineStr">
        <is>
          <t>BB MIGs (S12)</t>
        </is>
      </c>
      <c r="E562" s="176" t="n"/>
      <c r="F562" s="85" t="n"/>
      <c r="G562" s="176" t="n"/>
      <c r="H562" s="85" t="n"/>
      <c r="I562" s="174">
        <f>minus(E562,G562)</f>
        <v/>
      </c>
      <c r="J562" s="175">
        <f>ABS(minus(F562,H562))</f>
        <v/>
      </c>
      <c r="K562" s="293" t="n"/>
      <c r="L562" s="293" t="n"/>
      <c r="M562" s="293" t="n"/>
      <c r="N562" s="293" t="n"/>
      <c r="O562" s="293" t="n"/>
      <c r="P562" s="293" t="n"/>
      <c r="Q562" s="293" t="n"/>
      <c r="R562" s="293" t="n"/>
      <c r="S562" s="293" t="n"/>
      <c r="T562" s="293" t="n"/>
      <c r="U562" s="293" t="n"/>
      <c r="V562" s="293" t="n"/>
      <c r="W562" s="294" t="n"/>
      <c r="X562" s="294" t="n"/>
      <c r="Y562" s="179">
        <f>minus(I562,W562)</f>
        <v/>
      </c>
      <c r="Z562" s="180">
        <f>ABS(minus(J562,X562))</f>
        <v/>
      </c>
      <c r="AA562" s="253" t="n"/>
      <c r="AB562" s="254" t="n"/>
      <c r="AC562" s="254" t="n"/>
      <c r="AD562" s="183" t="n"/>
      <c r="AE562" s="191">
        <f>Y562-AC562</f>
        <v/>
      </c>
      <c r="AF562" s="183">
        <f>abs(Z562-AD562)</f>
        <v/>
      </c>
      <c r="AG562" s="243" t="n"/>
      <c r="AH562" s="146" t="n"/>
      <c r="AI562" s="52" t="n"/>
      <c r="AJ562" s="148" t="n"/>
      <c r="AK562" s="52" t="n"/>
    </row>
    <row r="563">
      <c r="A563" s="163" t="n"/>
      <c r="B563" s="303" t="n"/>
      <c r="C563" s="258" t="inlineStr">
        <is>
          <t>Card Payments Sum</t>
        </is>
      </c>
      <c r="D563" s="258" t="inlineStr">
        <is>
          <t>BB MIGs</t>
        </is>
      </c>
      <c r="E563" s="172" t="n"/>
      <c r="F563" s="173" t="n"/>
      <c r="G563" s="172" t="n"/>
      <c r="H563" s="173" t="n"/>
      <c r="I563" s="174">
        <f>minus(E563,G563)</f>
        <v/>
      </c>
      <c r="J563" s="175">
        <f>ABS(minus(F563,H563))</f>
        <v/>
      </c>
      <c r="K563" s="176" t="n"/>
      <c r="L563" s="176" t="n"/>
      <c r="M563" s="176" t="n"/>
      <c r="N563" s="176" t="n"/>
      <c r="O563" s="176" t="n"/>
      <c r="P563" s="176" t="n"/>
      <c r="Q563" s="176" t="n"/>
      <c r="R563" s="176" t="n"/>
      <c r="S563" s="176" t="n"/>
      <c r="T563" s="176" t="n"/>
      <c r="U563" s="176" t="n"/>
      <c r="V563" s="176" t="n"/>
      <c r="W563" s="294">
        <f>SUM(K563,M563,O563,Q563,S563,U563)</f>
        <v/>
      </c>
      <c r="X563" s="294">
        <f>SUM(L563,N563,P563,R563,T563,V563)</f>
        <v/>
      </c>
      <c r="Y563" s="179">
        <f>minus(I563,W563)</f>
        <v/>
      </c>
      <c r="Z563" s="180">
        <f>ABS(minus(J563,X563))</f>
        <v/>
      </c>
      <c r="AA563" s="253" t="n"/>
      <c r="AB563" s="254" t="n"/>
      <c r="AC563" s="254" t="n"/>
      <c r="AD563" s="190" t="n"/>
      <c r="AE563" s="191">
        <f>Y563-AC563</f>
        <v/>
      </c>
      <c r="AF563" s="192">
        <f>abs(Z563-AD563)</f>
        <v/>
      </c>
      <c r="AG563" s="243" t="n"/>
      <c r="AH563" s="146" t="n"/>
      <c r="AI563" s="52" t="n"/>
      <c r="AJ563" s="148" t="n"/>
      <c r="AK563" s="52" t="n"/>
    </row>
    <row r="564">
      <c r="A564" s="163" t="n"/>
      <c r="B564" s="310" t="inlineStr">
        <is>
          <t>KOWRI</t>
        </is>
      </c>
      <c r="C564" s="151" t="inlineStr">
        <is>
          <t>MPGS</t>
        </is>
      </c>
      <c r="D564" s="151" t="inlineStr">
        <is>
          <t>MPGS</t>
        </is>
      </c>
      <c r="E564" s="187" t="n"/>
      <c r="F564" s="188" t="n"/>
      <c r="G564" s="187" t="n"/>
      <c r="H564" s="188" t="n"/>
      <c r="I564" s="154">
        <f>minus(E564,G564)</f>
        <v/>
      </c>
      <c r="J564" s="155">
        <f>ABS(minus(F564,H564))</f>
        <v/>
      </c>
      <c r="K564" s="218" t="n"/>
      <c r="L564" s="218" t="n"/>
      <c r="M564" s="218" t="n"/>
      <c r="N564" s="218" t="n"/>
      <c r="O564" s="218" t="n"/>
      <c r="P564" s="218" t="n"/>
      <c r="Q564" s="218" t="n"/>
      <c r="R564" s="218" t="n"/>
      <c r="S564" s="218" t="n"/>
      <c r="T564" s="218" t="n"/>
      <c r="U564" s="218" t="n"/>
      <c r="V564" s="218" t="n"/>
      <c r="W564" s="218">
        <f>SUM(K564,M564,O564,Q564,S564,U564)</f>
        <v/>
      </c>
      <c r="X564" s="218">
        <f>SUM(L564,N564,P564,R564,T564,V564)</f>
        <v/>
      </c>
      <c r="Y564" s="157">
        <f>minus(I564,W564)</f>
        <v/>
      </c>
      <c r="Z564" s="158">
        <f>ABS(minus(J564,X564))</f>
        <v/>
      </c>
      <c r="AA564" s="270" t="n"/>
      <c r="AB564" s="242" t="n"/>
      <c r="AC564" s="242" t="n"/>
      <c r="AD564" s="256" t="n"/>
      <c r="AE564" s="167">
        <f>Y564-AC564</f>
        <v/>
      </c>
      <c r="AF564" s="256">
        <f>abs(Z564-AD564)</f>
        <v/>
      </c>
      <c r="AG564" s="243" t="n"/>
      <c r="AH564" s="146" t="n"/>
      <c r="AI564" s="52" t="n"/>
      <c r="AJ564" s="148" t="n"/>
      <c r="AK564" s="52" t="n"/>
    </row>
    <row r="565">
      <c r="A565" s="163">
        <f>A553</f>
        <v/>
      </c>
      <c r="B565" s="300" t="n"/>
      <c r="C565" s="151" t="inlineStr">
        <is>
          <t>KR MTN Send Money</t>
        </is>
      </c>
      <c r="D565" s="151" t="inlineStr">
        <is>
          <t>KR MTN Credit</t>
        </is>
      </c>
      <c r="E565" s="187" t="n"/>
      <c r="F565" s="188" t="n"/>
      <c r="G565" s="187" t="n"/>
      <c r="H565" s="188" t="n"/>
      <c r="I565" s="154">
        <f>minus(E565,G565)</f>
        <v/>
      </c>
      <c r="J565" s="155">
        <f>ABS(minus(F565,H565))</f>
        <v/>
      </c>
      <c r="K565" s="218" t="n"/>
      <c r="L565" s="218" t="n"/>
      <c r="M565" s="218" t="n"/>
      <c r="N565" s="218" t="n"/>
      <c r="O565" s="218" t="n"/>
      <c r="P565" s="218" t="n"/>
      <c r="Q565" s="218" t="n"/>
      <c r="R565" s="218" t="n"/>
      <c r="S565" s="218" t="n"/>
      <c r="T565" s="218" t="n"/>
      <c r="U565" s="218" t="n"/>
      <c r="V565" s="218" t="n"/>
      <c r="W565" s="218">
        <f>SUM(K565,M565,O565,Q565,S565,U565)</f>
        <v/>
      </c>
      <c r="X565" s="218">
        <f>SUM(L565,N565,P565,R565,T565,V565)</f>
        <v/>
      </c>
      <c r="Y565" s="157">
        <f>minus(I565,W565)</f>
        <v/>
      </c>
      <c r="Z565" s="158">
        <f>ABS(minus(J565,X565))</f>
        <v/>
      </c>
      <c r="AA565" s="270" t="inlineStr">
        <is>
          <t>Pending Zeepay transactions</t>
        </is>
      </c>
      <c r="AB565" s="242" t="n"/>
      <c r="AC565" s="242" t="n"/>
      <c r="AD565" s="256" t="n"/>
      <c r="AE565" s="167">
        <f>Y565-AC565</f>
        <v/>
      </c>
      <c r="AF565" s="256">
        <f>abs(Z565-AD565)</f>
        <v/>
      </c>
      <c r="AG565" s="243" t="n"/>
      <c r="AH565" s="146" t="n"/>
      <c r="AI565" s="52" t="n"/>
      <c r="AJ565" s="148" t="n"/>
      <c r="AK565" s="52" t="n"/>
    </row>
    <row r="566">
      <c r="A566" s="163">
        <f>A554</f>
        <v/>
      </c>
      <c r="B566" s="300" t="n"/>
      <c r="C566" s="151" t="inlineStr">
        <is>
          <t>KR MTN Add funds/Payments</t>
        </is>
      </c>
      <c r="D566" s="151" t="inlineStr">
        <is>
          <t>KR MTN Debit</t>
        </is>
      </c>
      <c r="E566" s="187" t="n"/>
      <c r="F566" s="188" t="n"/>
      <c r="G566" s="187" t="n"/>
      <c r="H566" s="188" t="n"/>
      <c r="I566" s="154">
        <f>minus(E566,G566)</f>
        <v/>
      </c>
      <c r="J566" s="155">
        <f>ABS(minus(F566,H566))</f>
        <v/>
      </c>
      <c r="K566" s="218" t="n"/>
      <c r="L566" s="218" t="n"/>
      <c r="M566" s="218" t="n"/>
      <c r="N566" s="218" t="n"/>
      <c r="O566" s="218" t="n"/>
      <c r="P566" s="218" t="n"/>
      <c r="Q566" s="218" t="n"/>
      <c r="R566" s="218" t="n"/>
      <c r="S566" s="218" t="n"/>
      <c r="T566" s="218" t="n"/>
      <c r="U566" s="218" t="n"/>
      <c r="V566" s="218" t="n"/>
      <c r="W566" s="218">
        <f>SUM(K566,M566,O566,Q566,S566,U566)</f>
        <v/>
      </c>
      <c r="X566" s="218">
        <f>SUM(L566,N566,P566,R566,T566,V566)</f>
        <v/>
      </c>
      <c r="Y566" s="157">
        <f>minus(I566,W566)</f>
        <v/>
      </c>
      <c r="Z566" s="158">
        <f>ABS(minus(J566,X566))</f>
        <v/>
      </c>
      <c r="AA566" s="270" t="n"/>
      <c r="AB566" s="242" t="n"/>
      <c r="AC566" s="242" t="n"/>
      <c r="AD566" s="252" t="n"/>
      <c r="AE566" s="167">
        <f>Y566-AC566</f>
        <v/>
      </c>
      <c r="AF566" s="256">
        <f>abs(Z566-AD566)</f>
        <v/>
      </c>
      <c r="AG566" s="243" t="n"/>
      <c r="AH566" s="146" t="n"/>
      <c r="AI566" s="52" t="n"/>
      <c r="AJ566" s="148" t="n"/>
      <c r="AK566" s="52" t="n"/>
    </row>
    <row r="567">
      <c r="A567" s="163">
        <f>A555</f>
        <v/>
      </c>
      <c r="B567" s="300" t="n"/>
      <c r="C567" s="151" t="inlineStr">
        <is>
          <t>KR Airtel Add funds/Payments</t>
        </is>
      </c>
      <c r="D567" s="151" t="inlineStr">
        <is>
          <t>KR Airtel Cash In</t>
        </is>
      </c>
      <c r="E567" s="187" t="n"/>
      <c r="F567" s="187" t="n"/>
      <c r="G567" s="187" t="n"/>
      <c r="H567" s="187" t="n"/>
      <c r="I567" s="154">
        <f>minus(E567,G567)</f>
        <v/>
      </c>
      <c r="J567" s="155">
        <f>ABS(minus(F567,H567))</f>
        <v/>
      </c>
      <c r="K567" s="218" t="n"/>
      <c r="L567" s="218" t="n"/>
      <c r="M567" s="218" t="n"/>
      <c r="N567" s="218" t="n"/>
      <c r="O567" s="218" t="n"/>
      <c r="P567" s="218" t="n"/>
      <c r="Q567" s="218" t="n"/>
      <c r="R567" s="218" t="n"/>
      <c r="S567" s="218" t="n"/>
      <c r="T567" s="218" t="n"/>
      <c r="U567" s="218" t="n"/>
      <c r="V567" s="218" t="n"/>
      <c r="W567" s="218">
        <f>SUM(K567,M567,O567,Q567,S567,U567)</f>
        <v/>
      </c>
      <c r="X567" s="218">
        <f>SUM(L567,N567,P567,R567,T567,V567)</f>
        <v/>
      </c>
      <c r="Y567" s="157">
        <f>minus(I567,W567)</f>
        <v/>
      </c>
      <c r="Z567" s="158">
        <f>ABS(minus(J567,X567))</f>
        <v/>
      </c>
      <c r="AA567" s="270" t="n"/>
      <c r="AB567" s="242" t="n"/>
      <c r="AC567" s="242" t="n"/>
      <c r="AD567" s="256" t="n"/>
      <c r="AE567" s="167">
        <f>Y567-AC567</f>
        <v/>
      </c>
      <c r="AF567" s="256">
        <f>abs(Z567-AD567)</f>
        <v/>
      </c>
      <c r="AG567" s="243" t="n"/>
      <c r="AH567" s="146" t="n"/>
      <c r="AI567" s="52" t="n"/>
      <c r="AJ567" s="148" t="n"/>
      <c r="AK567" s="52" t="n"/>
    </row>
    <row r="568">
      <c r="A568" s="163">
        <f>A556</f>
        <v/>
      </c>
      <c r="B568" s="300" t="n"/>
      <c r="C568" s="151" t="inlineStr">
        <is>
          <t>KR Airtel Send Money</t>
        </is>
      </c>
      <c r="D568" s="151" t="inlineStr">
        <is>
          <t>KR Airtel Cash Out</t>
        </is>
      </c>
      <c r="E568" s="187" t="n"/>
      <c r="F568" s="187" t="n"/>
      <c r="G568" s="187" t="n"/>
      <c r="H568" s="187" t="n"/>
      <c r="I568" s="154">
        <f>minus(E568,G568)</f>
        <v/>
      </c>
      <c r="J568" s="155">
        <f>ABS(minus(F568,H568))</f>
        <v/>
      </c>
      <c r="K568" s="218" t="n"/>
      <c r="L568" s="218" t="n"/>
      <c r="M568" s="218" t="n"/>
      <c r="N568" s="218" t="n"/>
      <c r="O568" s="218" t="n"/>
      <c r="P568" s="218" t="n"/>
      <c r="Q568" s="218" t="n"/>
      <c r="R568" s="218" t="n"/>
      <c r="S568" s="218" t="n"/>
      <c r="T568" s="218" t="n"/>
      <c r="U568" s="218" t="n"/>
      <c r="V568" s="218" t="n"/>
      <c r="W568" s="218">
        <f>SUM(K568,M568,O568,Q568,S568,U568)</f>
        <v/>
      </c>
      <c r="X568" s="218">
        <f>SUM(L568,N568,P568,R568,T568,V568)</f>
        <v/>
      </c>
      <c r="Y568" s="157">
        <f>minus(I568,W568)</f>
        <v/>
      </c>
      <c r="Z568" s="158">
        <f>ABS(minus(J568,X568))</f>
        <v/>
      </c>
      <c r="AA568" s="270" t="n"/>
      <c r="AB568" s="242" t="n"/>
      <c r="AC568" s="242" t="n"/>
      <c r="AD568" s="256" t="n"/>
      <c r="AE568" s="167">
        <f>Y568-AC568</f>
        <v/>
      </c>
      <c r="AF568" s="256">
        <f>abs(Z568-AD568)</f>
        <v/>
      </c>
      <c r="AG568" s="243" t="n"/>
      <c r="AH568" s="146" t="n"/>
      <c r="AI568" s="52" t="n"/>
      <c r="AJ568" s="148" t="n"/>
      <c r="AK568" s="52" t="n"/>
    </row>
    <row r="569">
      <c r="A569" s="163">
        <f>A557</f>
        <v/>
      </c>
      <c r="B569" s="300" t="n"/>
      <c r="C569" s="151" t="inlineStr">
        <is>
          <t>KR Vodafone Add funds/Payments</t>
        </is>
      </c>
      <c r="D569" s="151" t="inlineStr">
        <is>
          <t xml:space="preserve">KR Vodafone Cash In </t>
        </is>
      </c>
      <c r="E569" s="187" t="n"/>
      <c r="F569" s="188" t="n"/>
      <c r="G569" s="187" t="n"/>
      <c r="H569" s="188" t="n"/>
      <c r="I569" s="154">
        <f>minus(E569,G569)</f>
        <v/>
      </c>
      <c r="J569" s="155">
        <f>ABS(minus(F569,H569))</f>
        <v/>
      </c>
      <c r="K569" s="218" t="n"/>
      <c r="L569" s="218" t="n"/>
      <c r="M569" s="218" t="n"/>
      <c r="N569" s="218" t="n"/>
      <c r="O569" s="218" t="n"/>
      <c r="P569" s="218" t="n"/>
      <c r="Q569" s="218" t="n"/>
      <c r="R569" s="218" t="n"/>
      <c r="S569" s="218" t="n"/>
      <c r="T569" s="218" t="n"/>
      <c r="U569" s="218" t="n"/>
      <c r="V569" s="218" t="n"/>
      <c r="W569" s="218">
        <f>SUM(K569,M569,O569,Q569,S569,U569)</f>
        <v/>
      </c>
      <c r="X569" s="218">
        <f>SUM(L569,N569,P569,R569,T569,V569)</f>
        <v/>
      </c>
      <c r="Y569" s="157">
        <f>minus(I569,W569)</f>
        <v/>
      </c>
      <c r="Z569" s="158">
        <f>ABS(minus(J569,X569))</f>
        <v/>
      </c>
      <c r="AA569" s="270" t="n"/>
      <c r="AB569" s="242" t="n"/>
      <c r="AC569" s="242" t="n"/>
      <c r="AD569" s="256" t="n"/>
      <c r="AE569" s="167">
        <f>Y569-AC569</f>
        <v/>
      </c>
      <c r="AF569" s="256">
        <f>abs(Z569-AD569)</f>
        <v/>
      </c>
      <c r="AG569" s="243" t="n"/>
      <c r="AH569" s="146" t="n"/>
      <c r="AI569" s="52" t="n"/>
      <c r="AJ569" s="148" t="n"/>
      <c r="AK569" s="52" t="n"/>
    </row>
    <row r="570">
      <c r="A570" s="163">
        <f>A558</f>
        <v/>
      </c>
      <c r="B570" s="303" t="n"/>
      <c r="C570" s="151" t="inlineStr">
        <is>
          <t>KR Vodafone Send Money</t>
        </is>
      </c>
      <c r="D570" s="151" t="inlineStr">
        <is>
          <t>KR Vodafone Cash Out</t>
        </is>
      </c>
      <c r="E570" s="187" t="n"/>
      <c r="F570" s="188" t="n"/>
      <c r="G570" s="187" t="n"/>
      <c r="H570" s="188" t="n"/>
      <c r="I570" s="154">
        <f>minus(E570,G570)</f>
        <v/>
      </c>
      <c r="J570" s="155">
        <f>ABS(minus(F570,H570))</f>
        <v/>
      </c>
      <c r="K570" s="218" t="n"/>
      <c r="L570" s="218" t="n"/>
      <c r="M570" s="218" t="n"/>
      <c r="N570" s="218" t="n"/>
      <c r="O570" s="218" t="n"/>
      <c r="P570" s="218" t="n"/>
      <c r="Q570" s="218" t="n"/>
      <c r="R570" s="218" t="n"/>
      <c r="S570" s="218" t="n"/>
      <c r="T570" s="218" t="n"/>
      <c r="U570" s="218" t="n"/>
      <c r="V570" s="218" t="n"/>
      <c r="W570" s="218">
        <f>SUM(K570,M570,O570,Q570,S570,U570)</f>
        <v/>
      </c>
      <c r="X570" s="218">
        <f>SUM(L570,N570,P570,R570,T570,V570)</f>
        <v/>
      </c>
      <c r="Y570" s="157">
        <f>minus(I570,W570)</f>
        <v/>
      </c>
      <c r="Z570" s="158">
        <f>ABS(minus(J570,X570))</f>
        <v/>
      </c>
      <c r="AA570" s="270" t="n"/>
      <c r="AB570" s="242" t="n"/>
      <c r="AC570" s="242" t="n"/>
      <c r="AD570" s="256" t="n"/>
      <c r="AE570" s="167">
        <f>Y570-AC570</f>
        <v/>
      </c>
      <c r="AF570" s="256">
        <f>abs(Z570-AD570)</f>
        <v/>
      </c>
      <c r="AG570" s="243" t="n"/>
      <c r="AH570" s="146" t="n"/>
      <c r="AI570" s="52" t="n"/>
      <c r="AJ570" s="148" t="n"/>
      <c r="AK570" s="52" t="n"/>
    </row>
    <row r="571">
      <c r="A571" s="206" t="n"/>
      <c r="B571" s="207" t="n"/>
      <c r="C571" s="206" t="n"/>
      <c r="D571" s="206" t="n"/>
      <c r="E571" s="206" t="n"/>
      <c r="F571" s="208" t="n"/>
      <c r="G571" s="206" t="n"/>
      <c r="H571" s="206" t="n"/>
      <c r="I571" s="206" t="n"/>
      <c r="J571" s="208" t="n"/>
      <c r="K571" s="271" t="n"/>
      <c r="L571" s="271" t="n"/>
      <c r="M571" s="271" t="n"/>
      <c r="N571" s="271" t="n"/>
      <c r="O571" s="271" t="n"/>
      <c r="P571" s="271" t="n"/>
      <c r="Q571" s="271" t="n"/>
      <c r="R571" s="271" t="n"/>
      <c r="S571" s="271" t="n"/>
      <c r="T571" s="271" t="n"/>
      <c r="U571" s="271" t="n"/>
      <c r="V571" s="271" t="n"/>
      <c r="W571" s="210" t="n"/>
      <c r="X571" s="210" t="n"/>
      <c r="Y571" s="271" t="n"/>
      <c r="Z571" s="271" t="n"/>
      <c r="AA571" s="211" t="n"/>
      <c r="AB571" s="212" t="n"/>
      <c r="AC571" s="212" t="n"/>
      <c r="AD571" s="213" t="n"/>
      <c r="AE571" s="214" t="n"/>
      <c r="AF571" s="215" t="n"/>
      <c r="AG571" s="243" t="n"/>
      <c r="AH571" s="146" t="n"/>
      <c r="AI571" s="52" t="n"/>
      <c r="AJ571" s="148" t="n"/>
      <c r="AK571" s="52" t="n"/>
    </row>
    <row r="572">
      <c r="A572" s="239" t="n">
        <v>45005</v>
      </c>
      <c r="B572" s="309" t="inlineStr">
        <is>
          <t>SlydePay</t>
        </is>
      </c>
      <c r="C572" s="151" t="inlineStr">
        <is>
          <t>SP MIGs (MCC 1)</t>
        </is>
      </c>
      <c r="D572" s="151" t="inlineStr">
        <is>
          <t>MIGS (Slydepay01)</t>
        </is>
      </c>
      <c r="E572" s="187" t="n"/>
      <c r="F572" s="188" t="n"/>
      <c r="G572" s="187" t="n"/>
      <c r="H572" s="188" t="n"/>
      <c r="I572" s="154">
        <f>minus(E572,G572)</f>
        <v/>
      </c>
      <c r="J572" s="155">
        <f>ABS(minus(F572,H572))</f>
        <v/>
      </c>
      <c r="K572" s="218" t="n"/>
      <c r="L572" s="218" t="n"/>
      <c r="M572" s="218" t="n"/>
      <c r="N572" s="218" t="n"/>
      <c r="O572" s="218" t="n"/>
      <c r="P572" s="218" t="n"/>
      <c r="Q572" s="218" t="n"/>
      <c r="R572" s="218" t="n"/>
      <c r="S572" s="218" t="n"/>
      <c r="T572" s="218" t="n"/>
      <c r="U572" s="218" t="n"/>
      <c r="V572" s="218" t="n"/>
      <c r="W572" s="218">
        <f>SUM(K572,M572,O572,Q572,S572,U572)</f>
        <v/>
      </c>
      <c r="X572" s="218">
        <f>SUM(L572,N572,P572,R572,T572,V572)</f>
        <v/>
      </c>
      <c r="Y572" s="157">
        <f>minus(I572,W572)</f>
        <v/>
      </c>
      <c r="Z572" s="158">
        <f>ABS(minus(J572,X572))</f>
        <v/>
      </c>
      <c r="AA572" s="270" t="n"/>
      <c r="AB572" s="242" t="n"/>
      <c r="AC572" s="242" t="n"/>
      <c r="AD572" s="252" t="n"/>
      <c r="AE572" s="161">
        <f>Y572-AC572</f>
        <v/>
      </c>
      <c r="AF572" s="256">
        <f>abs(Z572-AD572)</f>
        <v/>
      </c>
      <c r="AG572" s="243" t="n"/>
      <c r="AH572" s="146" t="n"/>
      <c r="AI572" s="52" t="n"/>
      <c r="AJ572" s="148" t="n"/>
      <c r="AK572" s="52" t="n"/>
    </row>
    <row r="573">
      <c r="A573" s="163">
        <f>A572</f>
        <v/>
      </c>
      <c r="B573" s="300" t="n"/>
      <c r="C573" s="151" t="inlineStr">
        <is>
          <t>SP MTN Cash In (Prompt)</t>
        </is>
      </c>
      <c r="D573" s="151" t="inlineStr">
        <is>
          <t>MTN - Slydepull (Prompts)</t>
        </is>
      </c>
      <c r="E573" s="187" t="n"/>
      <c r="F573" s="188" t="n"/>
      <c r="G573" s="187" t="n"/>
      <c r="H573" s="188" t="n"/>
      <c r="I573" s="154">
        <f>minus(E573,G573)</f>
        <v/>
      </c>
      <c r="J573" s="155">
        <f>ABS(minus(F573,H573))</f>
        <v/>
      </c>
      <c r="K573" s="218" t="n"/>
      <c r="L573" s="218" t="n"/>
      <c r="M573" s="218" t="n"/>
      <c r="N573" s="218" t="n"/>
      <c r="O573" s="218" t="n"/>
      <c r="P573" s="218" t="n"/>
      <c r="Q573" s="218" t="n"/>
      <c r="R573" s="218" t="n"/>
      <c r="S573" s="218" t="n"/>
      <c r="T573" s="218" t="n"/>
      <c r="U573" s="218" t="n"/>
      <c r="V573" s="218" t="n"/>
      <c r="W573" s="218">
        <f>SUM(K573,M573,O573,Q573,S573,U573)</f>
        <v/>
      </c>
      <c r="X573" s="218">
        <f>SUM(L573,N573,P573,R573,T573,V573)</f>
        <v/>
      </c>
      <c r="Y573" s="157">
        <f>minus(I573,W573)</f>
        <v/>
      </c>
      <c r="Z573" s="158">
        <f>ABS(minus(J573,X573))</f>
        <v/>
      </c>
      <c r="AA573" s="270" t="n"/>
      <c r="AB573" s="242" t="n"/>
      <c r="AC573" s="242" t="n"/>
      <c r="AD573" s="256" t="n"/>
      <c r="AE573" s="167">
        <f>Y573-AC573</f>
        <v/>
      </c>
      <c r="AF573" s="256">
        <f>abs(Z573-AD573)</f>
        <v/>
      </c>
      <c r="AG573" s="243" t="n"/>
      <c r="AH573" s="146" t="n"/>
      <c r="AI573" s="52" t="n"/>
      <c r="AJ573" s="148" t="n"/>
      <c r="AK573" s="52" t="n"/>
    </row>
    <row r="574">
      <c r="A574" s="163">
        <f>A573</f>
        <v/>
      </c>
      <c r="B574" s="300" t="n"/>
      <c r="C574" s="151" t="inlineStr">
        <is>
          <t>SP MTN Cash In (Approval)</t>
        </is>
      </c>
      <c r="D574" s="151" t="inlineStr">
        <is>
          <t>MTN - Sydepush( Approvals)</t>
        </is>
      </c>
      <c r="E574" s="187" t="n"/>
      <c r="F574" s="188" t="n"/>
      <c r="G574" s="187" t="n"/>
      <c r="H574" s="188" t="n"/>
      <c r="I574" s="154">
        <f>minus(E574,G574)</f>
        <v/>
      </c>
      <c r="J574" s="155">
        <f>ABS(minus(F574,H574))</f>
        <v/>
      </c>
      <c r="K574" s="218" t="n"/>
      <c r="L574" s="218" t="n"/>
      <c r="M574" s="218" t="n"/>
      <c r="N574" s="218" t="n"/>
      <c r="O574" s="218" t="n"/>
      <c r="P574" s="218" t="n"/>
      <c r="Q574" s="218" t="n"/>
      <c r="R574" s="218" t="n"/>
      <c r="S574" s="218" t="n"/>
      <c r="T574" s="218" t="n"/>
      <c r="U574" s="218" t="n"/>
      <c r="V574" s="218" t="n"/>
      <c r="W574" s="218">
        <f>SUM(K574,M574,O574,Q574,S574,U574)</f>
        <v/>
      </c>
      <c r="X574" s="218">
        <f>SUM(L574,N574,P574,R574,T574,V574)</f>
        <v/>
      </c>
      <c r="Y574" s="157">
        <f>minus(I574,W574)</f>
        <v/>
      </c>
      <c r="Z574" s="158">
        <f>ABS(minus(J574,X574))</f>
        <v/>
      </c>
      <c r="AA574" s="270" t="n"/>
      <c r="AB574" s="242" t="n"/>
      <c r="AC574" s="242" t="n"/>
      <c r="AD574" s="256" t="n"/>
      <c r="AE574" s="161">
        <f>Y574-AC574</f>
        <v/>
      </c>
      <c r="AF574" s="256">
        <f>abs(Z574-AD574)</f>
        <v/>
      </c>
      <c r="AG574" s="243" t="n"/>
      <c r="AH574" s="146" t="n"/>
      <c r="AI574" s="52" t="n"/>
      <c r="AJ574" s="148" t="n"/>
      <c r="AK574" s="52" t="n"/>
    </row>
    <row r="575">
      <c r="A575" s="163">
        <f>A574</f>
        <v/>
      </c>
      <c r="B575" s="300" t="n"/>
      <c r="C575" s="151" t="inlineStr">
        <is>
          <t>SP MTN Send Money</t>
        </is>
      </c>
      <c r="D575" s="151" t="inlineStr">
        <is>
          <t>MTN - Portal</t>
        </is>
      </c>
      <c r="E575" s="187" t="n"/>
      <c r="F575" s="188" t="n"/>
      <c r="G575" s="187" t="n"/>
      <c r="H575" s="188" t="n"/>
      <c r="I575" s="154">
        <f>minus(E575,G575)</f>
        <v/>
      </c>
      <c r="J575" s="155">
        <f>ABS(minus(F575,H575))</f>
        <v/>
      </c>
      <c r="K575" s="218" t="n"/>
      <c r="L575" s="218" t="n"/>
      <c r="M575" s="218" t="n"/>
      <c r="N575" s="218" t="n"/>
      <c r="O575" s="218" t="n"/>
      <c r="P575" s="218" t="n"/>
      <c r="Q575" s="218" t="n"/>
      <c r="R575" s="218" t="n"/>
      <c r="S575" s="218" t="n"/>
      <c r="T575" s="218" t="n"/>
      <c r="U575" s="218" t="n"/>
      <c r="V575" s="218" t="n"/>
      <c r="W575" s="218">
        <f>SUM(K575,M575,O575,Q575,S575,U575)</f>
        <v/>
      </c>
      <c r="X575" s="218">
        <f>SUM(L575,N575,P575,R575,T575,V575)</f>
        <v/>
      </c>
      <c r="Y575" s="157">
        <f>minus(I575,W575)</f>
        <v/>
      </c>
      <c r="Z575" s="158">
        <f>ABS(minus(J575,X575))</f>
        <v/>
      </c>
      <c r="AA575" s="270" t="n"/>
      <c r="AB575" s="242" t="n"/>
      <c r="AC575" s="242" t="n"/>
      <c r="AD575" s="256" t="n"/>
      <c r="AE575" s="161">
        <f>Y575-AC575</f>
        <v/>
      </c>
      <c r="AF575" s="256">
        <f>abs(Z575-AD575)</f>
        <v/>
      </c>
      <c r="AG575" s="243" t="n"/>
      <c r="AH575" s="146" t="n"/>
      <c r="AI575" s="52" t="n"/>
      <c r="AJ575" s="148" t="n"/>
      <c r="AK575" s="52" t="n"/>
    </row>
    <row r="576">
      <c r="A576" s="163">
        <f>A575</f>
        <v/>
      </c>
      <c r="B576" s="300" t="n"/>
      <c r="C576" s="151" t="inlineStr">
        <is>
          <t>SP AirtelTigo Cash In</t>
        </is>
      </c>
      <c r="D576" s="151" t="inlineStr">
        <is>
          <t>Airtel Top Up (Cash In)</t>
        </is>
      </c>
      <c r="E576" s="187" t="n"/>
      <c r="F576" s="188" t="n"/>
      <c r="G576" s="187" t="n"/>
      <c r="H576" s="188" t="n"/>
      <c r="I576" s="154">
        <f>minus(E576,G576)</f>
        <v/>
      </c>
      <c r="J576" s="155">
        <f>ABS(minus(F576,H576))</f>
        <v/>
      </c>
      <c r="K576" s="218" t="n"/>
      <c r="L576" s="218" t="n"/>
      <c r="M576" s="218" t="n"/>
      <c r="N576" s="218" t="n"/>
      <c r="O576" s="218" t="n"/>
      <c r="P576" s="218" t="n"/>
      <c r="Q576" s="218" t="n"/>
      <c r="R576" s="218" t="n"/>
      <c r="S576" s="218" t="n"/>
      <c r="T576" s="218" t="n"/>
      <c r="U576" s="218" t="n"/>
      <c r="V576" s="218" t="n"/>
      <c r="W576" s="218">
        <f>SUM(K576,M576,O576,Q576,S576,U576)</f>
        <v/>
      </c>
      <c r="X576" s="218">
        <f>SUM(L576,N576,P576,R576,T576,V576)</f>
        <v/>
      </c>
      <c r="Y576" s="157">
        <f>minus(I576,W576)</f>
        <v/>
      </c>
      <c r="Z576" s="158">
        <f>ABS(minus(J576,X576))</f>
        <v/>
      </c>
      <c r="AA576" s="270" t="n"/>
      <c r="AB576" s="242" t="n"/>
      <c r="AC576" s="242" t="n"/>
      <c r="AD576" s="256" t="n"/>
      <c r="AE576" s="161">
        <f>Y576-AC576</f>
        <v/>
      </c>
      <c r="AF576" s="256">
        <f>abs(Z576-AD576)</f>
        <v/>
      </c>
      <c r="AG576" s="243" t="n"/>
      <c r="AH576" s="146" t="n"/>
      <c r="AI576" s="52" t="n"/>
      <c r="AJ576" s="148" t="n"/>
      <c r="AK576" s="52" t="n"/>
    </row>
    <row r="577">
      <c r="A577" s="163">
        <f>A576</f>
        <v/>
      </c>
      <c r="B577" s="300" t="n"/>
      <c r="C577" s="151" t="inlineStr">
        <is>
          <t>SP AirtelTigo Send Money</t>
        </is>
      </c>
      <c r="D577" s="151" t="inlineStr">
        <is>
          <t>Airtel Online Send Money</t>
        </is>
      </c>
      <c r="E577" s="187" t="n"/>
      <c r="F577" s="188" t="n"/>
      <c r="G577" s="187" t="n"/>
      <c r="H577" s="188" t="n"/>
      <c r="I577" s="154">
        <f>minus(E577,G577)</f>
        <v/>
      </c>
      <c r="J577" s="155">
        <f>ABS(minus(F577,H577))</f>
        <v/>
      </c>
      <c r="K577" s="218" t="n"/>
      <c r="L577" s="218" t="n"/>
      <c r="M577" s="218" t="n"/>
      <c r="N577" s="218" t="n"/>
      <c r="O577" s="218" t="n"/>
      <c r="P577" s="218" t="n"/>
      <c r="Q577" s="218" t="n"/>
      <c r="R577" s="218" t="n"/>
      <c r="S577" s="218" t="n"/>
      <c r="T577" s="218" t="n"/>
      <c r="U577" s="218" t="n"/>
      <c r="V577" s="218" t="n"/>
      <c r="W577" s="218">
        <f>SUM(K577,M577,O577,Q577,S577,U577)</f>
        <v/>
      </c>
      <c r="X577" s="249">
        <f>SUM(L577,N577,P577,R577,T577,V577)</f>
        <v/>
      </c>
      <c r="Y577" s="157">
        <f>minus(I577,W577)</f>
        <v/>
      </c>
      <c r="Z577" s="158">
        <f>ABS(minus(J577,X577))</f>
        <v/>
      </c>
      <c r="AA577" s="270" t="n"/>
      <c r="AB577" s="242" t="n"/>
      <c r="AC577" s="242" t="n"/>
      <c r="AD577" s="256" t="n"/>
      <c r="AE577" s="161">
        <f>Y577-AC577</f>
        <v/>
      </c>
      <c r="AF577" s="256">
        <f>abs(Z577-AD577)</f>
        <v/>
      </c>
      <c r="AG577" s="243" t="n"/>
      <c r="AH577" s="146" t="n"/>
      <c r="AI577" s="52" t="n"/>
      <c r="AJ577" s="148" t="n"/>
      <c r="AK577" s="52" t="n"/>
    </row>
    <row r="578">
      <c r="A578" s="163">
        <f>A577</f>
        <v/>
      </c>
      <c r="B578" s="300" t="n"/>
      <c r="C578" s="151" t="inlineStr">
        <is>
          <t>SP Vodafone Cash In</t>
        </is>
      </c>
      <c r="D578" s="151" t="inlineStr">
        <is>
          <t>Vodafone Cashin</t>
        </is>
      </c>
      <c r="E578" s="187" t="n"/>
      <c r="F578" s="188" t="n"/>
      <c r="G578" s="187" t="n"/>
      <c r="H578" s="188" t="n"/>
      <c r="I578" s="154">
        <f>minus(E578,G578)</f>
        <v/>
      </c>
      <c r="J578" s="155">
        <f>ABS(minus(F578,H578))</f>
        <v/>
      </c>
      <c r="K578" s="218" t="n"/>
      <c r="L578" s="218" t="n"/>
      <c r="M578" s="218" t="n"/>
      <c r="N578" s="218" t="n"/>
      <c r="O578" s="218" t="n"/>
      <c r="P578" s="218" t="n"/>
      <c r="Q578" s="218" t="n"/>
      <c r="R578" s="218" t="n"/>
      <c r="S578" s="218" t="n"/>
      <c r="T578" s="218" t="n"/>
      <c r="U578" s="218" t="n"/>
      <c r="V578" s="218" t="n"/>
      <c r="W578" s="218">
        <f>SUM(K578,M578,O578,Q578,S578,U578)</f>
        <v/>
      </c>
      <c r="X578" s="218">
        <f>SUM(L578,N578,P578,R578,T578,V578)</f>
        <v/>
      </c>
      <c r="Y578" s="157">
        <f>minus(I578,W578)</f>
        <v/>
      </c>
      <c r="Z578" s="158">
        <f>ABS(minus(J578,X578))</f>
        <v/>
      </c>
      <c r="AA578" s="270" t="n"/>
      <c r="AB578" s="242" t="n"/>
      <c r="AC578" s="242" t="n"/>
      <c r="AD578" s="256" t="n"/>
      <c r="AE578" s="161">
        <f>Y578-AC578</f>
        <v/>
      </c>
      <c r="AF578" s="256">
        <f>abs(Z578-AD578)</f>
        <v/>
      </c>
      <c r="AG578" s="243" t="n"/>
      <c r="AH578" s="146" t="n"/>
      <c r="AI578" s="52" t="n"/>
      <c r="AJ578" s="148" t="n"/>
      <c r="AK578" s="52" t="n"/>
    </row>
    <row r="579">
      <c r="A579" s="163">
        <f>A578</f>
        <v/>
      </c>
      <c r="B579" s="300" t="n"/>
      <c r="C579" s="151" t="inlineStr">
        <is>
          <t>SP Vodafone Send Money</t>
        </is>
      </c>
      <c r="D579" s="151" t="inlineStr">
        <is>
          <t>Vodafone Cashout</t>
        </is>
      </c>
      <c r="E579" s="187" t="n"/>
      <c r="F579" s="188" t="n"/>
      <c r="G579" s="187" t="n"/>
      <c r="H579" s="188" t="n"/>
      <c r="I579" s="154">
        <f>minus(E579,G579)</f>
        <v/>
      </c>
      <c r="J579" s="155">
        <f>ABS(minus(F579,H579))</f>
        <v/>
      </c>
      <c r="K579" s="218" t="n"/>
      <c r="L579" s="218" t="n"/>
      <c r="M579" s="218" t="n"/>
      <c r="N579" s="218" t="n"/>
      <c r="O579" s="218" t="n"/>
      <c r="P579" s="218" t="n"/>
      <c r="Q579" s="218" t="n"/>
      <c r="R579" s="218" t="n"/>
      <c r="S579" s="218" t="n"/>
      <c r="T579" s="218" t="n"/>
      <c r="U579" s="218" t="n"/>
      <c r="V579" s="218" t="n"/>
      <c r="W579" s="218">
        <f>SUM(K579,M579,O579,Q579,S579,U579)</f>
        <v/>
      </c>
      <c r="X579" s="218">
        <f>SUM(L579,N579,P579,R579,T579,V579)</f>
        <v/>
      </c>
      <c r="Y579" s="157">
        <f>minus(I579,W579)</f>
        <v/>
      </c>
      <c r="Z579" s="158">
        <f>ABS(minus(J579,X579))</f>
        <v/>
      </c>
      <c r="AA579" s="270" t="n"/>
      <c r="AB579" s="242" t="n"/>
      <c r="AC579" s="242" t="n"/>
      <c r="AD579" s="256" t="n"/>
      <c r="AE579" s="161">
        <f>Y579-AC579</f>
        <v/>
      </c>
      <c r="AF579" s="256">
        <f>abs(Z579-AD579)</f>
        <v/>
      </c>
      <c r="AG579" s="243" t="n"/>
      <c r="AH579" s="146" t="n"/>
      <c r="AI579" s="52" t="n"/>
      <c r="AJ579" s="148" t="n"/>
      <c r="AK579" s="52" t="n"/>
    </row>
    <row r="580">
      <c r="A580" s="163">
        <f>A579</f>
        <v/>
      </c>
      <c r="B580" s="300" t="n"/>
      <c r="C580" s="151" t="inlineStr">
        <is>
          <t>SP Stanbic</t>
        </is>
      </c>
      <c r="D580" s="151" t="inlineStr">
        <is>
          <t>Stanbic FI CR</t>
        </is>
      </c>
      <c r="E580" s="187" t="n"/>
      <c r="F580" s="188" t="n"/>
      <c r="G580" s="187" t="n"/>
      <c r="H580" s="188" t="n"/>
      <c r="I580" s="154">
        <f>minus(E580,G580)</f>
        <v/>
      </c>
      <c r="J580" s="155">
        <f>ABS(minus(F580,H580))</f>
        <v/>
      </c>
      <c r="K580" s="218" t="n"/>
      <c r="L580" s="218" t="n"/>
      <c r="M580" s="218" t="n"/>
      <c r="N580" s="218" t="n"/>
      <c r="O580" s="218" t="n"/>
      <c r="P580" s="218" t="n"/>
      <c r="Q580" s="218" t="n"/>
      <c r="R580" s="218" t="n"/>
      <c r="S580" s="218" t="n"/>
      <c r="T580" s="218" t="n"/>
      <c r="U580" s="218" t="n"/>
      <c r="V580" s="218" t="n"/>
      <c r="W580" s="218">
        <f>SUM(K580,M580,O580,Q580,S580,U580)</f>
        <v/>
      </c>
      <c r="X580" s="218">
        <f>SUM(L580,N580,P580,R580,T580,V580)</f>
        <v/>
      </c>
      <c r="Y580" s="157">
        <f>minus(I580,W580)</f>
        <v/>
      </c>
      <c r="Z580" s="158">
        <f>ABS(minus(J580,X580))</f>
        <v/>
      </c>
      <c r="AA580" s="263" t="n"/>
      <c r="AB580" s="242" t="n"/>
      <c r="AC580" s="242" t="n"/>
      <c r="AD580" s="256" t="n"/>
      <c r="AE580" s="161">
        <f>Y580-AC580</f>
        <v/>
      </c>
      <c r="AF580" s="256">
        <f>abs(Z580-AD580)</f>
        <v/>
      </c>
      <c r="AG580" s="243" t="n"/>
      <c r="AH580" s="146" t="n"/>
      <c r="AI580" s="52" t="n"/>
      <c r="AJ580" s="148" t="n"/>
      <c r="AK580" s="52" t="n"/>
    </row>
    <row r="581">
      <c r="A581" s="163">
        <f>A580</f>
        <v/>
      </c>
      <c r="B581" s="300" t="n"/>
      <c r="C581" s="151" t="inlineStr">
        <is>
          <t xml:space="preserve">SP Stanbic </t>
        </is>
      </c>
      <c r="D581" s="151" t="inlineStr">
        <is>
          <t>Stanbic FI DR</t>
        </is>
      </c>
      <c r="E581" s="187" t="n"/>
      <c r="F581" s="187" t="n"/>
      <c r="G581" s="187" t="n"/>
      <c r="H581" s="187" t="n"/>
      <c r="I581" s="154">
        <f>minus(E581,G581)</f>
        <v/>
      </c>
      <c r="J581" s="155">
        <f>ABS(minus(F581,H581))</f>
        <v/>
      </c>
      <c r="K581" s="218" t="n"/>
      <c r="L581" s="218" t="n"/>
      <c r="M581" s="218" t="n"/>
      <c r="N581" s="218" t="n"/>
      <c r="O581" s="218" t="n"/>
      <c r="P581" s="218" t="n"/>
      <c r="Q581" s="218" t="n"/>
      <c r="R581" s="218" t="n"/>
      <c r="S581" s="218" t="n"/>
      <c r="T581" s="218" t="n"/>
      <c r="U581" s="218" t="n"/>
      <c r="V581" s="218" t="n"/>
      <c r="W581" s="218">
        <f>SUM(K581,M581,O581,Q581,S581,U581)</f>
        <v/>
      </c>
      <c r="X581" s="218">
        <f>SUM(L581,N581,P581,R581,T581,V581)</f>
        <v/>
      </c>
      <c r="Y581" s="157">
        <f>minus(I581,W581)</f>
        <v/>
      </c>
      <c r="Z581" s="158">
        <f>ABS(minus(J581,X581))</f>
        <v/>
      </c>
      <c r="AA581" s="270" t="n"/>
      <c r="AB581" s="242" t="n"/>
      <c r="AC581" s="242" t="n"/>
      <c r="AD581" s="256" t="n"/>
      <c r="AE581" s="161">
        <f>Y581-AC581</f>
        <v/>
      </c>
      <c r="AF581" s="256">
        <f>abs(Z581-AD581)</f>
        <v/>
      </c>
      <c r="AG581" s="243" t="n"/>
      <c r="AH581" s="146" t="n"/>
      <c r="AI581" s="52" t="n"/>
      <c r="AJ581" s="148" t="n"/>
      <c r="AK581" s="52" t="n"/>
    </row>
    <row r="582">
      <c r="A582" s="163">
        <f>A581</f>
        <v/>
      </c>
      <c r="B582" s="300" t="n"/>
      <c r="C582" s="171" t="inlineStr">
        <is>
          <t xml:space="preserve">SP GIP </t>
        </is>
      </c>
      <c r="D582" s="171" t="inlineStr">
        <is>
          <t>GIP</t>
        </is>
      </c>
      <c r="E582" s="172" t="n"/>
      <c r="F582" s="173" t="n"/>
      <c r="G582" s="172" t="n"/>
      <c r="H582" s="173" t="n"/>
      <c r="I582" s="174">
        <f>minus(E582,G582)</f>
        <v/>
      </c>
      <c r="J582" s="175">
        <f>ABS(minus(F582,H582))</f>
        <v/>
      </c>
      <c r="K582" s="294" t="n"/>
      <c r="L582" s="294" t="n"/>
      <c r="M582" s="294" t="n"/>
      <c r="N582" s="294" t="n"/>
      <c r="O582" s="294" t="n"/>
      <c r="P582" s="294" t="n"/>
      <c r="Q582" s="294" t="n"/>
      <c r="R582" s="294" t="n"/>
      <c r="S582" s="294" t="n"/>
      <c r="T582" s="294" t="n"/>
      <c r="U582" s="294" t="n"/>
      <c r="V582" s="294" t="n"/>
      <c r="W582" s="294">
        <f>SUM(K582,M582,O582,Q582,S582,U582)</f>
        <v/>
      </c>
      <c r="X582" s="294">
        <f>SUM(L582,N582,P582,R582,T582,V582)</f>
        <v/>
      </c>
      <c r="Y582" s="179">
        <f>minus(I582,W582)</f>
        <v/>
      </c>
      <c r="Z582" s="180">
        <f>ABS(minus(J582,X582))</f>
        <v/>
      </c>
      <c r="AA582" s="253" t="n"/>
      <c r="AB582" s="254" t="n"/>
      <c r="AC582" s="254" t="n"/>
      <c r="AD582" s="190" t="n"/>
      <c r="AE582" s="184">
        <f>Y582-AC582</f>
        <v/>
      </c>
      <c r="AF582" s="192">
        <f>abs(Z582-AD582)</f>
        <v/>
      </c>
      <c r="AG582" s="243" t="n"/>
      <c r="AH582" s="146" t="n"/>
      <c r="AI582" s="52" t="n"/>
      <c r="AJ582" s="148" t="n"/>
      <c r="AK582" s="52" t="n"/>
    </row>
    <row r="583">
      <c r="A583" s="163">
        <f>A582</f>
        <v/>
      </c>
      <c r="B583" s="300" t="n"/>
      <c r="C583" s="151" t="inlineStr">
        <is>
          <t>Card Payments</t>
        </is>
      </c>
      <c r="D583" s="151" t="inlineStr">
        <is>
          <t>BB MIGs (S03)</t>
        </is>
      </c>
      <c r="E583" s="170" t="n"/>
      <c r="F583" s="245" t="n"/>
      <c r="G583" s="170" t="n"/>
      <c r="H583" s="245" t="n"/>
      <c r="I583" s="154">
        <f>minus(E583,G583)</f>
        <v/>
      </c>
      <c r="J583" s="155">
        <f>ABS(minus(F583,H583))</f>
        <v/>
      </c>
      <c r="K583" s="248" t="n"/>
      <c r="L583" s="248" t="n"/>
      <c r="M583" s="248" t="n"/>
      <c r="N583" s="248" t="n"/>
      <c r="O583" s="248" t="n"/>
      <c r="P583" s="248" t="n"/>
      <c r="Q583" s="248" t="n"/>
      <c r="R583" s="248" t="n"/>
      <c r="S583" s="248" t="n"/>
      <c r="T583" s="248" t="n"/>
      <c r="U583" s="248" t="n"/>
      <c r="V583" s="248" t="n"/>
      <c r="W583" s="218" t="n"/>
      <c r="X583" s="218" t="n"/>
      <c r="Y583" s="157">
        <f>minus(I583,W583)</f>
        <v/>
      </c>
      <c r="Z583" s="158">
        <f>ABS(minus(J583,X583))</f>
        <v/>
      </c>
      <c r="AA583" s="263" t="n"/>
      <c r="AB583" s="242" t="n"/>
      <c r="AC583" s="242" t="n"/>
      <c r="AD583" s="256" t="n"/>
      <c r="AE583" s="161">
        <f>Y583-AC583</f>
        <v/>
      </c>
      <c r="AF583" s="256">
        <f>abs(Z583-AD583)</f>
        <v/>
      </c>
      <c r="AG583" s="243" t="n"/>
      <c r="AH583" s="146" t="n"/>
      <c r="AI583" s="52" t="n"/>
      <c r="AJ583" s="148" t="n"/>
      <c r="AK583" s="52" t="n"/>
    </row>
    <row r="584">
      <c r="A584" s="163" t="n"/>
      <c r="B584" s="300" t="n"/>
      <c r="C584" s="151" t="inlineStr">
        <is>
          <t>Card Payments</t>
        </is>
      </c>
      <c r="D584" s="151" t="inlineStr">
        <is>
          <t>BB MIGs (S04)</t>
        </is>
      </c>
      <c r="E584" s="170" t="n"/>
      <c r="F584" s="245" t="n"/>
      <c r="G584" s="170" t="n"/>
      <c r="H584" s="245" t="n"/>
      <c r="I584" s="154">
        <f>minus(E584,G584)</f>
        <v/>
      </c>
      <c r="J584" s="155">
        <f>ABS(minus(F584,H584))</f>
        <v/>
      </c>
      <c r="K584" s="248" t="n"/>
      <c r="L584" s="248" t="n"/>
      <c r="M584" s="248" t="n"/>
      <c r="N584" s="248" t="n"/>
      <c r="O584" s="248" t="n"/>
      <c r="P584" s="248" t="n"/>
      <c r="Q584" s="248" t="n"/>
      <c r="R584" s="248" t="n"/>
      <c r="S584" s="248" t="n"/>
      <c r="T584" s="248" t="n"/>
      <c r="U584" s="248" t="n"/>
      <c r="V584" s="248" t="n"/>
      <c r="W584" s="218" t="n"/>
      <c r="X584" s="218" t="n"/>
      <c r="Y584" s="157">
        <f>minus(I584,W584)</f>
        <v/>
      </c>
      <c r="Z584" s="158">
        <f>ABS(minus(J584,X584))</f>
        <v/>
      </c>
      <c r="AA584" s="263" t="n"/>
      <c r="AB584" s="242" t="n"/>
      <c r="AC584" s="242" t="n"/>
      <c r="AD584" s="256" t="n"/>
      <c r="AE584" s="167">
        <f>Y584-AC584</f>
        <v/>
      </c>
      <c r="AF584" s="256">
        <f>abs(Z584-AD584)</f>
        <v/>
      </c>
      <c r="AG584" s="243" t="n"/>
      <c r="AH584" s="146" t="n"/>
      <c r="AI584" s="52" t="n"/>
      <c r="AJ584" s="148" t="n"/>
      <c r="AK584" s="52" t="n"/>
    </row>
    <row r="585">
      <c r="A585" s="163" t="n"/>
      <c r="B585" s="300" t="n"/>
      <c r="C585" s="151" t="inlineStr">
        <is>
          <t>Card Payments</t>
        </is>
      </c>
      <c r="D585" s="151" t="inlineStr">
        <is>
          <t>BB MIGs (S05)</t>
        </is>
      </c>
      <c r="E585" s="170" t="n"/>
      <c r="F585" s="245" t="n"/>
      <c r="G585" s="170" t="n"/>
      <c r="H585" s="245" t="n"/>
      <c r="I585" s="154">
        <f>minus(E585,G585)</f>
        <v/>
      </c>
      <c r="J585" s="155">
        <f>ABS(minus(F585,H585))</f>
        <v/>
      </c>
      <c r="K585" s="248" t="n"/>
      <c r="L585" s="248" t="n"/>
      <c r="M585" s="248" t="n"/>
      <c r="N585" s="248" t="n"/>
      <c r="O585" s="248" t="n"/>
      <c r="P585" s="248" t="n"/>
      <c r="Q585" s="248" t="n"/>
      <c r="R585" s="248" t="n"/>
      <c r="S585" s="248" t="n"/>
      <c r="T585" s="248" t="n"/>
      <c r="U585" s="248" t="n"/>
      <c r="V585" s="248" t="n"/>
      <c r="W585" s="218" t="n"/>
      <c r="X585" s="218" t="n"/>
      <c r="Y585" s="157">
        <f>minus(I585,W585)</f>
        <v/>
      </c>
      <c r="Z585" s="158">
        <f>ABS(minus(J585,X585))</f>
        <v/>
      </c>
      <c r="AA585" s="263" t="n"/>
      <c r="AB585" s="242" t="n"/>
      <c r="AC585" s="242" t="n"/>
      <c r="AD585" s="256" t="n"/>
      <c r="AE585" s="167">
        <f>Y585-AC585</f>
        <v/>
      </c>
      <c r="AF585" s="256">
        <f>abs(Z585-AD585)</f>
        <v/>
      </c>
      <c r="AG585" s="243" t="n"/>
      <c r="AH585" s="146" t="n"/>
      <c r="AI585" s="52" t="n"/>
      <c r="AJ585" s="148" t="n"/>
      <c r="AK585" s="52" t="n"/>
    </row>
    <row r="586">
      <c r="A586" s="163" t="n"/>
      <c r="B586" s="300" t="n"/>
      <c r="C586" s="151" t="inlineStr">
        <is>
          <t>Card Payments</t>
        </is>
      </c>
      <c r="D586" s="151" t="inlineStr">
        <is>
          <t>BB MIGs (S06)</t>
        </is>
      </c>
      <c r="E586" s="170" t="n"/>
      <c r="F586" s="245" t="n"/>
      <c r="G586" s="170" t="n"/>
      <c r="H586" s="245" t="n"/>
      <c r="I586" s="154">
        <f>minus(E586,G586)</f>
        <v/>
      </c>
      <c r="J586" s="155">
        <f>ABS(minus(F586,H586))</f>
        <v/>
      </c>
      <c r="K586" s="248" t="n"/>
      <c r="L586" s="248" t="n"/>
      <c r="M586" s="248" t="n"/>
      <c r="N586" s="248" t="n"/>
      <c r="O586" s="248" t="n"/>
      <c r="P586" s="248" t="n"/>
      <c r="Q586" s="248" t="n"/>
      <c r="R586" s="248" t="n"/>
      <c r="S586" s="248" t="n"/>
      <c r="T586" s="248" t="n"/>
      <c r="U586" s="248" t="n"/>
      <c r="V586" s="248" t="n"/>
      <c r="W586" s="218" t="n"/>
      <c r="X586" s="218" t="n"/>
      <c r="Y586" s="157">
        <f>minus(I586,W586)</f>
        <v/>
      </c>
      <c r="Z586" s="158">
        <f>ABS(minus(J586,X586))</f>
        <v/>
      </c>
      <c r="AA586" s="263" t="n"/>
      <c r="AB586" s="242" t="n"/>
      <c r="AC586" s="242" t="n"/>
      <c r="AD586" s="256" t="n"/>
      <c r="AE586" s="167">
        <f>Y586-AC586</f>
        <v/>
      </c>
      <c r="AF586" s="256">
        <f>abs(Z586-AD586)</f>
        <v/>
      </c>
      <c r="AG586" s="243" t="n"/>
      <c r="AH586" s="146" t="n"/>
      <c r="AI586" s="52" t="n"/>
      <c r="AJ586" s="148" t="n"/>
      <c r="AK586" s="52" t="n"/>
    </row>
    <row r="587">
      <c r="A587" s="163" t="n"/>
      <c r="B587" s="300" t="n"/>
      <c r="C587" s="151" t="inlineStr">
        <is>
          <t>Card Payments</t>
        </is>
      </c>
      <c r="D587" s="151" t="inlineStr">
        <is>
          <t>BB MIGs (S07)</t>
        </is>
      </c>
      <c r="E587" s="170" t="n"/>
      <c r="F587" s="245" t="n"/>
      <c r="G587" s="170" t="n"/>
      <c r="H587" s="245" t="n"/>
      <c r="I587" s="154">
        <f>minus(E587,G587)</f>
        <v/>
      </c>
      <c r="J587" s="155">
        <f>ABS(minus(F587,H587))</f>
        <v/>
      </c>
      <c r="K587" s="248" t="n"/>
      <c r="L587" s="248" t="n"/>
      <c r="M587" s="248" t="n"/>
      <c r="N587" s="248" t="n"/>
      <c r="O587" s="248" t="n"/>
      <c r="P587" s="248" t="n"/>
      <c r="Q587" s="248" t="n"/>
      <c r="R587" s="248" t="n"/>
      <c r="S587" s="248" t="n"/>
      <c r="T587" s="248" t="n"/>
      <c r="U587" s="248" t="n"/>
      <c r="V587" s="248" t="n"/>
      <c r="W587" s="218" t="n"/>
      <c r="X587" s="218" t="n"/>
      <c r="Y587" s="157">
        <f>minus(I587,W587)</f>
        <v/>
      </c>
      <c r="Z587" s="158">
        <f>ABS(minus(J587,X587))</f>
        <v/>
      </c>
      <c r="AA587" s="263" t="n"/>
      <c r="AB587" s="242" t="n"/>
      <c r="AC587" s="242" t="n"/>
      <c r="AD587" s="256" t="n"/>
      <c r="AE587" s="167">
        <f>Y587-AC587</f>
        <v/>
      </c>
      <c r="AF587" s="256">
        <f>abs(Z587-AD587)</f>
        <v/>
      </c>
      <c r="AG587" s="243" t="n"/>
      <c r="AH587" s="146" t="n"/>
      <c r="AI587" s="52" t="n"/>
      <c r="AJ587" s="148" t="n"/>
      <c r="AK587" s="52" t="n"/>
    </row>
    <row r="588">
      <c r="A588" s="163" t="n"/>
      <c r="B588" s="300" t="n"/>
      <c r="C588" s="151" t="inlineStr">
        <is>
          <t>Card Payments</t>
        </is>
      </c>
      <c r="D588" s="151" t="inlineStr">
        <is>
          <t>BB MIGs (S08)</t>
        </is>
      </c>
      <c r="E588" s="170" t="n"/>
      <c r="F588" s="245" t="n"/>
      <c r="G588" s="170" t="n"/>
      <c r="H588" s="245" t="n"/>
      <c r="I588" s="154">
        <f>minus(E588,G588)</f>
        <v/>
      </c>
      <c r="J588" s="155">
        <f>ABS(minus(F588,H588))</f>
        <v/>
      </c>
      <c r="K588" s="248" t="n"/>
      <c r="L588" s="248" t="n"/>
      <c r="M588" s="248" t="n"/>
      <c r="N588" s="248" t="n"/>
      <c r="O588" s="248" t="n"/>
      <c r="P588" s="248" t="n"/>
      <c r="Q588" s="248" t="n"/>
      <c r="R588" s="248" t="n"/>
      <c r="S588" s="248" t="n"/>
      <c r="T588" s="248" t="n"/>
      <c r="U588" s="248" t="n"/>
      <c r="V588" s="248" t="n"/>
      <c r="W588" s="218" t="n"/>
      <c r="X588" s="218" t="n"/>
      <c r="Y588" s="157">
        <f>minus(I588,W588)</f>
        <v/>
      </c>
      <c r="Z588" s="158">
        <f>ABS(minus(J588,X588))</f>
        <v/>
      </c>
      <c r="AA588" s="270" t="n"/>
      <c r="AB588" s="242" t="n"/>
      <c r="AC588" s="242" t="n"/>
      <c r="AD588" s="256" t="n"/>
      <c r="AE588" s="167">
        <f>Y588-AC588</f>
        <v/>
      </c>
      <c r="AF588" s="256">
        <f>abs(Z588-AD588)</f>
        <v/>
      </c>
      <c r="AG588" s="243" t="n"/>
      <c r="AH588" s="146" t="n"/>
      <c r="AI588" s="52" t="n"/>
      <c r="AJ588" s="148" t="n"/>
      <c r="AK588" s="52" t="n"/>
    </row>
    <row r="589">
      <c r="A589" s="163" t="n"/>
      <c r="B589" s="300" t="n"/>
      <c r="C589" s="151" t="inlineStr">
        <is>
          <t>Card Payments</t>
        </is>
      </c>
      <c r="D589" s="151" t="inlineStr">
        <is>
          <t>BB MIGs (S09)</t>
        </is>
      </c>
      <c r="E589" s="170" t="n"/>
      <c r="F589" s="245" t="n"/>
      <c r="G589" s="170" t="n"/>
      <c r="H589" s="245" t="n"/>
      <c r="I589" s="154">
        <f>minus(E589,G589)</f>
        <v/>
      </c>
      <c r="J589" s="155">
        <f>ABS(minus(F589,H589))</f>
        <v/>
      </c>
      <c r="K589" s="248" t="n"/>
      <c r="L589" s="248" t="n"/>
      <c r="M589" s="248" t="n"/>
      <c r="N589" s="248" t="n"/>
      <c r="O589" s="248" t="n"/>
      <c r="P589" s="248" t="n"/>
      <c r="Q589" s="248" t="n"/>
      <c r="R589" s="248" t="n"/>
      <c r="S589" s="248" t="n"/>
      <c r="T589" s="248" t="n"/>
      <c r="U589" s="248" t="n"/>
      <c r="V589" s="248" t="n"/>
      <c r="W589" s="218" t="n"/>
      <c r="X589" s="218" t="n"/>
      <c r="Y589" s="157">
        <f>minus(I589,W589)</f>
        <v/>
      </c>
      <c r="Z589" s="158">
        <f>ABS(minus(J589,X589))</f>
        <v/>
      </c>
      <c r="AA589" s="263" t="n"/>
      <c r="AB589" s="242" t="n"/>
      <c r="AC589" s="242" t="n"/>
      <c r="AD589" s="256" t="n"/>
      <c r="AE589" s="167">
        <f>Y589-AC589</f>
        <v/>
      </c>
      <c r="AF589" s="256">
        <f>abs(Z589-AD589)</f>
        <v/>
      </c>
      <c r="AG589" s="243" t="n"/>
      <c r="AH589" s="146" t="n"/>
      <c r="AI589" s="52" t="n"/>
      <c r="AJ589" s="148" t="n"/>
      <c r="AK589" s="52" t="n"/>
    </row>
    <row r="590">
      <c r="A590" s="163" t="n"/>
      <c r="B590" s="300" t="n"/>
      <c r="C590" s="151" t="inlineStr">
        <is>
          <t>Card Payments</t>
        </is>
      </c>
      <c r="D590" s="151" t="inlineStr">
        <is>
          <t>BB MIGs (S10)</t>
        </is>
      </c>
      <c r="E590" s="170" t="n"/>
      <c r="F590" s="245" t="n"/>
      <c r="G590" s="170" t="n"/>
      <c r="H590" s="245" t="n"/>
      <c r="I590" s="154">
        <f>minus(E590,G590)</f>
        <v/>
      </c>
      <c r="J590" s="155">
        <f>ABS(minus(F590,H590))</f>
        <v/>
      </c>
      <c r="K590" s="248" t="n"/>
      <c r="L590" s="248" t="n"/>
      <c r="M590" s="248" t="n"/>
      <c r="N590" s="248" t="n"/>
      <c r="O590" s="248" t="n"/>
      <c r="P590" s="248" t="n"/>
      <c r="Q590" s="248" t="n"/>
      <c r="R590" s="248" t="n"/>
      <c r="S590" s="248" t="n"/>
      <c r="T590" s="248" t="n"/>
      <c r="U590" s="248" t="n"/>
      <c r="V590" s="248" t="n"/>
      <c r="W590" s="218" t="n"/>
      <c r="X590" s="218" t="n"/>
      <c r="Y590" s="157">
        <f>minus(I590,W590)</f>
        <v/>
      </c>
      <c r="Z590" s="158">
        <f>ABS(minus(J590,X590))</f>
        <v/>
      </c>
      <c r="AA590" s="263" t="n"/>
      <c r="AB590" s="242" t="n"/>
      <c r="AC590" s="242" t="n"/>
      <c r="AD590" s="256" t="n"/>
      <c r="AE590" s="167">
        <f>Y590-AC590</f>
        <v/>
      </c>
      <c r="AF590" s="256">
        <f>abs(Z590-AD590)</f>
        <v/>
      </c>
      <c r="AG590" s="243" t="n"/>
      <c r="AH590" s="146" t="n"/>
      <c r="AI590" s="52" t="n"/>
      <c r="AJ590" s="148" t="n"/>
      <c r="AK590" s="52" t="n"/>
    </row>
    <row r="591">
      <c r="A591" s="163" t="n"/>
      <c r="B591" s="300" t="n"/>
      <c r="C591" s="151" t="inlineStr">
        <is>
          <t>Card Payments</t>
        </is>
      </c>
      <c r="D591" s="151" t="inlineStr">
        <is>
          <t>BB MIGs (S11)</t>
        </is>
      </c>
      <c r="E591" s="170" t="n"/>
      <c r="F591" s="245" t="n"/>
      <c r="G591" s="170" t="n"/>
      <c r="H591" s="245" t="n"/>
      <c r="I591" s="154">
        <f>minus(E591,G591)</f>
        <v/>
      </c>
      <c r="J591" s="155">
        <f>ABS(minus(F591,H591))</f>
        <v/>
      </c>
      <c r="K591" s="248" t="n"/>
      <c r="L591" s="248" t="n"/>
      <c r="M591" s="248" t="n"/>
      <c r="N591" s="248" t="n"/>
      <c r="O591" s="248" t="n"/>
      <c r="P591" s="248" t="n"/>
      <c r="Q591" s="248" t="n"/>
      <c r="R591" s="248" t="n"/>
      <c r="S591" s="248" t="n"/>
      <c r="T591" s="248" t="n"/>
      <c r="U591" s="248" t="n"/>
      <c r="V591" s="248" t="n"/>
      <c r="W591" s="218" t="n"/>
      <c r="X591" s="218" t="n"/>
      <c r="Y591" s="157">
        <f>minus(I591,W591)</f>
        <v/>
      </c>
      <c r="Z591" s="158">
        <f>ABS(minus(J591,X591))</f>
        <v/>
      </c>
      <c r="AA591" s="263" t="n"/>
      <c r="AB591" s="242" t="n"/>
      <c r="AC591" s="242" t="n"/>
      <c r="AD591" s="256" t="n"/>
      <c r="AE591" s="167">
        <f>Y591-AC591</f>
        <v/>
      </c>
      <c r="AF591" s="256">
        <f>abs(Z591-AD591)</f>
        <v/>
      </c>
      <c r="AG591" s="243" t="n"/>
      <c r="AH591" s="146" t="n"/>
      <c r="AI591" s="52" t="n"/>
      <c r="AJ591" s="148" t="n"/>
      <c r="AK591" s="52" t="n"/>
    </row>
    <row r="592">
      <c r="A592" s="163" t="n"/>
      <c r="B592" s="300" t="n"/>
      <c r="C592" s="171" t="inlineStr">
        <is>
          <t>Card Payments</t>
        </is>
      </c>
      <c r="D592" s="171" t="inlineStr">
        <is>
          <t>BB MIGs (S12)</t>
        </is>
      </c>
      <c r="E592" s="176" t="n"/>
      <c r="F592" s="85" t="n"/>
      <c r="G592" s="176" t="n"/>
      <c r="H592" s="85" t="n"/>
      <c r="I592" s="174">
        <f>minus(E592,G592)</f>
        <v/>
      </c>
      <c r="J592" s="175">
        <f>ABS(minus(F592,H592))</f>
        <v/>
      </c>
      <c r="K592" s="293" t="n"/>
      <c r="L592" s="293" t="n"/>
      <c r="M592" s="293" t="n"/>
      <c r="N592" s="293" t="n"/>
      <c r="O592" s="293" t="n"/>
      <c r="P592" s="293" t="n"/>
      <c r="Q592" s="293" t="n"/>
      <c r="R592" s="293" t="n"/>
      <c r="S592" s="293" t="n"/>
      <c r="T592" s="293" t="n"/>
      <c r="U592" s="293" t="n"/>
      <c r="V592" s="293" t="n"/>
      <c r="W592" s="294" t="n"/>
      <c r="X592" s="294" t="n"/>
      <c r="Y592" s="179">
        <f>minus(I592,W592)</f>
        <v/>
      </c>
      <c r="Z592" s="180">
        <f>ABS(minus(J592,X592))</f>
        <v/>
      </c>
      <c r="AA592" s="269" t="n"/>
      <c r="AB592" s="254" t="n"/>
      <c r="AC592" s="254" t="n"/>
      <c r="AD592" s="183" t="n"/>
      <c r="AE592" s="191">
        <f>Y592-AC592</f>
        <v/>
      </c>
      <c r="AF592" s="183">
        <f>abs(Z592-AD592)</f>
        <v/>
      </c>
      <c r="AG592" s="243" t="n"/>
      <c r="AH592" s="146" t="n"/>
      <c r="AI592" s="52" t="n"/>
      <c r="AJ592" s="148" t="n"/>
      <c r="AK592" s="52" t="n"/>
    </row>
    <row r="593">
      <c r="A593" s="163" t="n"/>
      <c r="B593" s="303" t="n"/>
      <c r="C593" s="258" t="inlineStr">
        <is>
          <t>Card Payments Sum</t>
        </is>
      </c>
      <c r="D593" s="258" t="inlineStr">
        <is>
          <t>BB MIGs</t>
        </is>
      </c>
      <c r="E593" s="172" t="n"/>
      <c r="F593" s="173" t="n"/>
      <c r="G593" s="172" t="n"/>
      <c r="H593" s="173" t="n"/>
      <c r="I593" s="174">
        <f>minus(E593,G593)</f>
        <v/>
      </c>
      <c r="J593" s="175">
        <f>ABS(minus(F593,H593))</f>
        <v/>
      </c>
      <c r="K593" s="176" t="n"/>
      <c r="L593" s="176" t="n"/>
      <c r="M593" s="176" t="n"/>
      <c r="N593" s="176" t="n"/>
      <c r="O593" s="176" t="n"/>
      <c r="P593" s="176" t="n"/>
      <c r="Q593" s="176" t="n"/>
      <c r="R593" s="176" t="n"/>
      <c r="S593" s="176" t="n"/>
      <c r="T593" s="176" t="n"/>
      <c r="U593" s="176" t="n"/>
      <c r="V593" s="176" t="n"/>
      <c r="W593" s="294">
        <f>SUM(K593,M593,O593,Q593,S593,U593)</f>
        <v/>
      </c>
      <c r="X593" s="294">
        <f>SUM(L593,N593,P593,R593,T593,V593)</f>
        <v/>
      </c>
      <c r="Y593" s="179">
        <f>minus(I593,W593)</f>
        <v/>
      </c>
      <c r="Z593" s="180">
        <f>ABS(minus(J593,X593))</f>
        <v/>
      </c>
      <c r="AA593" s="253" t="n"/>
      <c r="AB593" s="254" t="n"/>
      <c r="AC593" s="254" t="n"/>
      <c r="AD593" s="190" t="n"/>
      <c r="AE593" s="191">
        <f>Y593-AC593</f>
        <v/>
      </c>
      <c r="AF593" s="192">
        <f>abs(Z593-AD593)</f>
        <v/>
      </c>
      <c r="AG593" s="243" t="n"/>
      <c r="AH593" s="146" t="n"/>
      <c r="AI593" s="52" t="n"/>
      <c r="AJ593" s="148" t="n"/>
      <c r="AK593" s="52" t="n"/>
    </row>
    <row r="594">
      <c r="A594" s="163" t="n"/>
      <c r="B594" s="310" t="inlineStr">
        <is>
          <t>KOWRI</t>
        </is>
      </c>
      <c r="C594" s="151" t="inlineStr">
        <is>
          <t>MPGS</t>
        </is>
      </c>
      <c r="D594" s="151" t="inlineStr">
        <is>
          <t>MPGS</t>
        </is>
      </c>
      <c r="E594" s="187" t="n"/>
      <c r="F594" s="188" t="n"/>
      <c r="G594" s="187" t="n"/>
      <c r="H594" s="188" t="n"/>
      <c r="I594" s="154">
        <f>minus(E594,G594)</f>
        <v/>
      </c>
      <c r="J594" s="155">
        <f>ABS(minus(F594,H594))</f>
        <v/>
      </c>
      <c r="K594" s="218" t="n"/>
      <c r="L594" s="218" t="n"/>
      <c r="M594" s="218" t="n"/>
      <c r="N594" s="218" t="n"/>
      <c r="O594" s="218" t="n"/>
      <c r="P594" s="218" t="n"/>
      <c r="Q594" s="218" t="n"/>
      <c r="R594" s="218" t="n"/>
      <c r="S594" s="218" t="n"/>
      <c r="T594" s="218" t="n"/>
      <c r="U594" s="218" t="n"/>
      <c r="V594" s="218" t="n"/>
      <c r="W594" s="218">
        <f>SUM(K594,M594,O594,Q594,S594,U594)</f>
        <v/>
      </c>
      <c r="X594" s="218">
        <f>SUM(L594,N594,P594,R594,T594,V594)</f>
        <v/>
      </c>
      <c r="Y594" s="157">
        <f>minus(I594,W594)</f>
        <v/>
      </c>
      <c r="Z594" s="158">
        <f>ABS(minus(J594,X594))</f>
        <v/>
      </c>
      <c r="AA594" s="270" t="n"/>
      <c r="AB594" s="242" t="n"/>
      <c r="AC594" s="242" t="n"/>
      <c r="AD594" s="252" t="n"/>
      <c r="AE594" s="167">
        <f>Y594-AC594</f>
        <v/>
      </c>
      <c r="AF594" s="256">
        <f>abs(Z594-AD594)</f>
        <v/>
      </c>
      <c r="AG594" s="243" t="n"/>
      <c r="AH594" s="146" t="n"/>
      <c r="AI594" s="52" t="n"/>
      <c r="AJ594" s="148" t="n"/>
      <c r="AK594" s="52" t="n"/>
    </row>
    <row r="595">
      <c r="A595" s="163">
        <f>A583</f>
        <v/>
      </c>
      <c r="B595" s="300" t="n"/>
      <c r="C595" s="151" t="inlineStr">
        <is>
          <t>KR MTN Send Money</t>
        </is>
      </c>
      <c r="D595" s="151" t="inlineStr">
        <is>
          <t>KR MTN Credit</t>
        </is>
      </c>
      <c r="E595" s="187" t="n"/>
      <c r="F595" s="188" t="n"/>
      <c r="G595" s="187" t="n"/>
      <c r="H595" s="188" t="n"/>
      <c r="I595" s="154">
        <f>minus(E595,G595)</f>
        <v/>
      </c>
      <c r="J595" s="155">
        <f>ABS(minus(F595,H595))</f>
        <v/>
      </c>
      <c r="K595" s="218" t="n"/>
      <c r="L595" s="218" t="n"/>
      <c r="M595" s="218" t="n"/>
      <c r="N595" s="218" t="n"/>
      <c r="O595" s="218" t="n"/>
      <c r="P595" s="218" t="n"/>
      <c r="Q595" s="218" t="n"/>
      <c r="R595" s="218" t="n"/>
      <c r="S595" s="218" t="n"/>
      <c r="T595" s="218" t="n"/>
      <c r="U595" s="218" t="n"/>
      <c r="V595" s="218" t="n"/>
      <c r="W595" s="218">
        <f>SUM(K595,M595,O595,Q595,S595,U595)</f>
        <v/>
      </c>
      <c r="X595" s="218">
        <f>SUM(L595,N595,P595,R595,T595,V595)</f>
        <v/>
      </c>
      <c r="Y595" s="157">
        <f>minus(I595,W595)</f>
        <v/>
      </c>
      <c r="Z595" s="158">
        <f>ABS(minus(J595,X595))</f>
        <v/>
      </c>
      <c r="AA595" s="270" t="inlineStr">
        <is>
          <t>Pending Zeepay transaction</t>
        </is>
      </c>
      <c r="AB595" s="242" t="n"/>
      <c r="AC595" s="242" t="n"/>
      <c r="AD595" s="256" t="n"/>
      <c r="AE595" s="167">
        <f>Y595-AC595</f>
        <v/>
      </c>
      <c r="AF595" s="256">
        <f>abs(Z595-AD595)</f>
        <v/>
      </c>
      <c r="AG595" s="243" t="n"/>
      <c r="AH595" s="146" t="n"/>
      <c r="AI595" s="52" t="n"/>
      <c r="AJ595" s="148" t="n"/>
      <c r="AK595" s="52" t="n"/>
    </row>
    <row r="596">
      <c r="A596" s="163">
        <f>A584</f>
        <v/>
      </c>
      <c r="B596" s="300" t="n"/>
      <c r="C596" s="151" t="inlineStr">
        <is>
          <t>KR MTN Add funds/Payments</t>
        </is>
      </c>
      <c r="D596" s="151" t="inlineStr">
        <is>
          <t>KR MTN Debit</t>
        </is>
      </c>
      <c r="E596" s="187" t="n"/>
      <c r="F596" s="188" t="n"/>
      <c r="G596" s="187" t="n"/>
      <c r="H596" s="188" t="n"/>
      <c r="I596" s="154">
        <f>minus(E596,G596)</f>
        <v/>
      </c>
      <c r="J596" s="155">
        <f>ABS(minus(F596,H596))</f>
        <v/>
      </c>
      <c r="K596" s="218" t="n"/>
      <c r="L596" s="218" t="n"/>
      <c r="M596" s="218" t="n"/>
      <c r="N596" s="218" t="n"/>
      <c r="O596" s="218" t="n"/>
      <c r="P596" s="218" t="n"/>
      <c r="Q596" s="218" t="n"/>
      <c r="R596" s="218" t="n"/>
      <c r="S596" s="218" t="n"/>
      <c r="T596" s="218" t="n"/>
      <c r="U596" s="218" t="n"/>
      <c r="V596" s="218" t="n"/>
      <c r="W596" s="218">
        <f>SUM(K596,M596,O596,Q596,S596,U596)</f>
        <v/>
      </c>
      <c r="X596" s="218">
        <f>SUM(L596,N596,P596,R596,T596,V596)</f>
        <v/>
      </c>
      <c r="Y596" s="157">
        <f>minus(I596,W596)</f>
        <v/>
      </c>
      <c r="Z596" s="158">
        <f>ABS(minus(J596,X596))</f>
        <v/>
      </c>
      <c r="AA596" s="270" t="inlineStr">
        <is>
          <t>Successful PassionAir tranasction</t>
        </is>
      </c>
      <c r="AB596" s="242" t="n"/>
      <c r="AC596" s="242" t="n"/>
      <c r="AD596" s="252" t="n"/>
      <c r="AE596" s="167">
        <f>Y596-AC596</f>
        <v/>
      </c>
      <c r="AF596" s="256">
        <f>abs(Z596-AD596)</f>
        <v/>
      </c>
      <c r="AG596" s="243" t="n"/>
      <c r="AH596" s="146" t="n"/>
      <c r="AI596" s="52" t="n"/>
      <c r="AJ596" s="148" t="n"/>
      <c r="AK596" s="52" t="n"/>
    </row>
    <row r="597">
      <c r="A597" s="163">
        <f>A585</f>
        <v/>
      </c>
      <c r="B597" s="300" t="n"/>
      <c r="C597" s="151" t="inlineStr">
        <is>
          <t>KR Airtel Add funds/Payments</t>
        </is>
      </c>
      <c r="D597" s="151" t="inlineStr">
        <is>
          <t>KR Airtel Cash In</t>
        </is>
      </c>
      <c r="E597" s="187" t="n"/>
      <c r="F597" s="188" t="n"/>
      <c r="G597" s="187" t="n"/>
      <c r="H597" s="188" t="n"/>
      <c r="I597" s="154">
        <f>minus(E597,G597)</f>
        <v/>
      </c>
      <c r="J597" s="155">
        <f>ABS(minus(F597,H597))</f>
        <v/>
      </c>
      <c r="K597" s="218" t="n"/>
      <c r="L597" s="218" t="n"/>
      <c r="M597" s="218" t="n"/>
      <c r="N597" s="218" t="n"/>
      <c r="O597" s="218" t="n"/>
      <c r="P597" s="218" t="n"/>
      <c r="Q597" s="218" t="n"/>
      <c r="R597" s="218" t="n"/>
      <c r="S597" s="218" t="n"/>
      <c r="T597" s="218" t="n"/>
      <c r="U597" s="218" t="n"/>
      <c r="V597" s="218" t="n"/>
      <c r="W597" s="218">
        <f>SUM(K597,M597,O597,Q597,S597,U597)</f>
        <v/>
      </c>
      <c r="X597" s="218">
        <f>SUM(L597,N597,P597,R597,T597,V597)</f>
        <v/>
      </c>
      <c r="Y597" s="157">
        <f>minus(I597,W597)</f>
        <v/>
      </c>
      <c r="Z597" s="158">
        <f>ABS(minus(J597,X597))</f>
        <v/>
      </c>
      <c r="AA597" s="270" t="n"/>
      <c r="AB597" s="242" t="n"/>
      <c r="AC597" s="242" t="n"/>
      <c r="AD597" s="256" t="n"/>
      <c r="AE597" s="167">
        <f>Y597-AC597</f>
        <v/>
      </c>
      <c r="AF597" s="256">
        <f>abs(Z597-AD597)</f>
        <v/>
      </c>
      <c r="AG597" s="243" t="n"/>
      <c r="AH597" s="146" t="n"/>
      <c r="AI597" s="52" t="n"/>
      <c r="AJ597" s="148" t="n"/>
      <c r="AK597" s="52" t="n"/>
    </row>
    <row r="598">
      <c r="A598" s="163">
        <f>A586</f>
        <v/>
      </c>
      <c r="B598" s="300" t="n"/>
      <c r="C598" s="151" t="inlineStr">
        <is>
          <t>KR Airtel Send Money</t>
        </is>
      </c>
      <c r="D598" s="151" t="inlineStr">
        <is>
          <t>KR Airtel Cash Out</t>
        </is>
      </c>
      <c r="E598" s="187" t="n"/>
      <c r="F598" s="188" t="n"/>
      <c r="G598" s="187" t="n"/>
      <c r="H598" s="188" t="n"/>
      <c r="I598" s="154">
        <f>minus(E598,G598)</f>
        <v/>
      </c>
      <c r="J598" s="155">
        <f>ABS(minus(F598,H598))</f>
        <v/>
      </c>
      <c r="K598" s="218" t="n"/>
      <c r="L598" s="218" t="n"/>
      <c r="M598" s="218" t="n"/>
      <c r="N598" s="218" t="n"/>
      <c r="O598" s="218" t="n"/>
      <c r="P598" s="218" t="n"/>
      <c r="Q598" s="218" t="n"/>
      <c r="R598" s="218" t="n"/>
      <c r="S598" s="218" t="n"/>
      <c r="T598" s="218" t="n"/>
      <c r="U598" s="218" t="n"/>
      <c r="V598" s="218" t="n"/>
      <c r="W598" s="218">
        <f>SUM(K598,M598,O598,Q598,S598,U598)</f>
        <v/>
      </c>
      <c r="X598" s="218">
        <f>SUM(L598,N598,P598,R598,T598,V598)</f>
        <v/>
      </c>
      <c r="Y598" s="157">
        <f>minus(I598,W598)</f>
        <v/>
      </c>
      <c r="Z598" s="158">
        <f>ABS(minus(J598,X598))</f>
        <v/>
      </c>
      <c r="AA598" s="270" t="n"/>
      <c r="AB598" s="242" t="n"/>
      <c r="AC598" s="242" t="n"/>
      <c r="AD598" s="256" t="n"/>
      <c r="AE598" s="167">
        <f>Y598-AC598</f>
        <v/>
      </c>
      <c r="AF598" s="256">
        <f>abs(Z598-AD598)</f>
        <v/>
      </c>
      <c r="AG598" s="243" t="n"/>
      <c r="AH598" s="146" t="n"/>
      <c r="AI598" s="52" t="n"/>
      <c r="AJ598" s="148" t="n"/>
      <c r="AK598" s="52" t="n"/>
    </row>
    <row r="599">
      <c r="A599" s="163">
        <f>A587</f>
        <v/>
      </c>
      <c r="B599" s="300" t="n"/>
      <c r="C599" s="151" t="inlineStr">
        <is>
          <t>KR Vodafone Add funds/Payments</t>
        </is>
      </c>
      <c r="D599" s="151" t="inlineStr">
        <is>
          <t xml:space="preserve">KR Vodafone Cash In </t>
        </is>
      </c>
      <c r="E599" s="187" t="n"/>
      <c r="F599" s="188" t="n"/>
      <c r="G599" s="187" t="n"/>
      <c r="H599" s="188" t="n"/>
      <c r="I599" s="154">
        <f>minus(E599,G599)</f>
        <v/>
      </c>
      <c r="J599" s="155">
        <f>ABS(minus(F599,H599))</f>
        <v/>
      </c>
      <c r="K599" s="218" t="n"/>
      <c r="L599" s="218" t="n"/>
      <c r="M599" s="218" t="n"/>
      <c r="N599" s="218" t="n"/>
      <c r="O599" s="218" t="n"/>
      <c r="P599" s="218" t="n"/>
      <c r="Q599" s="218" t="n"/>
      <c r="R599" s="218" t="n"/>
      <c r="S599" s="218" t="n"/>
      <c r="T599" s="218" t="n"/>
      <c r="U599" s="218" t="n"/>
      <c r="V599" s="218" t="n"/>
      <c r="W599" s="218">
        <f>SUM(K599,M599,O599,Q599,S599,U599)</f>
        <v/>
      </c>
      <c r="X599" s="218">
        <f>SUM(L599,N599,P599,R599,T599,V599)</f>
        <v/>
      </c>
      <c r="Y599" s="157">
        <f>minus(I599,W599)</f>
        <v/>
      </c>
      <c r="Z599" s="158">
        <f>ABS(minus(J599,X599))</f>
        <v/>
      </c>
      <c r="AA599" s="270" t="n"/>
      <c r="AB599" s="242" t="n"/>
      <c r="AC599" s="242" t="n"/>
      <c r="AD599" s="256" t="n"/>
      <c r="AE599" s="167">
        <f>Y599-AC599</f>
        <v/>
      </c>
      <c r="AF599" s="256">
        <f>abs(Z599-AD599)</f>
        <v/>
      </c>
      <c r="AG599" s="243" t="n"/>
      <c r="AH599" s="146" t="n"/>
      <c r="AI599" s="52" t="n"/>
      <c r="AJ599" s="148" t="n"/>
      <c r="AK599" s="52" t="n"/>
    </row>
    <row r="600">
      <c r="A600" s="163">
        <f>A588</f>
        <v/>
      </c>
      <c r="B600" s="303" t="n"/>
      <c r="C600" s="151" t="inlineStr">
        <is>
          <t>KR Vodafone Send Money</t>
        </is>
      </c>
      <c r="D600" s="151" t="inlineStr">
        <is>
          <t>KR Vodafone Cash Out</t>
        </is>
      </c>
      <c r="E600" s="187" t="n"/>
      <c r="F600" s="188" t="n"/>
      <c r="G600" s="187" t="n"/>
      <c r="H600" s="188" t="n"/>
      <c r="I600" s="154">
        <f>minus(E600,G600)</f>
        <v/>
      </c>
      <c r="J600" s="155">
        <f>ABS(minus(F600,H600))</f>
        <v/>
      </c>
      <c r="K600" s="218" t="n"/>
      <c r="L600" s="218" t="n"/>
      <c r="M600" s="218" t="n"/>
      <c r="N600" s="218" t="n"/>
      <c r="O600" s="218" t="n"/>
      <c r="P600" s="218" t="n"/>
      <c r="Q600" s="218" t="n"/>
      <c r="R600" s="218" t="n"/>
      <c r="S600" s="218" t="n"/>
      <c r="T600" s="218" t="n"/>
      <c r="U600" s="218" t="n"/>
      <c r="V600" s="218" t="n"/>
      <c r="W600" s="218">
        <f>SUM(K600,M600,O600,Q600,S600,U600)</f>
        <v/>
      </c>
      <c r="X600" s="218">
        <f>SUM(L600,N600,P600,R600,T600,V600)</f>
        <v/>
      </c>
      <c r="Y600" s="157">
        <f>minus(I600,W600)</f>
        <v/>
      </c>
      <c r="Z600" s="158">
        <f>ABS(minus(J600,X600))</f>
        <v/>
      </c>
      <c r="AA600" s="270" t="n"/>
      <c r="AB600" s="242" t="n"/>
      <c r="AC600" s="242" t="n"/>
      <c r="AD600" s="256" t="n"/>
      <c r="AE600" s="167">
        <f>Y600-AC600</f>
        <v/>
      </c>
      <c r="AF600" s="256">
        <f>abs(Z600-AD600)</f>
        <v/>
      </c>
      <c r="AG600" s="243" t="n"/>
      <c r="AH600" s="146" t="n"/>
      <c r="AI600" s="52" t="n"/>
      <c r="AJ600" s="148" t="n"/>
      <c r="AK600" s="52" t="n"/>
    </row>
    <row r="601">
      <c r="A601" s="206" t="n"/>
      <c r="B601" s="207" t="n"/>
      <c r="C601" s="206" t="n"/>
      <c r="D601" s="206" t="n"/>
      <c r="E601" s="206" t="n"/>
      <c r="F601" s="208" t="n"/>
      <c r="G601" s="206" t="n"/>
      <c r="H601" s="206" t="n"/>
      <c r="I601" s="206" t="n"/>
      <c r="J601" s="208" t="n"/>
      <c r="K601" s="271" t="n"/>
      <c r="L601" s="271" t="n"/>
      <c r="M601" s="271" t="n"/>
      <c r="N601" s="271" t="n"/>
      <c r="O601" s="271" t="n"/>
      <c r="P601" s="271" t="n"/>
      <c r="Q601" s="271" t="n"/>
      <c r="R601" s="271" t="n"/>
      <c r="S601" s="271" t="n"/>
      <c r="T601" s="271" t="n"/>
      <c r="U601" s="271" t="n"/>
      <c r="V601" s="271" t="n"/>
      <c r="W601" s="210" t="n"/>
      <c r="X601" s="210" t="n"/>
      <c r="Y601" s="271" t="n"/>
      <c r="Z601" s="271" t="n"/>
      <c r="AA601" s="211" t="n"/>
      <c r="AB601" s="212" t="n"/>
      <c r="AC601" s="212" t="n"/>
      <c r="AD601" s="213" t="n"/>
      <c r="AE601" s="214" t="n"/>
      <c r="AF601" s="215" t="n"/>
      <c r="AG601" s="243" t="n"/>
      <c r="AH601" s="146" t="n"/>
      <c r="AI601" s="52" t="n"/>
      <c r="AJ601" s="148" t="n"/>
      <c r="AK601" s="52" t="n"/>
    </row>
    <row r="602">
      <c r="A602" s="239" t="n">
        <v>45006</v>
      </c>
      <c r="B602" s="309" t="inlineStr">
        <is>
          <t>SlydePay</t>
        </is>
      </c>
      <c r="C602" s="151" t="inlineStr">
        <is>
          <t>SP MIGs (MCC 1)</t>
        </is>
      </c>
      <c r="D602" s="151" t="inlineStr">
        <is>
          <t>MIGS (Slydepay01)</t>
        </is>
      </c>
      <c r="E602" s="187" t="n"/>
      <c r="F602" s="188" t="n"/>
      <c r="G602" s="187" t="n"/>
      <c r="H602" s="188" t="n"/>
      <c r="I602" s="154">
        <f>minus(E602,G602)</f>
        <v/>
      </c>
      <c r="J602" s="155">
        <f>ABS(minus(F602,H602))</f>
        <v/>
      </c>
      <c r="K602" s="170" t="n"/>
      <c r="L602" s="170" t="n"/>
      <c r="M602" s="170" t="n"/>
      <c r="N602" s="170" t="n"/>
      <c r="O602" s="170" t="n"/>
      <c r="P602" s="170" t="n"/>
      <c r="Q602" s="170" t="n"/>
      <c r="R602" s="170" t="n"/>
      <c r="S602" s="170" t="n"/>
      <c r="T602" s="170" t="n"/>
      <c r="U602" s="170" t="n"/>
      <c r="V602" s="170" t="n"/>
      <c r="W602" s="218">
        <f>SUM(K602,M602,O602,Q602,S602,U602)</f>
        <v/>
      </c>
      <c r="X602" s="218">
        <f>SUM(L602,N602,P602,R602,T602,V602)</f>
        <v/>
      </c>
      <c r="Y602" s="157">
        <f>minus(I602,W602)</f>
        <v/>
      </c>
      <c r="Z602" s="158">
        <f>ABS(minus(J602,X602))</f>
        <v/>
      </c>
      <c r="AA602" s="263" t="n"/>
      <c r="AB602" s="242" t="n"/>
      <c r="AC602" s="242" t="n"/>
      <c r="AD602" s="252" t="n"/>
      <c r="AE602" s="161">
        <f>Y602-AC602</f>
        <v/>
      </c>
      <c r="AF602" s="256">
        <f>abs(Z602-AD602)</f>
        <v/>
      </c>
      <c r="AG602" s="243" t="n"/>
      <c r="AH602" s="146" t="n"/>
      <c r="AI602" s="52" t="n"/>
      <c r="AJ602" s="148" t="n"/>
      <c r="AK602" s="52" t="n"/>
    </row>
    <row r="603">
      <c r="A603" s="163">
        <f>A602</f>
        <v/>
      </c>
      <c r="B603" s="300" t="n"/>
      <c r="C603" s="151" t="inlineStr">
        <is>
          <t>SP MTN Cash In (Prompt)</t>
        </is>
      </c>
      <c r="D603" s="151" t="inlineStr">
        <is>
          <t>MTN - Slydepull (Prompts)</t>
        </is>
      </c>
      <c r="E603" s="187" t="n"/>
      <c r="F603" s="188" t="n"/>
      <c r="G603" s="187" t="n"/>
      <c r="H603" s="188" t="n"/>
      <c r="I603" s="154">
        <f>minus(E603,G603)</f>
        <v/>
      </c>
      <c r="J603" s="155">
        <f>ABS(minus(F603,H603))</f>
        <v/>
      </c>
      <c r="K603" s="170" t="n"/>
      <c r="L603" s="170" t="n"/>
      <c r="M603" s="170" t="n"/>
      <c r="N603" s="170" t="n"/>
      <c r="O603" s="170" t="n"/>
      <c r="P603" s="170" t="n"/>
      <c r="Q603" s="170" t="n"/>
      <c r="R603" s="170" t="n"/>
      <c r="S603" s="170" t="n"/>
      <c r="T603" s="170" t="n"/>
      <c r="U603" s="170" t="n"/>
      <c r="V603" s="248" t="n"/>
      <c r="W603" s="218">
        <f>SUM(K603,M603,O603,Q603,S603,U603)</f>
        <v/>
      </c>
      <c r="X603" s="218">
        <f>SUM(L603,N603,P603,R603,T603,V603)</f>
        <v/>
      </c>
      <c r="Y603" s="157">
        <f>minus(I603,W603)</f>
        <v/>
      </c>
      <c r="Z603" s="158">
        <f>ABS(minus(J603,X603))</f>
        <v/>
      </c>
      <c r="AA603" s="270" t="n"/>
      <c r="AB603" s="242" t="n"/>
      <c r="AC603" s="242" t="n"/>
      <c r="AD603" s="256" t="n"/>
      <c r="AE603" s="167">
        <f>Y603-AC603</f>
        <v/>
      </c>
      <c r="AF603" s="256">
        <f>abs(Z603-AD603)</f>
        <v/>
      </c>
      <c r="AG603" s="243" t="n"/>
      <c r="AH603" s="146" t="n"/>
      <c r="AI603" s="52" t="n"/>
      <c r="AJ603" s="148" t="n"/>
      <c r="AK603" s="52" t="n"/>
    </row>
    <row r="604">
      <c r="A604" s="163">
        <f>A603</f>
        <v/>
      </c>
      <c r="B604" s="300" t="n"/>
      <c r="C604" s="151" t="inlineStr">
        <is>
          <t>SP MTN Cash In (Approval)</t>
        </is>
      </c>
      <c r="D604" s="151" t="inlineStr">
        <is>
          <t>MTN - Sydepush( Approvals)</t>
        </is>
      </c>
      <c r="E604" s="187" t="n"/>
      <c r="F604" s="188" t="n"/>
      <c r="G604" s="187" t="n"/>
      <c r="H604" s="188" t="n"/>
      <c r="I604" s="154">
        <f>minus(E604,G604)</f>
        <v/>
      </c>
      <c r="J604" s="155">
        <f>ABS(minus(F604,H604))</f>
        <v/>
      </c>
      <c r="K604" s="248" t="n"/>
      <c r="L604" s="248" t="n"/>
      <c r="M604" s="248" t="n"/>
      <c r="N604" s="248" t="n"/>
      <c r="O604" s="248" t="n"/>
      <c r="P604" s="248" t="n"/>
      <c r="Q604" s="248" t="n"/>
      <c r="R604" s="248" t="n"/>
      <c r="S604" s="248" t="n"/>
      <c r="T604" s="248" t="n"/>
      <c r="U604" s="248" t="n"/>
      <c r="V604" s="248" t="n"/>
      <c r="W604" s="218">
        <f>SUM(K604,M604,O604,Q604,S604,U604)</f>
        <v/>
      </c>
      <c r="X604" s="218">
        <f>SUM(L604,N604,P604,R604,T604,V604)</f>
        <v/>
      </c>
      <c r="Y604" s="157">
        <f>minus(I604,W604)</f>
        <v/>
      </c>
      <c r="Z604" s="158">
        <f>ABS(minus(J604,X604))</f>
        <v/>
      </c>
      <c r="AA604" s="270" t="n"/>
      <c r="AB604" s="242" t="n"/>
      <c r="AC604" s="242" t="n"/>
      <c r="AD604" s="256" t="n"/>
      <c r="AE604" s="161">
        <f>Y604-AC604</f>
        <v/>
      </c>
      <c r="AF604" s="256">
        <f>abs(Z604-AD604)</f>
        <v/>
      </c>
      <c r="AG604" s="243" t="n"/>
      <c r="AH604" s="146" t="n"/>
      <c r="AI604" s="52" t="n"/>
      <c r="AJ604" s="148" t="n"/>
      <c r="AK604" s="52" t="n"/>
    </row>
    <row r="605">
      <c r="A605" s="163">
        <f>A604</f>
        <v/>
      </c>
      <c r="B605" s="300" t="n"/>
      <c r="C605" s="151" t="inlineStr">
        <is>
          <t>SP MTN Send Money</t>
        </is>
      </c>
      <c r="D605" s="151" t="inlineStr">
        <is>
          <t>MTN - Portal</t>
        </is>
      </c>
      <c r="E605" s="187" t="n"/>
      <c r="F605" s="188" t="n"/>
      <c r="G605" s="187" t="n"/>
      <c r="H605" s="188" t="n"/>
      <c r="I605" s="154">
        <f>minus(E605,G605)</f>
        <v/>
      </c>
      <c r="J605" s="155">
        <f>ABS(minus(F605,H605))</f>
        <v/>
      </c>
      <c r="K605" s="170" t="n"/>
      <c r="L605" s="170" t="n"/>
      <c r="M605" s="170" t="n"/>
      <c r="N605" s="170" t="n"/>
      <c r="O605" s="170" t="n"/>
      <c r="P605" s="170" t="n"/>
      <c r="Q605" s="170" t="n"/>
      <c r="R605" s="170" t="n"/>
      <c r="S605" s="170" t="n"/>
      <c r="T605" s="170" t="n"/>
      <c r="U605" s="170" t="n"/>
      <c r="V605" s="248" t="n"/>
      <c r="W605" s="218">
        <f>SUM(K605,M605,O605,Q605,S605,U605)</f>
        <v/>
      </c>
      <c r="X605" s="218">
        <f>SUM(L605,N605,P605,R605,T605,V605)</f>
        <v/>
      </c>
      <c r="Y605" s="157">
        <f>minus(I605,W605)</f>
        <v/>
      </c>
      <c r="Z605" s="158">
        <f>ABS(minus(J605,X605))</f>
        <v/>
      </c>
      <c r="AA605" s="270" t="n"/>
      <c r="AB605" s="242" t="n"/>
      <c r="AC605" s="242" t="n"/>
      <c r="AD605" s="256" t="n"/>
      <c r="AE605" s="161">
        <f>Y605-AC605</f>
        <v/>
      </c>
      <c r="AF605" s="256">
        <f>abs(Z605-AD605)</f>
        <v/>
      </c>
      <c r="AG605" s="243" t="n"/>
      <c r="AH605" s="146" t="n"/>
      <c r="AI605" s="52" t="n"/>
      <c r="AJ605" s="148" t="n"/>
      <c r="AK605" s="52" t="n"/>
    </row>
    <row r="606">
      <c r="A606" s="163">
        <f>A605</f>
        <v/>
      </c>
      <c r="B606" s="300" t="n"/>
      <c r="C606" s="151" t="inlineStr">
        <is>
          <t>SP AirtelTigo Cash In</t>
        </is>
      </c>
      <c r="D606" s="151" t="inlineStr">
        <is>
          <t>Airtel Top Up (Cash In)</t>
        </is>
      </c>
      <c r="E606" s="187" t="n"/>
      <c r="F606" s="188" t="n"/>
      <c r="G606" s="187" t="n"/>
      <c r="H606" s="188" t="n"/>
      <c r="I606" s="154">
        <f>minus(E606,G606)</f>
        <v/>
      </c>
      <c r="J606" s="155">
        <f>ABS(minus(F606,H606))</f>
        <v/>
      </c>
      <c r="K606" s="170" t="n"/>
      <c r="L606" s="170" t="n"/>
      <c r="M606" s="170" t="n"/>
      <c r="N606" s="170" t="n"/>
      <c r="O606" s="248" t="n"/>
      <c r="P606" s="248" t="n"/>
      <c r="Q606" s="248" t="n"/>
      <c r="R606" s="248" t="n"/>
      <c r="S606" s="248" t="n"/>
      <c r="T606" s="248" t="n"/>
      <c r="U606" s="248" t="n"/>
      <c r="V606" s="248" t="n"/>
      <c r="W606" s="218">
        <f>SUM(K606,M606,O606,Q606,S606,U606)</f>
        <v/>
      </c>
      <c r="X606" s="218">
        <f>SUM(L606,N606,P606,R606,T606,V606)</f>
        <v/>
      </c>
      <c r="Y606" s="157">
        <f>minus(I606,W606)</f>
        <v/>
      </c>
      <c r="Z606" s="158">
        <f>ABS(minus(J606,X606))</f>
        <v/>
      </c>
      <c r="AA606" s="270" t="n"/>
      <c r="AB606" s="242" t="n"/>
      <c r="AC606" s="242" t="n"/>
      <c r="AD606" s="256" t="n"/>
      <c r="AE606" s="161">
        <f>Y606-AC606</f>
        <v/>
      </c>
      <c r="AF606" s="256">
        <f>abs(Z606-AD606)</f>
        <v/>
      </c>
      <c r="AG606" s="243" t="n"/>
      <c r="AH606" s="146" t="n"/>
      <c r="AI606" s="52" t="n"/>
      <c r="AJ606" s="148" t="n"/>
      <c r="AK606" s="52" t="n"/>
    </row>
    <row r="607">
      <c r="A607" s="163">
        <f>A606</f>
        <v/>
      </c>
      <c r="B607" s="300" t="n"/>
      <c r="C607" s="151" t="inlineStr">
        <is>
          <t>SP AirtelTigo Send Money</t>
        </is>
      </c>
      <c r="D607" s="151" t="inlineStr">
        <is>
          <t>Airtel Online Send Money</t>
        </is>
      </c>
      <c r="E607" s="187" t="n"/>
      <c r="F607" s="188" t="n"/>
      <c r="G607" s="187" t="n"/>
      <c r="H607" s="188" t="n"/>
      <c r="I607" s="154">
        <f>minus(E607,G607)</f>
        <v/>
      </c>
      <c r="J607" s="155">
        <f>ABS(minus(F607,H607))</f>
        <v/>
      </c>
      <c r="K607" s="170" t="n"/>
      <c r="L607" s="170" t="n"/>
      <c r="M607" s="248" t="n"/>
      <c r="N607" s="248" t="n"/>
      <c r="O607" s="248" t="n"/>
      <c r="P607" s="248" t="n"/>
      <c r="Q607" s="248" t="n"/>
      <c r="R607" s="248" t="n"/>
      <c r="S607" s="248" t="n"/>
      <c r="T607" s="248" t="n"/>
      <c r="U607" s="248" t="n"/>
      <c r="V607" s="248" t="n"/>
      <c r="W607" s="218">
        <f>SUM(K607,M607,O607,Q607,S607,U607)</f>
        <v/>
      </c>
      <c r="X607" s="249">
        <f>SUM(L607,N607,P607,R607,T607,V607)</f>
        <v/>
      </c>
      <c r="Y607" s="157">
        <f>minus(I607,W607)</f>
        <v/>
      </c>
      <c r="Z607" s="158">
        <f>ABS(minus(J607,X607))</f>
        <v/>
      </c>
      <c r="AA607" s="270" t="n"/>
      <c r="AB607" s="242" t="n"/>
      <c r="AC607" s="242" t="n"/>
      <c r="AD607" s="256" t="n"/>
      <c r="AE607" s="161">
        <f>Y607-AC607</f>
        <v/>
      </c>
      <c r="AF607" s="256">
        <f>abs(Z607-AD607)</f>
        <v/>
      </c>
      <c r="AG607" s="243" t="n"/>
      <c r="AH607" s="146" t="n"/>
      <c r="AI607" s="52" t="n"/>
      <c r="AJ607" s="148" t="n"/>
      <c r="AK607" s="52" t="n"/>
    </row>
    <row r="608">
      <c r="A608" s="163">
        <f>A607</f>
        <v/>
      </c>
      <c r="B608" s="300" t="n"/>
      <c r="C608" s="151" t="inlineStr">
        <is>
          <t>SP Vodafone Cash In</t>
        </is>
      </c>
      <c r="D608" s="151" t="inlineStr">
        <is>
          <t>Vodafone Cashin</t>
        </is>
      </c>
      <c r="E608" s="187" t="n"/>
      <c r="F608" s="188" t="n"/>
      <c r="G608" s="187" t="n"/>
      <c r="H608" s="188" t="n"/>
      <c r="I608" s="154">
        <f>minus(E608,G608)</f>
        <v/>
      </c>
      <c r="J608" s="155">
        <f>ABS(minus(F608,H608))</f>
        <v/>
      </c>
      <c r="K608" s="248" t="n"/>
      <c r="L608" s="248" t="n"/>
      <c r="M608" s="248" t="n"/>
      <c r="N608" s="248" t="n"/>
      <c r="O608" s="170" t="n"/>
      <c r="P608" s="170" t="n"/>
      <c r="Q608" s="170" t="n"/>
      <c r="R608" s="170" t="n"/>
      <c r="S608" s="248" t="n"/>
      <c r="T608" s="248" t="n"/>
      <c r="U608" s="248" t="n"/>
      <c r="V608" s="248" t="n"/>
      <c r="W608" s="218">
        <f>SUM(K608,M608,O608,Q608,S608,U608)</f>
        <v/>
      </c>
      <c r="X608" s="218">
        <f>SUM(L608,N608,P608,R608,T608,V608)</f>
        <v/>
      </c>
      <c r="Y608" s="157">
        <f>minus(I608,W608)</f>
        <v/>
      </c>
      <c r="Z608" s="158">
        <f>ABS(minus(J608,X608))</f>
        <v/>
      </c>
      <c r="AA608" s="270" t="n"/>
      <c r="AB608" s="242" t="n"/>
      <c r="AC608" s="242" t="n"/>
      <c r="AD608" s="256" t="n"/>
      <c r="AE608" s="161">
        <f>Y608-AC608</f>
        <v/>
      </c>
      <c r="AF608" s="256">
        <f>abs(Z608-AD608)</f>
        <v/>
      </c>
      <c r="AG608" s="243" t="n"/>
      <c r="AH608" s="146" t="n"/>
      <c r="AI608" s="52" t="n"/>
      <c r="AJ608" s="148" t="n"/>
      <c r="AK608" s="52" t="n"/>
    </row>
    <row r="609">
      <c r="A609" s="163">
        <f>A608</f>
        <v/>
      </c>
      <c r="B609" s="300" t="n"/>
      <c r="C609" s="151" t="inlineStr">
        <is>
          <t>SP Vodafone Send Money</t>
        </is>
      </c>
      <c r="D609" s="151" t="inlineStr">
        <is>
          <t>Vodafone Cashout</t>
        </is>
      </c>
      <c r="E609" s="187" t="n"/>
      <c r="F609" s="188" t="n"/>
      <c r="G609" s="187" t="n"/>
      <c r="H609" s="188" t="n"/>
      <c r="I609" s="154">
        <f>minus(E609,G609)</f>
        <v/>
      </c>
      <c r="J609" s="155">
        <f>ABS(minus(F609,H609))</f>
        <v/>
      </c>
      <c r="K609" s="170" t="n"/>
      <c r="L609" s="170" t="n"/>
      <c r="M609" s="170" t="n"/>
      <c r="N609" s="170" t="n"/>
      <c r="O609" s="170" t="n"/>
      <c r="P609" s="170" t="n"/>
      <c r="Q609" s="170" t="n"/>
      <c r="R609" s="170" t="n"/>
      <c r="S609" s="170" t="n"/>
      <c r="T609" s="170" t="n"/>
      <c r="U609" s="170" t="n"/>
      <c r="V609" s="170" t="n"/>
      <c r="W609" s="218">
        <f>SUM(K609,M609,O609,Q609,S609,U609)</f>
        <v/>
      </c>
      <c r="X609" s="218">
        <f>SUM(L609,N609,P609,R609,T609,V609)</f>
        <v/>
      </c>
      <c r="Y609" s="157">
        <f>minus(I609,W609)</f>
        <v/>
      </c>
      <c r="Z609" s="158">
        <f>ABS(minus(J609,X609))</f>
        <v/>
      </c>
      <c r="AA609" s="270" t="n"/>
      <c r="AB609" s="242" t="n"/>
      <c r="AC609" s="242" t="n"/>
      <c r="AD609" s="256" t="n"/>
      <c r="AE609" s="161">
        <f>Y609-AC609</f>
        <v/>
      </c>
      <c r="AF609" s="256">
        <f>abs(Z609-AD609)</f>
        <v/>
      </c>
      <c r="AG609" s="243" t="n"/>
      <c r="AH609" s="146" t="n"/>
      <c r="AI609" s="52" t="n"/>
      <c r="AJ609" s="148" t="n"/>
      <c r="AK609" s="52" t="n"/>
    </row>
    <row r="610">
      <c r="A610" s="163">
        <f>A609</f>
        <v/>
      </c>
      <c r="B610" s="300" t="n"/>
      <c r="C610" s="151" t="inlineStr">
        <is>
          <t>SP Stanbic</t>
        </is>
      </c>
      <c r="D610" s="151" t="inlineStr">
        <is>
          <t>Stanbic FI CR</t>
        </is>
      </c>
      <c r="E610" s="187" t="n"/>
      <c r="F610" s="188" t="n"/>
      <c r="G610" s="187" t="n"/>
      <c r="H610" s="188" t="n"/>
      <c r="I610" s="154">
        <f>minus(E610,G610)</f>
        <v/>
      </c>
      <c r="J610" s="155">
        <f>ABS(minus(F610,H610))</f>
        <v/>
      </c>
      <c r="K610" s="170" t="n"/>
      <c r="L610" s="170" t="n"/>
      <c r="M610" s="170" t="n"/>
      <c r="N610" s="170" t="n"/>
      <c r="O610" s="170" t="n"/>
      <c r="P610" s="170" t="n"/>
      <c r="Q610" s="170" t="n"/>
      <c r="R610" s="170" t="n"/>
      <c r="S610" s="170" t="n"/>
      <c r="T610" s="170" t="n"/>
      <c r="U610" s="248" t="n"/>
      <c r="V610" s="248" t="n"/>
      <c r="W610" s="218">
        <f>SUM(K610,M610,O610,Q610,S610,U610)</f>
        <v/>
      </c>
      <c r="X610" s="218">
        <f>SUM(L610,N610,P610,R610,T610,V610)</f>
        <v/>
      </c>
      <c r="Y610" s="157">
        <f>minus(I610,W610)</f>
        <v/>
      </c>
      <c r="Z610" s="158">
        <f>ABS(minus(J610,X610))</f>
        <v/>
      </c>
      <c r="AA610" s="263" t="n"/>
      <c r="AB610" s="242" t="n"/>
      <c r="AC610" s="242" t="n"/>
      <c r="AD610" s="256" t="n"/>
      <c r="AE610" s="161">
        <f>Y610-AC610</f>
        <v/>
      </c>
      <c r="AF610" s="256">
        <f>abs(Z610-AD610)</f>
        <v/>
      </c>
      <c r="AG610" s="243" t="n"/>
      <c r="AH610" s="146" t="n"/>
      <c r="AI610" s="52" t="n"/>
      <c r="AJ610" s="148" t="n"/>
      <c r="AK610" s="52" t="n"/>
    </row>
    <row r="611">
      <c r="A611" s="163">
        <f>A610</f>
        <v/>
      </c>
      <c r="B611" s="300" t="n"/>
      <c r="C611" s="151" t="inlineStr">
        <is>
          <t xml:space="preserve">SP Stanbic </t>
        </is>
      </c>
      <c r="D611" s="151" t="inlineStr">
        <is>
          <t>Stanbic FI DR</t>
        </is>
      </c>
      <c r="E611" s="187" t="n"/>
      <c r="F611" s="187" t="n"/>
      <c r="G611" s="187" t="n"/>
      <c r="H611" s="187" t="n"/>
      <c r="I611" s="154">
        <f>minus(E611,G611)</f>
        <v/>
      </c>
      <c r="J611" s="155">
        <f>ABS(minus(F611,H611))</f>
        <v/>
      </c>
      <c r="K611" s="248" t="n"/>
      <c r="L611" s="248" t="n"/>
      <c r="M611" s="248" t="n"/>
      <c r="N611" s="248" t="n"/>
      <c r="O611" s="248" t="n"/>
      <c r="P611" s="248" t="n"/>
      <c r="Q611" s="248" t="n"/>
      <c r="R611" s="248" t="n"/>
      <c r="S611" s="248" t="n"/>
      <c r="T611" s="248" t="n"/>
      <c r="U611" s="248" t="n"/>
      <c r="V611" s="248" t="n"/>
      <c r="W611" s="218">
        <f>SUM(K611,M611,O611,Q611,S611,U611)</f>
        <v/>
      </c>
      <c r="X611" s="218">
        <f>SUM(L611,N611,P611,R611,T611,V611)</f>
        <v/>
      </c>
      <c r="Y611" s="157">
        <f>minus(I611,W611)</f>
        <v/>
      </c>
      <c r="Z611" s="158">
        <f>ABS(minus(J611,X611))</f>
        <v/>
      </c>
      <c r="AA611" s="270" t="n"/>
      <c r="AB611" s="242" t="n"/>
      <c r="AC611" s="242" t="n"/>
      <c r="AD611" s="256" t="n"/>
      <c r="AE611" s="161">
        <f>Y611-AC611</f>
        <v/>
      </c>
      <c r="AF611" s="256">
        <f>abs(Z611-AD611)</f>
        <v/>
      </c>
      <c r="AG611" s="243" t="n"/>
      <c r="AH611" s="146" t="n"/>
      <c r="AI611" s="52" t="n"/>
      <c r="AJ611" s="148" t="n"/>
      <c r="AK611" s="52" t="n"/>
    </row>
    <row r="612">
      <c r="A612" s="163">
        <f>A611</f>
        <v/>
      </c>
      <c r="B612" s="300" t="n"/>
      <c r="C612" s="171" t="inlineStr">
        <is>
          <t xml:space="preserve">SP GIP </t>
        </is>
      </c>
      <c r="D612" s="171" t="inlineStr">
        <is>
          <t>GIP</t>
        </is>
      </c>
      <c r="E612" s="172" t="n"/>
      <c r="F612" s="173" t="n"/>
      <c r="G612" s="172" t="n"/>
      <c r="H612" s="173" t="n"/>
      <c r="I612" s="174">
        <f>minus(E612,G612)</f>
        <v/>
      </c>
      <c r="J612" s="175">
        <f>ABS(minus(F612,H612))</f>
        <v/>
      </c>
      <c r="K612" s="294" t="n"/>
      <c r="L612" s="294" t="n"/>
      <c r="M612" s="294" t="n"/>
      <c r="N612" s="294" t="n"/>
      <c r="O612" s="294" t="n"/>
      <c r="P612" s="294" t="n"/>
      <c r="Q612" s="294" t="n"/>
      <c r="R612" s="294" t="n"/>
      <c r="S612" s="294" t="n"/>
      <c r="T612" s="294" t="n"/>
      <c r="U612" s="294" t="n"/>
      <c r="V612" s="294" t="n"/>
      <c r="W612" s="294">
        <f>SUM(K612,M612,O612,Q612,S612,U612)</f>
        <v/>
      </c>
      <c r="X612" s="294">
        <f>SUM(L612,N612,P612,R612,T612,V612)</f>
        <v/>
      </c>
      <c r="Y612" s="179">
        <f>minus(I612,W612)</f>
        <v/>
      </c>
      <c r="Z612" s="180">
        <f>ABS(minus(J612,X612))</f>
        <v/>
      </c>
      <c r="AA612" s="253" t="n"/>
      <c r="AB612" s="254" t="n"/>
      <c r="AC612" s="254" t="n"/>
      <c r="AD612" s="190" t="n"/>
      <c r="AE612" s="184">
        <f>Y612-AC612</f>
        <v/>
      </c>
      <c r="AF612" s="192">
        <f>abs(Z612-AD612)</f>
        <v/>
      </c>
      <c r="AG612" s="243" t="n"/>
      <c r="AH612" s="146" t="n"/>
      <c r="AI612" s="52" t="n"/>
      <c r="AJ612" s="148" t="n"/>
      <c r="AK612" s="52" t="n"/>
    </row>
    <row r="613">
      <c r="A613" s="163">
        <f>A612</f>
        <v/>
      </c>
      <c r="B613" s="300" t="n"/>
      <c r="C613" s="151" t="inlineStr">
        <is>
          <t>Card Payments</t>
        </is>
      </c>
      <c r="D613" s="151" t="inlineStr">
        <is>
          <t>BB MIGs (S03)</t>
        </is>
      </c>
      <c r="E613" s="170" t="n"/>
      <c r="F613" s="245" t="n"/>
      <c r="G613" s="170" t="n"/>
      <c r="H613" s="245" t="n"/>
      <c r="I613" s="154">
        <f>minus(E613,G613)</f>
        <v/>
      </c>
      <c r="J613" s="155">
        <f>ABS(minus(F613,H613))</f>
        <v/>
      </c>
      <c r="K613" s="248" t="n"/>
      <c r="L613" s="248" t="n"/>
      <c r="M613" s="248" t="n"/>
      <c r="N613" s="248" t="n"/>
      <c r="O613" s="248" t="n"/>
      <c r="P613" s="248" t="n"/>
      <c r="Q613" s="248" t="n"/>
      <c r="R613" s="248" t="n"/>
      <c r="S613" s="248" t="n"/>
      <c r="T613" s="248" t="n"/>
      <c r="U613" s="248" t="n"/>
      <c r="V613" s="248" t="n"/>
      <c r="W613" s="218" t="n"/>
      <c r="X613" s="218" t="n"/>
      <c r="Y613" s="157">
        <f>minus(I613,W613)</f>
        <v/>
      </c>
      <c r="Z613" s="158">
        <f>ABS(minus(J613,X613))</f>
        <v/>
      </c>
      <c r="AA613" s="263" t="n"/>
      <c r="AB613" s="242" t="n"/>
      <c r="AC613" s="242" t="n"/>
      <c r="AD613" s="256" t="n"/>
      <c r="AE613" s="161">
        <f>Y613-AC613</f>
        <v/>
      </c>
      <c r="AF613" s="256">
        <f>abs(Z613-AD613)</f>
        <v/>
      </c>
      <c r="AG613" s="243" t="n"/>
      <c r="AH613" s="146" t="n"/>
      <c r="AI613" s="52" t="n"/>
      <c r="AJ613" s="148" t="n"/>
      <c r="AK613" s="52" t="n"/>
    </row>
    <row r="614">
      <c r="A614" s="163" t="n"/>
      <c r="B614" s="300" t="n"/>
      <c r="C614" s="151" t="inlineStr">
        <is>
          <t>Card Payments</t>
        </is>
      </c>
      <c r="D614" s="151" t="inlineStr">
        <is>
          <t>BB MIGs (S04)</t>
        </is>
      </c>
      <c r="E614" s="170" t="n"/>
      <c r="F614" s="245" t="n"/>
      <c r="G614" s="170" t="n"/>
      <c r="H614" s="245" t="n"/>
      <c r="I614" s="154">
        <f>minus(E614,G614)</f>
        <v/>
      </c>
      <c r="J614" s="155">
        <f>ABS(minus(F614,H614))</f>
        <v/>
      </c>
      <c r="K614" s="170" t="n"/>
      <c r="L614" s="170" t="n"/>
      <c r="M614" s="170" t="n"/>
      <c r="N614" s="170" t="n"/>
      <c r="O614" s="170" t="n"/>
      <c r="P614" s="170" t="n"/>
      <c r="Q614" s="170" t="n"/>
      <c r="R614" s="170" t="n"/>
      <c r="S614" s="170" t="n"/>
      <c r="T614" s="170" t="n"/>
      <c r="U614" s="170" t="n"/>
      <c r="V614" s="170" t="n"/>
      <c r="W614" s="218" t="n"/>
      <c r="X614" s="218" t="n"/>
      <c r="Y614" s="157">
        <f>minus(I614,W614)</f>
        <v/>
      </c>
      <c r="Z614" s="158">
        <f>ABS(minus(J614,X614))</f>
        <v/>
      </c>
      <c r="AA614" s="263" t="n"/>
      <c r="AB614" s="242" t="n"/>
      <c r="AC614" s="242" t="n"/>
      <c r="AD614" s="256" t="n"/>
      <c r="AE614" s="167">
        <f>Y614-AC614</f>
        <v/>
      </c>
      <c r="AF614" s="256">
        <f>abs(Z614-AD614)</f>
        <v/>
      </c>
      <c r="AG614" s="243" t="n"/>
      <c r="AH614" s="146" t="n"/>
      <c r="AI614" s="52" t="n"/>
      <c r="AJ614" s="148" t="n"/>
      <c r="AK614" s="52" t="n"/>
    </row>
    <row r="615">
      <c r="A615" s="163" t="n"/>
      <c r="B615" s="300" t="n"/>
      <c r="C615" s="151" t="inlineStr">
        <is>
          <t>Card Payments</t>
        </is>
      </c>
      <c r="D615" s="151" t="inlineStr">
        <is>
          <t>BB MIGs (S05)</t>
        </is>
      </c>
      <c r="E615" s="170" t="n"/>
      <c r="F615" s="245" t="n"/>
      <c r="G615" s="170" t="n"/>
      <c r="H615" s="245" t="n"/>
      <c r="I615" s="154">
        <f>minus(E615,G615)</f>
        <v/>
      </c>
      <c r="J615" s="155">
        <f>ABS(minus(F615,H615))</f>
        <v/>
      </c>
      <c r="K615" s="170" t="n"/>
      <c r="L615" s="170" t="n"/>
      <c r="M615" s="170" t="n"/>
      <c r="N615" s="170" t="n"/>
      <c r="O615" s="170" t="n"/>
      <c r="P615" s="170" t="n"/>
      <c r="Q615" s="170" t="n"/>
      <c r="R615" s="170" t="n"/>
      <c r="S615" s="170" t="n"/>
      <c r="T615" s="170" t="n"/>
      <c r="U615" s="170" t="n"/>
      <c r="V615" s="170" t="n"/>
      <c r="W615" s="218" t="n"/>
      <c r="X615" s="218" t="n"/>
      <c r="Y615" s="157">
        <f>minus(I615,W615)</f>
        <v/>
      </c>
      <c r="Z615" s="158">
        <f>ABS(minus(J615,X615))</f>
        <v/>
      </c>
      <c r="AA615" s="263" t="n"/>
      <c r="AB615" s="242" t="n"/>
      <c r="AC615" s="242" t="n"/>
      <c r="AD615" s="256" t="n"/>
      <c r="AE615" s="167">
        <f>Y615-AC615</f>
        <v/>
      </c>
      <c r="AF615" s="256">
        <f>abs(Z615-AD615)</f>
        <v/>
      </c>
      <c r="AG615" s="243" t="n"/>
      <c r="AH615" s="146" t="n"/>
      <c r="AI615" s="52" t="n"/>
      <c r="AJ615" s="148" t="n"/>
      <c r="AK615" s="52" t="n"/>
    </row>
    <row r="616">
      <c r="A616" s="163" t="n"/>
      <c r="B616" s="300" t="n"/>
      <c r="C616" s="151" t="inlineStr">
        <is>
          <t>Card Payments</t>
        </is>
      </c>
      <c r="D616" s="151" t="inlineStr">
        <is>
          <t>BB MIGs (S06)</t>
        </is>
      </c>
      <c r="E616" s="170" t="n"/>
      <c r="F616" s="245" t="n"/>
      <c r="G616" s="170" t="n"/>
      <c r="H616" s="245" t="n"/>
      <c r="I616" s="154">
        <f>minus(E616,G616)</f>
        <v/>
      </c>
      <c r="J616" s="155">
        <f>ABS(minus(F616,H616))</f>
        <v/>
      </c>
      <c r="K616" s="170" t="n"/>
      <c r="L616" s="170" t="n"/>
      <c r="M616" s="170" t="n"/>
      <c r="N616" s="170" t="n"/>
      <c r="O616" s="170" t="n"/>
      <c r="P616" s="170" t="n"/>
      <c r="Q616" s="170" t="n"/>
      <c r="R616" s="170" t="n"/>
      <c r="S616" s="170" t="n"/>
      <c r="T616" s="170" t="n"/>
      <c r="U616" s="170" t="n"/>
      <c r="V616" s="170" t="n"/>
      <c r="W616" s="218" t="n"/>
      <c r="X616" s="218" t="n"/>
      <c r="Y616" s="157">
        <f>minus(I616,W616)</f>
        <v/>
      </c>
      <c r="Z616" s="158">
        <f>ABS(minus(J616,X616))</f>
        <v/>
      </c>
      <c r="AA616" s="263" t="n"/>
      <c r="AB616" s="242" t="n"/>
      <c r="AC616" s="242" t="n"/>
      <c r="AD616" s="256" t="n"/>
      <c r="AE616" s="167">
        <f>Y616-AC616</f>
        <v/>
      </c>
      <c r="AF616" s="256">
        <f>abs(Z616-AD616)</f>
        <v/>
      </c>
      <c r="AG616" s="243" t="n"/>
      <c r="AH616" s="146" t="n"/>
      <c r="AI616" s="52" t="n"/>
      <c r="AJ616" s="148" t="n"/>
      <c r="AK616" s="52" t="n"/>
    </row>
    <row r="617">
      <c r="A617" s="163" t="n"/>
      <c r="B617" s="300" t="n"/>
      <c r="C617" s="151" t="inlineStr">
        <is>
          <t>Card Payments</t>
        </is>
      </c>
      <c r="D617" s="151" t="inlineStr">
        <is>
          <t>BB MIGs (S07)</t>
        </is>
      </c>
      <c r="E617" s="170" t="n"/>
      <c r="F617" s="245" t="n"/>
      <c r="G617" s="170" t="n"/>
      <c r="H617" s="245" t="n"/>
      <c r="I617" s="154">
        <f>minus(E617,G617)</f>
        <v/>
      </c>
      <c r="J617" s="155">
        <f>ABS(minus(F617,H617))</f>
        <v/>
      </c>
      <c r="K617" s="170" t="n"/>
      <c r="L617" s="170" t="n"/>
      <c r="M617" s="170" t="n"/>
      <c r="N617" s="170" t="n"/>
      <c r="O617" s="170" t="n"/>
      <c r="P617" s="170" t="n"/>
      <c r="Q617" s="170" t="n"/>
      <c r="R617" s="170" t="n"/>
      <c r="S617" s="170" t="n"/>
      <c r="T617" s="170" t="n"/>
      <c r="U617" s="170" t="n"/>
      <c r="V617" s="170" t="n"/>
      <c r="W617" s="218" t="n"/>
      <c r="X617" s="218" t="n"/>
      <c r="Y617" s="157">
        <f>minus(I617,W617)</f>
        <v/>
      </c>
      <c r="Z617" s="158">
        <f>ABS(minus(J617,X617))</f>
        <v/>
      </c>
      <c r="AA617" s="263" t="n"/>
      <c r="AB617" s="242" t="n"/>
      <c r="AC617" s="242" t="n"/>
      <c r="AD617" s="256" t="n"/>
      <c r="AE617" s="167">
        <f>Y617-AC617</f>
        <v/>
      </c>
      <c r="AF617" s="256">
        <f>abs(Z617-AD617)</f>
        <v/>
      </c>
      <c r="AG617" s="243" t="n"/>
      <c r="AH617" s="146" t="n"/>
      <c r="AI617" s="52" t="n"/>
      <c r="AJ617" s="148" t="n"/>
      <c r="AK617" s="52" t="n"/>
    </row>
    <row r="618">
      <c r="A618" s="163" t="n"/>
      <c r="B618" s="300" t="n"/>
      <c r="C618" s="151" t="inlineStr">
        <is>
          <t>Card Payments</t>
        </is>
      </c>
      <c r="D618" s="151" t="inlineStr">
        <is>
          <t>BB MIGs (S08)</t>
        </is>
      </c>
      <c r="E618" s="170" t="n"/>
      <c r="F618" s="245" t="n"/>
      <c r="G618" s="170" t="n"/>
      <c r="H618" s="245" t="n"/>
      <c r="I618" s="154">
        <f>minus(E618,G618)</f>
        <v/>
      </c>
      <c r="J618" s="155">
        <f>ABS(minus(F618,H618))</f>
        <v/>
      </c>
      <c r="K618" s="170" t="n"/>
      <c r="L618" s="170" t="n"/>
      <c r="M618" s="170" t="n"/>
      <c r="N618" s="170" t="n"/>
      <c r="O618" s="170" t="n"/>
      <c r="P618" s="170" t="n"/>
      <c r="Q618" s="170" t="n"/>
      <c r="R618" s="170" t="n"/>
      <c r="S618" s="170" t="n"/>
      <c r="T618" s="170" t="n"/>
      <c r="U618" s="170" t="n"/>
      <c r="V618" s="170" t="n"/>
      <c r="W618" s="218" t="n"/>
      <c r="X618" s="218" t="n"/>
      <c r="Y618" s="157">
        <f>minus(I618,W618)</f>
        <v/>
      </c>
      <c r="Z618" s="158">
        <f>ABS(minus(J618,X618))</f>
        <v/>
      </c>
      <c r="AA618" s="270" t="n"/>
      <c r="AB618" s="242" t="n"/>
      <c r="AC618" s="242" t="n"/>
      <c r="AD618" s="256" t="n"/>
      <c r="AE618" s="167">
        <f>Y618-AC618</f>
        <v/>
      </c>
      <c r="AF618" s="256">
        <f>abs(Z618-AD618)</f>
        <v/>
      </c>
      <c r="AG618" s="243" t="n"/>
      <c r="AH618" s="146" t="n"/>
      <c r="AI618" s="52" t="n"/>
      <c r="AJ618" s="148" t="n"/>
      <c r="AK618" s="52" t="n"/>
    </row>
    <row r="619">
      <c r="A619" s="163" t="n"/>
      <c r="B619" s="300" t="n"/>
      <c r="C619" s="151" t="inlineStr">
        <is>
          <t>Card Payments</t>
        </is>
      </c>
      <c r="D619" s="151" t="inlineStr">
        <is>
          <t>BB MIGs (S09)</t>
        </is>
      </c>
      <c r="E619" s="170" t="n"/>
      <c r="F619" s="245" t="n"/>
      <c r="G619" s="170" t="n"/>
      <c r="H619" s="245" t="n"/>
      <c r="I619" s="154">
        <f>minus(E619,G619)</f>
        <v/>
      </c>
      <c r="J619" s="155">
        <f>ABS(minus(F619,H619))</f>
        <v/>
      </c>
      <c r="K619" s="170" t="n"/>
      <c r="L619" s="170" t="n"/>
      <c r="M619" s="170" t="n"/>
      <c r="N619" s="170" t="n"/>
      <c r="O619" s="170" t="n"/>
      <c r="P619" s="170" t="n"/>
      <c r="Q619" s="170" t="n"/>
      <c r="R619" s="170" t="n"/>
      <c r="S619" s="170" t="n"/>
      <c r="T619" s="170" t="n"/>
      <c r="U619" s="170" t="n"/>
      <c r="V619" s="170" t="n"/>
      <c r="W619" s="218" t="n"/>
      <c r="X619" s="218" t="n"/>
      <c r="Y619" s="157">
        <f>minus(I619,W619)</f>
        <v/>
      </c>
      <c r="Z619" s="158">
        <f>ABS(minus(J619,X619))</f>
        <v/>
      </c>
      <c r="AA619" s="270" t="n"/>
      <c r="AB619" s="242" t="n"/>
      <c r="AC619" s="242" t="n"/>
      <c r="AD619" s="256" t="n"/>
      <c r="AE619" s="167">
        <f>Y619-AC619</f>
        <v/>
      </c>
      <c r="AF619" s="256">
        <f>abs(Z619-AD619)</f>
        <v/>
      </c>
      <c r="AG619" s="243" t="n"/>
      <c r="AH619" s="146" t="n"/>
      <c r="AI619" s="52" t="n"/>
      <c r="AJ619" s="148" t="n"/>
      <c r="AK619" s="52" t="n"/>
    </row>
    <row r="620">
      <c r="A620" s="163" t="n"/>
      <c r="B620" s="300" t="n"/>
      <c r="C620" s="151" t="inlineStr">
        <is>
          <t>Card Payments</t>
        </is>
      </c>
      <c r="D620" s="151" t="inlineStr">
        <is>
          <t>BB MIGs (S10)</t>
        </is>
      </c>
      <c r="E620" s="170" t="n"/>
      <c r="F620" s="245" t="n"/>
      <c r="G620" s="170" t="n"/>
      <c r="H620" s="245" t="n"/>
      <c r="I620" s="154">
        <f>minus(E620,G620)</f>
        <v/>
      </c>
      <c r="J620" s="155">
        <f>ABS(minus(F620,H620))</f>
        <v/>
      </c>
      <c r="K620" s="170" t="n"/>
      <c r="L620" s="170" t="n"/>
      <c r="M620" s="170" t="n"/>
      <c r="N620" s="170" t="n"/>
      <c r="O620" s="170" t="n"/>
      <c r="P620" s="170" t="n"/>
      <c r="Q620" s="170" t="n"/>
      <c r="R620" s="170" t="n"/>
      <c r="S620" s="170" t="n"/>
      <c r="T620" s="170" t="n"/>
      <c r="U620" s="170" t="n"/>
      <c r="V620" s="170" t="n"/>
      <c r="W620" s="218" t="n"/>
      <c r="X620" s="218" t="n"/>
      <c r="Y620" s="157">
        <f>minus(I620,W620)</f>
        <v/>
      </c>
      <c r="Z620" s="158">
        <f>ABS(minus(J620,X620))</f>
        <v/>
      </c>
      <c r="AA620" s="263" t="n"/>
      <c r="AB620" s="242" t="n"/>
      <c r="AC620" s="242" t="n"/>
      <c r="AD620" s="256" t="n"/>
      <c r="AE620" s="167">
        <f>Y620-AC620</f>
        <v/>
      </c>
      <c r="AF620" s="256">
        <f>abs(Z620-AD620)</f>
        <v/>
      </c>
      <c r="AG620" s="243" t="n"/>
      <c r="AH620" s="146" t="n"/>
      <c r="AI620" s="52" t="n"/>
      <c r="AJ620" s="148" t="n"/>
      <c r="AK620" s="52" t="n"/>
    </row>
    <row r="621">
      <c r="A621" s="163" t="n"/>
      <c r="B621" s="300" t="n"/>
      <c r="C621" s="151" t="inlineStr">
        <is>
          <t>Card Payments</t>
        </is>
      </c>
      <c r="D621" s="151" t="inlineStr">
        <is>
          <t>BB MIGs (S11)</t>
        </is>
      </c>
      <c r="E621" s="170" t="n"/>
      <c r="F621" s="245" t="n"/>
      <c r="G621" s="170" t="n"/>
      <c r="H621" s="245" t="n"/>
      <c r="I621" s="154">
        <f>minus(E621,G621)</f>
        <v/>
      </c>
      <c r="J621" s="155">
        <f>ABS(minus(F621,H621))</f>
        <v/>
      </c>
      <c r="K621" s="170" t="n"/>
      <c r="L621" s="170" t="n"/>
      <c r="M621" s="170" t="n"/>
      <c r="N621" s="170" t="n"/>
      <c r="O621" s="170" t="n"/>
      <c r="P621" s="170" t="n"/>
      <c r="Q621" s="170" t="n"/>
      <c r="R621" s="170" t="n"/>
      <c r="S621" s="170" t="n"/>
      <c r="T621" s="170" t="n"/>
      <c r="U621" s="170" t="n"/>
      <c r="V621" s="170" t="n"/>
      <c r="W621" s="218" t="n"/>
      <c r="X621" s="218" t="n"/>
      <c r="Y621" s="157">
        <f>minus(I621,W621)</f>
        <v/>
      </c>
      <c r="Z621" s="158">
        <f>ABS(minus(J621,X621))</f>
        <v/>
      </c>
      <c r="AA621" s="263" t="n"/>
      <c r="AB621" s="242" t="n"/>
      <c r="AC621" s="242" t="n"/>
      <c r="AD621" s="256" t="n"/>
      <c r="AE621" s="167">
        <f>Y621-AC621</f>
        <v/>
      </c>
      <c r="AF621" s="256">
        <f>abs(Z621-AD621)</f>
        <v/>
      </c>
      <c r="AG621" s="243" t="n"/>
      <c r="AH621" s="146" t="n"/>
      <c r="AI621" s="52" t="n"/>
      <c r="AJ621" s="148" t="n"/>
      <c r="AK621" s="52" t="n"/>
    </row>
    <row r="622">
      <c r="A622" s="163" t="n"/>
      <c r="B622" s="300" t="n"/>
      <c r="C622" s="171" t="inlineStr">
        <is>
          <t>Card Payments</t>
        </is>
      </c>
      <c r="D622" s="171" t="inlineStr">
        <is>
          <t>BB MIGs (S12)</t>
        </is>
      </c>
      <c r="E622" s="176" t="n"/>
      <c r="F622" s="85" t="n"/>
      <c r="G622" s="176" t="n"/>
      <c r="H622" s="85" t="n"/>
      <c r="I622" s="174">
        <f>minus(E622,G622)</f>
        <v/>
      </c>
      <c r="J622" s="175">
        <f>ABS(minus(F622,H622))</f>
        <v/>
      </c>
      <c r="K622" s="176" t="n"/>
      <c r="L622" s="176" t="n"/>
      <c r="M622" s="176" t="n"/>
      <c r="N622" s="176" t="n"/>
      <c r="O622" s="176" t="n"/>
      <c r="P622" s="176" t="n"/>
      <c r="Q622" s="176" t="n"/>
      <c r="R622" s="176" t="n"/>
      <c r="S622" s="176" t="n"/>
      <c r="T622" s="176" t="n"/>
      <c r="U622" s="176" t="n"/>
      <c r="V622" s="176" t="n"/>
      <c r="W622" s="294" t="n"/>
      <c r="X622" s="294" t="n"/>
      <c r="Y622" s="179">
        <f>minus(I622,W622)</f>
        <v/>
      </c>
      <c r="Z622" s="180">
        <f>ABS(minus(J622,X622))</f>
        <v/>
      </c>
      <c r="AA622" s="269" t="n"/>
      <c r="AB622" s="254" t="n"/>
      <c r="AC622" s="254" t="n"/>
      <c r="AD622" s="183" t="n"/>
      <c r="AE622" s="191">
        <f>Y622-AC622</f>
        <v/>
      </c>
      <c r="AF622" s="183">
        <f>abs(Z622-AD622)</f>
        <v/>
      </c>
      <c r="AG622" s="243" t="n"/>
      <c r="AH622" s="146" t="n"/>
      <c r="AI622" s="52" t="n"/>
      <c r="AJ622" s="148" t="n"/>
      <c r="AK622" s="52" t="n"/>
    </row>
    <row r="623">
      <c r="A623" s="163" t="n"/>
      <c r="B623" s="303" t="n"/>
      <c r="C623" s="258" t="inlineStr">
        <is>
          <t>Card Payments Sum</t>
        </is>
      </c>
      <c r="D623" s="258" t="inlineStr">
        <is>
          <t>BB MIGs</t>
        </is>
      </c>
      <c r="E623" s="172" t="n"/>
      <c r="F623" s="172" t="n"/>
      <c r="G623" s="172" t="n"/>
      <c r="H623" s="172" t="n"/>
      <c r="I623" s="174">
        <f>minus(E623,G623)</f>
        <v/>
      </c>
      <c r="J623" s="175">
        <f>ABS(minus(F623,H623))</f>
        <v/>
      </c>
      <c r="K623" s="176" t="n"/>
      <c r="L623" s="176" t="n"/>
      <c r="M623" s="176" t="n"/>
      <c r="N623" s="176" t="n"/>
      <c r="O623" s="176" t="n"/>
      <c r="P623" s="176" t="n"/>
      <c r="Q623" s="176" t="n"/>
      <c r="R623" s="176" t="n"/>
      <c r="S623" s="176" t="n"/>
      <c r="T623" s="176" t="n"/>
      <c r="U623" s="176" t="n"/>
      <c r="V623" s="176" t="n"/>
      <c r="W623" s="294">
        <f>SUM(K623,M623,O623,Q623,S623,U623)</f>
        <v/>
      </c>
      <c r="X623" s="294">
        <f>SUM(L623,N623,P623,R623,T623,V623)</f>
        <v/>
      </c>
      <c r="Y623" s="179">
        <f>minus(I623,W623)</f>
        <v/>
      </c>
      <c r="Z623" s="180">
        <f>ABS(minus(J623,X623))</f>
        <v/>
      </c>
      <c r="AA623" s="253" t="n"/>
      <c r="AB623" s="254" t="n"/>
      <c r="AC623" s="254" t="n"/>
      <c r="AD623" s="190" t="n"/>
      <c r="AE623" s="191">
        <f>Y623-AC623</f>
        <v/>
      </c>
      <c r="AF623" s="192">
        <f>abs(Z623-AD623)</f>
        <v/>
      </c>
      <c r="AG623" s="243" t="n"/>
      <c r="AH623" s="146" t="n"/>
      <c r="AI623" s="52" t="n"/>
      <c r="AJ623" s="148" t="n"/>
      <c r="AK623" s="52" t="n"/>
    </row>
    <row r="624">
      <c r="A624" s="163" t="n"/>
      <c r="B624" s="310" t="inlineStr">
        <is>
          <t>KOWRI</t>
        </is>
      </c>
      <c r="C624" s="151" t="inlineStr">
        <is>
          <t>MPGS</t>
        </is>
      </c>
      <c r="D624" s="151" t="inlineStr">
        <is>
          <t>MPGS</t>
        </is>
      </c>
      <c r="E624" s="187" t="n"/>
      <c r="F624" s="188" t="n"/>
      <c r="G624" s="187" t="n"/>
      <c r="H624" s="188" t="n"/>
      <c r="I624" s="154">
        <f>minus(E624,G624)</f>
        <v/>
      </c>
      <c r="J624" s="155">
        <f>ABS(minus(F624,H624))</f>
        <v/>
      </c>
      <c r="K624" s="218" t="n"/>
      <c r="L624" s="218" t="n"/>
      <c r="M624" s="218" t="n"/>
      <c r="N624" s="218" t="n"/>
      <c r="O624" s="218" t="n"/>
      <c r="P624" s="218" t="n"/>
      <c r="Q624" s="218" t="n"/>
      <c r="R624" s="218" t="n"/>
      <c r="S624" s="218" t="n"/>
      <c r="T624" s="218" t="n"/>
      <c r="U624" s="218" t="n"/>
      <c r="V624" s="218" t="n"/>
      <c r="W624" s="218">
        <f>SUM(K624,M624,O624,Q624,S624,U624)</f>
        <v/>
      </c>
      <c r="X624" s="218">
        <f>SUM(L624,N624,P624,R624,T624,V624)</f>
        <v/>
      </c>
      <c r="Y624" s="157">
        <f>minus(I624,W624)</f>
        <v/>
      </c>
      <c r="Z624" s="158">
        <f>ABS(minus(J624,X624))</f>
        <v/>
      </c>
      <c r="AA624" s="270" t="inlineStr">
        <is>
          <t>Failed send money transaction</t>
        </is>
      </c>
      <c r="AB624" s="242" t="n"/>
      <c r="AC624" s="242" t="n"/>
      <c r="AD624" s="256" t="n"/>
      <c r="AE624" s="167">
        <f>Y624-AC624</f>
        <v/>
      </c>
      <c r="AF624" s="256">
        <f>abs(Z624-AD624)</f>
        <v/>
      </c>
      <c r="AG624" s="243" t="n"/>
      <c r="AH624" s="146" t="n"/>
      <c r="AI624" s="52" t="n"/>
      <c r="AJ624" s="148" t="n"/>
      <c r="AK624" s="52" t="n"/>
    </row>
    <row r="625">
      <c r="A625" s="163">
        <f>A613</f>
        <v/>
      </c>
      <c r="B625" s="300" t="n"/>
      <c r="C625" s="151" t="inlineStr">
        <is>
          <t>BB MTN Send Money</t>
        </is>
      </c>
      <c r="D625" s="151" t="inlineStr">
        <is>
          <t>MTN BillBox CR - (Send)</t>
        </is>
      </c>
      <c r="E625" s="187" t="n"/>
      <c r="F625" s="188" t="n"/>
      <c r="G625" s="187" t="n"/>
      <c r="H625" s="188" t="n"/>
      <c r="I625" s="154">
        <f>minus(E625,G625)</f>
        <v/>
      </c>
      <c r="J625" s="155">
        <f>ABS(minus(F625,H625))</f>
        <v/>
      </c>
      <c r="K625" s="218" t="n"/>
      <c r="L625" s="218" t="n"/>
      <c r="M625" s="218" t="n"/>
      <c r="N625" s="218" t="n"/>
      <c r="O625" s="218" t="n"/>
      <c r="P625" s="218" t="n"/>
      <c r="Q625" s="218" t="n"/>
      <c r="R625" s="218" t="n"/>
      <c r="S625" s="218" t="n"/>
      <c r="T625" s="218" t="n"/>
      <c r="U625" s="218" t="n"/>
      <c r="V625" s="218" t="n"/>
      <c r="W625" s="218">
        <f>SUM(K625,M625,O625,Q625,S625,U625)</f>
        <v/>
      </c>
      <c r="X625" s="218">
        <f>SUM(L625,N625,P625,R625,T625,V625)</f>
        <v/>
      </c>
      <c r="Y625" s="157">
        <f>minus(I625,W625)</f>
        <v/>
      </c>
      <c r="Z625" s="158">
        <f>ABS(minus(J625,X625))</f>
        <v/>
      </c>
      <c r="AA625" s="270" t="inlineStr">
        <is>
          <t>Pending Zeepay transaction</t>
        </is>
      </c>
      <c r="AB625" s="242" t="n"/>
      <c r="AC625" s="242" t="n"/>
      <c r="AD625" s="256" t="n"/>
      <c r="AE625" s="167">
        <f>Y625-AC625</f>
        <v/>
      </c>
      <c r="AF625" s="256">
        <f>abs(Z625-AD625)</f>
        <v/>
      </c>
      <c r="AG625" s="243" t="n"/>
      <c r="AH625" s="146" t="n"/>
      <c r="AI625" s="52" t="n"/>
      <c r="AJ625" s="148" t="n"/>
      <c r="AK625" s="52" t="n"/>
    </row>
    <row r="626">
      <c r="A626" s="163">
        <f>A614</f>
        <v/>
      </c>
      <c r="B626" s="300" t="n"/>
      <c r="C626" s="151" t="inlineStr">
        <is>
          <t>BB MTN Add funds/Payments</t>
        </is>
      </c>
      <c r="D626" s="151" t="inlineStr">
        <is>
          <t>MTN BillBox DR - (Receive)</t>
        </is>
      </c>
      <c r="E626" s="187" t="n"/>
      <c r="F626" s="188" t="n"/>
      <c r="G626" s="187" t="n"/>
      <c r="H626" s="188" t="n"/>
      <c r="I626" s="154">
        <f>minus(E626,G626)</f>
        <v/>
      </c>
      <c r="J626" s="155">
        <f>ABS(minus(F626,H626))</f>
        <v/>
      </c>
      <c r="K626" s="218" t="n"/>
      <c r="L626" s="218" t="n"/>
      <c r="M626" s="218" t="n"/>
      <c r="N626" s="218" t="n"/>
      <c r="O626" s="218" t="n"/>
      <c r="P626" s="218" t="n"/>
      <c r="Q626" s="218" t="n"/>
      <c r="R626" s="218" t="n"/>
      <c r="S626" s="218" t="n"/>
      <c r="T626" s="218" t="n"/>
      <c r="U626" s="218" t="n"/>
      <c r="V626" s="218" t="n"/>
      <c r="W626" s="218">
        <f>SUM(K626,M626,O626,Q626,S626,U626)</f>
        <v/>
      </c>
      <c r="X626" s="218">
        <f>SUM(L626,N626,P626,R626,T626,V626)</f>
        <v/>
      </c>
      <c r="Y626" s="157">
        <f>minus(I626,W626)</f>
        <v/>
      </c>
      <c r="Z626" s="158">
        <f>ABS(minus(J626,X626))</f>
        <v/>
      </c>
      <c r="AA626" s="270" t="n"/>
      <c r="AB626" s="242" t="n"/>
      <c r="AC626" s="242" t="n"/>
      <c r="AD626" s="256" t="n"/>
      <c r="AE626" s="167">
        <f>Y626-AC626</f>
        <v/>
      </c>
      <c r="AF626" s="256">
        <f>abs(Z626-AD626)</f>
        <v/>
      </c>
      <c r="AG626" s="243" t="n"/>
      <c r="AH626" s="146" t="n"/>
      <c r="AI626" s="52" t="n"/>
      <c r="AJ626" s="148" t="n"/>
      <c r="AK626" s="52" t="n"/>
    </row>
    <row r="627">
      <c r="A627" s="163">
        <f>A615</f>
        <v/>
      </c>
      <c r="B627" s="300" t="n"/>
      <c r="C627" s="151" t="inlineStr">
        <is>
          <t>BB Airtel Add funds/Payments</t>
        </is>
      </c>
      <c r="D627" s="151" t="inlineStr">
        <is>
          <t>BB Airtel Cash In</t>
        </is>
      </c>
      <c r="E627" s="187" t="n"/>
      <c r="F627" s="187" t="n"/>
      <c r="G627" s="187" t="n"/>
      <c r="H627" s="187" t="n"/>
      <c r="I627" s="154">
        <f>minus(E627,G627)</f>
        <v/>
      </c>
      <c r="J627" s="155">
        <f>ABS(minus(F627,H627))</f>
        <v/>
      </c>
      <c r="K627" s="218" t="n"/>
      <c r="L627" s="218" t="n"/>
      <c r="M627" s="218" t="n"/>
      <c r="N627" s="218" t="n"/>
      <c r="O627" s="218" t="n"/>
      <c r="P627" s="218" t="n"/>
      <c r="Q627" s="218" t="n"/>
      <c r="R627" s="218" t="n"/>
      <c r="S627" s="218" t="n"/>
      <c r="T627" s="218" t="n"/>
      <c r="U627" s="218" t="n"/>
      <c r="V627" s="218" t="n"/>
      <c r="W627" s="218">
        <f>SUM(K627,M627,O627,Q627,S627,U627)</f>
        <v/>
      </c>
      <c r="X627" s="218">
        <f>SUM(L627,N627,P627,R627,T627,V627)</f>
        <v/>
      </c>
      <c r="Y627" s="157">
        <f>minus(I627,W627)</f>
        <v/>
      </c>
      <c r="Z627" s="158">
        <f>ABS(minus(J627,X627))</f>
        <v/>
      </c>
      <c r="AA627" s="270" t="n"/>
      <c r="AB627" s="242" t="n"/>
      <c r="AC627" s="242" t="n"/>
      <c r="AD627" s="256" t="n"/>
      <c r="AE627" s="167">
        <f>Y627-AC627</f>
        <v/>
      </c>
      <c r="AF627" s="256">
        <f>abs(Z627-AD627)</f>
        <v/>
      </c>
      <c r="AG627" s="243" t="n"/>
      <c r="AH627" s="146" t="n"/>
      <c r="AI627" s="52" t="n"/>
      <c r="AJ627" s="148" t="n"/>
      <c r="AK627" s="52" t="n"/>
    </row>
    <row r="628">
      <c r="A628" s="163">
        <f>A616</f>
        <v/>
      </c>
      <c r="B628" s="300" t="n"/>
      <c r="C628" s="151" t="inlineStr">
        <is>
          <t>BB Airtel Send Money</t>
        </is>
      </c>
      <c r="D628" s="151" t="inlineStr">
        <is>
          <t>BB Airtel Cash Out</t>
        </is>
      </c>
      <c r="E628" s="187" t="n"/>
      <c r="F628" s="187" t="n"/>
      <c r="G628" s="187" t="n"/>
      <c r="H628" s="187" t="n"/>
      <c r="I628" s="154">
        <f>minus(E628,G628)</f>
        <v/>
      </c>
      <c r="J628" s="155">
        <f>ABS(minus(F628,H628))</f>
        <v/>
      </c>
      <c r="K628" s="218" t="n"/>
      <c r="L628" s="218" t="n"/>
      <c r="M628" s="218" t="n"/>
      <c r="N628" s="218" t="n"/>
      <c r="O628" s="218" t="n"/>
      <c r="P628" s="218" t="n"/>
      <c r="Q628" s="218" t="n"/>
      <c r="R628" s="218" t="n"/>
      <c r="S628" s="218" t="n"/>
      <c r="T628" s="218" t="n"/>
      <c r="U628" s="218" t="n"/>
      <c r="V628" s="218" t="n"/>
      <c r="W628" s="218">
        <f>SUM(K628,M628,O628,Q628,S628,U628)</f>
        <v/>
      </c>
      <c r="X628" s="218">
        <f>SUM(L628,N628,P628,R628,T628,V628)</f>
        <v/>
      </c>
      <c r="Y628" s="157">
        <f>minus(I628,W628)</f>
        <v/>
      </c>
      <c r="Z628" s="158">
        <f>ABS(minus(J628,X628))</f>
        <v/>
      </c>
      <c r="AA628" s="270" t="n"/>
      <c r="AB628" s="242" t="n"/>
      <c r="AC628" s="242" t="n"/>
      <c r="AD628" s="256" t="n"/>
      <c r="AE628" s="167">
        <f>Y628-AC628</f>
        <v/>
      </c>
      <c r="AF628" s="256">
        <f>abs(Z628-AD628)</f>
        <v/>
      </c>
      <c r="AG628" s="243" t="n"/>
      <c r="AH628" s="146" t="n"/>
      <c r="AI628" s="52" t="n"/>
      <c r="AJ628" s="148" t="n"/>
      <c r="AK628" s="52" t="n"/>
    </row>
    <row r="629">
      <c r="A629" s="163">
        <f>A617</f>
        <v/>
      </c>
      <c r="B629" s="300" t="n"/>
      <c r="C629" s="151" t="inlineStr">
        <is>
          <t>BB Vodafone Add funds/Payments</t>
        </is>
      </c>
      <c r="D629" s="151" t="inlineStr">
        <is>
          <t>BB Vodafone Cash In</t>
        </is>
      </c>
      <c r="E629" s="187" t="n"/>
      <c r="F629" s="188" t="n"/>
      <c r="G629" s="187" t="n"/>
      <c r="H629" s="188" t="n"/>
      <c r="I629" s="154">
        <f>minus(E629,G629)</f>
        <v/>
      </c>
      <c r="J629" s="155">
        <f>ABS(minus(F629,H629))</f>
        <v/>
      </c>
      <c r="K629" s="218" t="n"/>
      <c r="L629" s="218" t="n"/>
      <c r="M629" s="218" t="n"/>
      <c r="N629" s="218" t="n"/>
      <c r="O629" s="218" t="n"/>
      <c r="P629" s="218" t="n"/>
      <c r="Q629" s="218" t="n"/>
      <c r="R629" s="218" t="n"/>
      <c r="S629" s="218" t="n"/>
      <c r="T629" s="218" t="n"/>
      <c r="U629" s="218" t="n"/>
      <c r="V629" s="218" t="n"/>
      <c r="W629" s="218">
        <f>SUM(K629,M629,O629,Q629,S629,U629)</f>
        <v/>
      </c>
      <c r="X629" s="218">
        <f>SUM(L629,N629,P629,R629,T629,V629)</f>
        <v/>
      </c>
      <c r="Y629" s="157">
        <f>minus(I629,W629)</f>
        <v/>
      </c>
      <c r="Z629" s="158">
        <f>ABS(minus(J629,X629))</f>
        <v/>
      </c>
      <c r="AA629" s="270" t="n"/>
      <c r="AB629" s="242" t="n"/>
      <c r="AC629" s="242" t="n"/>
      <c r="AD629" s="256" t="n"/>
      <c r="AE629" s="167">
        <f>Y629-AC629</f>
        <v/>
      </c>
      <c r="AF629" s="256">
        <f>abs(Z629-AD629)</f>
        <v/>
      </c>
      <c r="AG629" s="243" t="n"/>
      <c r="AH629" s="146" t="n"/>
      <c r="AI629" s="52" t="n"/>
      <c r="AJ629" s="148" t="n"/>
      <c r="AK629" s="52" t="n"/>
    </row>
    <row r="630">
      <c r="A630" s="163">
        <f>A618</f>
        <v/>
      </c>
      <c r="B630" s="303" t="n"/>
      <c r="C630" s="151" t="inlineStr">
        <is>
          <t>BB Vodafone Send Money</t>
        </is>
      </c>
      <c r="D630" s="151" t="inlineStr">
        <is>
          <t>BB Vodafone Cash Out</t>
        </is>
      </c>
      <c r="E630" s="187" t="n"/>
      <c r="F630" s="188" t="n"/>
      <c r="G630" s="187" t="n"/>
      <c r="H630" s="188" t="n"/>
      <c r="I630" s="154">
        <f>minus(E630,G630)</f>
        <v/>
      </c>
      <c r="J630" s="155">
        <f>ABS(minus(F630,H630))</f>
        <v/>
      </c>
      <c r="K630" s="218" t="n"/>
      <c r="L630" s="218" t="n"/>
      <c r="M630" s="218" t="n"/>
      <c r="N630" s="218" t="n"/>
      <c r="O630" s="218" t="n"/>
      <c r="P630" s="218" t="n"/>
      <c r="Q630" s="218" t="n"/>
      <c r="R630" s="218" t="n"/>
      <c r="S630" s="218" t="n"/>
      <c r="T630" s="218" t="n"/>
      <c r="U630" s="218" t="n"/>
      <c r="V630" s="218" t="n"/>
      <c r="W630" s="218">
        <f>SUM(K630,M630,O630,Q630,S630,U630)</f>
        <v/>
      </c>
      <c r="X630" s="218">
        <f>SUM(L630,N630,P630,R630,T630,V630)</f>
        <v/>
      </c>
      <c r="Y630" s="157">
        <f>minus(I630,W630)</f>
        <v/>
      </c>
      <c r="Z630" s="158">
        <f>ABS(minus(J630,X630))</f>
        <v/>
      </c>
      <c r="AA630" s="270" t="n"/>
      <c r="AB630" s="242" t="n"/>
      <c r="AC630" s="242" t="n"/>
      <c r="AD630" s="256" t="n"/>
      <c r="AE630" s="167">
        <f>Y630-AC630</f>
        <v/>
      </c>
      <c r="AF630" s="256">
        <f>abs(Z630-AD630)</f>
        <v/>
      </c>
      <c r="AG630" s="243" t="n"/>
      <c r="AH630" s="146" t="n"/>
      <c r="AI630" s="52" t="n"/>
      <c r="AJ630" s="148" t="n"/>
      <c r="AK630" s="52" t="n"/>
    </row>
    <row r="631">
      <c r="A631" s="206" t="n"/>
      <c r="B631" s="207" t="n"/>
      <c r="C631" s="206" t="n"/>
      <c r="D631" s="206" t="n"/>
      <c r="E631" s="206" t="n"/>
      <c r="F631" s="208" t="n"/>
      <c r="G631" s="206" t="n"/>
      <c r="H631" s="206" t="n"/>
      <c r="I631" s="206" t="n"/>
      <c r="J631" s="208" t="n"/>
      <c r="K631" s="271" t="n"/>
      <c r="L631" s="271" t="n"/>
      <c r="M631" s="271" t="n"/>
      <c r="N631" s="271" t="n"/>
      <c r="O631" s="271" t="n"/>
      <c r="P631" s="271" t="n"/>
      <c r="Q631" s="271" t="n"/>
      <c r="R631" s="271" t="n"/>
      <c r="S631" s="271" t="n"/>
      <c r="T631" s="271" t="n"/>
      <c r="U631" s="271" t="n"/>
      <c r="V631" s="271" t="n"/>
      <c r="W631" s="210" t="n"/>
      <c r="X631" s="210" t="n"/>
      <c r="Y631" s="271" t="n"/>
      <c r="Z631" s="271" t="n"/>
      <c r="AA631" s="211" t="n"/>
      <c r="AB631" s="212" t="n"/>
      <c r="AC631" s="212" t="n"/>
      <c r="AD631" s="213" t="n"/>
      <c r="AE631" s="214" t="n"/>
      <c r="AF631" s="215" t="n"/>
      <c r="AG631" s="243" t="n"/>
      <c r="AH631" s="146" t="n"/>
      <c r="AI631" s="52" t="n"/>
      <c r="AJ631" s="148" t="n"/>
      <c r="AK631" s="52" t="n"/>
    </row>
    <row r="632">
      <c r="A632" s="239" t="n">
        <v>45007</v>
      </c>
      <c r="B632" s="309" t="inlineStr">
        <is>
          <t>SlydePay</t>
        </is>
      </c>
      <c r="C632" s="151" t="inlineStr">
        <is>
          <t>SP MIGs (MCC 1)</t>
        </is>
      </c>
      <c r="D632" s="151" t="inlineStr">
        <is>
          <t>MIGS (Slydepay01)</t>
        </is>
      </c>
      <c r="E632" s="187" t="n"/>
      <c r="F632" s="188" t="n"/>
      <c r="G632" s="187" t="n"/>
      <c r="H632" s="188" t="n"/>
      <c r="I632" s="154">
        <f>minus(E632,G632)</f>
        <v/>
      </c>
      <c r="J632" s="155">
        <f>ABS(minus(F632,H632))</f>
        <v/>
      </c>
      <c r="K632" s="218" t="n"/>
      <c r="L632" s="218" t="n"/>
      <c r="M632" s="218" t="n"/>
      <c r="N632" s="218" t="n"/>
      <c r="O632" s="218" t="n"/>
      <c r="P632" s="218" t="n"/>
      <c r="Q632" s="218" t="n"/>
      <c r="R632" s="218" t="n"/>
      <c r="S632" s="218" t="n"/>
      <c r="T632" s="218" t="n"/>
      <c r="U632" s="218" t="n"/>
      <c r="V632" s="218" t="n"/>
      <c r="W632" s="218">
        <f>SUM(K632,M632,O632,Q632,S632,U632)</f>
        <v/>
      </c>
      <c r="X632" s="218">
        <f>SUM(L632,N632,P632,R632,T632,V632)</f>
        <v/>
      </c>
      <c r="Y632" s="157">
        <f>minus(I632,W632)</f>
        <v/>
      </c>
      <c r="Z632" s="158">
        <f>ABS(minus(J632,X632))</f>
        <v/>
      </c>
      <c r="AA632" s="263" t="n"/>
      <c r="AB632" s="242" t="n"/>
      <c r="AC632" s="242" t="n"/>
      <c r="AD632" s="252" t="n"/>
      <c r="AE632" s="161">
        <f>Y632-AC632</f>
        <v/>
      </c>
      <c r="AF632" s="256">
        <f>abs(Z632-AD632)</f>
        <v/>
      </c>
      <c r="AG632" s="243" t="n"/>
      <c r="AH632" s="146" t="n"/>
      <c r="AI632" s="52" t="n"/>
      <c r="AJ632" s="148" t="n"/>
      <c r="AK632" s="52" t="n"/>
    </row>
    <row r="633">
      <c r="A633" s="163">
        <f>A632</f>
        <v/>
      </c>
      <c r="B633" s="300" t="n"/>
      <c r="C633" s="151" t="inlineStr">
        <is>
          <t>SP MTN Cash In (Prompt)</t>
        </is>
      </c>
      <c r="D633" s="151" t="inlineStr">
        <is>
          <t>MTN - Slydepull (Prompts)</t>
        </is>
      </c>
      <c r="E633" s="187" t="n"/>
      <c r="F633" s="188" t="n"/>
      <c r="G633" s="187" t="n"/>
      <c r="H633" s="188" t="n"/>
      <c r="I633" s="154">
        <f>minus(E633,G633)</f>
        <v/>
      </c>
      <c r="J633" s="155">
        <f>ABS(minus(F633,H633))</f>
        <v/>
      </c>
      <c r="K633" s="218" t="n"/>
      <c r="L633" s="218" t="n"/>
      <c r="M633" s="218" t="n"/>
      <c r="N633" s="218" t="n"/>
      <c r="O633" s="218" t="n"/>
      <c r="P633" s="218" t="n"/>
      <c r="Q633" s="218" t="n"/>
      <c r="R633" s="218" t="n"/>
      <c r="S633" s="218" t="n"/>
      <c r="T633" s="218" t="n"/>
      <c r="U633" s="218" t="n"/>
      <c r="V633" s="218" t="n"/>
      <c r="W633" s="218">
        <f>SUM(K633,M633,O633,Q633,S633,U633)</f>
        <v/>
      </c>
      <c r="X633" s="218">
        <f>SUM(L633,N633,P633,R633,T633,V633)</f>
        <v/>
      </c>
      <c r="Y633" s="157">
        <f>minus(I633,W633)</f>
        <v/>
      </c>
      <c r="Z633" s="158">
        <f>ABS(minus(J633,X633))</f>
        <v/>
      </c>
      <c r="AA633" s="270" t="n"/>
      <c r="AB633" s="242" t="n"/>
      <c r="AC633" s="242" t="n"/>
      <c r="AD633" s="256" t="n"/>
      <c r="AE633" s="167">
        <f>Y633-AC633</f>
        <v/>
      </c>
      <c r="AF633" s="256">
        <f>abs(Z633-AD633)</f>
        <v/>
      </c>
      <c r="AG633" s="243" t="n"/>
      <c r="AH633" s="146" t="n"/>
      <c r="AI633" s="52" t="n"/>
      <c r="AJ633" s="148" t="n"/>
      <c r="AK633" s="52" t="n"/>
    </row>
    <row r="634">
      <c r="A634" s="163">
        <f>A633</f>
        <v/>
      </c>
      <c r="B634" s="300" t="n"/>
      <c r="C634" s="151" t="inlineStr">
        <is>
          <t>SP MTN Cash In (Approval)</t>
        </is>
      </c>
      <c r="D634" s="151" t="inlineStr">
        <is>
          <t>MTN - Sydepush( Approvals)</t>
        </is>
      </c>
      <c r="E634" s="187" t="n"/>
      <c r="F634" s="188" t="n"/>
      <c r="G634" s="187" t="n"/>
      <c r="H634" s="188" t="n"/>
      <c r="I634" s="154">
        <f>minus(E634,G634)</f>
        <v/>
      </c>
      <c r="J634" s="155">
        <f>ABS(minus(F634,H634))</f>
        <v/>
      </c>
      <c r="K634" s="218" t="n"/>
      <c r="L634" s="218" t="n"/>
      <c r="M634" s="218" t="n"/>
      <c r="N634" s="218" t="n"/>
      <c r="O634" s="218" t="n"/>
      <c r="P634" s="218" t="n"/>
      <c r="Q634" s="218" t="n"/>
      <c r="R634" s="218" t="n"/>
      <c r="S634" s="218" t="n"/>
      <c r="T634" s="218" t="n"/>
      <c r="U634" s="218" t="n"/>
      <c r="V634" s="218" t="n"/>
      <c r="W634" s="218">
        <f>SUM(K634,M634,O634,Q634,S634,U634)</f>
        <v/>
      </c>
      <c r="X634" s="218">
        <f>SUM(L634,N634,P634,R634,T634,V634)</f>
        <v/>
      </c>
      <c r="Y634" s="157">
        <f>minus(I634,W634)</f>
        <v/>
      </c>
      <c r="Z634" s="158">
        <f>ABS(minus(J634,X634))</f>
        <v/>
      </c>
      <c r="AA634" s="270" t="n"/>
      <c r="AB634" s="242" t="n"/>
      <c r="AC634" s="242" t="n"/>
      <c r="AD634" s="256" t="n"/>
      <c r="AE634" s="161">
        <f>Y634-AC634</f>
        <v/>
      </c>
      <c r="AF634" s="256">
        <f>abs(Z634-AD634)</f>
        <v/>
      </c>
      <c r="AG634" s="243" t="n"/>
      <c r="AH634" s="146" t="n"/>
      <c r="AI634" s="52" t="n"/>
      <c r="AJ634" s="148" t="n"/>
      <c r="AK634" s="52" t="n"/>
    </row>
    <row r="635">
      <c r="A635" s="163">
        <f>A634</f>
        <v/>
      </c>
      <c r="B635" s="300" t="n"/>
      <c r="C635" s="151" t="inlineStr">
        <is>
          <t>SP MTN Send Money</t>
        </is>
      </c>
      <c r="D635" s="151" t="inlineStr">
        <is>
          <t>MTN - Portal</t>
        </is>
      </c>
      <c r="E635" s="187" t="n"/>
      <c r="F635" s="188" t="n"/>
      <c r="G635" s="187" t="n"/>
      <c r="H635" s="188" t="n"/>
      <c r="I635" s="154">
        <f>minus(E635,G635)</f>
        <v/>
      </c>
      <c r="J635" s="155">
        <f>ABS(minus(F635,H635))</f>
        <v/>
      </c>
      <c r="K635" s="218" t="n"/>
      <c r="L635" s="218" t="n"/>
      <c r="M635" s="218" t="n"/>
      <c r="N635" s="218" t="n"/>
      <c r="O635" s="218" t="n"/>
      <c r="P635" s="218" t="n"/>
      <c r="Q635" s="218" t="n"/>
      <c r="R635" s="218" t="n"/>
      <c r="S635" s="218" t="n"/>
      <c r="T635" s="218" t="n"/>
      <c r="U635" s="218" t="n"/>
      <c r="V635" s="218" t="n"/>
      <c r="W635" s="218">
        <f>SUM(K635,M635,O635,Q635,S635,U635)</f>
        <v/>
      </c>
      <c r="X635" s="218">
        <f>SUM(L635,N635,P635,R635,T635,V635)</f>
        <v/>
      </c>
      <c r="Y635" s="157">
        <f>minus(I635,W635)</f>
        <v/>
      </c>
      <c r="Z635" s="158">
        <f>ABS(minus(J635,X635))</f>
        <v/>
      </c>
      <c r="AA635" s="270" t="n"/>
      <c r="AB635" s="242" t="n"/>
      <c r="AC635" s="242" t="n"/>
      <c r="AD635" s="256" t="n"/>
      <c r="AE635" s="161">
        <f>Y635-AC635</f>
        <v/>
      </c>
      <c r="AF635" s="256">
        <f>abs(Z635-AD635)</f>
        <v/>
      </c>
      <c r="AG635" s="243" t="n"/>
      <c r="AH635" s="146" t="n"/>
      <c r="AI635" s="52" t="n"/>
      <c r="AJ635" s="148" t="n"/>
      <c r="AK635" s="52" t="n"/>
    </row>
    <row r="636">
      <c r="A636" s="163">
        <f>A635</f>
        <v/>
      </c>
      <c r="B636" s="300" t="n"/>
      <c r="C636" s="151" t="inlineStr">
        <is>
          <t>SP AirtelTigo Cash In</t>
        </is>
      </c>
      <c r="D636" s="151" t="inlineStr">
        <is>
          <t>Airtel Top Up (Cash In)</t>
        </is>
      </c>
      <c r="E636" s="187" t="n"/>
      <c r="F636" s="188" t="n"/>
      <c r="G636" s="187" t="n"/>
      <c r="H636" s="188" t="n"/>
      <c r="I636" s="154">
        <f>minus(E636,G636)</f>
        <v/>
      </c>
      <c r="J636" s="155">
        <f>ABS(minus(F636,H636))</f>
        <v/>
      </c>
      <c r="K636" s="218" t="n"/>
      <c r="L636" s="218" t="n"/>
      <c r="M636" s="218" t="n"/>
      <c r="N636" s="218" t="n"/>
      <c r="O636" s="218" t="n"/>
      <c r="P636" s="218" t="n"/>
      <c r="Q636" s="218" t="n"/>
      <c r="R636" s="218" t="n"/>
      <c r="S636" s="218" t="n"/>
      <c r="T636" s="218" t="n"/>
      <c r="U636" s="218" t="n"/>
      <c r="V636" s="218" t="n"/>
      <c r="W636" s="218">
        <f>SUM(K636,M636,O636,Q636,S636,U636)</f>
        <v/>
      </c>
      <c r="X636" s="218">
        <f>SUM(L636,N636,P636,R636,T636,V636)</f>
        <v/>
      </c>
      <c r="Y636" s="157">
        <f>minus(I636,W636)</f>
        <v/>
      </c>
      <c r="Z636" s="158">
        <f>ABS(minus(J636,X636))</f>
        <v/>
      </c>
      <c r="AA636" s="270" t="n"/>
      <c r="AB636" s="242" t="n"/>
      <c r="AC636" s="242" t="n"/>
      <c r="AD636" s="256" t="n"/>
      <c r="AE636" s="161">
        <f>Y636-AC636</f>
        <v/>
      </c>
      <c r="AF636" s="256">
        <f>abs(Z636-AD636)</f>
        <v/>
      </c>
      <c r="AG636" s="243" t="n"/>
      <c r="AH636" s="146" t="n"/>
      <c r="AI636" s="52" t="n"/>
      <c r="AJ636" s="148" t="n"/>
      <c r="AK636" s="52" t="n"/>
    </row>
    <row r="637">
      <c r="A637" s="163">
        <f>A636</f>
        <v/>
      </c>
      <c r="B637" s="300" t="n"/>
      <c r="C637" s="151" t="inlineStr">
        <is>
          <t>SP AirtelTigo Send Money</t>
        </is>
      </c>
      <c r="D637" s="151" t="inlineStr">
        <is>
          <t>Airtel Online Send Money</t>
        </is>
      </c>
      <c r="E637" s="187" t="n"/>
      <c r="F637" s="188" t="n"/>
      <c r="G637" s="187" t="n"/>
      <c r="H637" s="188" t="n"/>
      <c r="I637" s="154">
        <f>minus(E637,G637)</f>
        <v/>
      </c>
      <c r="J637" s="155">
        <f>ABS(minus(F637,H637))</f>
        <v/>
      </c>
      <c r="K637" s="218" t="n"/>
      <c r="L637" s="218" t="n"/>
      <c r="M637" s="218" t="n"/>
      <c r="N637" s="218" t="n"/>
      <c r="O637" s="218" t="n"/>
      <c r="P637" s="218" t="n"/>
      <c r="Q637" s="218" t="n"/>
      <c r="R637" s="218" t="n"/>
      <c r="S637" s="218" t="n"/>
      <c r="T637" s="218" t="n"/>
      <c r="U637" s="218" t="n"/>
      <c r="V637" s="218" t="n"/>
      <c r="W637" s="218">
        <f>SUM(K637,M637,O637,Q637,S637,U637)</f>
        <v/>
      </c>
      <c r="X637" s="249">
        <f>SUM(L637,N637,P637,R637,T637,V637)</f>
        <v/>
      </c>
      <c r="Y637" s="157">
        <f>minus(I637,W637)</f>
        <v/>
      </c>
      <c r="Z637" s="158">
        <f>ABS(minus(J637,X637))</f>
        <v/>
      </c>
      <c r="AA637" s="270" t="n"/>
      <c r="AB637" s="242" t="n"/>
      <c r="AC637" s="242" t="n"/>
      <c r="AD637" s="256" t="n"/>
      <c r="AE637" s="161">
        <f>Y637-AC637</f>
        <v/>
      </c>
      <c r="AF637" s="256">
        <f>abs(Z637-AD637)</f>
        <v/>
      </c>
      <c r="AG637" s="243" t="n"/>
      <c r="AH637" s="146" t="n"/>
      <c r="AI637" s="52" t="n"/>
      <c r="AJ637" s="148" t="n"/>
      <c r="AK637" s="52" t="n"/>
    </row>
    <row r="638">
      <c r="A638" s="163">
        <f>A637</f>
        <v/>
      </c>
      <c r="B638" s="300" t="n"/>
      <c r="C638" s="151" t="inlineStr">
        <is>
          <t>SP Vodafone Cash In</t>
        </is>
      </c>
      <c r="D638" s="151" t="inlineStr">
        <is>
          <t>Vodafone Cashin</t>
        </is>
      </c>
      <c r="E638" s="187" t="n"/>
      <c r="F638" s="188" t="n"/>
      <c r="G638" s="187" t="n"/>
      <c r="H638" s="188" t="n"/>
      <c r="I638" s="154">
        <f>minus(E638,G638)</f>
        <v/>
      </c>
      <c r="J638" s="155">
        <f>ABS(minus(F638,H638))</f>
        <v/>
      </c>
      <c r="K638" s="218" t="n"/>
      <c r="L638" s="218" t="n"/>
      <c r="M638" s="218" t="n"/>
      <c r="N638" s="218" t="n"/>
      <c r="O638" s="218" t="n"/>
      <c r="P638" s="218" t="n"/>
      <c r="Q638" s="218" t="n"/>
      <c r="R638" s="218" t="n"/>
      <c r="S638" s="218" t="n"/>
      <c r="T638" s="218" t="n"/>
      <c r="U638" s="218" t="n"/>
      <c r="V638" s="218" t="n"/>
      <c r="W638" s="218">
        <f>SUM(K638,M638,O638,Q638,S638,U638)</f>
        <v/>
      </c>
      <c r="X638" s="218">
        <f>SUM(L638,N638,P638,R638,T638,V638)</f>
        <v/>
      </c>
      <c r="Y638" s="157">
        <f>minus(I638,W638)</f>
        <v/>
      </c>
      <c r="Z638" s="158">
        <f>ABS(minus(J638,X638))</f>
        <v/>
      </c>
      <c r="AA638" s="270" t="n"/>
      <c r="AB638" s="242" t="n"/>
      <c r="AC638" s="242" t="n"/>
      <c r="AD638" s="256" t="n"/>
      <c r="AE638" s="161">
        <f>Y638-AC638</f>
        <v/>
      </c>
      <c r="AF638" s="256">
        <f>abs(Z638-AD638)</f>
        <v/>
      </c>
      <c r="AG638" s="243" t="n"/>
      <c r="AH638" s="146" t="n"/>
      <c r="AI638" s="52" t="n"/>
      <c r="AJ638" s="148" t="n"/>
      <c r="AK638" s="52" t="n"/>
    </row>
    <row r="639">
      <c r="A639" s="163">
        <f>A638</f>
        <v/>
      </c>
      <c r="B639" s="300" t="n"/>
      <c r="C639" s="151" t="inlineStr">
        <is>
          <t>SP Vodafone Send Money</t>
        </is>
      </c>
      <c r="D639" s="151" t="inlineStr">
        <is>
          <t>Vodafone Cashout</t>
        </is>
      </c>
      <c r="E639" s="187" t="n"/>
      <c r="F639" s="188" t="n"/>
      <c r="G639" s="187" t="n"/>
      <c r="H639" s="188" t="n"/>
      <c r="I639" s="154">
        <f>minus(E639,G639)</f>
        <v/>
      </c>
      <c r="J639" s="155">
        <f>ABS(minus(F639,H639))</f>
        <v/>
      </c>
      <c r="K639" s="218" t="n"/>
      <c r="L639" s="218" t="n"/>
      <c r="M639" s="218" t="n"/>
      <c r="N639" s="218" t="n"/>
      <c r="O639" s="218" t="n"/>
      <c r="P639" s="218" t="n"/>
      <c r="Q639" s="218" t="n"/>
      <c r="R639" s="218" t="n"/>
      <c r="S639" s="218" t="n"/>
      <c r="T639" s="218" t="n"/>
      <c r="U639" s="218" t="n"/>
      <c r="V639" s="218" t="n"/>
      <c r="W639" s="218">
        <f>SUM(K639,M639,O639,Q639,S639,U639)</f>
        <v/>
      </c>
      <c r="X639" s="218">
        <f>SUM(L639,N639,P639,R639,T639,V639)</f>
        <v/>
      </c>
      <c r="Y639" s="157">
        <f>minus(I639,W639)</f>
        <v/>
      </c>
      <c r="Z639" s="158">
        <f>ABS(minus(J639,X639))</f>
        <v/>
      </c>
      <c r="AA639" s="270" t="n"/>
      <c r="AB639" s="242" t="n"/>
      <c r="AC639" s="242" t="n"/>
      <c r="AD639" s="256" t="n"/>
      <c r="AE639" s="161">
        <f>Y639-AC639</f>
        <v/>
      </c>
      <c r="AF639" s="256">
        <f>abs(Z639-AD639)</f>
        <v/>
      </c>
      <c r="AG639" s="243" t="n"/>
      <c r="AH639" s="146" t="n"/>
      <c r="AI639" s="52" t="n"/>
      <c r="AJ639" s="148" t="n"/>
      <c r="AK639" s="52" t="n"/>
    </row>
    <row r="640">
      <c r="A640" s="163">
        <f>A639</f>
        <v/>
      </c>
      <c r="B640" s="300" t="n"/>
      <c r="C640" s="151" t="inlineStr">
        <is>
          <t>SP Stanbic</t>
        </is>
      </c>
      <c r="D640" s="151" t="inlineStr">
        <is>
          <t>Stanbic FI CR</t>
        </is>
      </c>
      <c r="E640" s="187" t="n"/>
      <c r="F640" s="188" t="n"/>
      <c r="G640" s="187" t="n"/>
      <c r="H640" s="188" t="n"/>
      <c r="I640" s="154">
        <f>minus(E640,G640)</f>
        <v/>
      </c>
      <c r="J640" s="155">
        <f>ABS(minus(F640,H640))</f>
        <v/>
      </c>
      <c r="K640" s="218" t="n"/>
      <c r="L640" s="218" t="n"/>
      <c r="M640" s="218" t="n"/>
      <c r="N640" s="218" t="n"/>
      <c r="O640" s="218" t="n"/>
      <c r="P640" s="218" t="n"/>
      <c r="Q640" s="218" t="n"/>
      <c r="R640" s="218" t="n"/>
      <c r="S640" s="218" t="n"/>
      <c r="T640" s="218" t="n"/>
      <c r="U640" s="218" t="n"/>
      <c r="V640" s="218" t="n"/>
      <c r="W640" s="218">
        <f>SUM(K640,M640,O640,Q640,S640,U640)</f>
        <v/>
      </c>
      <c r="X640" s="218">
        <f>SUM(L640,N640,P640,R640,T640,V640)</f>
        <v/>
      </c>
      <c r="Y640" s="157">
        <f>minus(I640,W640)</f>
        <v/>
      </c>
      <c r="Z640" s="158">
        <f>ABS(minus(J640,X640))</f>
        <v/>
      </c>
      <c r="AA640" s="270" t="n"/>
      <c r="AB640" s="242" t="n"/>
      <c r="AC640" s="242" t="n"/>
      <c r="AD640" s="256" t="n"/>
      <c r="AE640" s="161">
        <f>Y640-AC640</f>
        <v/>
      </c>
      <c r="AF640" s="256">
        <f>abs(Z640-AD640)</f>
        <v/>
      </c>
      <c r="AG640" s="243" t="n"/>
      <c r="AH640" s="146" t="n"/>
      <c r="AI640" s="52" t="n"/>
      <c r="AJ640" s="148" t="n"/>
      <c r="AK640" s="52" t="n"/>
    </row>
    <row r="641">
      <c r="A641" s="163">
        <f>A640</f>
        <v/>
      </c>
      <c r="B641" s="300" t="n"/>
      <c r="C641" s="151" t="inlineStr">
        <is>
          <t xml:space="preserve">SP Stanbic </t>
        </is>
      </c>
      <c r="D641" s="151" t="inlineStr">
        <is>
          <t>Stanbic FI DR</t>
        </is>
      </c>
      <c r="E641" s="187" t="n"/>
      <c r="F641" s="187" t="n"/>
      <c r="G641" s="187" t="n"/>
      <c r="H641" s="187" t="n"/>
      <c r="I641" s="154">
        <f>minus(E641,G641)</f>
        <v/>
      </c>
      <c r="J641" s="155">
        <f>ABS(minus(F641,H641))</f>
        <v/>
      </c>
      <c r="K641" s="218" t="n"/>
      <c r="L641" s="218" t="n"/>
      <c r="M641" s="218" t="n"/>
      <c r="N641" s="218" t="n"/>
      <c r="O641" s="218" t="n"/>
      <c r="P641" s="218" t="n"/>
      <c r="Q641" s="218" t="n"/>
      <c r="R641" s="218" t="n"/>
      <c r="S641" s="218" t="n"/>
      <c r="T641" s="218" t="n"/>
      <c r="U641" s="218" t="n"/>
      <c r="V641" s="218" t="n"/>
      <c r="W641" s="218">
        <f>SUM(K641,M641,O641,Q641,S641,U641)</f>
        <v/>
      </c>
      <c r="X641" s="218">
        <f>SUM(L641,N641,P641,R641,T641,V641)</f>
        <v/>
      </c>
      <c r="Y641" s="157">
        <f>minus(I641,W641)</f>
        <v/>
      </c>
      <c r="Z641" s="158">
        <f>ABS(minus(J641,X641))</f>
        <v/>
      </c>
      <c r="AA641" s="270" t="n"/>
      <c r="AB641" s="242" t="n"/>
      <c r="AC641" s="242" t="n"/>
      <c r="AD641" s="256" t="n"/>
      <c r="AE641" s="161">
        <f>Y641-AC641</f>
        <v/>
      </c>
      <c r="AF641" s="256">
        <f>abs(Z641-AD641)</f>
        <v/>
      </c>
      <c r="AG641" s="243" t="n"/>
      <c r="AH641" s="146" t="n"/>
      <c r="AI641" s="52" t="n"/>
      <c r="AJ641" s="148" t="n"/>
      <c r="AK641" s="52" t="n"/>
    </row>
    <row r="642">
      <c r="A642" s="163">
        <f>A641</f>
        <v/>
      </c>
      <c r="B642" s="300" t="n"/>
      <c r="C642" s="171" t="inlineStr">
        <is>
          <t xml:space="preserve">SP GIP </t>
        </is>
      </c>
      <c r="D642" s="171" t="inlineStr">
        <is>
          <t>GIP</t>
        </is>
      </c>
      <c r="E642" s="172" t="n"/>
      <c r="F642" s="173" t="n"/>
      <c r="G642" s="172" t="n"/>
      <c r="H642" s="173" t="n"/>
      <c r="I642" s="174">
        <f>minus(E642,G642)</f>
        <v/>
      </c>
      <c r="J642" s="175">
        <f>ABS(minus(F642,H642))</f>
        <v/>
      </c>
      <c r="K642" s="294" t="n"/>
      <c r="L642" s="294" t="n"/>
      <c r="M642" s="294" t="n"/>
      <c r="N642" s="294" t="n"/>
      <c r="O642" s="294" t="n"/>
      <c r="P642" s="294" t="n"/>
      <c r="Q642" s="294" t="n"/>
      <c r="R642" s="294" t="n"/>
      <c r="S642" s="294" t="n"/>
      <c r="T642" s="294" t="n"/>
      <c r="U642" s="294" t="n"/>
      <c r="V642" s="294" t="n"/>
      <c r="W642" s="294">
        <f>SUM(K642,M642,O642,Q642,S642,U642)</f>
        <v/>
      </c>
      <c r="X642" s="294">
        <f>SUM(L642,N642,P642,R642,T642,V642)</f>
        <v/>
      </c>
      <c r="Y642" s="179">
        <f>minus(I642,W642)</f>
        <v/>
      </c>
      <c r="Z642" s="180">
        <f>ABS(minus(J642,X642))</f>
        <v/>
      </c>
      <c r="AA642" s="253" t="n"/>
      <c r="AB642" s="254" t="n"/>
      <c r="AC642" s="254" t="n"/>
      <c r="AD642" s="190" t="n"/>
      <c r="AE642" s="184">
        <f>Y642-AC642</f>
        <v/>
      </c>
      <c r="AF642" s="192">
        <f>abs(Z642-AD642)</f>
        <v/>
      </c>
      <c r="AG642" s="243" t="n"/>
      <c r="AH642" s="146" t="n"/>
      <c r="AI642" s="52" t="n"/>
      <c r="AJ642" s="148" t="n"/>
      <c r="AK642" s="52" t="n"/>
    </row>
    <row r="643">
      <c r="A643" s="163">
        <f>A642</f>
        <v/>
      </c>
      <c r="B643" s="300" t="n"/>
      <c r="C643" s="151" t="inlineStr">
        <is>
          <t>Card Payments</t>
        </is>
      </c>
      <c r="D643" s="151" t="inlineStr">
        <is>
          <t>BB MIGs (S03)</t>
        </is>
      </c>
      <c r="E643" s="170" t="n"/>
      <c r="F643" s="245" t="n"/>
      <c r="G643" s="170" t="n"/>
      <c r="H643" s="245" t="n"/>
      <c r="I643" s="154">
        <f>minus(E643,G643)</f>
        <v/>
      </c>
      <c r="J643" s="155">
        <f>ABS(minus(F643,H643))</f>
        <v/>
      </c>
      <c r="K643" s="248" t="n"/>
      <c r="L643" s="248" t="n"/>
      <c r="M643" s="248" t="n"/>
      <c r="N643" s="248" t="n"/>
      <c r="O643" s="248" t="n"/>
      <c r="P643" s="248" t="n"/>
      <c r="Q643" s="248" t="n"/>
      <c r="R643" s="248" t="n"/>
      <c r="S643" s="248" t="n"/>
      <c r="T643" s="248" t="n"/>
      <c r="U643" s="248" t="n"/>
      <c r="V643" s="248" t="n"/>
      <c r="W643" s="218" t="n"/>
      <c r="X643" s="218" t="n"/>
      <c r="Y643" s="157">
        <f>minus(I643,W643)</f>
        <v/>
      </c>
      <c r="Z643" s="158">
        <f>ABS(minus(J643,X643))</f>
        <v/>
      </c>
      <c r="AA643" s="263" t="n"/>
      <c r="AB643" s="242" t="n"/>
      <c r="AC643" s="242" t="n"/>
      <c r="AD643" s="256" t="n"/>
      <c r="AE643" s="161">
        <f>Y643-AC643</f>
        <v/>
      </c>
      <c r="AF643" s="256">
        <f>abs(Z643-AD643)</f>
        <v/>
      </c>
      <c r="AG643" s="243" t="n"/>
      <c r="AH643" s="146" t="n"/>
      <c r="AI643" s="52" t="n"/>
      <c r="AJ643" s="148" t="n"/>
      <c r="AK643" s="52" t="n"/>
    </row>
    <row r="644">
      <c r="A644" s="163">
        <f>A643</f>
        <v/>
      </c>
      <c r="B644" s="300" t="n"/>
      <c r="C644" s="151" t="inlineStr">
        <is>
          <t>Card Payments</t>
        </is>
      </c>
      <c r="D644" s="151" t="inlineStr">
        <is>
          <t>BB MIGs (S04)</t>
        </is>
      </c>
      <c r="E644" s="170" t="n"/>
      <c r="F644" s="245" t="n"/>
      <c r="G644" s="170" t="n"/>
      <c r="H644" s="245" t="n"/>
      <c r="I644" s="154">
        <f>minus(E644,G644)</f>
        <v/>
      </c>
      <c r="J644" s="155">
        <f>ABS(minus(F644,H644))</f>
        <v/>
      </c>
      <c r="K644" s="248" t="n"/>
      <c r="L644" s="248" t="n"/>
      <c r="M644" s="248" t="n"/>
      <c r="N644" s="248" t="n"/>
      <c r="O644" s="248" t="n"/>
      <c r="P644" s="248" t="n"/>
      <c r="Q644" s="248" t="n"/>
      <c r="R644" s="248" t="n"/>
      <c r="S644" s="248" t="n"/>
      <c r="T644" s="248" t="n"/>
      <c r="U644" s="248" t="n"/>
      <c r="V644" s="248" t="n"/>
      <c r="W644" s="218" t="n"/>
      <c r="X644" s="218" t="n"/>
      <c r="Y644" s="157">
        <f>minus(I644,W644)</f>
        <v/>
      </c>
      <c r="Z644" s="158">
        <f>ABS(minus(J644,X644))</f>
        <v/>
      </c>
      <c r="AA644" s="263" t="n"/>
      <c r="AB644" s="242" t="n"/>
      <c r="AC644" s="242" t="n"/>
      <c r="AD644" s="256" t="n"/>
      <c r="AE644" s="161">
        <f>Y644-AC644</f>
        <v/>
      </c>
      <c r="AF644" s="256">
        <f>abs(Z644-AD644)</f>
        <v/>
      </c>
      <c r="AG644" s="243" t="n"/>
      <c r="AH644" s="146" t="n"/>
      <c r="AI644" s="52" t="n"/>
      <c r="AJ644" s="148" t="n"/>
      <c r="AK644" s="52" t="n"/>
    </row>
    <row r="645">
      <c r="A645" s="163">
        <f>A644</f>
        <v/>
      </c>
      <c r="B645" s="300" t="n"/>
      <c r="C645" s="151" t="inlineStr">
        <is>
          <t>Card Payments</t>
        </is>
      </c>
      <c r="D645" s="151" t="inlineStr">
        <is>
          <t>BB MIGs (S05)</t>
        </is>
      </c>
      <c r="E645" s="170" t="n"/>
      <c r="F645" s="245" t="n"/>
      <c r="G645" s="170" t="n"/>
      <c r="H645" s="245" t="n"/>
      <c r="I645" s="154">
        <f>minus(E645,G645)</f>
        <v/>
      </c>
      <c r="J645" s="155">
        <f>ABS(minus(F645,H645))</f>
        <v/>
      </c>
      <c r="K645" s="248" t="n"/>
      <c r="L645" s="248" t="n"/>
      <c r="M645" s="248" t="n"/>
      <c r="N645" s="248" t="n"/>
      <c r="O645" s="248" t="n"/>
      <c r="P645" s="248" t="n"/>
      <c r="Q645" s="248" t="n"/>
      <c r="R645" s="248" t="n"/>
      <c r="S645" s="248" t="n"/>
      <c r="T645" s="248" t="n"/>
      <c r="U645" s="248" t="n"/>
      <c r="V645" s="248" t="n"/>
      <c r="W645" s="218" t="n"/>
      <c r="X645" s="218" t="n"/>
      <c r="Y645" s="157">
        <f>minus(I645,W645)</f>
        <v/>
      </c>
      <c r="Z645" s="158">
        <f>ABS(minus(J645,X645))</f>
        <v/>
      </c>
      <c r="AA645" s="263" t="n"/>
      <c r="AB645" s="242" t="n"/>
      <c r="AC645" s="242" t="n"/>
      <c r="AD645" s="256" t="n"/>
      <c r="AE645" s="161">
        <f>Y645-AC645</f>
        <v/>
      </c>
      <c r="AF645" s="256">
        <f>abs(Z645-AD645)</f>
        <v/>
      </c>
      <c r="AG645" s="243" t="n"/>
      <c r="AH645" s="146" t="n"/>
      <c r="AI645" s="52" t="n"/>
      <c r="AJ645" s="148" t="n"/>
      <c r="AK645" s="52" t="n"/>
    </row>
    <row r="646">
      <c r="A646" s="163">
        <f>A645</f>
        <v/>
      </c>
      <c r="B646" s="300" t="n"/>
      <c r="C646" s="151" t="inlineStr">
        <is>
          <t>Card Payments</t>
        </is>
      </c>
      <c r="D646" s="151" t="inlineStr">
        <is>
          <t>BB MIGs (S06)</t>
        </is>
      </c>
      <c r="E646" s="170" t="n"/>
      <c r="F646" s="245" t="n"/>
      <c r="G646" s="170" t="n"/>
      <c r="H646" s="245" t="n"/>
      <c r="I646" s="154">
        <f>minus(E646,G646)</f>
        <v/>
      </c>
      <c r="J646" s="155">
        <f>ABS(minus(F646,H646))</f>
        <v/>
      </c>
      <c r="K646" s="248" t="n"/>
      <c r="L646" s="248" t="n"/>
      <c r="M646" s="248" t="n"/>
      <c r="N646" s="248" t="n"/>
      <c r="O646" s="248" t="n"/>
      <c r="P646" s="248" t="n"/>
      <c r="Q646" s="248" t="n"/>
      <c r="R646" s="248" t="n"/>
      <c r="S646" s="248" t="n"/>
      <c r="T646" s="248" t="n"/>
      <c r="U646" s="248" t="n"/>
      <c r="V646" s="248" t="n"/>
      <c r="W646" s="218" t="n"/>
      <c r="X646" s="218" t="n"/>
      <c r="Y646" s="157">
        <f>minus(I646,W646)</f>
        <v/>
      </c>
      <c r="Z646" s="158">
        <f>ABS(minus(J646,X646))</f>
        <v/>
      </c>
      <c r="AA646" s="263" t="n"/>
      <c r="AB646" s="242" t="n"/>
      <c r="AC646" s="242" t="n"/>
      <c r="AD646" s="256" t="n"/>
      <c r="AE646" s="161">
        <f>Y646-AC646</f>
        <v/>
      </c>
      <c r="AF646" s="256">
        <f>abs(Z646-AD646)</f>
        <v/>
      </c>
      <c r="AG646" s="243" t="n"/>
      <c r="AH646" s="146" t="n"/>
      <c r="AI646" s="52" t="n"/>
      <c r="AJ646" s="148" t="n"/>
      <c r="AK646" s="52" t="n"/>
    </row>
    <row r="647">
      <c r="A647" s="163">
        <f>A646</f>
        <v/>
      </c>
      <c r="B647" s="300" t="n"/>
      <c r="C647" s="151" t="inlineStr">
        <is>
          <t>Card Payments</t>
        </is>
      </c>
      <c r="D647" s="151" t="inlineStr">
        <is>
          <t>BB MIGs (S07)</t>
        </is>
      </c>
      <c r="E647" s="170" t="n"/>
      <c r="F647" s="245" t="n"/>
      <c r="G647" s="170" t="n"/>
      <c r="H647" s="245" t="n"/>
      <c r="I647" s="154">
        <f>minus(E647,G647)</f>
        <v/>
      </c>
      <c r="J647" s="155">
        <f>ABS(minus(F647,H647))</f>
        <v/>
      </c>
      <c r="K647" s="248" t="n"/>
      <c r="L647" s="248" t="n"/>
      <c r="M647" s="248" t="n"/>
      <c r="N647" s="248" t="n"/>
      <c r="O647" s="248" t="n"/>
      <c r="P647" s="248" t="n"/>
      <c r="Q647" s="248" t="n"/>
      <c r="R647" s="248" t="n"/>
      <c r="S647" s="248" t="n"/>
      <c r="T647" s="248" t="n"/>
      <c r="U647" s="248" t="n"/>
      <c r="V647" s="248" t="n"/>
      <c r="W647" s="218" t="n"/>
      <c r="X647" s="218" t="n"/>
      <c r="Y647" s="157">
        <f>minus(I647,W647)</f>
        <v/>
      </c>
      <c r="Z647" s="158">
        <f>ABS(minus(J647,X647))</f>
        <v/>
      </c>
      <c r="AA647" s="263" t="n"/>
      <c r="AB647" s="242" t="n"/>
      <c r="AC647" s="242" t="n"/>
      <c r="AD647" s="256" t="n"/>
      <c r="AE647" s="161">
        <f>Y647-AC647</f>
        <v/>
      </c>
      <c r="AF647" s="256">
        <f>abs(Z647-AD647)</f>
        <v/>
      </c>
      <c r="AG647" s="243" t="n"/>
      <c r="AH647" s="146" t="n"/>
      <c r="AI647" s="52" t="n"/>
      <c r="AJ647" s="148" t="n"/>
      <c r="AK647" s="52" t="n"/>
    </row>
    <row r="648">
      <c r="A648" s="163">
        <f>A647</f>
        <v/>
      </c>
      <c r="B648" s="300" t="n"/>
      <c r="C648" s="151" t="inlineStr">
        <is>
          <t>Card Payments</t>
        </is>
      </c>
      <c r="D648" s="151" t="inlineStr">
        <is>
          <t>BB MIGs (S08)</t>
        </is>
      </c>
      <c r="E648" s="170" t="n"/>
      <c r="F648" s="245" t="n"/>
      <c r="G648" s="170" t="n"/>
      <c r="H648" s="245" t="n"/>
      <c r="I648" s="154">
        <f>minus(E648,G648)</f>
        <v/>
      </c>
      <c r="J648" s="155">
        <f>ABS(minus(F648,H648))</f>
        <v/>
      </c>
      <c r="K648" s="248" t="n"/>
      <c r="L648" s="248" t="n"/>
      <c r="M648" s="248" t="n"/>
      <c r="N648" s="248" t="n"/>
      <c r="O648" s="248" t="n"/>
      <c r="P648" s="248" t="n"/>
      <c r="Q648" s="248" t="n"/>
      <c r="R648" s="248" t="n"/>
      <c r="S648" s="248" t="n"/>
      <c r="T648" s="248" t="n"/>
      <c r="U648" s="248" t="n"/>
      <c r="V648" s="248" t="n"/>
      <c r="W648" s="218" t="n"/>
      <c r="X648" s="218" t="n"/>
      <c r="Y648" s="157">
        <f>minus(I648,W648)</f>
        <v/>
      </c>
      <c r="Z648" s="158">
        <f>ABS(minus(J648,X648))</f>
        <v/>
      </c>
      <c r="AA648" s="263" t="n"/>
      <c r="AB648" s="242" t="n"/>
      <c r="AC648" s="242" t="n"/>
      <c r="AD648" s="256" t="n"/>
      <c r="AE648" s="161">
        <f>Y648-AC648</f>
        <v/>
      </c>
      <c r="AF648" s="256">
        <f>abs(Z648-AD648)</f>
        <v/>
      </c>
      <c r="AG648" s="243" t="n"/>
      <c r="AH648" s="146" t="n"/>
      <c r="AI648" s="52" t="n"/>
      <c r="AJ648" s="148" t="n"/>
      <c r="AK648" s="52" t="n"/>
    </row>
    <row r="649">
      <c r="A649" s="163">
        <f>A648</f>
        <v/>
      </c>
      <c r="B649" s="300" t="n"/>
      <c r="C649" s="151" t="inlineStr">
        <is>
          <t>Card Payments</t>
        </is>
      </c>
      <c r="D649" s="151" t="inlineStr">
        <is>
          <t>BB MIGs (S09)</t>
        </is>
      </c>
      <c r="E649" s="170" t="n"/>
      <c r="F649" s="245" t="n"/>
      <c r="G649" s="170" t="n"/>
      <c r="H649" s="245" t="n"/>
      <c r="I649" s="154">
        <f>minus(E649,G649)</f>
        <v/>
      </c>
      <c r="J649" s="155">
        <f>ABS(minus(F649,H649))</f>
        <v/>
      </c>
      <c r="K649" s="248" t="n"/>
      <c r="L649" s="248" t="n"/>
      <c r="M649" s="248" t="n"/>
      <c r="N649" s="248" t="n"/>
      <c r="O649" s="248" t="n"/>
      <c r="P649" s="248" t="n"/>
      <c r="Q649" s="248" t="n"/>
      <c r="R649" s="248" t="n"/>
      <c r="S649" s="248" t="n"/>
      <c r="T649" s="248" t="n"/>
      <c r="U649" s="248" t="n"/>
      <c r="V649" s="248" t="n"/>
      <c r="W649" s="218" t="n"/>
      <c r="X649" s="218" t="n"/>
      <c r="Y649" s="157">
        <f>minus(I649,W649)</f>
        <v/>
      </c>
      <c r="Z649" s="158">
        <f>ABS(minus(J649,X649))</f>
        <v/>
      </c>
      <c r="AA649" s="263" t="n"/>
      <c r="AB649" s="242" t="n"/>
      <c r="AC649" s="242" t="n"/>
      <c r="AD649" s="256" t="n"/>
      <c r="AE649" s="161">
        <f>Y649-AC649</f>
        <v/>
      </c>
      <c r="AF649" s="256">
        <f>abs(Z649-AD649)</f>
        <v/>
      </c>
      <c r="AG649" s="243" t="n"/>
      <c r="AH649" s="146" t="n"/>
      <c r="AI649" s="52" t="n"/>
      <c r="AJ649" s="148" t="n"/>
      <c r="AK649" s="52" t="n"/>
    </row>
    <row r="650">
      <c r="A650" s="163">
        <f>A649</f>
        <v/>
      </c>
      <c r="B650" s="300" t="n"/>
      <c r="C650" s="151" t="inlineStr">
        <is>
          <t>Card Payments</t>
        </is>
      </c>
      <c r="D650" s="151" t="inlineStr">
        <is>
          <t>BB MIGs (S10)</t>
        </is>
      </c>
      <c r="E650" s="170" t="n"/>
      <c r="F650" s="245" t="n"/>
      <c r="G650" s="170" t="n"/>
      <c r="H650" s="245" t="n"/>
      <c r="I650" s="154">
        <f>minus(E650,G650)</f>
        <v/>
      </c>
      <c r="J650" s="155">
        <f>ABS(minus(F650,H650))</f>
        <v/>
      </c>
      <c r="K650" s="248" t="n"/>
      <c r="L650" s="248" t="n"/>
      <c r="M650" s="248" t="n"/>
      <c r="N650" s="248" t="n"/>
      <c r="O650" s="248" t="n"/>
      <c r="P650" s="248" t="n"/>
      <c r="Q650" s="248" t="n"/>
      <c r="R650" s="248" t="n"/>
      <c r="S650" s="248" t="n"/>
      <c r="T650" s="248" t="n"/>
      <c r="U650" s="248" t="n"/>
      <c r="V650" s="248" t="n"/>
      <c r="W650" s="218" t="n"/>
      <c r="X650" s="218" t="n"/>
      <c r="Y650" s="157">
        <f>minus(I650,W650)</f>
        <v/>
      </c>
      <c r="Z650" s="158">
        <f>ABS(minus(J650,X650))</f>
        <v/>
      </c>
      <c r="AA650" s="263" t="n"/>
      <c r="AB650" s="242" t="n"/>
      <c r="AC650" s="242" t="n"/>
      <c r="AD650" s="256" t="n"/>
      <c r="AE650" s="161">
        <f>Y650-AC650</f>
        <v/>
      </c>
      <c r="AF650" s="256">
        <f>abs(Z650-AD650)</f>
        <v/>
      </c>
      <c r="AG650" s="243" t="n"/>
      <c r="AH650" s="146" t="n"/>
      <c r="AI650" s="52" t="n"/>
      <c r="AJ650" s="148" t="n"/>
      <c r="AK650" s="52" t="n"/>
    </row>
    <row r="651">
      <c r="A651" s="163">
        <f>A650</f>
        <v/>
      </c>
      <c r="B651" s="300" t="n"/>
      <c r="C651" s="151" t="inlineStr">
        <is>
          <t>Card Payments</t>
        </is>
      </c>
      <c r="D651" s="151" t="inlineStr">
        <is>
          <t>BB MIGs (S11)</t>
        </is>
      </c>
      <c r="E651" s="170" t="n"/>
      <c r="F651" s="245" t="n"/>
      <c r="G651" s="170" t="n"/>
      <c r="H651" s="245" t="n"/>
      <c r="I651" s="154">
        <f>minus(E651,G651)</f>
        <v/>
      </c>
      <c r="J651" s="155">
        <f>ABS(minus(F651,H651))</f>
        <v/>
      </c>
      <c r="K651" s="248" t="n"/>
      <c r="L651" s="248" t="n"/>
      <c r="M651" s="248" t="n"/>
      <c r="N651" s="248" t="n"/>
      <c r="O651" s="248" t="n"/>
      <c r="P651" s="248" t="n"/>
      <c r="Q651" s="248" t="n"/>
      <c r="R651" s="248" t="n"/>
      <c r="S651" s="248" t="n"/>
      <c r="T651" s="248" t="n"/>
      <c r="U651" s="248" t="n"/>
      <c r="V651" s="248" t="n"/>
      <c r="W651" s="218" t="n"/>
      <c r="X651" s="218" t="n"/>
      <c r="Y651" s="157">
        <f>minus(I651,W651)</f>
        <v/>
      </c>
      <c r="Z651" s="158">
        <f>ABS(minus(J651,X651))</f>
        <v/>
      </c>
      <c r="AA651" s="263" t="n"/>
      <c r="AB651" s="242" t="n"/>
      <c r="AC651" s="242" t="n"/>
      <c r="AD651" s="256" t="n"/>
      <c r="AE651" s="161">
        <f>Y651-AC651</f>
        <v/>
      </c>
      <c r="AF651" s="256">
        <f>abs(Z651-AD651)</f>
        <v/>
      </c>
      <c r="AG651" s="243" t="n"/>
      <c r="AH651" s="146" t="n"/>
      <c r="AI651" s="52" t="n"/>
      <c r="AJ651" s="148" t="n"/>
      <c r="AK651" s="52" t="n"/>
    </row>
    <row r="652">
      <c r="A652" s="163">
        <f>A651</f>
        <v/>
      </c>
      <c r="B652" s="300" t="n"/>
      <c r="C652" s="171" t="inlineStr">
        <is>
          <t>Card Payments</t>
        </is>
      </c>
      <c r="D652" s="171" t="inlineStr">
        <is>
          <t>BB MIGs (S12)</t>
        </is>
      </c>
      <c r="E652" s="176" t="n"/>
      <c r="F652" s="85" t="n"/>
      <c r="G652" s="176" t="n"/>
      <c r="H652" s="85" t="n"/>
      <c r="I652" s="174">
        <f>minus(E652,G652)</f>
        <v/>
      </c>
      <c r="J652" s="175">
        <f>ABS(minus(F652,H652))</f>
        <v/>
      </c>
      <c r="K652" s="293" t="n"/>
      <c r="L652" s="293" t="n"/>
      <c r="M652" s="293" t="n"/>
      <c r="N652" s="293" t="n"/>
      <c r="O652" s="293" t="n"/>
      <c r="P652" s="293" t="n"/>
      <c r="Q652" s="293" t="n"/>
      <c r="R652" s="293" t="n"/>
      <c r="S652" s="293" t="n"/>
      <c r="T652" s="293" t="n"/>
      <c r="U652" s="293" t="n"/>
      <c r="V652" s="293" t="n"/>
      <c r="W652" s="294" t="n"/>
      <c r="X652" s="294" t="n"/>
      <c r="Y652" s="179">
        <f>minus(I652,W652)</f>
        <v/>
      </c>
      <c r="Z652" s="180">
        <f>ABS(minus(J652,X652))</f>
        <v/>
      </c>
      <c r="AA652" s="269" t="n"/>
      <c r="AB652" s="254" t="n"/>
      <c r="AC652" s="254" t="n"/>
      <c r="AD652" s="183" t="n"/>
      <c r="AE652" s="184">
        <f>Y652-AC652</f>
        <v/>
      </c>
      <c r="AF652" s="183">
        <f>abs(Z652-AD652)</f>
        <v/>
      </c>
      <c r="AG652" s="243" t="n"/>
      <c r="AH652" s="146" t="n"/>
      <c r="AI652" s="52" t="n"/>
      <c r="AJ652" s="148" t="n"/>
      <c r="AK652" s="52" t="n"/>
    </row>
    <row r="653">
      <c r="A653" s="163">
        <f>A652</f>
        <v/>
      </c>
      <c r="B653" s="303" t="n"/>
      <c r="C653" s="258" t="inlineStr">
        <is>
          <t>Card Payments Sum</t>
        </is>
      </c>
      <c r="D653" s="258" t="inlineStr">
        <is>
          <t>BB MIGs</t>
        </is>
      </c>
      <c r="E653" s="172" t="n"/>
      <c r="F653" s="172" t="n"/>
      <c r="G653" s="197" t="n"/>
      <c r="H653" s="172" t="n"/>
      <c r="I653" s="174">
        <f>minus(E653,G653)</f>
        <v/>
      </c>
      <c r="J653" s="175">
        <f>ABS(minus(F653,H653))</f>
        <v/>
      </c>
      <c r="K653" s="176" t="n"/>
      <c r="L653" s="176" t="n"/>
      <c r="M653" s="176" t="n"/>
      <c r="N653" s="176" t="n"/>
      <c r="O653" s="176" t="n"/>
      <c r="P653" s="176" t="n"/>
      <c r="Q653" s="176" t="n"/>
      <c r="R653" s="176" t="n"/>
      <c r="S653" s="176" t="n"/>
      <c r="T653" s="176" t="n"/>
      <c r="U653" s="176" t="n"/>
      <c r="V653" s="176" t="n"/>
      <c r="W653" s="294">
        <f>SUM(K653,M653,O653,Q653,S653,U653)</f>
        <v/>
      </c>
      <c r="X653" s="294">
        <f>SUM(L653,N653,P653,R653,T653,V653)</f>
        <v/>
      </c>
      <c r="Y653" s="179">
        <f>minus(I653,W653)</f>
        <v/>
      </c>
      <c r="Z653" s="180">
        <f>ABS(minus(J653,X653))</f>
        <v/>
      </c>
      <c r="AA653" s="253" t="n"/>
      <c r="AB653" s="254" t="n"/>
      <c r="AC653" s="254" t="n"/>
      <c r="AD653" s="190" t="n"/>
      <c r="AE653" s="191">
        <f>Y653-AC653</f>
        <v/>
      </c>
      <c r="AF653" s="192">
        <f>abs(Z653-AD653)</f>
        <v/>
      </c>
      <c r="AG653" s="243" t="n"/>
      <c r="AH653" s="146" t="n"/>
      <c r="AI653" s="52" t="n"/>
      <c r="AJ653" s="148" t="n"/>
      <c r="AK653" s="52" t="n"/>
    </row>
    <row r="654">
      <c r="A654" s="163">
        <f>A653</f>
        <v/>
      </c>
      <c r="B654" s="310" t="inlineStr">
        <is>
          <t>KOWRI</t>
        </is>
      </c>
      <c r="C654" s="151" t="inlineStr">
        <is>
          <t>MPGS</t>
        </is>
      </c>
      <c r="D654" s="151" t="inlineStr">
        <is>
          <t>MPGS</t>
        </is>
      </c>
      <c r="E654" s="187" t="n"/>
      <c r="F654" s="188" t="n"/>
      <c r="G654" s="187" t="n"/>
      <c r="H654" s="188" t="n"/>
      <c r="I654" s="154">
        <f>minus(E654,G654)</f>
        <v/>
      </c>
      <c r="J654" s="155">
        <f>ABS(minus(F654,H654))</f>
        <v/>
      </c>
      <c r="K654" s="218" t="n"/>
      <c r="L654" s="218" t="n"/>
      <c r="M654" s="218" t="n"/>
      <c r="N654" s="218" t="n"/>
      <c r="O654" s="218" t="n"/>
      <c r="P654" s="218" t="n"/>
      <c r="Q654" s="218" t="n"/>
      <c r="R654" s="218" t="n"/>
      <c r="S654" s="218" t="n"/>
      <c r="T654" s="218" t="n"/>
      <c r="U654" s="218" t="n"/>
      <c r="V654" s="218" t="n"/>
      <c r="W654" s="218">
        <f>SUM(K654,M654,O654,Q654,S654,U654)</f>
        <v/>
      </c>
      <c r="X654" s="218">
        <f>SUM(L654,N654,P654,R654,T654,V654)</f>
        <v/>
      </c>
      <c r="Y654" s="157">
        <f>minus(I654,W654)</f>
        <v/>
      </c>
      <c r="Z654" s="158">
        <f>ABS(minus(J654,X654))</f>
        <v/>
      </c>
      <c r="AA654" s="270" t="inlineStr">
        <is>
          <t>Failed send money transaction</t>
        </is>
      </c>
      <c r="AB654" s="242" t="n"/>
      <c r="AC654" s="242" t="n"/>
      <c r="AD654" s="256" t="n"/>
      <c r="AE654" s="167">
        <f>Y654-AC654</f>
        <v/>
      </c>
      <c r="AF654" s="256">
        <f>abs(Z654-AD654)</f>
        <v/>
      </c>
      <c r="AG654" s="243" t="n"/>
      <c r="AH654" s="146" t="n"/>
      <c r="AI654" s="52" t="n"/>
      <c r="AJ654" s="148" t="n"/>
      <c r="AK654" s="52" t="n"/>
    </row>
    <row r="655">
      <c r="A655" s="163">
        <f>A654</f>
        <v/>
      </c>
      <c r="B655" s="300" t="n"/>
      <c r="C655" s="151" t="inlineStr">
        <is>
          <t>KR MTN Send Money</t>
        </is>
      </c>
      <c r="D655" s="151" t="inlineStr">
        <is>
          <t>KR MTN Credit</t>
        </is>
      </c>
      <c r="E655" s="187" t="n"/>
      <c r="F655" s="188" t="n"/>
      <c r="G655" s="187" t="n"/>
      <c r="H655" s="188" t="n"/>
      <c r="I655" s="154">
        <f>minus(E655,G655)</f>
        <v/>
      </c>
      <c r="J655" s="155">
        <f>ABS(minus(F655,H655))</f>
        <v/>
      </c>
      <c r="K655" s="218" t="n"/>
      <c r="L655" s="218" t="n"/>
      <c r="M655" s="218" t="n"/>
      <c r="N655" s="218" t="n"/>
      <c r="O655" s="218" t="n"/>
      <c r="P655" s="218" t="n"/>
      <c r="Q655" s="218" t="n"/>
      <c r="R655" s="218" t="n"/>
      <c r="S655" s="218" t="n"/>
      <c r="T655" s="218" t="n"/>
      <c r="U655" s="218" t="n"/>
      <c r="V655" s="218" t="n"/>
      <c r="W655" s="218">
        <f>SUM(K655,M655,O655,Q655,S655,U655)</f>
        <v/>
      </c>
      <c r="X655" s="218">
        <f>SUM(L655,N655,P655,R655,T655,V655)</f>
        <v/>
      </c>
      <c r="Y655" s="157">
        <f>minus(I655,W655)</f>
        <v/>
      </c>
      <c r="Z655" s="158">
        <f>ABS(minus(J655,X655))</f>
        <v/>
      </c>
      <c r="AA655" s="270" t="n"/>
      <c r="AB655" s="242" t="n"/>
      <c r="AC655" s="242" t="n"/>
      <c r="AD655" s="256" t="n"/>
      <c r="AE655" s="167">
        <f>Y655-AC655</f>
        <v/>
      </c>
      <c r="AF655" s="256">
        <f>abs(Z655-AD655)</f>
        <v/>
      </c>
      <c r="AG655" s="243" t="n"/>
      <c r="AH655" s="146" t="n"/>
      <c r="AI655" s="52" t="n"/>
      <c r="AJ655" s="148" t="n"/>
      <c r="AK655" s="52" t="n"/>
    </row>
    <row r="656">
      <c r="A656" s="163">
        <f>A655</f>
        <v/>
      </c>
      <c r="B656" s="300" t="n"/>
      <c r="C656" s="151" t="inlineStr">
        <is>
          <t>KR MTN Add funds/Payments</t>
        </is>
      </c>
      <c r="D656" s="151" t="inlineStr">
        <is>
          <t>KR MTN Debit</t>
        </is>
      </c>
      <c r="E656" s="187" t="n"/>
      <c r="F656" s="188" t="n"/>
      <c r="G656" s="187" t="n"/>
      <c r="H656" s="188" t="n"/>
      <c r="I656" s="154">
        <f>minus(E656,G656)</f>
        <v/>
      </c>
      <c r="J656" s="155">
        <f>ABS(minus(F656,H656))</f>
        <v/>
      </c>
      <c r="K656" s="218" t="n"/>
      <c r="L656" s="218" t="n"/>
      <c r="M656" s="218" t="n"/>
      <c r="N656" s="218" t="n"/>
      <c r="O656" s="218" t="n"/>
      <c r="P656" s="218" t="n"/>
      <c r="Q656" s="218" t="n"/>
      <c r="R656" s="218" t="n"/>
      <c r="S656" s="218" t="n"/>
      <c r="T656" s="218" t="n"/>
      <c r="U656" s="218" t="n"/>
      <c r="V656" s="218" t="n"/>
      <c r="W656" s="218">
        <f>SUM(K656,M656,O656,Q656,S656,U656)</f>
        <v/>
      </c>
      <c r="X656" s="218">
        <f>SUM(L656,N656,P656,R656,T656,V656)</f>
        <v/>
      </c>
      <c r="Y656" s="157">
        <f>minus(I656,W656)</f>
        <v/>
      </c>
      <c r="Z656" s="158">
        <f>ABS(minus(J656,X656))</f>
        <v/>
      </c>
      <c r="AA656" s="270" t="n"/>
      <c r="AB656" s="242" t="n"/>
      <c r="AC656" s="242" t="n"/>
      <c r="AD656" s="256" t="n"/>
      <c r="AE656" s="167">
        <f>Y656-AC656</f>
        <v/>
      </c>
      <c r="AF656" s="256">
        <f>abs(Z656-AD656)</f>
        <v/>
      </c>
      <c r="AG656" s="243" t="n"/>
      <c r="AH656" s="146" t="n"/>
      <c r="AI656" s="52" t="n"/>
      <c r="AJ656" s="148" t="n"/>
      <c r="AK656" s="52" t="n"/>
    </row>
    <row r="657">
      <c r="A657" s="163">
        <f>A656</f>
        <v/>
      </c>
      <c r="B657" s="300" t="n"/>
      <c r="C657" s="151" t="inlineStr">
        <is>
          <t>KR Airtel Add funds/Payments</t>
        </is>
      </c>
      <c r="D657" s="151" t="inlineStr">
        <is>
          <t>KR Airtel Cash In</t>
        </is>
      </c>
      <c r="E657" s="187" t="n"/>
      <c r="F657" s="187" t="n"/>
      <c r="G657" s="187" t="n"/>
      <c r="H657" s="187" t="n"/>
      <c r="I657" s="154">
        <f>minus(E657,G657)</f>
        <v/>
      </c>
      <c r="J657" s="155">
        <f>ABS(minus(F657,H657))</f>
        <v/>
      </c>
      <c r="K657" s="218" t="n"/>
      <c r="L657" s="218" t="n"/>
      <c r="M657" s="218" t="n"/>
      <c r="N657" s="218" t="n"/>
      <c r="O657" s="218" t="n"/>
      <c r="P657" s="218" t="n"/>
      <c r="Q657" s="218" t="n"/>
      <c r="R657" s="218" t="n"/>
      <c r="S657" s="218" t="n"/>
      <c r="T657" s="218" t="n"/>
      <c r="U657" s="218" t="n"/>
      <c r="V657" s="218" t="n"/>
      <c r="W657" s="218">
        <f>SUM(K657,M657,O657,Q657,S657,U657)</f>
        <v/>
      </c>
      <c r="X657" s="218">
        <f>SUM(L657,N657,P657,R657,T657,V657)</f>
        <v/>
      </c>
      <c r="Y657" s="157">
        <f>minus(I657,W657)</f>
        <v/>
      </c>
      <c r="Z657" s="158">
        <f>ABS(minus(J657,X657))</f>
        <v/>
      </c>
      <c r="AA657" s="270" t="n"/>
      <c r="AB657" s="242" t="n"/>
      <c r="AC657" s="242" t="n"/>
      <c r="AD657" s="256" t="n"/>
      <c r="AE657" s="167">
        <f>Y657-AC657</f>
        <v/>
      </c>
      <c r="AF657" s="256">
        <f>abs(Z657-AD657)</f>
        <v/>
      </c>
      <c r="AG657" s="243" t="n"/>
      <c r="AH657" s="146" t="n"/>
      <c r="AI657" s="52" t="n"/>
      <c r="AJ657" s="148" t="n"/>
      <c r="AK657" s="52" t="n"/>
    </row>
    <row r="658">
      <c r="A658" s="163">
        <f>A657</f>
        <v/>
      </c>
      <c r="B658" s="300" t="n"/>
      <c r="C658" s="151" t="inlineStr">
        <is>
          <t>KR Airtel Send Money</t>
        </is>
      </c>
      <c r="D658" s="151" t="inlineStr">
        <is>
          <t>KR Airtel Cash Out</t>
        </is>
      </c>
      <c r="E658" s="187" t="n"/>
      <c r="F658" s="187" t="n"/>
      <c r="G658" s="187" t="n"/>
      <c r="H658" s="187" t="n"/>
      <c r="I658" s="154">
        <f>minus(E658,G658)</f>
        <v/>
      </c>
      <c r="J658" s="155">
        <f>minus(F658,H658)</f>
        <v/>
      </c>
      <c r="K658" s="218" t="n"/>
      <c r="L658" s="218" t="n"/>
      <c r="M658" s="218" t="n"/>
      <c r="N658" s="218" t="n"/>
      <c r="O658" s="218" t="n"/>
      <c r="P658" s="218" t="n"/>
      <c r="Q658" s="218" t="n"/>
      <c r="R658" s="218" t="n"/>
      <c r="S658" s="218" t="n"/>
      <c r="T658" s="218" t="n"/>
      <c r="U658" s="218" t="n"/>
      <c r="V658" s="218" t="n"/>
      <c r="W658" s="218">
        <f>SUM(K658,M658,O658,Q658,S658,U658)</f>
        <v/>
      </c>
      <c r="X658" s="218">
        <f>SUM(L658,N658,P658,R658,T658,V658)</f>
        <v/>
      </c>
      <c r="Y658" s="157">
        <f>minus(I658,W658)</f>
        <v/>
      </c>
      <c r="Z658" s="158">
        <f>ABS(minus(J658,X658))</f>
        <v/>
      </c>
      <c r="AA658" s="270" t="n"/>
      <c r="AB658" s="242" t="n"/>
      <c r="AC658" s="242" t="n"/>
      <c r="AD658" s="256" t="n"/>
      <c r="AE658" s="167">
        <f>Y658-AC658</f>
        <v/>
      </c>
      <c r="AF658" s="256">
        <f>abs(Z658-AD658)</f>
        <v/>
      </c>
      <c r="AG658" s="243" t="n"/>
      <c r="AH658" s="146" t="n"/>
      <c r="AI658" s="52" t="n"/>
      <c r="AJ658" s="148" t="n"/>
      <c r="AK658" s="52" t="n"/>
    </row>
    <row r="659">
      <c r="A659" s="163">
        <f>A658</f>
        <v/>
      </c>
      <c r="B659" s="300" t="n"/>
      <c r="C659" s="151" t="inlineStr">
        <is>
          <t>KR Vodafone Add funds/Payments</t>
        </is>
      </c>
      <c r="D659" s="151" t="inlineStr">
        <is>
          <t xml:space="preserve">KR Vodafone Cash In </t>
        </is>
      </c>
      <c r="E659" s="187" t="n"/>
      <c r="F659" s="188" t="n"/>
      <c r="G659" s="187" t="n"/>
      <c r="H659" s="188" t="n"/>
      <c r="I659" s="154">
        <f>minus(E659,G659)</f>
        <v/>
      </c>
      <c r="J659" s="155">
        <f>minus(F659,H659)</f>
        <v/>
      </c>
      <c r="K659" s="218" t="n"/>
      <c r="L659" s="218" t="n"/>
      <c r="M659" s="218" t="n"/>
      <c r="N659" s="218" t="n"/>
      <c r="O659" s="218" t="n"/>
      <c r="P659" s="218" t="n"/>
      <c r="Q659" s="218" t="n"/>
      <c r="R659" s="218" t="n"/>
      <c r="S659" s="218" t="n"/>
      <c r="T659" s="218" t="n"/>
      <c r="U659" s="218" t="n"/>
      <c r="V659" s="218" t="n"/>
      <c r="W659" s="218">
        <f>SUM(K659,M659,O659,Q659,S659,U659)</f>
        <v/>
      </c>
      <c r="X659" s="218">
        <f>SUM(L659,N659,P659,R659,T659,V659)</f>
        <v/>
      </c>
      <c r="Y659" s="157">
        <f>minus(I659,W659)</f>
        <v/>
      </c>
      <c r="Z659" s="158">
        <f>ABS(minus(J659,X659))</f>
        <v/>
      </c>
      <c r="AA659" s="270" t="n"/>
      <c r="AB659" s="242" t="n"/>
      <c r="AC659" s="242" t="n"/>
      <c r="AD659" s="256" t="n"/>
      <c r="AE659" s="167">
        <f>Y659-AC659</f>
        <v/>
      </c>
      <c r="AF659" s="256">
        <f>abs(Z659-AD659)</f>
        <v/>
      </c>
      <c r="AG659" s="243" t="n"/>
      <c r="AH659" s="146" t="n"/>
      <c r="AI659" s="52" t="n"/>
      <c r="AJ659" s="148" t="n"/>
      <c r="AK659" s="52" t="n"/>
    </row>
    <row r="660">
      <c r="A660" s="163">
        <f>A659</f>
        <v/>
      </c>
      <c r="B660" s="303" t="n"/>
      <c r="C660" s="151" t="inlineStr">
        <is>
          <t>KR Vodafone Send Money</t>
        </is>
      </c>
      <c r="D660" s="151" t="inlineStr">
        <is>
          <t>KR Vodafone Cash Out</t>
        </is>
      </c>
      <c r="E660" s="187" t="n"/>
      <c r="F660" s="188" t="n"/>
      <c r="G660" s="187" t="n"/>
      <c r="H660" s="188" t="n"/>
      <c r="I660" s="154">
        <f>minus(E660,G660)</f>
        <v/>
      </c>
      <c r="J660" s="155">
        <f>minus(F660,H660)</f>
        <v/>
      </c>
      <c r="K660" s="218" t="n"/>
      <c r="L660" s="218" t="n"/>
      <c r="M660" s="218" t="n"/>
      <c r="N660" s="218" t="n"/>
      <c r="O660" s="218" t="n"/>
      <c r="P660" s="218" t="n"/>
      <c r="Q660" s="218" t="n"/>
      <c r="R660" s="218" t="n"/>
      <c r="S660" s="218" t="n"/>
      <c r="T660" s="218" t="n"/>
      <c r="U660" s="218" t="n"/>
      <c r="V660" s="218" t="n"/>
      <c r="W660" s="218">
        <f>SUM(K660,M660,O660,Q660,S660,U660)</f>
        <v/>
      </c>
      <c r="X660" s="218">
        <f>SUM(L660,N660,P660,R660,T660,V660)</f>
        <v/>
      </c>
      <c r="Y660" s="157">
        <f>minus(I660,W660)</f>
        <v/>
      </c>
      <c r="Z660" s="158">
        <f>ABS(minus(J660,X660))</f>
        <v/>
      </c>
      <c r="AA660" s="270" t="n"/>
      <c r="AB660" s="242" t="n"/>
      <c r="AC660" s="242" t="n"/>
      <c r="AD660" s="256" t="n"/>
      <c r="AE660" s="167">
        <f>Y660-AC660</f>
        <v/>
      </c>
      <c r="AF660" s="256">
        <f>abs(Z660-AD660)</f>
        <v/>
      </c>
      <c r="AG660" s="243" t="n"/>
      <c r="AH660" s="146" t="n"/>
      <c r="AI660" s="52" t="n"/>
      <c r="AJ660" s="148" t="n"/>
      <c r="AK660" s="52" t="n"/>
    </row>
    <row r="661">
      <c r="A661" s="206" t="n"/>
      <c r="B661" s="207" t="n"/>
      <c r="C661" s="206" t="n"/>
      <c r="D661" s="206" t="n"/>
      <c r="E661" s="206" t="n"/>
      <c r="F661" s="208" t="n"/>
      <c r="G661" s="206" t="n"/>
      <c r="H661" s="206" t="n"/>
      <c r="I661" s="206" t="n"/>
      <c r="J661" s="208" t="n"/>
      <c r="K661" s="271" t="n"/>
      <c r="L661" s="271" t="n"/>
      <c r="M661" s="271" t="n"/>
      <c r="N661" s="271" t="n"/>
      <c r="O661" s="271" t="n"/>
      <c r="P661" s="271" t="n"/>
      <c r="Q661" s="271" t="n"/>
      <c r="R661" s="271" t="n"/>
      <c r="S661" s="271" t="n"/>
      <c r="T661" s="271" t="n"/>
      <c r="U661" s="271" t="n"/>
      <c r="V661" s="271" t="n"/>
      <c r="W661" s="210" t="n"/>
      <c r="X661" s="210" t="n"/>
      <c r="Y661" s="271" t="n"/>
      <c r="Z661" s="271" t="n"/>
      <c r="AA661" s="211" t="n"/>
      <c r="AB661" s="212" t="n"/>
      <c r="AC661" s="212" t="n"/>
      <c r="AD661" s="213" t="n"/>
      <c r="AE661" s="214" t="n"/>
      <c r="AF661" s="215" t="n"/>
      <c r="AG661" s="243" t="n"/>
      <c r="AH661" s="146" t="n"/>
      <c r="AI661" s="52" t="n"/>
      <c r="AJ661" s="148" t="n"/>
      <c r="AK661" s="52" t="n"/>
    </row>
    <row r="662">
      <c r="A662" s="239" t="n">
        <v>45008</v>
      </c>
      <c r="B662" s="309" t="inlineStr">
        <is>
          <t>SlydePay</t>
        </is>
      </c>
      <c r="C662" s="151" t="inlineStr">
        <is>
          <t>SP MIGs (MCC 1)</t>
        </is>
      </c>
      <c r="D662" s="151" t="inlineStr">
        <is>
          <t>MIGS (Slydepay01)</t>
        </is>
      </c>
      <c r="E662" s="187" t="n"/>
      <c r="F662" s="188" t="n"/>
      <c r="G662" s="187" t="n"/>
      <c r="H662" s="188" t="n"/>
      <c r="I662" s="154">
        <f>minus(E662,G662)</f>
        <v/>
      </c>
      <c r="J662" s="155">
        <f>ABS(minus(F662,H662))</f>
        <v/>
      </c>
      <c r="K662" s="218" t="n"/>
      <c r="L662" s="218" t="n"/>
      <c r="M662" s="218" t="n"/>
      <c r="N662" s="218" t="n"/>
      <c r="O662" s="218" t="n"/>
      <c r="P662" s="218" t="n"/>
      <c r="Q662" s="218" t="n"/>
      <c r="R662" s="218" t="n"/>
      <c r="S662" s="218" t="n"/>
      <c r="T662" s="218" t="n"/>
      <c r="U662" s="218" t="n"/>
      <c r="V662" s="218" t="n"/>
      <c r="W662" s="218">
        <f>SUM(K662,M662,O662,Q662,S662,U662)</f>
        <v/>
      </c>
      <c r="X662" s="218">
        <f>SUM(L662,N662,P662,R662,T662,V662)</f>
        <v/>
      </c>
      <c r="Y662" s="157">
        <f>minus(I662,W662)</f>
        <v/>
      </c>
      <c r="Z662" s="158">
        <f>ABS(minus(J662,X662))</f>
        <v/>
      </c>
      <c r="AA662" s="263" t="n"/>
      <c r="AB662" s="242" t="n"/>
      <c r="AC662" s="242" t="n"/>
      <c r="AD662" s="256" t="n"/>
      <c r="AE662" s="161">
        <f>Y662-AC662</f>
        <v/>
      </c>
      <c r="AF662" s="256">
        <f>abs(Z662-AD662)</f>
        <v/>
      </c>
      <c r="AG662" s="243" t="n"/>
      <c r="AH662" s="146" t="n"/>
      <c r="AI662" s="52" t="n"/>
      <c r="AJ662" s="148" t="n"/>
      <c r="AK662" s="52" t="n"/>
    </row>
    <row r="663">
      <c r="A663" s="163">
        <f>A662</f>
        <v/>
      </c>
      <c r="B663" s="300" t="n"/>
      <c r="C663" s="151" t="inlineStr">
        <is>
          <t>SP MTN Cash In (Prompt)</t>
        </is>
      </c>
      <c r="D663" s="151" t="inlineStr">
        <is>
          <t>MTN - Slydepull (Prompts)</t>
        </is>
      </c>
      <c r="E663" s="187" t="n"/>
      <c r="F663" s="188" t="n"/>
      <c r="G663" s="187" t="n"/>
      <c r="H663" s="188" t="n"/>
      <c r="I663" s="154">
        <f>minus(E663,G663)</f>
        <v/>
      </c>
      <c r="J663" s="155">
        <f>ABS(minus(F663,H663))</f>
        <v/>
      </c>
      <c r="K663" s="218" t="n"/>
      <c r="L663" s="218" t="n"/>
      <c r="M663" s="218" t="n"/>
      <c r="N663" s="218" t="n"/>
      <c r="O663" s="218" t="n"/>
      <c r="P663" s="218" t="n"/>
      <c r="Q663" s="218" t="n"/>
      <c r="R663" s="218" t="n"/>
      <c r="S663" s="218" t="n"/>
      <c r="T663" s="218" t="n"/>
      <c r="U663" s="218" t="n"/>
      <c r="V663" s="218" t="n"/>
      <c r="W663" s="218">
        <f>SUM(K663,M663,O663,Q663,S663,U663)</f>
        <v/>
      </c>
      <c r="X663" s="218">
        <f>SUM(L663,N663,P663,R663,T663,V663)</f>
        <v/>
      </c>
      <c r="Y663" s="157">
        <f>minus(I663,W663)</f>
        <v/>
      </c>
      <c r="Z663" s="158">
        <f>ABS(minus(J663,X663))</f>
        <v/>
      </c>
      <c r="AA663" s="270" t="n"/>
      <c r="AB663" s="242" t="n"/>
      <c r="AC663" s="242" t="n"/>
      <c r="AD663" s="256" t="n"/>
      <c r="AE663" s="167">
        <f>Y663-AC663</f>
        <v/>
      </c>
      <c r="AF663" s="256">
        <f>abs(Z663-AD663)</f>
        <v/>
      </c>
      <c r="AG663" s="243" t="n"/>
      <c r="AH663" s="146" t="n"/>
      <c r="AI663" s="52" t="n"/>
      <c r="AJ663" s="148" t="n"/>
      <c r="AK663" s="52" t="n"/>
    </row>
    <row r="664">
      <c r="A664" s="163">
        <f>A663</f>
        <v/>
      </c>
      <c r="B664" s="300" t="n"/>
      <c r="C664" s="151" t="inlineStr">
        <is>
          <t>SP MTN Cash In (Approval)</t>
        </is>
      </c>
      <c r="D664" s="151" t="inlineStr">
        <is>
          <t>MTN - Sydepush( Approvals)</t>
        </is>
      </c>
      <c r="E664" s="187" t="n"/>
      <c r="F664" s="188" t="n"/>
      <c r="G664" s="187" t="n"/>
      <c r="H664" s="188" t="n"/>
      <c r="I664" s="154">
        <f>minus(E664,G664)</f>
        <v/>
      </c>
      <c r="J664" s="155">
        <f>ABS(minus(F664,H664))</f>
        <v/>
      </c>
      <c r="K664" s="218" t="n"/>
      <c r="L664" s="218" t="n"/>
      <c r="M664" s="218" t="n"/>
      <c r="N664" s="218" t="n"/>
      <c r="O664" s="218" t="n"/>
      <c r="P664" s="218" t="n"/>
      <c r="Q664" s="218" t="n"/>
      <c r="R664" s="218" t="n"/>
      <c r="S664" s="218" t="n"/>
      <c r="T664" s="218" t="n"/>
      <c r="U664" s="218" t="n"/>
      <c r="V664" s="218" t="n"/>
      <c r="W664" s="218">
        <f>SUM(K664,M664,O664,Q664,S664,U664)</f>
        <v/>
      </c>
      <c r="X664" s="218">
        <f>SUM(L664,N664,P664,R664,T664,V664)</f>
        <v/>
      </c>
      <c r="Y664" s="157">
        <f>minus(I664,W664)</f>
        <v/>
      </c>
      <c r="Z664" s="158">
        <f>ABS(minus(J664,X664))</f>
        <v/>
      </c>
      <c r="AA664" s="270" t="n"/>
      <c r="AB664" s="242" t="n"/>
      <c r="AC664" s="242" t="n"/>
      <c r="AD664" s="256" t="n"/>
      <c r="AE664" s="161">
        <f>Y664-AC664</f>
        <v/>
      </c>
      <c r="AF664" s="256">
        <f>abs(Z664-AD664)</f>
        <v/>
      </c>
      <c r="AG664" s="243" t="n"/>
      <c r="AH664" s="146" t="n"/>
      <c r="AI664" s="52" t="n"/>
      <c r="AJ664" s="148" t="n"/>
      <c r="AK664" s="52" t="n"/>
    </row>
    <row r="665">
      <c r="A665" s="163">
        <f>A664</f>
        <v/>
      </c>
      <c r="B665" s="300" t="n"/>
      <c r="C665" s="151" t="inlineStr">
        <is>
          <t>SP MTN Send Money</t>
        </is>
      </c>
      <c r="D665" s="151" t="inlineStr">
        <is>
          <t>MTN - Portal</t>
        </is>
      </c>
      <c r="E665" s="187" t="n"/>
      <c r="F665" s="188" t="n"/>
      <c r="G665" s="187" t="n"/>
      <c r="H665" s="188" t="n"/>
      <c r="I665" s="154">
        <f>minus(E665,G665)</f>
        <v/>
      </c>
      <c r="J665" s="155">
        <f>ABS(minus(F665,H665))</f>
        <v/>
      </c>
      <c r="K665" s="218" t="n"/>
      <c r="L665" s="218" t="n"/>
      <c r="M665" s="218" t="n"/>
      <c r="N665" s="218" t="n"/>
      <c r="O665" s="218" t="n"/>
      <c r="P665" s="218" t="n"/>
      <c r="Q665" s="218" t="n"/>
      <c r="R665" s="218" t="n"/>
      <c r="S665" s="218" t="n"/>
      <c r="T665" s="218" t="n"/>
      <c r="U665" s="218" t="n"/>
      <c r="V665" s="218" t="n"/>
      <c r="W665" s="218">
        <f>SUM(K665,M665,O665,Q665,S665,U665)</f>
        <v/>
      </c>
      <c r="X665" s="218">
        <f>SUM(L665,N665,P665,R665,T665,V665)</f>
        <v/>
      </c>
      <c r="Y665" s="157">
        <f>minus(I665,W665)</f>
        <v/>
      </c>
      <c r="Z665" s="158">
        <f>ABS(minus(J665,X665))</f>
        <v/>
      </c>
      <c r="AA665" s="270" t="n"/>
      <c r="AB665" s="242" t="n"/>
      <c r="AC665" s="242" t="n"/>
      <c r="AD665" s="256" t="n"/>
      <c r="AE665" s="161">
        <f>Y665-AC665</f>
        <v/>
      </c>
      <c r="AF665" s="256">
        <f>abs(Z665-AD665)</f>
        <v/>
      </c>
      <c r="AG665" s="243" t="n"/>
      <c r="AH665" s="146" t="n"/>
      <c r="AI665" s="52" t="n"/>
      <c r="AJ665" s="148" t="n"/>
      <c r="AK665" s="52" t="n"/>
    </row>
    <row r="666">
      <c r="A666" s="163">
        <f>A665</f>
        <v/>
      </c>
      <c r="B666" s="300" t="n"/>
      <c r="C666" s="151" t="inlineStr">
        <is>
          <t>SP AirtelTigo Cash In</t>
        </is>
      </c>
      <c r="D666" s="151" t="inlineStr">
        <is>
          <t>Airtel Top Up (Cash In)</t>
        </is>
      </c>
      <c r="E666" s="187" t="n"/>
      <c r="F666" s="188" t="n"/>
      <c r="G666" s="187" t="n"/>
      <c r="H666" s="188" t="n"/>
      <c r="I666" s="154">
        <f>minus(E666,G666)</f>
        <v/>
      </c>
      <c r="J666" s="155">
        <f>ABS(minus(F666,H666))</f>
        <v/>
      </c>
      <c r="K666" s="218" t="n"/>
      <c r="L666" s="218" t="n"/>
      <c r="M666" s="218" t="n"/>
      <c r="N666" s="218" t="n"/>
      <c r="O666" s="218" t="n"/>
      <c r="P666" s="218" t="n"/>
      <c r="Q666" s="218" t="n"/>
      <c r="R666" s="218" t="n"/>
      <c r="S666" s="218" t="n"/>
      <c r="T666" s="218" t="n"/>
      <c r="U666" s="218" t="n"/>
      <c r="V666" s="218" t="n"/>
      <c r="W666" s="218">
        <f>SUM(K666,M666,O666,Q666,S666,U666)</f>
        <v/>
      </c>
      <c r="X666" s="218">
        <f>SUM(L666,N666,P666,R666,T666,V666)</f>
        <v/>
      </c>
      <c r="Y666" s="157">
        <f>minus(I666,W666)</f>
        <v/>
      </c>
      <c r="Z666" s="158">
        <f>ABS(minus(J666,X666))</f>
        <v/>
      </c>
      <c r="AA666" s="270" t="n"/>
      <c r="AB666" s="242" t="n"/>
      <c r="AC666" s="242" t="n"/>
      <c r="AD666" s="256" t="n"/>
      <c r="AE666" s="161">
        <f>Y666-AC666</f>
        <v/>
      </c>
      <c r="AF666" s="256">
        <f>abs(Z666-AD666)</f>
        <v/>
      </c>
      <c r="AG666" s="243" t="n"/>
      <c r="AH666" s="146" t="n"/>
      <c r="AI666" s="52" t="n"/>
      <c r="AJ666" s="148" t="n"/>
      <c r="AK666" s="52" t="n"/>
    </row>
    <row r="667">
      <c r="A667" s="163">
        <f>A666</f>
        <v/>
      </c>
      <c r="B667" s="300" t="n"/>
      <c r="C667" s="151" t="inlineStr">
        <is>
          <t>SP AirtelTigo Send Money</t>
        </is>
      </c>
      <c r="D667" s="151" t="inlineStr">
        <is>
          <t>Airtel Online Send Money</t>
        </is>
      </c>
      <c r="E667" s="187" t="n"/>
      <c r="F667" s="188" t="n"/>
      <c r="G667" s="187" t="n"/>
      <c r="H667" s="188" t="n"/>
      <c r="I667" s="154">
        <f>minus(E667,G667)</f>
        <v/>
      </c>
      <c r="J667" s="155">
        <f>ABS(minus(F667,H667))</f>
        <v/>
      </c>
      <c r="K667" s="218" t="n"/>
      <c r="L667" s="218" t="n"/>
      <c r="M667" s="218" t="n"/>
      <c r="N667" s="218" t="n"/>
      <c r="O667" s="218" t="n"/>
      <c r="P667" s="218" t="n"/>
      <c r="Q667" s="218" t="n"/>
      <c r="R667" s="218" t="n"/>
      <c r="S667" s="218" t="n"/>
      <c r="T667" s="218" t="n"/>
      <c r="U667" s="218" t="n"/>
      <c r="V667" s="218" t="n"/>
      <c r="W667" s="218">
        <f>SUM(K667,M667,O667,Q667,S667,U667)</f>
        <v/>
      </c>
      <c r="X667" s="249">
        <f>SUM(L667,N667,P667,R667,T667,V667)</f>
        <v/>
      </c>
      <c r="Y667" s="157">
        <f>minus(I667,W667)</f>
        <v/>
      </c>
      <c r="Z667" s="158">
        <f>ABS(minus(J667,X667))</f>
        <v/>
      </c>
      <c r="AA667" s="270" t="n"/>
      <c r="AB667" s="242" t="n"/>
      <c r="AC667" s="242" t="n"/>
      <c r="AD667" s="256" t="n"/>
      <c r="AE667" s="161">
        <f>Y667-AC667</f>
        <v/>
      </c>
      <c r="AF667" s="256">
        <f>abs(Z667-AD667)</f>
        <v/>
      </c>
      <c r="AG667" s="243" t="n"/>
      <c r="AH667" s="146" t="n"/>
      <c r="AI667" s="52" t="n"/>
      <c r="AJ667" s="148" t="n"/>
      <c r="AK667" s="52" t="n"/>
    </row>
    <row r="668">
      <c r="A668" s="163">
        <f>A667</f>
        <v/>
      </c>
      <c r="B668" s="300" t="n"/>
      <c r="C668" s="151" t="inlineStr">
        <is>
          <t>SP Vodafone Cash In</t>
        </is>
      </c>
      <c r="D668" s="151" t="inlineStr">
        <is>
          <t>Vodafone Cashin</t>
        </is>
      </c>
      <c r="E668" s="187" t="n"/>
      <c r="F668" s="188" t="n"/>
      <c r="G668" s="187" t="n"/>
      <c r="H668" s="188" t="n"/>
      <c r="I668" s="154">
        <f>minus(E668,G668)</f>
        <v/>
      </c>
      <c r="J668" s="155">
        <f>ABS(minus(F668,H668))</f>
        <v/>
      </c>
      <c r="K668" s="218" t="n"/>
      <c r="L668" s="218" t="n"/>
      <c r="M668" s="218" t="n"/>
      <c r="N668" s="218" t="n"/>
      <c r="O668" s="218" t="n"/>
      <c r="P668" s="218" t="n"/>
      <c r="Q668" s="218" t="n"/>
      <c r="R668" s="218" t="n"/>
      <c r="S668" s="218" t="n"/>
      <c r="T668" s="218" t="n"/>
      <c r="U668" s="218" t="n"/>
      <c r="V668" s="218" t="n"/>
      <c r="W668" s="218">
        <f>SUM(K668,M668,O668,Q668,S668,U668)</f>
        <v/>
      </c>
      <c r="X668" s="218">
        <f>SUM(L668,N668,P668,R668,T668,V668)</f>
        <v/>
      </c>
      <c r="Y668" s="157">
        <f>minus(I668,W668)</f>
        <v/>
      </c>
      <c r="Z668" s="158">
        <f>ABS(minus(J668,X668))</f>
        <v/>
      </c>
      <c r="AA668" s="270" t="n"/>
      <c r="AB668" s="242" t="n"/>
      <c r="AC668" s="242" t="n"/>
      <c r="AD668" s="256" t="n"/>
      <c r="AE668" s="161">
        <f>Y668-AC668</f>
        <v/>
      </c>
      <c r="AF668" s="256">
        <f>abs(Z668-AD668)</f>
        <v/>
      </c>
      <c r="AG668" s="243" t="n"/>
      <c r="AH668" s="146" t="n"/>
      <c r="AI668" s="52" t="n"/>
      <c r="AJ668" s="148" t="n"/>
      <c r="AK668" s="52" t="n"/>
    </row>
    <row r="669">
      <c r="A669" s="163">
        <f>A668</f>
        <v/>
      </c>
      <c r="B669" s="300" t="n"/>
      <c r="C669" s="151" t="inlineStr">
        <is>
          <t>SP Vodafone Send Money</t>
        </is>
      </c>
      <c r="D669" s="151" t="inlineStr">
        <is>
          <t>Vodafone Cashout</t>
        </is>
      </c>
      <c r="E669" s="187" t="n"/>
      <c r="F669" s="188" t="n"/>
      <c r="G669" s="187" t="n"/>
      <c r="H669" s="188" t="n"/>
      <c r="I669" s="154">
        <f>minus(E669,G669)</f>
        <v/>
      </c>
      <c r="J669" s="155">
        <f>ABS(minus(F669,H669))</f>
        <v/>
      </c>
      <c r="K669" s="218" t="n"/>
      <c r="L669" s="218" t="n"/>
      <c r="M669" s="218" t="n"/>
      <c r="N669" s="218" t="n"/>
      <c r="O669" s="218" t="n"/>
      <c r="P669" s="218" t="n"/>
      <c r="Q669" s="218" t="n"/>
      <c r="R669" s="218" t="n"/>
      <c r="S669" s="218" t="n"/>
      <c r="T669" s="218" t="n"/>
      <c r="U669" s="218" t="n"/>
      <c r="V669" s="218" t="n"/>
      <c r="W669" s="218">
        <f>SUM(K669,M669,O669,Q669,S669,U669)</f>
        <v/>
      </c>
      <c r="X669" s="218">
        <f>SUM(L669,N669,P669,R669,T669,V669)</f>
        <v/>
      </c>
      <c r="Y669" s="157">
        <f>minus(I669,W669)</f>
        <v/>
      </c>
      <c r="Z669" s="158">
        <f>ABS(minus(J669,X669))</f>
        <v/>
      </c>
      <c r="AA669" s="270" t="n"/>
      <c r="AB669" s="242" t="n"/>
      <c r="AC669" s="242" t="n"/>
      <c r="AD669" s="256" t="n"/>
      <c r="AE669" s="161">
        <f>Y669-AC669</f>
        <v/>
      </c>
      <c r="AF669" s="256">
        <f>abs(Z669-AD669)</f>
        <v/>
      </c>
      <c r="AG669" s="243" t="n"/>
      <c r="AH669" s="146" t="n"/>
      <c r="AI669" s="52" t="n"/>
      <c r="AJ669" s="148" t="n"/>
      <c r="AK669" s="52" t="n"/>
    </row>
    <row r="670">
      <c r="A670" s="163">
        <f>A669</f>
        <v/>
      </c>
      <c r="B670" s="300" t="n"/>
      <c r="C670" s="151" t="inlineStr">
        <is>
          <t>SP Stanbic</t>
        </is>
      </c>
      <c r="D670" s="151" t="inlineStr">
        <is>
          <t>Stanbic FI CR</t>
        </is>
      </c>
      <c r="E670" s="187" t="n"/>
      <c r="F670" s="188" t="n"/>
      <c r="G670" s="187" t="n"/>
      <c r="H670" s="188" t="n"/>
      <c r="I670" s="154">
        <f>minus(E670,G670)</f>
        <v/>
      </c>
      <c r="J670" s="155">
        <f>ABS(minus(F670,H670))</f>
        <v/>
      </c>
      <c r="K670" s="218" t="n"/>
      <c r="L670" s="218" t="n"/>
      <c r="M670" s="218" t="n"/>
      <c r="N670" s="218" t="n"/>
      <c r="O670" s="218" t="n"/>
      <c r="P670" s="218" t="n"/>
      <c r="Q670" s="218" t="n"/>
      <c r="R670" s="218" t="n"/>
      <c r="S670" s="218" t="n"/>
      <c r="T670" s="218" t="n"/>
      <c r="U670" s="218" t="n"/>
      <c r="V670" s="218" t="n"/>
      <c r="W670" s="218">
        <f>SUM(K670,M670,O670,Q670,S670,U670)</f>
        <v/>
      </c>
      <c r="X670" s="218">
        <f>SUM(L670,N670,P670,R670,T670,V670)</f>
        <v/>
      </c>
      <c r="Y670" s="157">
        <f>minus(I670,W670)</f>
        <v/>
      </c>
      <c r="Z670" s="158">
        <f>ABS(minus(J670,X670))</f>
        <v/>
      </c>
      <c r="AA670" s="263" t="n"/>
      <c r="AB670" s="242" t="n"/>
      <c r="AC670" s="242" t="n"/>
      <c r="AD670" s="256" t="n"/>
      <c r="AE670" s="161">
        <f>Y670-AC670</f>
        <v/>
      </c>
      <c r="AF670" s="256">
        <f>abs(Z670-AD670)</f>
        <v/>
      </c>
      <c r="AG670" s="243" t="n"/>
      <c r="AH670" s="146" t="n"/>
      <c r="AI670" s="52" t="n"/>
      <c r="AJ670" s="148" t="n"/>
      <c r="AK670" s="52" t="n"/>
    </row>
    <row r="671">
      <c r="A671" s="163">
        <f>A670</f>
        <v/>
      </c>
      <c r="B671" s="300" t="n"/>
      <c r="C671" s="151" t="inlineStr">
        <is>
          <t xml:space="preserve">SP Stanbic </t>
        </is>
      </c>
      <c r="D671" s="151" t="inlineStr">
        <is>
          <t>Stanbic FI DR</t>
        </is>
      </c>
      <c r="E671" s="187" t="n"/>
      <c r="F671" s="187" t="n"/>
      <c r="G671" s="187" t="n"/>
      <c r="H671" s="187" t="n"/>
      <c r="I671" s="154">
        <f>minus(E671,G671)</f>
        <v/>
      </c>
      <c r="J671" s="155">
        <f>ABS(minus(F671,H671))</f>
        <v/>
      </c>
      <c r="K671" s="218" t="n"/>
      <c r="L671" s="218" t="n"/>
      <c r="M671" s="218" t="n"/>
      <c r="N671" s="218" t="n"/>
      <c r="O671" s="218" t="n"/>
      <c r="P671" s="218" t="n"/>
      <c r="Q671" s="218" t="n"/>
      <c r="R671" s="218" t="n"/>
      <c r="S671" s="218" t="n"/>
      <c r="T671" s="218" t="n"/>
      <c r="U671" s="218" t="n"/>
      <c r="V671" s="218" t="n"/>
      <c r="W671" s="218">
        <f>SUM(K671,M671,O671,Q671,S671,U671)</f>
        <v/>
      </c>
      <c r="X671" s="218">
        <f>SUM(L671,N671,P671,R671,T671,V671)</f>
        <v/>
      </c>
      <c r="Y671" s="157">
        <f>minus(I671,W671)</f>
        <v/>
      </c>
      <c r="Z671" s="158">
        <f>ABS(minus(J671,X671))</f>
        <v/>
      </c>
      <c r="AA671" s="270" t="n"/>
      <c r="AB671" s="242" t="n"/>
      <c r="AC671" s="242" t="n"/>
      <c r="AD671" s="256" t="n"/>
      <c r="AE671" s="161">
        <f>Y671-AC671</f>
        <v/>
      </c>
      <c r="AF671" s="256">
        <f>abs(Z671-AD671)</f>
        <v/>
      </c>
      <c r="AG671" s="243" t="n"/>
      <c r="AH671" s="146" t="n"/>
      <c r="AI671" s="52" t="n"/>
      <c r="AJ671" s="148" t="n"/>
      <c r="AK671" s="52" t="n"/>
    </row>
    <row r="672">
      <c r="A672" s="163">
        <f>A671</f>
        <v/>
      </c>
      <c r="B672" s="300" t="n"/>
      <c r="C672" s="171" t="inlineStr">
        <is>
          <t xml:space="preserve">SP GIP </t>
        </is>
      </c>
      <c r="D672" s="171" t="inlineStr">
        <is>
          <t>GIP</t>
        </is>
      </c>
      <c r="E672" s="172" t="n"/>
      <c r="F672" s="173" t="n"/>
      <c r="G672" s="172" t="n"/>
      <c r="H672" s="173" t="n"/>
      <c r="I672" s="174">
        <f>minus(E672,G672)</f>
        <v/>
      </c>
      <c r="J672" s="175">
        <f>ABS(minus(F672,H672))</f>
        <v/>
      </c>
      <c r="K672" s="294" t="n"/>
      <c r="L672" s="294" t="n"/>
      <c r="M672" s="294" t="n"/>
      <c r="N672" s="294" t="n"/>
      <c r="O672" s="294" t="n"/>
      <c r="P672" s="294" t="n"/>
      <c r="Q672" s="294" t="n"/>
      <c r="R672" s="294" t="n"/>
      <c r="S672" s="294" t="n"/>
      <c r="T672" s="294" t="n"/>
      <c r="U672" s="294" t="n"/>
      <c r="V672" s="294" t="n"/>
      <c r="W672" s="294">
        <f>SUM(K672,M672,O672,Q672,S672,U672)</f>
        <v/>
      </c>
      <c r="X672" s="294">
        <f>SUM(L672,N672,P672,R672,T672,V672)</f>
        <v/>
      </c>
      <c r="Y672" s="179">
        <f>minus(I672,W672)</f>
        <v/>
      </c>
      <c r="Z672" s="180">
        <f>ABS(minus(J672,X672))</f>
        <v/>
      </c>
      <c r="AA672" s="253" t="n"/>
      <c r="AB672" s="254" t="n"/>
      <c r="AC672" s="254" t="n"/>
      <c r="AD672" s="190" t="n"/>
      <c r="AE672" s="184">
        <f>Y672-AC672</f>
        <v/>
      </c>
      <c r="AF672" s="192">
        <f>abs(Z672-AD672)</f>
        <v/>
      </c>
      <c r="AG672" s="243" t="n"/>
      <c r="AH672" s="146" t="n"/>
      <c r="AI672" s="52" t="n"/>
      <c r="AJ672" s="148" t="n"/>
      <c r="AK672" s="52" t="n"/>
    </row>
    <row r="673">
      <c r="A673" s="163" t="n"/>
      <c r="B673" s="300" t="n"/>
      <c r="C673" s="151" t="inlineStr">
        <is>
          <t>Card Payments</t>
        </is>
      </c>
      <c r="D673" s="151" t="inlineStr">
        <is>
          <t>BB MIGs (S03)</t>
        </is>
      </c>
      <c r="E673" s="170" t="n"/>
      <c r="F673" s="245" t="n"/>
      <c r="G673" s="170" t="n"/>
      <c r="H673" s="245" t="n"/>
      <c r="I673" s="154">
        <f>minus(E673,G673)</f>
        <v/>
      </c>
      <c r="J673" s="155">
        <f>ABS(minus(F673,H673))</f>
        <v/>
      </c>
      <c r="K673" s="170" t="n"/>
      <c r="L673" s="170" t="n"/>
      <c r="M673" s="170" t="n"/>
      <c r="N673" s="170" t="n"/>
      <c r="O673" s="170" t="n"/>
      <c r="P673" s="170" t="n"/>
      <c r="Q673" s="170" t="n"/>
      <c r="R673" s="170" t="n"/>
      <c r="S673" s="170" t="n"/>
      <c r="T673" s="170" t="n"/>
      <c r="U673" s="170" t="n"/>
      <c r="V673" s="170" t="n"/>
      <c r="W673" s="218" t="n"/>
      <c r="X673" s="218" t="n"/>
      <c r="Y673" s="157">
        <f>minus(I673,W673)</f>
        <v/>
      </c>
      <c r="Z673" s="158">
        <f>ABS(minus(J673,X673))</f>
        <v/>
      </c>
      <c r="AA673" s="263" t="n"/>
      <c r="AB673" s="242" t="n"/>
      <c r="AC673" s="242" t="n"/>
      <c r="AD673" s="256" t="n"/>
      <c r="AE673" s="161">
        <f>Y673-AC673</f>
        <v/>
      </c>
      <c r="AF673" s="256">
        <f>abs(Z673-AD673)</f>
        <v/>
      </c>
      <c r="AG673" s="243" t="n"/>
      <c r="AH673" s="146" t="n"/>
      <c r="AI673" s="52" t="n"/>
      <c r="AJ673" s="148" t="n"/>
      <c r="AK673" s="52" t="n"/>
    </row>
    <row r="674">
      <c r="A674" s="163" t="n"/>
      <c r="B674" s="300" t="n"/>
      <c r="C674" s="151" t="inlineStr">
        <is>
          <t>Card Payments</t>
        </is>
      </c>
      <c r="D674" s="151" t="inlineStr">
        <is>
          <t>BB MIGs (S04)</t>
        </is>
      </c>
      <c r="E674" s="170" t="n"/>
      <c r="F674" s="245" t="n"/>
      <c r="G674" s="170" t="n"/>
      <c r="H674" s="245" t="n"/>
      <c r="I674" s="154">
        <f>minus(E674,G674)</f>
        <v/>
      </c>
      <c r="J674" s="155">
        <f>ABS(minus(F674,H674))</f>
        <v/>
      </c>
      <c r="K674" s="170" t="n"/>
      <c r="L674" s="170" t="n"/>
      <c r="M674" s="170" t="n"/>
      <c r="N674" s="170" t="n"/>
      <c r="O674" s="170" t="n"/>
      <c r="P674" s="170" t="n"/>
      <c r="Q674" s="170" t="n"/>
      <c r="R674" s="170" t="n"/>
      <c r="S674" s="170" t="n"/>
      <c r="T674" s="170" t="n"/>
      <c r="U674" s="170" t="n"/>
      <c r="V674" s="170" t="n"/>
      <c r="W674" s="218" t="n"/>
      <c r="X674" s="218" t="n"/>
      <c r="Y674" s="157">
        <f>minus(I674,W674)</f>
        <v/>
      </c>
      <c r="Z674" s="158">
        <f>ABS(minus(J674,X674))</f>
        <v/>
      </c>
      <c r="AA674" s="263" t="n"/>
      <c r="AB674" s="242" t="n"/>
      <c r="AC674" s="242" t="n"/>
      <c r="AD674" s="256" t="n"/>
      <c r="AE674" s="161">
        <f>Y674-AC674</f>
        <v/>
      </c>
      <c r="AF674" s="256">
        <f>abs(Z674-AD674)</f>
        <v/>
      </c>
      <c r="AG674" s="243" t="n"/>
      <c r="AH674" s="146" t="n"/>
      <c r="AI674" s="52" t="n"/>
      <c r="AJ674" s="148" t="n"/>
      <c r="AK674" s="52" t="n"/>
    </row>
    <row r="675">
      <c r="A675" s="163" t="n"/>
      <c r="B675" s="300" t="n"/>
      <c r="C675" s="151" t="inlineStr">
        <is>
          <t>Card Payments</t>
        </is>
      </c>
      <c r="D675" s="151" t="inlineStr">
        <is>
          <t>BB MIGs (S05)</t>
        </is>
      </c>
      <c r="E675" s="170" t="n"/>
      <c r="F675" s="245" t="n"/>
      <c r="G675" s="170" t="n"/>
      <c r="H675" s="245" t="n"/>
      <c r="I675" s="154">
        <f>minus(E675,G675)</f>
        <v/>
      </c>
      <c r="J675" s="155">
        <f>ABS(minus(F675,H675))</f>
        <v/>
      </c>
      <c r="K675" s="170" t="n"/>
      <c r="L675" s="170" t="n"/>
      <c r="M675" s="170" t="n"/>
      <c r="N675" s="170" t="n"/>
      <c r="O675" s="170" t="n"/>
      <c r="P675" s="170" t="n"/>
      <c r="Q675" s="170" t="n"/>
      <c r="R675" s="170" t="n"/>
      <c r="S675" s="170" t="n"/>
      <c r="T675" s="170" t="n"/>
      <c r="U675" s="170" t="n"/>
      <c r="V675" s="170" t="n"/>
      <c r="W675" s="218" t="n"/>
      <c r="X675" s="218" t="n"/>
      <c r="Y675" s="157">
        <f>minus(I675,W675)</f>
        <v/>
      </c>
      <c r="Z675" s="158">
        <f>ABS(minus(J675,X675))</f>
        <v/>
      </c>
      <c r="AA675" s="263" t="n"/>
      <c r="AB675" s="242" t="n"/>
      <c r="AC675" s="242" t="n"/>
      <c r="AD675" s="256" t="n"/>
      <c r="AE675" s="161">
        <f>Y675-AC675</f>
        <v/>
      </c>
      <c r="AF675" s="256">
        <f>abs(Z675-AD675)</f>
        <v/>
      </c>
      <c r="AG675" s="243" t="n"/>
      <c r="AH675" s="146" t="n"/>
      <c r="AI675" s="52" t="n"/>
      <c r="AJ675" s="148" t="n"/>
      <c r="AK675" s="52" t="n"/>
    </row>
    <row r="676">
      <c r="A676" s="163" t="n"/>
      <c r="B676" s="300" t="n"/>
      <c r="C676" s="151" t="inlineStr">
        <is>
          <t>Card Payments</t>
        </is>
      </c>
      <c r="D676" s="151" t="inlineStr">
        <is>
          <t>BB MIGs (S06)</t>
        </is>
      </c>
      <c r="E676" s="170" t="n"/>
      <c r="F676" s="245" t="n"/>
      <c r="G676" s="170" t="n"/>
      <c r="H676" s="245" t="n"/>
      <c r="I676" s="154">
        <f>minus(E676,G676)</f>
        <v/>
      </c>
      <c r="J676" s="155">
        <f>ABS(minus(F676,H676))</f>
        <v/>
      </c>
      <c r="K676" s="170" t="n"/>
      <c r="L676" s="170" t="n"/>
      <c r="M676" s="170" t="n"/>
      <c r="N676" s="170" t="n"/>
      <c r="O676" s="170" t="n"/>
      <c r="P676" s="170" t="n"/>
      <c r="Q676" s="170" t="n"/>
      <c r="R676" s="170" t="n"/>
      <c r="S676" s="170" t="n"/>
      <c r="T676" s="170" t="n"/>
      <c r="U676" s="170" t="n"/>
      <c r="V676" s="170" t="n"/>
      <c r="W676" s="218" t="n"/>
      <c r="X676" s="218" t="n"/>
      <c r="Y676" s="157">
        <f>minus(I676,W676)</f>
        <v/>
      </c>
      <c r="Z676" s="158">
        <f>ABS(minus(J676,X676))</f>
        <v/>
      </c>
      <c r="AA676" s="263" t="n"/>
      <c r="AB676" s="242" t="n"/>
      <c r="AC676" s="242" t="n"/>
      <c r="AD676" s="256" t="n"/>
      <c r="AE676" s="161">
        <f>Y676-AC676</f>
        <v/>
      </c>
      <c r="AF676" s="256">
        <f>abs(Z676-AD676)</f>
        <v/>
      </c>
      <c r="AG676" s="243" t="n"/>
      <c r="AH676" s="146" t="n"/>
      <c r="AI676" s="52" t="n"/>
      <c r="AJ676" s="148" t="n"/>
      <c r="AK676" s="52" t="n"/>
    </row>
    <row r="677">
      <c r="A677" s="163" t="n"/>
      <c r="B677" s="300" t="n"/>
      <c r="C677" s="151" t="inlineStr">
        <is>
          <t>Card Payments</t>
        </is>
      </c>
      <c r="D677" s="151" t="inlineStr">
        <is>
          <t>BB MIGs (S07)</t>
        </is>
      </c>
      <c r="E677" s="170" t="n"/>
      <c r="F677" s="245" t="n"/>
      <c r="G677" s="170" t="n"/>
      <c r="H677" s="245" t="n"/>
      <c r="I677" s="154">
        <f>minus(E677,G677)</f>
        <v/>
      </c>
      <c r="J677" s="155">
        <f>ABS(minus(F677,H677))</f>
        <v/>
      </c>
      <c r="K677" s="170" t="n"/>
      <c r="L677" s="170" t="n"/>
      <c r="M677" s="170" t="n"/>
      <c r="N677" s="170" t="n"/>
      <c r="O677" s="170" t="n"/>
      <c r="P677" s="170" t="n"/>
      <c r="Q677" s="170" t="n"/>
      <c r="R677" s="170" t="n"/>
      <c r="S677" s="170" t="n"/>
      <c r="T677" s="170" t="n"/>
      <c r="U677" s="170" t="n"/>
      <c r="V677" s="170" t="n"/>
      <c r="W677" s="218" t="n"/>
      <c r="X677" s="218" t="n"/>
      <c r="Y677" s="157">
        <f>minus(I677,W677)</f>
        <v/>
      </c>
      <c r="Z677" s="158">
        <f>ABS(minus(J677,X677))</f>
        <v/>
      </c>
      <c r="AA677" s="263" t="n"/>
      <c r="AB677" s="242" t="n"/>
      <c r="AC677" s="242" t="n"/>
      <c r="AD677" s="256" t="n"/>
      <c r="AE677" s="161">
        <f>Y677-AC677</f>
        <v/>
      </c>
      <c r="AF677" s="256">
        <f>abs(Z677-AD677)</f>
        <v/>
      </c>
      <c r="AG677" s="243" t="n"/>
      <c r="AH677" s="146" t="n"/>
      <c r="AI677" s="52" t="n"/>
      <c r="AJ677" s="148" t="n"/>
      <c r="AK677" s="52" t="n"/>
    </row>
    <row r="678">
      <c r="A678" s="163" t="n"/>
      <c r="B678" s="300" t="n"/>
      <c r="C678" s="151" t="inlineStr">
        <is>
          <t>Card Payments</t>
        </is>
      </c>
      <c r="D678" s="151" t="inlineStr">
        <is>
          <t>BB MIGs (S08)</t>
        </is>
      </c>
      <c r="E678" s="170" t="n"/>
      <c r="F678" s="245" t="n"/>
      <c r="G678" s="170" t="n"/>
      <c r="H678" s="245" t="n"/>
      <c r="I678" s="154">
        <f>minus(E678,G678)</f>
        <v/>
      </c>
      <c r="J678" s="155">
        <f>ABS(minus(F678,H678))</f>
        <v/>
      </c>
      <c r="K678" s="170" t="n"/>
      <c r="L678" s="170" t="n"/>
      <c r="M678" s="170" t="n"/>
      <c r="N678" s="170" t="n"/>
      <c r="O678" s="170" t="n"/>
      <c r="P678" s="170" t="n"/>
      <c r="Q678" s="170" t="n"/>
      <c r="R678" s="170" t="n"/>
      <c r="S678" s="170" t="n"/>
      <c r="T678" s="170" t="n"/>
      <c r="U678" s="170" t="n"/>
      <c r="V678" s="170" t="n"/>
      <c r="W678" s="218" t="n"/>
      <c r="X678" s="218" t="n"/>
      <c r="Y678" s="157">
        <f>minus(I678,W678)</f>
        <v/>
      </c>
      <c r="Z678" s="158">
        <f>ABS(minus(J678,X678))</f>
        <v/>
      </c>
      <c r="AA678" s="270" t="n"/>
      <c r="AB678" s="242" t="n"/>
      <c r="AC678" s="242" t="n"/>
      <c r="AD678" s="256" t="n"/>
      <c r="AE678" s="161">
        <f>Y678-AC678</f>
        <v/>
      </c>
      <c r="AF678" s="256">
        <f>abs(Z678-AD678)</f>
        <v/>
      </c>
      <c r="AG678" s="243" t="n"/>
      <c r="AH678" s="146" t="n"/>
      <c r="AI678" s="52" t="n"/>
      <c r="AJ678" s="148" t="n"/>
      <c r="AK678" s="52" t="n"/>
    </row>
    <row r="679">
      <c r="A679" s="163" t="n"/>
      <c r="B679" s="300" t="n"/>
      <c r="C679" s="151" t="inlineStr">
        <is>
          <t>Card Payments</t>
        </is>
      </c>
      <c r="D679" s="151" t="inlineStr">
        <is>
          <t>BB MIGs (S09)</t>
        </is>
      </c>
      <c r="E679" s="170" t="n"/>
      <c r="F679" s="245" t="n"/>
      <c r="G679" s="170" t="n"/>
      <c r="H679" s="245" t="n"/>
      <c r="I679" s="154">
        <f>minus(E679,G679)</f>
        <v/>
      </c>
      <c r="J679" s="155">
        <f>ABS(minus(F679,H679))</f>
        <v/>
      </c>
      <c r="K679" s="170" t="n"/>
      <c r="L679" s="170" t="n"/>
      <c r="M679" s="170" t="n"/>
      <c r="N679" s="170" t="n"/>
      <c r="O679" s="170" t="n"/>
      <c r="P679" s="170" t="n"/>
      <c r="Q679" s="170" t="n"/>
      <c r="R679" s="170" t="n"/>
      <c r="S679" s="170" t="n"/>
      <c r="T679" s="170" t="n"/>
      <c r="U679" s="170" t="n"/>
      <c r="V679" s="170" t="n"/>
      <c r="W679" s="218" t="n"/>
      <c r="X679" s="218" t="n"/>
      <c r="Y679" s="157">
        <f>minus(I679,W679)</f>
        <v/>
      </c>
      <c r="Z679" s="158">
        <f>ABS(minus(J679,X679))</f>
        <v/>
      </c>
      <c r="AA679" s="263" t="n"/>
      <c r="AB679" s="242" t="n"/>
      <c r="AC679" s="242" t="n"/>
      <c r="AD679" s="256" t="n"/>
      <c r="AE679" s="161">
        <f>Y679-AC679</f>
        <v/>
      </c>
      <c r="AF679" s="256">
        <f>abs(Z679-AD679)</f>
        <v/>
      </c>
      <c r="AG679" s="243" t="n"/>
      <c r="AH679" s="146" t="n"/>
      <c r="AI679" s="52" t="n"/>
      <c r="AJ679" s="148" t="n"/>
      <c r="AK679" s="52" t="n"/>
    </row>
    <row r="680">
      <c r="A680" s="163" t="n"/>
      <c r="B680" s="300" t="n"/>
      <c r="C680" s="151" t="inlineStr">
        <is>
          <t>Card Payments</t>
        </is>
      </c>
      <c r="D680" s="151" t="inlineStr">
        <is>
          <t>BB MIGs (S10)</t>
        </is>
      </c>
      <c r="E680" s="170" t="n"/>
      <c r="F680" s="245" t="n"/>
      <c r="G680" s="170" t="n"/>
      <c r="H680" s="245" t="n"/>
      <c r="I680" s="154">
        <f>minus(E680,G680)</f>
        <v/>
      </c>
      <c r="J680" s="155">
        <f>ABS(minus(F680,H680))</f>
        <v/>
      </c>
      <c r="K680" s="170" t="n"/>
      <c r="L680" s="170" t="n"/>
      <c r="M680" s="170" t="n"/>
      <c r="N680" s="170" t="n"/>
      <c r="O680" s="170" t="n"/>
      <c r="P680" s="170" t="n"/>
      <c r="Q680" s="170" t="n"/>
      <c r="R680" s="170" t="n"/>
      <c r="S680" s="170" t="n"/>
      <c r="T680" s="170" t="n"/>
      <c r="U680" s="170" t="n"/>
      <c r="V680" s="170" t="n"/>
      <c r="W680" s="218" t="n"/>
      <c r="X680" s="218" t="n"/>
      <c r="Y680" s="157">
        <f>minus(I680,W680)</f>
        <v/>
      </c>
      <c r="Z680" s="158">
        <f>ABS(minus(J680,X680))</f>
        <v/>
      </c>
      <c r="AA680" s="263" t="n"/>
      <c r="AB680" s="242" t="n"/>
      <c r="AC680" s="242" t="n"/>
      <c r="AD680" s="256" t="n"/>
      <c r="AE680" s="161">
        <f>Y680-AC680</f>
        <v/>
      </c>
      <c r="AF680" s="256">
        <f>abs(Z680-AD680)</f>
        <v/>
      </c>
      <c r="AG680" s="243" t="n"/>
      <c r="AH680" s="146" t="n"/>
      <c r="AI680" s="52" t="n"/>
      <c r="AJ680" s="148" t="n"/>
      <c r="AK680" s="52" t="n"/>
    </row>
    <row r="681">
      <c r="A681" s="163" t="n"/>
      <c r="B681" s="300" t="n"/>
      <c r="C681" s="151" t="inlineStr">
        <is>
          <t>Card Payments</t>
        </is>
      </c>
      <c r="D681" s="151" t="inlineStr">
        <is>
          <t>BB MIGs (S11)</t>
        </is>
      </c>
      <c r="E681" s="170" t="n"/>
      <c r="F681" s="245" t="n"/>
      <c r="G681" s="170" t="n"/>
      <c r="H681" s="245" t="n"/>
      <c r="I681" s="154">
        <f>minus(E681,G681)</f>
        <v/>
      </c>
      <c r="J681" s="155">
        <f>ABS(minus(F681,H681))</f>
        <v/>
      </c>
      <c r="K681" s="170" t="n"/>
      <c r="L681" s="170" t="n"/>
      <c r="M681" s="170" t="n"/>
      <c r="N681" s="170" t="n"/>
      <c r="O681" s="170" t="n"/>
      <c r="P681" s="170" t="n"/>
      <c r="Q681" s="170" t="n"/>
      <c r="R681" s="170" t="n"/>
      <c r="S681" s="170" t="n"/>
      <c r="T681" s="170" t="n"/>
      <c r="U681" s="170" t="n"/>
      <c r="V681" s="170" t="n"/>
      <c r="W681" s="218" t="n"/>
      <c r="X681" s="218" t="n"/>
      <c r="Y681" s="157">
        <f>minus(I681,W681)</f>
        <v/>
      </c>
      <c r="Z681" s="158">
        <f>ABS(minus(J681,X681))</f>
        <v/>
      </c>
      <c r="AA681" s="263" t="n"/>
      <c r="AB681" s="242" t="n"/>
      <c r="AC681" s="242" t="n"/>
      <c r="AD681" s="256" t="n"/>
      <c r="AE681" s="161">
        <f>Y681-AC681</f>
        <v/>
      </c>
      <c r="AF681" s="256">
        <f>abs(Z681-AD681)</f>
        <v/>
      </c>
      <c r="AG681" s="243" t="n"/>
      <c r="AH681" s="146" t="n"/>
      <c r="AI681" s="52" t="n"/>
      <c r="AJ681" s="148" t="n"/>
      <c r="AK681" s="52" t="n"/>
    </row>
    <row r="682">
      <c r="A682" s="163" t="n"/>
      <c r="B682" s="300" t="n"/>
      <c r="C682" s="171" t="inlineStr">
        <is>
          <t>Card Payments</t>
        </is>
      </c>
      <c r="D682" s="171" t="inlineStr">
        <is>
          <t>BB MIGs (S12)</t>
        </is>
      </c>
      <c r="E682" s="176" t="n"/>
      <c r="F682" s="85" t="n"/>
      <c r="G682" s="176" t="n"/>
      <c r="H682" s="85" t="n"/>
      <c r="I682" s="174">
        <f>minus(E682,G682)</f>
        <v/>
      </c>
      <c r="J682" s="175">
        <f>ABS(minus(F682,H682))</f>
        <v/>
      </c>
      <c r="K682" s="176" t="n"/>
      <c r="L682" s="176" t="n"/>
      <c r="M682" s="176" t="n"/>
      <c r="N682" s="176" t="n"/>
      <c r="O682" s="176" t="n"/>
      <c r="P682" s="176" t="n"/>
      <c r="Q682" s="176" t="n"/>
      <c r="R682" s="176" t="n"/>
      <c r="S682" s="176" t="n"/>
      <c r="T682" s="176" t="n"/>
      <c r="U682" s="176" t="n"/>
      <c r="V682" s="176" t="n"/>
      <c r="W682" s="294" t="n"/>
      <c r="X682" s="294" t="n"/>
      <c r="Y682" s="179">
        <f>minus(I682,W682)</f>
        <v/>
      </c>
      <c r="Z682" s="180">
        <f>ABS(minus(J682,X682))</f>
        <v/>
      </c>
      <c r="AA682" s="269" t="n"/>
      <c r="AB682" s="254" t="n"/>
      <c r="AC682" s="254" t="n"/>
      <c r="AD682" s="183" t="n"/>
      <c r="AE682" s="184">
        <f>Y682-AC682</f>
        <v/>
      </c>
      <c r="AF682" s="183">
        <f>abs(Z682-AD682)</f>
        <v/>
      </c>
      <c r="AG682" s="243" t="n"/>
      <c r="AH682" s="146" t="n"/>
      <c r="AI682" s="52" t="n"/>
      <c r="AJ682" s="148" t="n"/>
      <c r="AK682" s="52" t="n"/>
    </row>
    <row r="683">
      <c r="A683" s="163">
        <f>A672</f>
        <v/>
      </c>
      <c r="B683" s="303" t="n"/>
      <c r="C683" s="258" t="inlineStr">
        <is>
          <t>Card Payments Sum</t>
        </is>
      </c>
      <c r="D683" s="258" t="inlineStr">
        <is>
          <t>BB MIGs</t>
        </is>
      </c>
      <c r="E683" s="172" t="n"/>
      <c r="F683" s="173" t="n"/>
      <c r="G683" s="172" t="n"/>
      <c r="H683" s="173" t="n"/>
      <c r="I683" s="174">
        <f>minus(E683,G683)</f>
        <v/>
      </c>
      <c r="J683" s="175">
        <f>ABS(minus(F683,H683))</f>
        <v/>
      </c>
      <c r="K683" s="176" t="n"/>
      <c r="L683" s="176" t="n"/>
      <c r="M683" s="176" t="n"/>
      <c r="N683" s="176" t="n"/>
      <c r="O683" s="176" t="n"/>
      <c r="P683" s="176" t="n"/>
      <c r="Q683" s="176" t="n"/>
      <c r="R683" s="176" t="n"/>
      <c r="S683" s="176" t="n"/>
      <c r="T683" s="176" t="n"/>
      <c r="U683" s="176" t="n"/>
      <c r="V683" s="176" t="n"/>
      <c r="W683" s="294">
        <f>SUM(K683,M683,O683,Q683,S683,U683)</f>
        <v/>
      </c>
      <c r="X683" s="294">
        <f>SUM(L683,N683,P683,R683,T683,V683)</f>
        <v/>
      </c>
      <c r="Y683" s="179">
        <f>minus(I683,W683)</f>
        <v/>
      </c>
      <c r="Z683" s="180">
        <f>ABS(minus(J683,X683))</f>
        <v/>
      </c>
      <c r="AA683" s="269" t="n"/>
      <c r="AB683" s="254" t="n"/>
      <c r="AC683" s="254" t="n"/>
      <c r="AD683" s="190" t="n"/>
      <c r="AE683" s="184">
        <f>Y683-AC683</f>
        <v/>
      </c>
      <c r="AF683" s="192">
        <f>abs(Z683-AD683)</f>
        <v/>
      </c>
      <c r="AG683" s="243" t="n"/>
      <c r="AH683" s="146" t="n"/>
      <c r="AI683" s="52" t="n"/>
      <c r="AJ683" s="148" t="n"/>
      <c r="AK683" s="52" t="n"/>
    </row>
    <row r="684">
      <c r="A684" s="163" t="n"/>
      <c r="B684" s="310" t="inlineStr">
        <is>
          <t>KOWRI</t>
        </is>
      </c>
      <c r="C684" s="151" t="inlineStr">
        <is>
          <t>MPGS</t>
        </is>
      </c>
      <c r="D684" s="151" t="inlineStr">
        <is>
          <t>MPGS</t>
        </is>
      </c>
      <c r="E684" s="187" t="n"/>
      <c r="F684" s="188" t="n"/>
      <c r="G684" s="187" t="n"/>
      <c r="H684" s="188" t="n"/>
      <c r="I684" s="154">
        <f>minus(E684,G684)</f>
        <v/>
      </c>
      <c r="J684" s="155">
        <f>ABS(minus(F684,H684))</f>
        <v/>
      </c>
      <c r="K684" s="218" t="n"/>
      <c r="L684" s="218" t="n"/>
      <c r="M684" s="218" t="n"/>
      <c r="N684" s="218" t="n"/>
      <c r="O684" s="218" t="n"/>
      <c r="P684" s="218" t="n"/>
      <c r="Q684" s="218" t="n"/>
      <c r="R684" s="218" t="n"/>
      <c r="S684" s="218" t="n"/>
      <c r="T684" s="218" t="n"/>
      <c r="U684" s="218" t="n"/>
      <c r="V684" s="218" t="n"/>
      <c r="W684" s="218">
        <f>SUM(K684,M684,O684,Q684,S684,U684)</f>
        <v/>
      </c>
      <c r="X684" s="218">
        <f>SUM(L684,N684,P684,R684,T684,V684)</f>
        <v/>
      </c>
      <c r="Y684" s="157">
        <f>minus(I684,W684)</f>
        <v/>
      </c>
      <c r="Z684" s="158">
        <f>ABS(minus(J684,X684))</f>
        <v/>
      </c>
      <c r="AA684" s="270" t="n"/>
      <c r="AB684" s="242" t="n"/>
      <c r="AC684" s="242" t="n"/>
      <c r="AD684" s="256" t="n"/>
      <c r="AE684" s="167">
        <f>Y684-AC684</f>
        <v/>
      </c>
      <c r="AF684" s="256">
        <f>abs(Z684-AD684)</f>
        <v/>
      </c>
      <c r="AG684" s="243" t="n"/>
      <c r="AH684" s="146" t="n"/>
      <c r="AI684" s="52" t="n"/>
      <c r="AJ684" s="148" t="n"/>
      <c r="AK684" s="52" t="n"/>
    </row>
    <row r="685">
      <c r="A685" s="163">
        <f>A683</f>
        <v/>
      </c>
      <c r="B685" s="300" t="n"/>
      <c r="C685" s="151" t="inlineStr">
        <is>
          <t>KR MTN Send Money</t>
        </is>
      </c>
      <c r="D685" s="151" t="inlineStr">
        <is>
          <t>KR MTN Credit</t>
        </is>
      </c>
      <c r="E685" s="187" t="n"/>
      <c r="F685" s="187" t="n"/>
      <c r="G685" s="187" t="n"/>
      <c r="H685" s="187" t="n"/>
      <c r="I685" s="154">
        <f>minus(E685,G685)</f>
        <v/>
      </c>
      <c r="J685" s="155">
        <f>ABS(minus(F685,H685))</f>
        <v/>
      </c>
      <c r="K685" s="218" t="n"/>
      <c r="L685" s="218" t="n"/>
      <c r="M685" s="218" t="n"/>
      <c r="N685" s="218" t="n"/>
      <c r="O685" s="218" t="n"/>
      <c r="P685" s="218" t="n"/>
      <c r="Q685" s="218" t="n"/>
      <c r="R685" s="218" t="n"/>
      <c r="S685" s="218" t="n"/>
      <c r="T685" s="218" t="n"/>
      <c r="U685" s="218" t="n"/>
      <c r="V685" s="218" t="n"/>
      <c r="W685" s="218">
        <f>SUM(K685,M685,O685,Q685,S685,U685)</f>
        <v/>
      </c>
      <c r="X685" s="218">
        <f>SUM(L685,N685,P685,R685,T685,V685)</f>
        <v/>
      </c>
      <c r="Y685" s="157">
        <f>minus(I685,W685)</f>
        <v/>
      </c>
      <c r="Z685" s="158">
        <f>ABS(minus(J685,X685))</f>
        <v/>
      </c>
      <c r="AA685" s="270" t="n"/>
      <c r="AB685" s="242" t="n"/>
      <c r="AC685" s="242" t="n"/>
      <c r="AD685" s="256" t="n"/>
      <c r="AE685" s="167">
        <f>Y685-AC685</f>
        <v/>
      </c>
      <c r="AF685" s="256">
        <f>abs(Z685-AD685)</f>
        <v/>
      </c>
      <c r="AG685" s="243" t="n"/>
      <c r="AH685" s="146" t="n"/>
      <c r="AI685" s="52" t="n"/>
      <c r="AJ685" s="148" t="n"/>
      <c r="AK685" s="52" t="n"/>
    </row>
    <row r="686">
      <c r="A686" s="163">
        <f>A685</f>
        <v/>
      </c>
      <c r="B686" s="300" t="n"/>
      <c r="C686" s="151" t="inlineStr">
        <is>
          <t>KR MTN Add funds/Payments</t>
        </is>
      </c>
      <c r="D686" s="151" t="inlineStr">
        <is>
          <t>KR MTN Debit</t>
        </is>
      </c>
      <c r="E686" s="187" t="n"/>
      <c r="F686" s="187" t="n"/>
      <c r="G686" s="187" t="n"/>
      <c r="H686" s="187" t="n"/>
      <c r="I686" s="154">
        <f>minus(E686,G686)</f>
        <v/>
      </c>
      <c r="J686" s="155">
        <f>ABS(minus(F686,H686))</f>
        <v/>
      </c>
      <c r="K686" s="218" t="n"/>
      <c r="L686" s="218" t="n"/>
      <c r="M686" s="218" t="n"/>
      <c r="N686" s="218" t="n"/>
      <c r="O686" s="218" t="n"/>
      <c r="P686" s="218" t="n"/>
      <c r="Q686" s="218" t="n"/>
      <c r="R686" s="218" t="n"/>
      <c r="S686" s="218" t="n"/>
      <c r="T686" s="218" t="n"/>
      <c r="U686" s="218" t="n"/>
      <c r="V686" s="218" t="n"/>
      <c r="W686" s="218">
        <f>SUM(K686,M686,O686,Q686,S686,U686)</f>
        <v/>
      </c>
      <c r="X686" s="218">
        <f>SUM(L686,N686,P686,R686,T686,V686)</f>
        <v/>
      </c>
      <c r="Y686" s="157">
        <f>minus(I686,W686)</f>
        <v/>
      </c>
      <c r="Z686" s="158">
        <f>ABS(minus(J686,X686))</f>
        <v/>
      </c>
      <c r="AA686" s="270" t="n"/>
      <c r="AB686" s="242" t="n"/>
      <c r="AC686" s="242" t="n"/>
      <c r="AD686" s="256" t="n"/>
      <c r="AE686" s="167">
        <f>Y686-AC686</f>
        <v/>
      </c>
      <c r="AF686" s="256">
        <f>abs(Z686-AD686)</f>
        <v/>
      </c>
      <c r="AG686" s="243" t="n"/>
      <c r="AH686" s="146" t="n"/>
      <c r="AI686" s="52" t="n"/>
      <c r="AJ686" s="148" t="n"/>
      <c r="AK686" s="52" t="n"/>
    </row>
    <row r="687">
      <c r="A687" s="163">
        <f>A686</f>
        <v/>
      </c>
      <c r="B687" s="300" t="n"/>
      <c r="C687" s="151" t="inlineStr">
        <is>
          <t>KR Airtel Add funds/Payments</t>
        </is>
      </c>
      <c r="D687" s="151" t="inlineStr">
        <is>
          <t>KR Airtel Cash In</t>
        </is>
      </c>
      <c r="E687" s="187" t="n"/>
      <c r="F687" s="187" t="n"/>
      <c r="G687" s="187" t="n"/>
      <c r="H687" s="187" t="n"/>
      <c r="I687" s="154">
        <f>minus(E687,G687)</f>
        <v/>
      </c>
      <c r="J687" s="155">
        <f>ABS(minus(F687,H687))</f>
        <v/>
      </c>
      <c r="K687" s="218" t="n"/>
      <c r="L687" s="218" t="n"/>
      <c r="M687" s="218" t="n"/>
      <c r="N687" s="218" t="n"/>
      <c r="O687" s="218" t="n"/>
      <c r="P687" s="218" t="n"/>
      <c r="Q687" s="218" t="n"/>
      <c r="R687" s="218" t="n"/>
      <c r="S687" s="218" t="n"/>
      <c r="T687" s="218" t="n"/>
      <c r="U687" s="218" t="n"/>
      <c r="V687" s="218" t="n"/>
      <c r="W687" s="218">
        <f>SUM(K687,M687,O687,Q687,S687,U687)</f>
        <v/>
      </c>
      <c r="X687" s="218">
        <f>SUM(L687,N687,P687,R687,T687,V687)</f>
        <v/>
      </c>
      <c r="Y687" s="157">
        <f>minus(I687,W687)</f>
        <v/>
      </c>
      <c r="Z687" s="158">
        <f>ABS(minus(J687,X687))</f>
        <v/>
      </c>
      <c r="AA687" s="270" t="n"/>
      <c r="AB687" s="242" t="n"/>
      <c r="AC687" s="242" t="n"/>
      <c r="AD687" s="256" t="n"/>
      <c r="AE687" s="167">
        <f>Y687-AC687</f>
        <v/>
      </c>
      <c r="AF687" s="256">
        <f>abs(Z687-AD687)</f>
        <v/>
      </c>
      <c r="AG687" s="243" t="n"/>
      <c r="AH687" s="146" t="n"/>
      <c r="AI687" s="52" t="n"/>
      <c r="AJ687" s="148" t="n"/>
      <c r="AK687" s="52" t="n"/>
    </row>
    <row r="688">
      <c r="A688" s="163">
        <f>A687</f>
        <v/>
      </c>
      <c r="B688" s="300" t="n"/>
      <c r="C688" s="151" t="inlineStr">
        <is>
          <t>KR Airtel Send Money</t>
        </is>
      </c>
      <c r="D688" s="151" t="inlineStr">
        <is>
          <t>KR Airtel Cash Out</t>
        </is>
      </c>
      <c r="E688" s="187" t="n"/>
      <c r="F688" s="187" t="n"/>
      <c r="G688" s="187" t="n"/>
      <c r="H688" s="187" t="n"/>
      <c r="I688" s="154">
        <f>minus(E688,G688)</f>
        <v/>
      </c>
      <c r="J688" s="155">
        <f>ABS(minus(F688,H688))</f>
        <v/>
      </c>
      <c r="K688" s="218" t="n"/>
      <c r="L688" s="218" t="n"/>
      <c r="M688" s="218" t="n"/>
      <c r="N688" s="218" t="n"/>
      <c r="O688" s="218" t="n"/>
      <c r="P688" s="218" t="n"/>
      <c r="Q688" s="218" t="n"/>
      <c r="R688" s="218" t="n"/>
      <c r="S688" s="218" t="n"/>
      <c r="T688" s="218" t="n"/>
      <c r="U688" s="218" t="n"/>
      <c r="V688" s="218" t="n"/>
      <c r="W688" s="218">
        <f>SUM(K688,M688,O688,Q688,S688,U688)</f>
        <v/>
      </c>
      <c r="X688" s="218">
        <f>SUM(L688,N688,P688,R688,T688,V688)</f>
        <v/>
      </c>
      <c r="Y688" s="157">
        <f>minus(I688,W688)</f>
        <v/>
      </c>
      <c r="Z688" s="158">
        <f>ABS(minus(J688,X688))</f>
        <v/>
      </c>
      <c r="AA688" s="270" t="n"/>
      <c r="AB688" s="242" t="n"/>
      <c r="AC688" s="242" t="n"/>
      <c r="AD688" s="256" t="n"/>
      <c r="AE688" s="167">
        <f>Y688-AC688</f>
        <v/>
      </c>
      <c r="AF688" s="256">
        <f>abs(Z688-AD688)</f>
        <v/>
      </c>
      <c r="AG688" s="243" t="n"/>
      <c r="AH688" s="146" t="n"/>
      <c r="AI688" s="52" t="n"/>
      <c r="AJ688" s="148" t="n"/>
      <c r="AK688" s="52" t="n"/>
    </row>
    <row r="689">
      <c r="A689" s="246" t="n"/>
      <c r="B689" s="300" t="n"/>
      <c r="C689" s="151" t="inlineStr">
        <is>
          <t>KR Vodafone Add funds/Payments</t>
        </is>
      </c>
      <c r="D689" s="151" t="inlineStr">
        <is>
          <t xml:space="preserve">KR Vodafone Cash In </t>
        </is>
      </c>
      <c r="E689" s="187" t="n"/>
      <c r="F689" s="188" t="n"/>
      <c r="G689" s="187" t="n"/>
      <c r="H689" s="188" t="n"/>
      <c r="I689" s="154">
        <f>minus(E689,G689)</f>
        <v/>
      </c>
      <c r="J689" s="155">
        <f>ABS(minus(F689,H689))</f>
        <v/>
      </c>
      <c r="K689" s="218" t="n"/>
      <c r="L689" s="218" t="n"/>
      <c r="M689" s="218" t="n"/>
      <c r="N689" s="218" t="n"/>
      <c r="O689" s="218" t="n"/>
      <c r="P689" s="218" t="n"/>
      <c r="Q689" s="218" t="n"/>
      <c r="R689" s="218" t="n"/>
      <c r="S689" s="218" t="n"/>
      <c r="T689" s="218" t="n"/>
      <c r="U689" s="218" t="n"/>
      <c r="V689" s="218" t="n"/>
      <c r="W689" s="218">
        <f>SUM(K689,M689,O689,Q689,S689,U689)</f>
        <v/>
      </c>
      <c r="X689" s="218">
        <f>SUM(L689,N689,P689,R689,T689,V689)</f>
        <v/>
      </c>
      <c r="Y689" s="157">
        <f>minus(I689,W689)</f>
        <v/>
      </c>
      <c r="Z689" s="158">
        <f>ABS(minus(J689,X689))</f>
        <v/>
      </c>
      <c r="AA689" s="270" t="n"/>
      <c r="AB689" s="242" t="n"/>
      <c r="AC689" s="242" t="n"/>
      <c r="AD689" s="256" t="n"/>
      <c r="AE689" s="167">
        <f>Y689-AC689</f>
        <v/>
      </c>
      <c r="AF689" s="256">
        <f>abs(Z689-AD689)</f>
        <v/>
      </c>
      <c r="AG689" s="243" t="n"/>
      <c r="AH689" s="146" t="n"/>
      <c r="AI689" s="52" t="n"/>
      <c r="AJ689" s="148" t="n"/>
      <c r="AK689" s="52" t="n"/>
    </row>
    <row r="690">
      <c r="A690" s="246" t="n"/>
      <c r="B690" s="303" t="n"/>
      <c r="C690" s="151" t="inlineStr">
        <is>
          <t>KR Vodafone Send Money</t>
        </is>
      </c>
      <c r="D690" s="151" t="inlineStr">
        <is>
          <t>KR Vodafone Cash Out</t>
        </is>
      </c>
      <c r="E690" s="187" t="n"/>
      <c r="F690" s="188" t="n"/>
      <c r="G690" s="187" t="n"/>
      <c r="H690" s="188" t="n"/>
      <c r="I690" s="154">
        <f>minus(E690,G690)</f>
        <v/>
      </c>
      <c r="J690" s="155">
        <f>ABS(minus(F690,H690))</f>
        <v/>
      </c>
      <c r="K690" s="218" t="n"/>
      <c r="L690" s="218" t="n"/>
      <c r="M690" s="218" t="n"/>
      <c r="N690" s="218" t="n"/>
      <c r="O690" s="218" t="n"/>
      <c r="P690" s="218" t="n"/>
      <c r="Q690" s="218" t="n"/>
      <c r="R690" s="218" t="n"/>
      <c r="S690" s="218" t="n"/>
      <c r="T690" s="218" t="n"/>
      <c r="U690" s="218" t="n"/>
      <c r="V690" s="218" t="n"/>
      <c r="W690" s="218">
        <f>SUM(K690,M690,O690,Q690,S690,U690)</f>
        <v/>
      </c>
      <c r="X690" s="218">
        <f>SUM(L690,N690,P690,R690,T690,V690)</f>
        <v/>
      </c>
      <c r="Y690" s="157">
        <f>minus(I690,W690)</f>
        <v/>
      </c>
      <c r="Z690" s="158">
        <f>ABS(minus(J690,X690))</f>
        <v/>
      </c>
      <c r="AA690" s="270" t="n"/>
      <c r="AB690" s="242" t="n"/>
      <c r="AC690" s="242" t="n"/>
      <c r="AD690" s="256" t="n"/>
      <c r="AE690" s="167">
        <f>Y690-AC690</f>
        <v/>
      </c>
      <c r="AF690" s="256">
        <f>abs(Z690-AD690)</f>
        <v/>
      </c>
      <c r="AG690" s="243" t="n"/>
      <c r="AH690" s="146" t="n"/>
      <c r="AI690" s="52" t="n"/>
      <c r="AJ690" s="148" t="n"/>
      <c r="AK690" s="52" t="n"/>
    </row>
    <row r="691">
      <c r="A691" s="206" t="n"/>
      <c r="B691" s="207" t="n"/>
      <c r="C691" s="206" t="n"/>
      <c r="D691" s="206" t="n"/>
      <c r="E691" s="206" t="n"/>
      <c r="F691" s="208" t="n"/>
      <c r="G691" s="206" t="n"/>
      <c r="H691" s="206" t="n"/>
      <c r="I691" s="206" t="n"/>
      <c r="J691" s="208" t="n"/>
      <c r="K691" s="271" t="n"/>
      <c r="L691" s="271" t="n"/>
      <c r="M691" s="271" t="n"/>
      <c r="N691" s="271" t="n"/>
      <c r="O691" s="271" t="n"/>
      <c r="P691" s="271" t="n"/>
      <c r="Q691" s="271" t="n"/>
      <c r="R691" s="271" t="n"/>
      <c r="S691" s="271" t="n"/>
      <c r="T691" s="271" t="n"/>
      <c r="U691" s="271" t="n"/>
      <c r="V691" s="271" t="n"/>
      <c r="W691" s="210" t="n"/>
      <c r="X691" s="210" t="n"/>
      <c r="Y691" s="271" t="n"/>
      <c r="Z691" s="271" t="n"/>
      <c r="AA691" s="211" t="n"/>
      <c r="AB691" s="212" t="n"/>
      <c r="AC691" s="212" t="n"/>
      <c r="AD691" s="213" t="n"/>
      <c r="AE691" s="214" t="n"/>
      <c r="AF691" s="215" t="n"/>
      <c r="AG691" s="243" t="n"/>
      <c r="AH691" s="146" t="n"/>
      <c r="AI691" s="52" t="n"/>
      <c r="AJ691" s="148" t="n"/>
      <c r="AK691" s="52" t="n"/>
    </row>
    <row r="692">
      <c r="A692" s="239" t="n">
        <v>45009</v>
      </c>
      <c r="B692" s="309" t="inlineStr">
        <is>
          <t>SlydePay</t>
        </is>
      </c>
      <c r="C692" s="151" t="inlineStr">
        <is>
          <t>SP MIGs (MCC 1)</t>
        </is>
      </c>
      <c r="D692" s="151" t="inlineStr">
        <is>
          <t>MIGS (Slydepay01)</t>
        </is>
      </c>
      <c r="E692" s="187" t="n"/>
      <c r="F692" s="188" t="n"/>
      <c r="G692" s="187" t="n"/>
      <c r="H692" s="188" t="n"/>
      <c r="I692" s="154">
        <f>minus(E692,G692)</f>
        <v/>
      </c>
      <c r="J692" s="155">
        <f>ABS(minus(F692,H692))</f>
        <v/>
      </c>
      <c r="K692" s="218" t="n"/>
      <c r="L692" s="218" t="n"/>
      <c r="M692" s="218" t="n"/>
      <c r="N692" s="218" t="n"/>
      <c r="O692" s="218" t="n"/>
      <c r="P692" s="218" t="n"/>
      <c r="Q692" s="218" t="n"/>
      <c r="R692" s="218" t="n"/>
      <c r="S692" s="218" t="n"/>
      <c r="T692" s="218" t="n"/>
      <c r="U692" s="218" t="n"/>
      <c r="V692" s="218" t="n"/>
      <c r="W692" s="218">
        <f>SUM(K692,M692,O692,Q692,S692,U692)</f>
        <v/>
      </c>
      <c r="X692" s="218">
        <f>SUM(L692,N692,P692,R692,T692,V692)</f>
        <v/>
      </c>
      <c r="Y692" s="157">
        <f>minus(I692,W692)</f>
        <v/>
      </c>
      <c r="Z692" s="158">
        <f>ABS(minus(J692,X692))</f>
        <v/>
      </c>
      <c r="AA692" s="263" t="n"/>
      <c r="AB692" s="242" t="n"/>
      <c r="AC692" s="242" t="n"/>
      <c r="AD692" s="252" t="n"/>
      <c r="AE692" s="161">
        <f>Y692-AC692</f>
        <v/>
      </c>
      <c r="AF692" s="256">
        <f>abs(Z692-AD692)</f>
        <v/>
      </c>
      <c r="AG692" s="243" t="n"/>
      <c r="AH692" s="146" t="n"/>
      <c r="AI692" s="52" t="n"/>
      <c r="AJ692" s="148" t="n"/>
      <c r="AK692" s="52" t="n"/>
    </row>
    <row r="693">
      <c r="A693" s="163">
        <f>A692</f>
        <v/>
      </c>
      <c r="B693" s="300" t="n"/>
      <c r="C693" s="151" t="inlineStr">
        <is>
          <t>SP MTN Cash In (Prompt)</t>
        </is>
      </c>
      <c r="D693" s="151" t="inlineStr">
        <is>
          <t>MTN - Slydepull (Prompts)</t>
        </is>
      </c>
      <c r="E693" s="187" t="n"/>
      <c r="F693" s="188" t="n"/>
      <c r="G693" s="187" t="n"/>
      <c r="H693" s="188" t="n"/>
      <c r="I693" s="154">
        <f>minus(E693,G693)</f>
        <v/>
      </c>
      <c r="J693" s="155">
        <f>ABS(minus(F693,H693))</f>
        <v/>
      </c>
      <c r="K693" s="218" t="n"/>
      <c r="L693" s="218" t="n"/>
      <c r="M693" s="218" t="n"/>
      <c r="N693" s="218" t="n"/>
      <c r="O693" s="218" t="n"/>
      <c r="P693" s="218" t="n"/>
      <c r="Q693" s="218" t="n"/>
      <c r="R693" s="218" t="n"/>
      <c r="S693" s="218" t="n"/>
      <c r="T693" s="218" t="n"/>
      <c r="U693" s="218" t="n"/>
      <c r="V693" s="218" t="n"/>
      <c r="W693" s="218">
        <f>SUM(K693,M693,O693,Q693,S693,U693)</f>
        <v/>
      </c>
      <c r="X693" s="218">
        <f>SUM(L693,N693,P693,R693,T693,V693)</f>
        <v/>
      </c>
      <c r="Y693" s="157">
        <f>minus(I693,W693)</f>
        <v/>
      </c>
      <c r="Z693" s="158">
        <f>ABS(minus(J693,X693))</f>
        <v/>
      </c>
      <c r="AA693" s="270" t="n"/>
      <c r="AB693" s="242" t="n"/>
      <c r="AC693" s="242" t="n"/>
      <c r="AD693" s="256" t="n"/>
      <c r="AE693" s="167">
        <f>Y693-AC693</f>
        <v/>
      </c>
      <c r="AF693" s="256">
        <f>abs(Z693-AD693)</f>
        <v/>
      </c>
      <c r="AG693" s="243" t="n"/>
      <c r="AH693" s="146" t="n"/>
      <c r="AI693" s="52" t="n"/>
      <c r="AJ693" s="148" t="n"/>
      <c r="AK693" s="52" t="n"/>
    </row>
    <row r="694">
      <c r="A694" s="163">
        <f>A693</f>
        <v/>
      </c>
      <c r="B694" s="300" t="n"/>
      <c r="C694" s="151" t="inlineStr">
        <is>
          <t>SP MTN Cash In (Approval)</t>
        </is>
      </c>
      <c r="D694" s="151" t="inlineStr">
        <is>
          <t>MTN - Sydepush( Approvals)</t>
        </is>
      </c>
      <c r="E694" s="187" t="n"/>
      <c r="F694" s="188" t="n"/>
      <c r="G694" s="187" t="n"/>
      <c r="H694" s="188" t="n"/>
      <c r="I694" s="154">
        <f>minus(E694,G694)</f>
        <v/>
      </c>
      <c r="J694" s="155">
        <f>ABS(minus(F694,H694))</f>
        <v/>
      </c>
      <c r="K694" s="218" t="n"/>
      <c r="L694" s="218" t="n"/>
      <c r="M694" s="218" t="n"/>
      <c r="N694" s="218" t="n"/>
      <c r="O694" s="218" t="n"/>
      <c r="P694" s="218" t="n"/>
      <c r="Q694" s="218" t="n"/>
      <c r="R694" s="218" t="n"/>
      <c r="S694" s="218" t="n"/>
      <c r="T694" s="218" t="n"/>
      <c r="U694" s="218" t="n"/>
      <c r="V694" s="218" t="n"/>
      <c r="W694" s="218">
        <f>SUM(K694,M694,O694,Q694,S694,U694)</f>
        <v/>
      </c>
      <c r="X694" s="218">
        <f>SUM(L694,N694,P694,R694,T694,V694)</f>
        <v/>
      </c>
      <c r="Y694" s="157">
        <f>minus(I694,W694)</f>
        <v/>
      </c>
      <c r="Z694" s="158">
        <f>ABS(minus(J694,X694))</f>
        <v/>
      </c>
      <c r="AA694" s="270" t="n"/>
      <c r="AB694" s="242" t="n"/>
      <c r="AC694" s="242" t="n"/>
      <c r="AD694" s="256" t="n"/>
      <c r="AE694" s="161">
        <f>Y694-AC694</f>
        <v/>
      </c>
      <c r="AF694" s="256">
        <f>abs(Z694-AD694)</f>
        <v/>
      </c>
      <c r="AG694" s="243" t="n"/>
      <c r="AH694" s="146" t="n"/>
      <c r="AI694" s="52" t="n"/>
      <c r="AJ694" s="148" t="n"/>
      <c r="AK694" s="52" t="n"/>
    </row>
    <row r="695">
      <c r="A695" s="163">
        <f>A694</f>
        <v/>
      </c>
      <c r="B695" s="300" t="n"/>
      <c r="C695" s="151" t="inlineStr">
        <is>
          <t>SP MTN Send Money</t>
        </is>
      </c>
      <c r="D695" s="151" t="inlineStr">
        <is>
          <t>MTN - Portal</t>
        </is>
      </c>
      <c r="E695" s="187" t="n"/>
      <c r="F695" s="188" t="n"/>
      <c r="G695" s="187" t="n"/>
      <c r="H695" s="188" t="n"/>
      <c r="I695" s="154">
        <f>minus(E695,G695)</f>
        <v/>
      </c>
      <c r="J695" s="155">
        <f>ABS(minus(F695,H695))</f>
        <v/>
      </c>
      <c r="K695" s="218" t="n"/>
      <c r="L695" s="218" t="n"/>
      <c r="M695" s="218" t="n"/>
      <c r="N695" s="218" t="n"/>
      <c r="O695" s="218" t="n"/>
      <c r="P695" s="218" t="n"/>
      <c r="Q695" s="218" t="n"/>
      <c r="R695" s="218" t="n"/>
      <c r="S695" s="218" t="n"/>
      <c r="T695" s="218" t="n"/>
      <c r="U695" s="218" t="n"/>
      <c r="V695" s="218" t="n"/>
      <c r="W695" s="218">
        <f>SUM(K695,M695,O695,Q695,S695,U695)</f>
        <v/>
      </c>
      <c r="X695" s="218">
        <f>SUM(L695,N695,P695,R695,T695,V695)</f>
        <v/>
      </c>
      <c r="Y695" s="157">
        <f>minus(I695,W695)</f>
        <v/>
      </c>
      <c r="Z695" s="158">
        <f>ABS(minus(J695,X695))</f>
        <v/>
      </c>
      <c r="AA695" s="270" t="n"/>
      <c r="AB695" s="242" t="n"/>
      <c r="AC695" s="242" t="n"/>
      <c r="AD695" s="256" t="n"/>
      <c r="AE695" s="161">
        <f>Y695-AC695</f>
        <v/>
      </c>
      <c r="AF695" s="256">
        <f>abs(Z695-AD695)</f>
        <v/>
      </c>
      <c r="AG695" s="243" t="n"/>
      <c r="AH695" s="146" t="n"/>
      <c r="AI695" s="52" t="n"/>
      <c r="AJ695" s="148" t="n"/>
      <c r="AK695" s="52" t="n"/>
    </row>
    <row r="696">
      <c r="A696" s="163">
        <f>A695</f>
        <v/>
      </c>
      <c r="B696" s="300" t="n"/>
      <c r="C696" s="151" t="inlineStr">
        <is>
          <t>SP AirtelTigo Cash In</t>
        </is>
      </c>
      <c r="D696" s="151" t="inlineStr">
        <is>
          <t>Airtel Top Up (Cash In)</t>
        </is>
      </c>
      <c r="E696" s="187" t="n"/>
      <c r="F696" s="188" t="n"/>
      <c r="G696" s="187" t="n"/>
      <c r="H696" s="188" t="n"/>
      <c r="I696" s="154">
        <f>minus(E696,G696)</f>
        <v/>
      </c>
      <c r="J696" s="155">
        <f>ABS(minus(F696,H696))</f>
        <v/>
      </c>
      <c r="K696" s="218" t="n"/>
      <c r="L696" s="218" t="n"/>
      <c r="M696" s="218" t="n"/>
      <c r="N696" s="218" t="n"/>
      <c r="O696" s="218" t="n"/>
      <c r="P696" s="218" t="n"/>
      <c r="Q696" s="218" t="n"/>
      <c r="R696" s="218" t="n"/>
      <c r="S696" s="218" t="n"/>
      <c r="T696" s="218" t="n"/>
      <c r="U696" s="218" t="n"/>
      <c r="V696" s="218" t="n"/>
      <c r="W696" s="218">
        <f>SUM(K696,M696,O696,Q696,S696,U696)</f>
        <v/>
      </c>
      <c r="X696" s="218">
        <f>SUM(L696,N696,P696,R696,T696,V696)</f>
        <v/>
      </c>
      <c r="Y696" s="157">
        <f>minus(I696,W696)</f>
        <v/>
      </c>
      <c r="Z696" s="158">
        <f>ABS(minus(J696,X696))</f>
        <v/>
      </c>
      <c r="AA696" s="270" t="n"/>
      <c r="AB696" s="242" t="n"/>
      <c r="AC696" s="242" t="n"/>
      <c r="AD696" s="256" t="n"/>
      <c r="AE696" s="161">
        <f>Y696-AC696</f>
        <v/>
      </c>
      <c r="AF696" s="256">
        <f>abs(Z696-AD696)</f>
        <v/>
      </c>
      <c r="AG696" s="243" t="n"/>
      <c r="AH696" s="146" t="n"/>
      <c r="AI696" s="52" t="n"/>
      <c r="AJ696" s="148" t="n"/>
      <c r="AK696" s="52" t="n"/>
    </row>
    <row r="697">
      <c r="A697" s="163">
        <f>A696</f>
        <v/>
      </c>
      <c r="B697" s="300" t="n"/>
      <c r="C697" s="151" t="inlineStr">
        <is>
          <t>SP AirtelTigo Send Money</t>
        </is>
      </c>
      <c r="D697" s="151" t="inlineStr">
        <is>
          <t>Airtel Online Send Money</t>
        </is>
      </c>
      <c r="E697" s="187" t="n"/>
      <c r="F697" s="188" t="n"/>
      <c r="G697" s="187" t="n"/>
      <c r="H697" s="188" t="n"/>
      <c r="I697" s="154">
        <f>minus(E697,G697)</f>
        <v/>
      </c>
      <c r="J697" s="155">
        <f>ABS(minus(F697,H697))</f>
        <v/>
      </c>
      <c r="K697" s="218" t="n"/>
      <c r="L697" s="218" t="n"/>
      <c r="M697" s="218" t="n"/>
      <c r="N697" s="218" t="n"/>
      <c r="O697" s="218" t="n"/>
      <c r="P697" s="218" t="n"/>
      <c r="Q697" s="218" t="n"/>
      <c r="R697" s="218" t="n"/>
      <c r="S697" s="218" t="n"/>
      <c r="T697" s="218" t="n"/>
      <c r="U697" s="218" t="n"/>
      <c r="V697" s="218" t="n"/>
      <c r="W697" s="218">
        <f>SUM(K697,M697,O697,Q697,S697,U697)</f>
        <v/>
      </c>
      <c r="X697" s="249">
        <f>SUM(L697,N697,P697,R697,T697,V697)</f>
        <v/>
      </c>
      <c r="Y697" s="157">
        <f>minus(I697,W697)</f>
        <v/>
      </c>
      <c r="Z697" s="158">
        <f>ABS(minus(J697,X697))</f>
        <v/>
      </c>
      <c r="AA697" s="270" t="n"/>
      <c r="AB697" s="242" t="n"/>
      <c r="AC697" s="242" t="n"/>
      <c r="AD697" s="256" t="n"/>
      <c r="AE697" s="161">
        <f>Y697-AC697</f>
        <v/>
      </c>
      <c r="AF697" s="256">
        <f>abs(Z697-AD697)</f>
        <v/>
      </c>
      <c r="AG697" s="243" t="n"/>
      <c r="AH697" s="146" t="n"/>
      <c r="AI697" s="52" t="n"/>
      <c r="AJ697" s="148" t="n"/>
      <c r="AK697" s="52" t="n"/>
    </row>
    <row r="698">
      <c r="A698" s="163">
        <f>A697</f>
        <v/>
      </c>
      <c r="B698" s="300" t="n"/>
      <c r="C698" s="151" t="inlineStr">
        <is>
          <t>SP Vodafone Cash In</t>
        </is>
      </c>
      <c r="D698" s="151" t="inlineStr">
        <is>
          <t>Vodafone Cashin</t>
        </is>
      </c>
      <c r="E698" s="187" t="n"/>
      <c r="F698" s="188" t="n"/>
      <c r="G698" s="187" t="n"/>
      <c r="H698" s="188" t="n"/>
      <c r="I698" s="154">
        <f>minus(E698,G698)</f>
        <v/>
      </c>
      <c r="J698" s="155">
        <f>ABS(minus(F698,H698))</f>
        <v/>
      </c>
      <c r="K698" s="218" t="n"/>
      <c r="L698" s="218" t="n"/>
      <c r="M698" s="218" t="n"/>
      <c r="N698" s="218" t="n"/>
      <c r="O698" s="218" t="n"/>
      <c r="P698" s="218" t="n"/>
      <c r="Q698" s="218" t="n"/>
      <c r="R698" s="218" t="n"/>
      <c r="S698" s="218" t="n"/>
      <c r="T698" s="218" t="n"/>
      <c r="U698" s="218" t="n"/>
      <c r="V698" s="218" t="n"/>
      <c r="W698" s="218">
        <f>SUM(K698,M698,O698,Q698,S698,U698)</f>
        <v/>
      </c>
      <c r="X698" s="218">
        <f>SUM(L698,N698,P698,R698,T698,V698)</f>
        <v/>
      </c>
      <c r="Y698" s="157">
        <f>minus(I698,W698)</f>
        <v/>
      </c>
      <c r="Z698" s="158">
        <f>ABS(minus(J698,X698))</f>
        <v/>
      </c>
      <c r="AA698" s="270" t="n"/>
      <c r="AB698" s="242" t="n"/>
      <c r="AC698" s="242" t="n"/>
      <c r="AD698" s="256" t="n"/>
      <c r="AE698" s="161">
        <f>Y698-AC698</f>
        <v/>
      </c>
      <c r="AF698" s="256">
        <f>abs(Z698-AD698)</f>
        <v/>
      </c>
      <c r="AG698" s="243" t="n"/>
      <c r="AH698" s="146" t="n"/>
      <c r="AI698" s="52" t="n"/>
      <c r="AJ698" s="148" t="n"/>
      <c r="AK698" s="52" t="n"/>
    </row>
    <row r="699">
      <c r="A699" s="163">
        <f>A698</f>
        <v/>
      </c>
      <c r="B699" s="300" t="n"/>
      <c r="C699" s="151" t="inlineStr">
        <is>
          <t>SP Vodafone Send Money</t>
        </is>
      </c>
      <c r="D699" s="151" t="inlineStr">
        <is>
          <t>Vodafone Cashout</t>
        </is>
      </c>
      <c r="E699" s="187" t="n"/>
      <c r="F699" s="188" t="n"/>
      <c r="G699" s="187" t="n"/>
      <c r="H699" s="188" t="n"/>
      <c r="I699" s="154">
        <f>minus(E699,G699)</f>
        <v/>
      </c>
      <c r="J699" s="155">
        <f>ABS(minus(F699,H699))</f>
        <v/>
      </c>
      <c r="K699" s="218" t="n"/>
      <c r="L699" s="218" t="n"/>
      <c r="M699" s="218" t="n"/>
      <c r="N699" s="218" t="n"/>
      <c r="O699" s="218" t="n"/>
      <c r="P699" s="218" t="n"/>
      <c r="Q699" s="218" t="n"/>
      <c r="R699" s="218" t="n"/>
      <c r="S699" s="218" t="n"/>
      <c r="T699" s="218" t="n"/>
      <c r="U699" s="218" t="n"/>
      <c r="V699" s="218" t="n"/>
      <c r="W699" s="218">
        <f>SUM(K699,M699,O699,Q699,S699,U699)</f>
        <v/>
      </c>
      <c r="X699" s="218">
        <f>SUM(L699,N699,P699,R699,T699,V699)</f>
        <v/>
      </c>
      <c r="Y699" s="157">
        <f>minus(I699,W699)</f>
        <v/>
      </c>
      <c r="Z699" s="158">
        <f>ABS(minus(J699,X699))</f>
        <v/>
      </c>
      <c r="AA699" s="270" t="inlineStr">
        <is>
          <t>Pending send money transaction</t>
        </is>
      </c>
      <c r="AB699" s="242" t="n"/>
      <c r="AC699" s="242" t="n"/>
      <c r="AD699" s="256" t="n"/>
      <c r="AE699" s="161">
        <f>Y699-AC699</f>
        <v/>
      </c>
      <c r="AF699" s="256">
        <f>abs(Z699-AD699)</f>
        <v/>
      </c>
      <c r="AG699" s="243" t="n"/>
      <c r="AH699" s="146" t="n"/>
      <c r="AI699" s="52" t="n"/>
      <c r="AJ699" s="148" t="n"/>
      <c r="AK699" s="52" t="n"/>
    </row>
    <row r="700">
      <c r="A700" s="163">
        <f>A699</f>
        <v/>
      </c>
      <c r="B700" s="300" t="n"/>
      <c r="C700" s="151" t="inlineStr">
        <is>
          <t>SP Stanbic</t>
        </is>
      </c>
      <c r="D700" s="151" t="inlineStr">
        <is>
          <t>Stanbic FI CR</t>
        </is>
      </c>
      <c r="E700" s="187" t="n"/>
      <c r="F700" s="188" t="n"/>
      <c r="G700" s="187" t="n"/>
      <c r="H700" s="188" t="n"/>
      <c r="I700" s="154">
        <f>minus(E700,G700)</f>
        <v/>
      </c>
      <c r="J700" s="155">
        <f>ABS(minus(F700,H700))</f>
        <v/>
      </c>
      <c r="K700" s="218" t="n"/>
      <c r="L700" s="218" t="n"/>
      <c r="M700" s="218" t="n"/>
      <c r="N700" s="218" t="n"/>
      <c r="O700" s="218" t="n"/>
      <c r="P700" s="218" t="n"/>
      <c r="Q700" s="218" t="n"/>
      <c r="R700" s="218" t="n"/>
      <c r="S700" s="218" t="n"/>
      <c r="T700" s="218" t="n"/>
      <c r="U700" s="218" t="n"/>
      <c r="V700" s="218" t="n"/>
      <c r="W700" s="218">
        <f>SUM(K700,M700,O700,Q700,S700,U700)</f>
        <v/>
      </c>
      <c r="X700" s="218">
        <f>SUM(L700,N700,P700,R700,T700,V700)</f>
        <v/>
      </c>
      <c r="Y700" s="157">
        <f>minus(I700,W700)</f>
        <v/>
      </c>
      <c r="Z700" s="158">
        <f>ABS(minus(J700,X700))</f>
        <v/>
      </c>
      <c r="AA700" s="270" t="inlineStr">
        <is>
          <t>Customer's Slydepay accounts were not credited with funds</t>
        </is>
      </c>
      <c r="AB700" s="242" t="n"/>
      <c r="AC700" s="242" t="n"/>
      <c r="AD700" s="256" t="n"/>
      <c r="AE700" s="161">
        <f>Y700-AC700</f>
        <v/>
      </c>
      <c r="AF700" s="256">
        <f>abs(Z700-AD700)</f>
        <v/>
      </c>
      <c r="AG700" s="243" t="n"/>
      <c r="AH700" s="146" t="n"/>
      <c r="AI700" s="52" t="n"/>
      <c r="AJ700" s="148" t="n"/>
      <c r="AK700" s="52" t="n"/>
    </row>
    <row r="701">
      <c r="A701" s="163">
        <f>A700</f>
        <v/>
      </c>
      <c r="B701" s="300" t="n"/>
      <c r="C701" s="151" t="inlineStr">
        <is>
          <t xml:space="preserve">SP Stanbic </t>
        </is>
      </c>
      <c r="D701" s="151" t="inlineStr">
        <is>
          <t>Stanbic FI DR</t>
        </is>
      </c>
      <c r="E701" s="187" t="n"/>
      <c r="F701" s="187" t="n"/>
      <c r="G701" s="187" t="n"/>
      <c r="H701" s="187" t="n"/>
      <c r="I701" s="154">
        <f>minus(E701,G701)</f>
        <v/>
      </c>
      <c r="J701" s="155">
        <f>ABS(minus(F701,H701))</f>
        <v/>
      </c>
      <c r="K701" s="218" t="n"/>
      <c r="L701" s="218" t="n"/>
      <c r="M701" s="218" t="n"/>
      <c r="N701" s="218" t="n"/>
      <c r="O701" s="218" t="n"/>
      <c r="P701" s="218" t="n"/>
      <c r="Q701" s="218" t="n"/>
      <c r="R701" s="218" t="n"/>
      <c r="S701" s="218" t="n"/>
      <c r="T701" s="218" t="n"/>
      <c r="U701" s="218" t="n"/>
      <c r="V701" s="218" t="n"/>
      <c r="W701" s="218">
        <f>SUM(K701,M701,O701,Q701,S701,U701)</f>
        <v/>
      </c>
      <c r="X701" s="218">
        <f>SUM(L701,N701,P701,R701,T701,V701)</f>
        <v/>
      </c>
      <c r="Y701" s="157">
        <f>minus(I701,W701)</f>
        <v/>
      </c>
      <c r="Z701" s="158">
        <f>ABS(minus(J701,X701))</f>
        <v/>
      </c>
      <c r="AA701" s="270" t="n"/>
      <c r="AB701" s="242" t="n"/>
      <c r="AC701" s="242" t="n"/>
      <c r="AD701" s="256" t="n"/>
      <c r="AE701" s="161">
        <f>Y701-AC701</f>
        <v/>
      </c>
      <c r="AF701" s="256">
        <f>abs(Z701-AD701)</f>
        <v/>
      </c>
      <c r="AG701" s="243" t="n"/>
      <c r="AH701" s="146" t="n"/>
      <c r="AI701" s="52" t="n"/>
      <c r="AJ701" s="148" t="n"/>
      <c r="AK701" s="52" t="n"/>
    </row>
    <row r="702">
      <c r="A702" s="163">
        <f>A701</f>
        <v/>
      </c>
      <c r="B702" s="300" t="n"/>
      <c r="C702" s="171" t="inlineStr">
        <is>
          <t xml:space="preserve">SP GIP </t>
        </is>
      </c>
      <c r="D702" s="171" t="inlineStr">
        <is>
          <t>GIP</t>
        </is>
      </c>
      <c r="E702" s="172" t="n"/>
      <c r="F702" s="173" t="n"/>
      <c r="G702" s="172" t="n"/>
      <c r="H702" s="173" t="n"/>
      <c r="I702" s="174">
        <f>minus(E702,G702)</f>
        <v/>
      </c>
      <c r="J702" s="175">
        <f>ABS(minus(F702,H702))</f>
        <v/>
      </c>
      <c r="K702" s="294" t="n"/>
      <c r="L702" s="294" t="n"/>
      <c r="M702" s="294" t="n"/>
      <c r="N702" s="294" t="n"/>
      <c r="O702" s="294" t="n"/>
      <c r="P702" s="294" t="n"/>
      <c r="Q702" s="294" t="n"/>
      <c r="R702" s="294" t="n"/>
      <c r="S702" s="294" t="n"/>
      <c r="T702" s="294" t="n"/>
      <c r="U702" s="294" t="n"/>
      <c r="V702" s="294" t="n"/>
      <c r="W702" s="294">
        <f>SUM(K702,M702,O702,Q702,S702,U702)</f>
        <v/>
      </c>
      <c r="X702" s="294">
        <f>SUM(L702,N702,P702,R702,T702,V702)</f>
        <v/>
      </c>
      <c r="Y702" s="179">
        <f>minus(I702,W702)</f>
        <v/>
      </c>
      <c r="Z702" s="180">
        <f>ABS(minus(J702,X702))</f>
        <v/>
      </c>
      <c r="AA702" s="253" t="n"/>
      <c r="AB702" s="254" t="n"/>
      <c r="AC702" s="254" t="n"/>
      <c r="AD702" s="190" t="n"/>
      <c r="AE702" s="184">
        <f>Y702-AC702</f>
        <v/>
      </c>
      <c r="AF702" s="192">
        <f>abs(Z702-AD702)</f>
        <v/>
      </c>
      <c r="AG702" s="243" t="n"/>
      <c r="AH702" s="146" t="n"/>
      <c r="AI702" s="52" t="n"/>
      <c r="AJ702" s="148" t="n"/>
      <c r="AK702" s="52" t="n"/>
    </row>
    <row r="703">
      <c r="A703" s="163">
        <f>A702</f>
        <v/>
      </c>
      <c r="B703" s="300" t="n"/>
      <c r="C703" s="151" t="inlineStr">
        <is>
          <t>Card Payments</t>
        </is>
      </c>
      <c r="D703" s="151" t="inlineStr">
        <is>
          <t>BB MIGs (S03)</t>
        </is>
      </c>
      <c r="E703" s="170" t="n"/>
      <c r="F703" s="245" t="n"/>
      <c r="G703" s="170" t="n"/>
      <c r="H703" s="245" t="n"/>
      <c r="I703" s="154">
        <f>minus(E703,G703)</f>
        <v/>
      </c>
      <c r="J703" s="155">
        <f>ABS(minus(F703,H703))</f>
        <v/>
      </c>
      <c r="K703" s="170" t="n"/>
      <c r="L703" s="170" t="n"/>
      <c r="M703" s="170" t="n"/>
      <c r="N703" s="170" t="n"/>
      <c r="O703" s="170" t="n"/>
      <c r="P703" s="170" t="n"/>
      <c r="Q703" s="170" t="n"/>
      <c r="R703" s="170" t="n"/>
      <c r="S703" s="170" t="n"/>
      <c r="T703" s="170" t="n"/>
      <c r="U703" s="170" t="n"/>
      <c r="V703" s="170" t="n"/>
      <c r="W703" s="218" t="n"/>
      <c r="X703" s="218" t="n"/>
      <c r="Y703" s="157">
        <f>minus(I703,W703)</f>
        <v/>
      </c>
      <c r="Z703" s="158">
        <f>ABS(minus(J703,X703))</f>
        <v/>
      </c>
      <c r="AA703" s="263" t="n"/>
      <c r="AB703" s="242" t="n"/>
      <c r="AC703" s="242" t="n"/>
      <c r="AD703" s="256" t="n"/>
      <c r="AE703" s="161">
        <f>Y703-AC703</f>
        <v/>
      </c>
      <c r="AF703" s="256">
        <f>abs(Z703-AD703)</f>
        <v/>
      </c>
      <c r="AG703" s="243" t="n"/>
      <c r="AH703" s="146" t="n"/>
      <c r="AI703" s="52" t="n"/>
      <c r="AJ703" s="148" t="n"/>
      <c r="AK703" s="52" t="n"/>
    </row>
    <row r="704">
      <c r="A704" s="163">
        <f>A703</f>
        <v/>
      </c>
      <c r="B704" s="300" t="n"/>
      <c r="C704" s="151" t="inlineStr">
        <is>
          <t>Card Payments</t>
        </is>
      </c>
      <c r="D704" s="151" t="inlineStr">
        <is>
          <t>BB MIGs (S04)</t>
        </is>
      </c>
      <c r="E704" s="170" t="n"/>
      <c r="F704" s="245" t="n"/>
      <c r="G704" s="170" t="n"/>
      <c r="H704" s="245" t="n"/>
      <c r="I704" s="154">
        <f>minus(E704,G704)</f>
        <v/>
      </c>
      <c r="J704" s="155">
        <f>ABS(minus(F704,H704))</f>
        <v/>
      </c>
      <c r="K704" s="170" t="n"/>
      <c r="L704" s="170" t="n"/>
      <c r="M704" s="170" t="n"/>
      <c r="N704" s="170" t="n"/>
      <c r="O704" s="170" t="n"/>
      <c r="P704" s="170" t="n"/>
      <c r="Q704" s="170" t="n"/>
      <c r="R704" s="170" t="n"/>
      <c r="S704" s="170" t="n"/>
      <c r="T704" s="170" t="n"/>
      <c r="U704" s="170" t="n"/>
      <c r="V704" s="170" t="n"/>
      <c r="W704" s="218" t="n"/>
      <c r="X704" s="218" t="n"/>
      <c r="Y704" s="157">
        <f>minus(I704,W704)</f>
        <v/>
      </c>
      <c r="Z704" s="158">
        <f>ABS(minus(J704,X704))</f>
        <v/>
      </c>
      <c r="AA704" s="263" t="n"/>
      <c r="AB704" s="242" t="n"/>
      <c r="AC704" s="242" t="n"/>
      <c r="AD704" s="256" t="n"/>
      <c r="AE704" s="161">
        <f>Y704-AC704</f>
        <v/>
      </c>
      <c r="AF704" s="256">
        <f>abs(Z704-AD704)</f>
        <v/>
      </c>
      <c r="AG704" s="243" t="n"/>
      <c r="AH704" s="146" t="n"/>
      <c r="AI704" s="52" t="n"/>
      <c r="AJ704" s="148" t="n"/>
      <c r="AK704" s="52" t="n"/>
    </row>
    <row r="705">
      <c r="A705" s="163">
        <f>A704</f>
        <v/>
      </c>
      <c r="B705" s="300" t="n"/>
      <c r="C705" s="151" t="inlineStr">
        <is>
          <t>Card Payments</t>
        </is>
      </c>
      <c r="D705" s="151" t="inlineStr">
        <is>
          <t>BB MIGs (S05)</t>
        </is>
      </c>
      <c r="E705" s="170" t="n"/>
      <c r="F705" s="245" t="n"/>
      <c r="G705" s="170" t="n"/>
      <c r="H705" s="245" t="n"/>
      <c r="I705" s="154">
        <f>minus(E705,G705)</f>
        <v/>
      </c>
      <c r="J705" s="155">
        <f>ABS(minus(F705,H705))</f>
        <v/>
      </c>
      <c r="K705" s="170" t="n"/>
      <c r="L705" s="170" t="n"/>
      <c r="M705" s="170" t="n"/>
      <c r="N705" s="170" t="n"/>
      <c r="O705" s="170" t="n"/>
      <c r="P705" s="170" t="n"/>
      <c r="Q705" s="170" t="n"/>
      <c r="R705" s="170" t="n"/>
      <c r="S705" s="170" t="n"/>
      <c r="T705" s="170" t="n"/>
      <c r="U705" s="170" t="n"/>
      <c r="V705" s="170" t="n"/>
      <c r="W705" s="218" t="n"/>
      <c r="X705" s="218" t="n"/>
      <c r="Y705" s="157">
        <f>minus(I705,W705)</f>
        <v/>
      </c>
      <c r="Z705" s="158">
        <f>ABS(minus(J705,X705))</f>
        <v/>
      </c>
      <c r="AA705" s="263" t="n"/>
      <c r="AB705" s="242" t="n"/>
      <c r="AC705" s="242" t="n"/>
      <c r="AD705" s="256" t="n"/>
      <c r="AE705" s="161">
        <f>Y705-AC705</f>
        <v/>
      </c>
      <c r="AF705" s="256">
        <f>abs(Z705-AD705)</f>
        <v/>
      </c>
      <c r="AG705" s="243" t="n"/>
      <c r="AH705" s="146" t="n"/>
      <c r="AI705" s="52" t="n"/>
      <c r="AJ705" s="148" t="n"/>
      <c r="AK705" s="52" t="n"/>
    </row>
    <row r="706">
      <c r="A706" s="163">
        <f>A705</f>
        <v/>
      </c>
      <c r="B706" s="300" t="n"/>
      <c r="C706" s="151" t="inlineStr">
        <is>
          <t>Card Payments</t>
        </is>
      </c>
      <c r="D706" s="151" t="inlineStr">
        <is>
          <t>BB MIGs (S06)</t>
        </is>
      </c>
      <c r="E706" s="170" t="n"/>
      <c r="F706" s="245" t="n"/>
      <c r="G706" s="170" t="n"/>
      <c r="H706" s="245" t="n"/>
      <c r="I706" s="154">
        <f>minus(E706,G706)</f>
        <v/>
      </c>
      <c r="J706" s="155">
        <f>ABS(minus(F706,H706))</f>
        <v/>
      </c>
      <c r="K706" s="170" t="n"/>
      <c r="L706" s="170" t="n"/>
      <c r="M706" s="170" t="n"/>
      <c r="N706" s="170" t="n"/>
      <c r="O706" s="170" t="n"/>
      <c r="P706" s="170" t="n"/>
      <c r="Q706" s="170" t="n"/>
      <c r="R706" s="170" t="n"/>
      <c r="S706" s="170" t="n"/>
      <c r="T706" s="170" t="n"/>
      <c r="U706" s="170" t="n"/>
      <c r="V706" s="170" t="n"/>
      <c r="W706" s="218" t="n"/>
      <c r="X706" s="218" t="n"/>
      <c r="Y706" s="157">
        <f>minus(I706,W706)</f>
        <v/>
      </c>
      <c r="Z706" s="158">
        <f>ABS(minus(J706,X706))</f>
        <v/>
      </c>
      <c r="AA706" s="263" t="n"/>
      <c r="AB706" s="242" t="n"/>
      <c r="AC706" s="242" t="n"/>
      <c r="AD706" s="256" t="n"/>
      <c r="AE706" s="161">
        <f>Y706-AC706</f>
        <v/>
      </c>
      <c r="AF706" s="256">
        <f>abs(Z706-AD706)</f>
        <v/>
      </c>
      <c r="AG706" s="243" t="n"/>
      <c r="AH706" s="146" t="n"/>
      <c r="AI706" s="52" t="n"/>
      <c r="AJ706" s="148" t="n"/>
      <c r="AK706" s="52" t="n"/>
    </row>
    <row r="707">
      <c r="A707" s="163">
        <f>A706</f>
        <v/>
      </c>
      <c r="B707" s="300" t="n"/>
      <c r="C707" s="151" t="inlineStr">
        <is>
          <t>Card Payments</t>
        </is>
      </c>
      <c r="D707" s="151" t="inlineStr">
        <is>
          <t>BB MIGs (S07)</t>
        </is>
      </c>
      <c r="E707" s="170" t="n"/>
      <c r="F707" s="245" t="n"/>
      <c r="G707" s="170" t="n"/>
      <c r="H707" s="245" t="n"/>
      <c r="I707" s="154">
        <f>minus(E707,G707)</f>
        <v/>
      </c>
      <c r="J707" s="155">
        <f>ABS(minus(F707,H707))</f>
        <v/>
      </c>
      <c r="K707" s="170" t="n"/>
      <c r="L707" s="170" t="n"/>
      <c r="M707" s="170" t="n"/>
      <c r="N707" s="170" t="n"/>
      <c r="O707" s="170" t="n"/>
      <c r="P707" s="170" t="n"/>
      <c r="Q707" s="170" t="n"/>
      <c r="R707" s="170" t="n"/>
      <c r="S707" s="170" t="n"/>
      <c r="T707" s="170" t="n"/>
      <c r="U707" s="170" t="n"/>
      <c r="V707" s="170" t="n"/>
      <c r="W707" s="218" t="n"/>
      <c r="X707" s="218" t="n"/>
      <c r="Y707" s="157">
        <f>minus(I707,W707)</f>
        <v/>
      </c>
      <c r="Z707" s="158">
        <f>ABS(minus(J707,X707))</f>
        <v/>
      </c>
      <c r="AA707" s="263" t="n"/>
      <c r="AB707" s="242" t="n"/>
      <c r="AC707" s="242" t="n"/>
      <c r="AD707" s="256" t="n"/>
      <c r="AE707" s="161">
        <f>Y707-AC707</f>
        <v/>
      </c>
      <c r="AF707" s="256">
        <f>abs(Z707-AD707)</f>
        <v/>
      </c>
      <c r="AG707" s="243" t="n"/>
      <c r="AH707" s="146" t="n"/>
      <c r="AI707" s="52" t="n"/>
      <c r="AJ707" s="148" t="n"/>
      <c r="AK707" s="52" t="n"/>
    </row>
    <row r="708">
      <c r="A708" s="163">
        <f>A707</f>
        <v/>
      </c>
      <c r="B708" s="300" t="n"/>
      <c r="C708" s="151" t="inlineStr">
        <is>
          <t>Card Payments</t>
        </is>
      </c>
      <c r="D708" s="151" t="inlineStr">
        <is>
          <t>BB MIGs (S08)</t>
        </is>
      </c>
      <c r="E708" s="170" t="n"/>
      <c r="F708" s="245" t="n"/>
      <c r="G708" s="170" t="n"/>
      <c r="H708" s="245" t="n"/>
      <c r="I708" s="154">
        <f>minus(E708,G708)</f>
        <v/>
      </c>
      <c r="J708" s="155">
        <f>ABS(minus(F708,H708))</f>
        <v/>
      </c>
      <c r="K708" s="170" t="n"/>
      <c r="L708" s="170" t="n"/>
      <c r="M708" s="170" t="n"/>
      <c r="N708" s="170" t="n"/>
      <c r="O708" s="170" t="n"/>
      <c r="P708" s="170" t="n"/>
      <c r="Q708" s="170" t="n"/>
      <c r="R708" s="170" t="n"/>
      <c r="S708" s="170" t="n"/>
      <c r="T708" s="170" t="n"/>
      <c r="U708" s="170" t="n"/>
      <c r="V708" s="170" t="n"/>
      <c r="W708" s="218" t="n"/>
      <c r="X708" s="218" t="n"/>
      <c r="Y708" s="157">
        <f>minus(I708,W708)</f>
        <v/>
      </c>
      <c r="Z708" s="158">
        <f>ABS(minus(J708,X708))</f>
        <v/>
      </c>
      <c r="AA708" s="263" t="n"/>
      <c r="AB708" s="242" t="n"/>
      <c r="AC708" s="242" t="n"/>
      <c r="AD708" s="256" t="n"/>
      <c r="AE708" s="161">
        <f>Y708-AC708</f>
        <v/>
      </c>
      <c r="AF708" s="256">
        <f>abs(Z708-AD708)</f>
        <v/>
      </c>
      <c r="AG708" s="243" t="n"/>
      <c r="AH708" s="146" t="n"/>
      <c r="AI708" s="52" t="n"/>
      <c r="AJ708" s="148" t="n"/>
      <c r="AK708" s="52" t="n"/>
    </row>
    <row r="709">
      <c r="A709" s="163">
        <f>A708</f>
        <v/>
      </c>
      <c r="B709" s="300" t="n"/>
      <c r="C709" s="151" t="inlineStr">
        <is>
          <t>Card Payments</t>
        </is>
      </c>
      <c r="D709" s="151" t="inlineStr">
        <is>
          <t>BB MIGs (S09)</t>
        </is>
      </c>
      <c r="E709" s="170" t="n"/>
      <c r="F709" s="245" t="n"/>
      <c r="G709" s="170" t="n"/>
      <c r="H709" s="245" t="n"/>
      <c r="I709" s="154">
        <f>minus(E709,G709)</f>
        <v/>
      </c>
      <c r="J709" s="155">
        <f>ABS(minus(F709,H709))</f>
        <v/>
      </c>
      <c r="K709" s="170" t="n"/>
      <c r="L709" s="170" t="n"/>
      <c r="M709" s="170" t="n"/>
      <c r="N709" s="170" t="n"/>
      <c r="O709" s="170" t="n"/>
      <c r="P709" s="170" t="n"/>
      <c r="Q709" s="170" t="n"/>
      <c r="R709" s="170" t="n"/>
      <c r="S709" s="170" t="n"/>
      <c r="T709" s="170" t="n"/>
      <c r="U709" s="170" t="n"/>
      <c r="V709" s="170" t="n"/>
      <c r="W709" s="218" t="n"/>
      <c r="X709" s="218" t="n"/>
      <c r="Y709" s="157">
        <f>minus(I709,W709)</f>
        <v/>
      </c>
      <c r="Z709" s="158">
        <f>ABS(minus(J709,X709))</f>
        <v/>
      </c>
      <c r="AA709" s="263" t="n"/>
      <c r="AB709" s="242" t="n"/>
      <c r="AC709" s="242" t="n"/>
      <c r="AD709" s="256" t="n"/>
      <c r="AE709" s="161">
        <f>Y709-AC709</f>
        <v/>
      </c>
      <c r="AF709" s="256">
        <f>abs(Z709-AD709)</f>
        <v/>
      </c>
      <c r="AG709" s="243" t="n"/>
      <c r="AH709" s="146" t="n"/>
      <c r="AI709" s="52" t="n"/>
      <c r="AJ709" s="148" t="n"/>
      <c r="AK709" s="52" t="n"/>
    </row>
    <row r="710">
      <c r="A710" s="163">
        <f>A709</f>
        <v/>
      </c>
      <c r="B710" s="300" t="n"/>
      <c r="C710" s="151" t="inlineStr">
        <is>
          <t>Card Payments</t>
        </is>
      </c>
      <c r="D710" s="151" t="inlineStr">
        <is>
          <t>BB MIGs (S10)</t>
        </is>
      </c>
      <c r="E710" s="170" t="n"/>
      <c r="F710" s="245" t="n"/>
      <c r="G710" s="170" t="n"/>
      <c r="H710" s="245" t="n"/>
      <c r="I710" s="154">
        <f>minus(E710,G710)</f>
        <v/>
      </c>
      <c r="J710" s="155">
        <f>ABS(minus(F710,H710))</f>
        <v/>
      </c>
      <c r="K710" s="170" t="n"/>
      <c r="L710" s="170" t="n"/>
      <c r="M710" s="170" t="n"/>
      <c r="N710" s="170" t="n"/>
      <c r="O710" s="170" t="n"/>
      <c r="P710" s="170" t="n"/>
      <c r="Q710" s="170" t="n"/>
      <c r="R710" s="170" t="n"/>
      <c r="S710" s="170" t="n"/>
      <c r="T710" s="170" t="n"/>
      <c r="U710" s="170" t="n"/>
      <c r="V710" s="170" t="n"/>
      <c r="W710" s="218" t="n"/>
      <c r="X710" s="218" t="n"/>
      <c r="Y710" s="157">
        <f>minus(I710,W710)</f>
        <v/>
      </c>
      <c r="Z710" s="158">
        <f>ABS(minus(J710,X710))</f>
        <v/>
      </c>
      <c r="AA710" s="263" t="n"/>
      <c r="AB710" s="242" t="n"/>
      <c r="AC710" s="242" t="n"/>
      <c r="AD710" s="256" t="n"/>
      <c r="AE710" s="161">
        <f>Y710-AC710</f>
        <v/>
      </c>
      <c r="AF710" s="256">
        <f>abs(Z710-AD710)</f>
        <v/>
      </c>
      <c r="AG710" s="243" t="n"/>
      <c r="AH710" s="146" t="n"/>
      <c r="AI710" s="52" t="n"/>
      <c r="AJ710" s="148" t="n"/>
      <c r="AK710" s="52" t="n"/>
    </row>
    <row r="711">
      <c r="A711" s="163">
        <f>A710</f>
        <v/>
      </c>
      <c r="B711" s="300" t="n"/>
      <c r="C711" s="151" t="inlineStr">
        <is>
          <t>Card Payments</t>
        </is>
      </c>
      <c r="D711" s="151" t="inlineStr">
        <is>
          <t>BB MIGs (S11)</t>
        </is>
      </c>
      <c r="E711" s="170" t="n"/>
      <c r="F711" s="245" t="n"/>
      <c r="G711" s="170" t="n"/>
      <c r="H711" s="245" t="n"/>
      <c r="I711" s="154">
        <f>minus(E711,G711)</f>
        <v/>
      </c>
      <c r="J711" s="155">
        <f>ABS(minus(F711,H711))</f>
        <v/>
      </c>
      <c r="K711" s="170" t="n"/>
      <c r="L711" s="170" t="n"/>
      <c r="M711" s="170" t="n"/>
      <c r="N711" s="170" t="n"/>
      <c r="O711" s="170" t="n"/>
      <c r="P711" s="170" t="n"/>
      <c r="Q711" s="170" t="n"/>
      <c r="R711" s="170" t="n"/>
      <c r="S711" s="170" t="n"/>
      <c r="T711" s="170" t="n"/>
      <c r="U711" s="170" t="n"/>
      <c r="V711" s="170" t="n"/>
      <c r="W711" s="218" t="n"/>
      <c r="X711" s="218" t="n"/>
      <c r="Y711" s="157">
        <f>minus(I711,W711)</f>
        <v/>
      </c>
      <c r="Z711" s="158">
        <f>ABS(minus(J711,X711))</f>
        <v/>
      </c>
      <c r="AA711" s="263" t="n"/>
      <c r="AB711" s="242" t="n"/>
      <c r="AC711" s="242" t="n"/>
      <c r="AD711" s="256" t="n"/>
      <c r="AE711" s="161">
        <f>Y711-AC711</f>
        <v/>
      </c>
      <c r="AF711" s="256">
        <f>abs(Z711-AD711)</f>
        <v/>
      </c>
      <c r="AG711" s="243" t="n"/>
      <c r="AH711" s="146" t="n"/>
      <c r="AI711" s="52" t="n"/>
      <c r="AJ711" s="148" t="n"/>
      <c r="AK711" s="52" t="n"/>
    </row>
    <row r="712">
      <c r="A712" s="163">
        <f>A711</f>
        <v/>
      </c>
      <c r="B712" s="300" t="n"/>
      <c r="C712" s="171" t="inlineStr">
        <is>
          <t>Card Payments</t>
        </is>
      </c>
      <c r="D712" s="171" t="inlineStr">
        <is>
          <t>BB MIGs (S12)</t>
        </is>
      </c>
      <c r="E712" s="176" t="n"/>
      <c r="F712" s="85" t="n"/>
      <c r="G712" s="176" t="n"/>
      <c r="H712" s="85" t="n"/>
      <c r="I712" s="174">
        <f>minus(E712,G712)</f>
        <v/>
      </c>
      <c r="J712" s="175">
        <f>ABS(minus(F712,H712))</f>
        <v/>
      </c>
      <c r="K712" s="176" t="n"/>
      <c r="L712" s="176" t="n"/>
      <c r="M712" s="176" t="n"/>
      <c r="N712" s="176" t="n"/>
      <c r="O712" s="176" t="n"/>
      <c r="P712" s="176" t="n"/>
      <c r="Q712" s="176" t="n"/>
      <c r="R712" s="176" t="n"/>
      <c r="S712" s="176" t="n"/>
      <c r="T712" s="176" t="n"/>
      <c r="U712" s="176" t="n"/>
      <c r="V712" s="176" t="n"/>
      <c r="W712" s="294" t="n"/>
      <c r="X712" s="294" t="n"/>
      <c r="Y712" s="179">
        <f>minus(I712,W712)</f>
        <v/>
      </c>
      <c r="Z712" s="180">
        <f>ABS(minus(J712,X712))</f>
        <v/>
      </c>
      <c r="AA712" s="269" t="n"/>
      <c r="AB712" s="254" t="n"/>
      <c r="AC712" s="254" t="n"/>
      <c r="AD712" s="183" t="n"/>
      <c r="AE712" s="184">
        <f>Y712-AC712</f>
        <v/>
      </c>
      <c r="AF712" s="183">
        <f>abs(Z712-AD712)</f>
        <v/>
      </c>
      <c r="AG712" s="243" t="n"/>
      <c r="AH712" s="146" t="n"/>
      <c r="AI712" s="52" t="n"/>
      <c r="AJ712" s="148" t="n"/>
      <c r="AK712" s="52" t="n"/>
    </row>
    <row r="713">
      <c r="A713" s="163">
        <f>A712</f>
        <v/>
      </c>
      <c r="B713" s="303" t="n"/>
      <c r="C713" s="258" t="inlineStr">
        <is>
          <t>Card Payments Sum</t>
        </is>
      </c>
      <c r="D713" s="258" t="inlineStr">
        <is>
          <t>BB MIGs</t>
        </is>
      </c>
      <c r="E713" s="172" t="n"/>
      <c r="F713" s="173" t="n"/>
      <c r="G713" s="172" t="n"/>
      <c r="H713" s="173" t="n"/>
      <c r="I713" s="174">
        <f>minus(E713,G713)</f>
        <v/>
      </c>
      <c r="J713" s="175">
        <f>ABS(minus(F713,H713))</f>
        <v/>
      </c>
      <c r="K713" s="176" t="n"/>
      <c r="L713" s="176" t="n"/>
      <c r="M713" s="176" t="n"/>
      <c r="N713" s="176" t="n"/>
      <c r="O713" s="176" t="n"/>
      <c r="P713" s="176" t="n"/>
      <c r="Q713" s="176" t="n"/>
      <c r="R713" s="176" t="n"/>
      <c r="S713" s="176" t="n"/>
      <c r="T713" s="176" t="n"/>
      <c r="U713" s="176" t="n"/>
      <c r="V713" s="176" t="n"/>
      <c r="W713" s="294">
        <f>SUM(K713,M713,O713,Q713,S713,U713)</f>
        <v/>
      </c>
      <c r="X713" s="294">
        <f>SUM(L713,N713,P713,R713,T713,V713)</f>
        <v/>
      </c>
      <c r="Y713" s="179">
        <f>minus(I713,W713)</f>
        <v/>
      </c>
      <c r="Z713" s="180">
        <f>ABS(minus(J713,X713))</f>
        <v/>
      </c>
      <c r="AA713" s="269" t="n"/>
      <c r="AB713" s="254" t="n"/>
      <c r="AC713" s="254" t="n"/>
      <c r="AD713" s="190" t="n"/>
      <c r="AE713" s="184">
        <f>Y713-AC713</f>
        <v/>
      </c>
      <c r="AF713" s="192">
        <f>abs(Z713-AD713)</f>
        <v/>
      </c>
      <c r="AG713" s="243" t="n"/>
      <c r="AH713" s="146" t="n"/>
      <c r="AI713" s="52" t="n"/>
      <c r="AJ713" s="148" t="n"/>
      <c r="AK713" s="52" t="n"/>
    </row>
    <row r="714">
      <c r="A714" s="163">
        <f>A713</f>
        <v/>
      </c>
      <c r="B714" s="310" t="inlineStr">
        <is>
          <t>KOWRI</t>
        </is>
      </c>
      <c r="C714" s="151" t="inlineStr">
        <is>
          <t>MPGS</t>
        </is>
      </c>
      <c r="D714" s="151" t="inlineStr">
        <is>
          <t>MPGS</t>
        </is>
      </c>
      <c r="E714" s="187" t="n"/>
      <c r="F714" s="188" t="n"/>
      <c r="G714" s="187" t="n"/>
      <c r="H714" s="188" t="n"/>
      <c r="I714" s="154">
        <f>minus(E714,G714)</f>
        <v/>
      </c>
      <c r="J714" s="155">
        <f>ABS(minus(F714,H714))</f>
        <v/>
      </c>
      <c r="K714" s="218" t="n"/>
      <c r="L714" s="218" t="n"/>
      <c r="M714" s="218" t="n"/>
      <c r="N714" s="218" t="n"/>
      <c r="O714" s="218" t="n"/>
      <c r="P714" s="218" t="n"/>
      <c r="Q714" s="218" t="n"/>
      <c r="R714" s="218" t="n"/>
      <c r="S714" s="218" t="n"/>
      <c r="T714" s="218" t="n"/>
      <c r="U714" s="218" t="n"/>
      <c r="V714" s="218" t="n"/>
      <c r="W714" s="218">
        <f>SUM(K714,M714,O714,Q714,S714,U714)</f>
        <v/>
      </c>
      <c r="X714" s="218">
        <f>SUM(L714,N714,P714,R714,T714,V714)</f>
        <v/>
      </c>
      <c r="Y714" s="157">
        <f>minus(I714,W714)</f>
        <v/>
      </c>
      <c r="Z714" s="158">
        <f>ABS(minus(J714,X714))</f>
        <v/>
      </c>
      <c r="AA714" s="270" t="n"/>
      <c r="AB714" s="242" t="n"/>
      <c r="AC714" s="242" t="n"/>
      <c r="AD714" s="256" t="n"/>
      <c r="AE714" s="167">
        <f>Y714-AC714</f>
        <v/>
      </c>
      <c r="AF714" s="256">
        <f>abs(Z714-AD714)</f>
        <v/>
      </c>
      <c r="AG714" s="243" t="n"/>
      <c r="AH714" s="146" t="n"/>
      <c r="AI714" s="52" t="n"/>
      <c r="AJ714" s="148" t="n"/>
      <c r="AK714" s="52" t="n"/>
    </row>
    <row r="715">
      <c r="A715" s="163">
        <f>A714</f>
        <v/>
      </c>
      <c r="B715" s="300" t="n"/>
      <c r="C715" s="151" t="inlineStr">
        <is>
          <t>KR MTN Send Money</t>
        </is>
      </c>
      <c r="D715" s="151" t="inlineStr">
        <is>
          <t>KR MTN Credit</t>
        </is>
      </c>
      <c r="E715" s="187" t="n"/>
      <c r="F715" s="188" t="n"/>
      <c r="G715" s="187" t="n"/>
      <c r="H715" s="188" t="n"/>
      <c r="I715" s="154">
        <f>minus(E715,G715)</f>
        <v/>
      </c>
      <c r="J715" s="155">
        <f>ABS(minus(F715,H715))</f>
        <v/>
      </c>
      <c r="K715" s="218" t="n"/>
      <c r="L715" s="218" t="n"/>
      <c r="M715" s="218" t="n"/>
      <c r="N715" s="218" t="n"/>
      <c r="O715" s="218" t="n"/>
      <c r="P715" s="218" t="n"/>
      <c r="Q715" s="218" t="n"/>
      <c r="R715" s="218" t="n"/>
      <c r="S715" s="218" t="n"/>
      <c r="T715" s="218" t="n"/>
      <c r="U715" s="218" t="n"/>
      <c r="V715" s="218" t="n"/>
      <c r="W715" s="218">
        <f>SUM(K715,M715,O715,Q715,S715,U715)</f>
        <v/>
      </c>
      <c r="X715" s="218">
        <f>SUM(L715,N715,P715,R715,T715,V715)</f>
        <v/>
      </c>
      <c r="Y715" s="157">
        <f>minus(I715,W715)</f>
        <v/>
      </c>
      <c r="Z715" s="158">
        <f>ABS(minus(J715,X715))</f>
        <v/>
      </c>
      <c r="AA715" s="270" t="n"/>
      <c r="AB715" s="242" t="n"/>
      <c r="AC715" s="242" t="n"/>
      <c r="AD715" s="256" t="n"/>
      <c r="AE715" s="167">
        <f>Y715-AC715</f>
        <v/>
      </c>
      <c r="AF715" s="256">
        <f>abs(Z715-AD715)</f>
        <v/>
      </c>
      <c r="AG715" s="243" t="n"/>
      <c r="AH715" s="146" t="n"/>
      <c r="AI715" s="52" t="n"/>
      <c r="AJ715" s="148" t="n"/>
      <c r="AK715" s="52" t="n"/>
    </row>
    <row r="716">
      <c r="A716" s="163">
        <f>A715</f>
        <v/>
      </c>
      <c r="B716" s="300" t="n"/>
      <c r="C716" s="151" t="inlineStr">
        <is>
          <t>KR MTN Add funds/Payments</t>
        </is>
      </c>
      <c r="D716" s="151" t="inlineStr">
        <is>
          <t>KR MTN Debit</t>
        </is>
      </c>
      <c r="E716" s="187" t="n"/>
      <c r="F716" s="188" t="n"/>
      <c r="G716" s="187" t="n"/>
      <c r="H716" s="188" t="n"/>
      <c r="I716" s="154">
        <f>minus(E716,G716)</f>
        <v/>
      </c>
      <c r="J716" s="155">
        <f>ABS(minus(F716,H716))</f>
        <v/>
      </c>
      <c r="K716" s="218" t="n"/>
      <c r="L716" s="218" t="n"/>
      <c r="M716" s="218" t="n"/>
      <c r="N716" s="218" t="n"/>
      <c r="O716" s="218" t="n"/>
      <c r="P716" s="218" t="n"/>
      <c r="Q716" s="218" t="n"/>
      <c r="R716" s="218" t="n"/>
      <c r="S716" s="218" t="n"/>
      <c r="T716" s="218" t="n"/>
      <c r="U716" s="218" t="n"/>
      <c r="V716" s="218" t="n"/>
      <c r="W716" s="218">
        <f>SUM(K716,M716,O716,Q716,S716,U716)</f>
        <v/>
      </c>
      <c r="X716" s="218">
        <f>SUM(L716,N716,P716,R716,T716,V716)</f>
        <v/>
      </c>
      <c r="Y716" s="157">
        <f>minus(I716,W716)</f>
        <v/>
      </c>
      <c r="Z716" s="158">
        <f>ABS(minus(J716,X716))</f>
        <v/>
      </c>
      <c r="AA716" s="270" t="n"/>
      <c r="AB716" s="242" t="n"/>
      <c r="AC716" s="242" t="n"/>
      <c r="AD716" s="252" t="n"/>
      <c r="AE716" s="167">
        <f>Y716-AC716</f>
        <v/>
      </c>
      <c r="AF716" s="256">
        <f>abs(Z716-AD716)</f>
        <v/>
      </c>
      <c r="AG716" s="243" t="n"/>
      <c r="AH716" s="146" t="n"/>
      <c r="AI716" s="52" t="n"/>
      <c r="AJ716" s="148" t="n"/>
      <c r="AK716" s="52" t="n"/>
    </row>
    <row r="717">
      <c r="A717" s="163">
        <f>A716</f>
        <v/>
      </c>
      <c r="B717" s="300" t="n"/>
      <c r="C717" s="151" t="inlineStr">
        <is>
          <t>KR Airtel Add funds/Payments</t>
        </is>
      </c>
      <c r="D717" s="151" t="inlineStr">
        <is>
          <t>KR Airtel Cash In</t>
        </is>
      </c>
      <c r="E717" s="187" t="n"/>
      <c r="F717" s="187" t="n"/>
      <c r="G717" s="187" t="n"/>
      <c r="H717" s="187" t="n"/>
      <c r="I717" s="154">
        <f>minus(E717,G717)</f>
        <v/>
      </c>
      <c r="J717" s="155">
        <f>ABS(minus(F717,H717))</f>
        <v/>
      </c>
      <c r="K717" s="218" t="n"/>
      <c r="L717" s="218" t="n"/>
      <c r="M717" s="218" t="n"/>
      <c r="N717" s="218" t="n"/>
      <c r="O717" s="218" t="n"/>
      <c r="P717" s="218" t="n"/>
      <c r="Q717" s="218" t="n"/>
      <c r="R717" s="218" t="n"/>
      <c r="S717" s="218" t="n"/>
      <c r="T717" s="218" t="n"/>
      <c r="U717" s="218" t="n"/>
      <c r="V717" s="218" t="n"/>
      <c r="W717" s="218">
        <f>SUM(K717,M717,O717,Q717,S717,U717)</f>
        <v/>
      </c>
      <c r="X717" s="218">
        <f>SUM(L717,N717,P717,R717,T717,V717)</f>
        <v/>
      </c>
      <c r="Y717" s="157">
        <f>minus(I717,W717)</f>
        <v/>
      </c>
      <c r="Z717" s="158">
        <f>ABS(minus(J717,X717))</f>
        <v/>
      </c>
      <c r="AA717" s="270" t="n"/>
      <c r="AB717" s="242" t="n"/>
      <c r="AC717" s="242" t="n"/>
      <c r="AD717" s="256" t="n"/>
      <c r="AE717" s="167">
        <f>Y717-AC717</f>
        <v/>
      </c>
      <c r="AF717" s="256">
        <f>abs(Z717-AD717)</f>
        <v/>
      </c>
      <c r="AG717" s="243" t="n"/>
      <c r="AH717" s="146" t="n"/>
      <c r="AI717" s="52" t="n"/>
      <c r="AJ717" s="148" t="n"/>
      <c r="AK717" s="52" t="n"/>
    </row>
    <row r="718">
      <c r="A718" s="163">
        <f>A717</f>
        <v/>
      </c>
      <c r="B718" s="300" t="n"/>
      <c r="C718" s="151" t="inlineStr">
        <is>
          <t>KR Airtel Send Money</t>
        </is>
      </c>
      <c r="D718" s="151" t="inlineStr">
        <is>
          <t>KR Airtel Cash Out</t>
        </is>
      </c>
      <c r="E718" s="187" t="n"/>
      <c r="F718" s="187" t="n"/>
      <c r="G718" s="187" t="n"/>
      <c r="H718" s="187" t="n"/>
      <c r="I718" s="154">
        <f>minus(E718,G718)</f>
        <v/>
      </c>
      <c r="J718" s="155">
        <f>ABS(minus(F718,H718))</f>
        <v/>
      </c>
      <c r="K718" s="218" t="n"/>
      <c r="L718" s="218" t="n"/>
      <c r="M718" s="218" t="n"/>
      <c r="N718" s="218" t="n"/>
      <c r="O718" s="218" t="n"/>
      <c r="P718" s="218" t="n"/>
      <c r="Q718" s="218" t="n"/>
      <c r="R718" s="218" t="n"/>
      <c r="S718" s="218" t="n"/>
      <c r="T718" s="218" t="n"/>
      <c r="U718" s="218" t="n"/>
      <c r="V718" s="218" t="n"/>
      <c r="W718" s="218">
        <f>SUM(K718,M718,O718,Q718,S718,U718)</f>
        <v/>
      </c>
      <c r="X718" s="218">
        <f>SUM(L718,N718,P718,R718,T718,V718)</f>
        <v/>
      </c>
      <c r="Y718" s="157">
        <f>minus(I718,W718)</f>
        <v/>
      </c>
      <c r="Z718" s="158">
        <f>ABS(minus(J718,X718))</f>
        <v/>
      </c>
      <c r="AA718" s="270" t="n"/>
      <c r="AB718" s="242" t="n"/>
      <c r="AC718" s="242" t="n"/>
      <c r="AD718" s="256" t="n"/>
      <c r="AE718" s="167">
        <f>Y718-AC718</f>
        <v/>
      </c>
      <c r="AF718" s="256">
        <f>abs(Z718-AD718)</f>
        <v/>
      </c>
      <c r="AG718" s="243" t="n"/>
      <c r="AH718" s="146" t="n"/>
      <c r="AI718" s="52" t="n"/>
      <c r="AJ718" s="148" t="n"/>
      <c r="AK718" s="52" t="n"/>
    </row>
    <row r="719">
      <c r="A719" s="163">
        <f>A718</f>
        <v/>
      </c>
      <c r="B719" s="300" t="n"/>
      <c r="C719" s="151" t="inlineStr">
        <is>
          <t>KR Vodafone Add funds/Payments</t>
        </is>
      </c>
      <c r="D719" s="151" t="inlineStr">
        <is>
          <t xml:space="preserve">KR Vodafone Cash In </t>
        </is>
      </c>
      <c r="E719" s="187" t="n"/>
      <c r="F719" s="188" t="n"/>
      <c r="G719" s="187" t="n"/>
      <c r="H719" s="188" t="n"/>
      <c r="I719" s="154">
        <f>minus(E719,G719)</f>
        <v/>
      </c>
      <c r="J719" s="155">
        <f>ABS(minus(F719,H719))</f>
        <v/>
      </c>
      <c r="K719" s="218" t="n"/>
      <c r="L719" s="218" t="n"/>
      <c r="M719" s="218" t="n"/>
      <c r="N719" s="218" t="n"/>
      <c r="O719" s="218" t="n"/>
      <c r="P719" s="218" t="n"/>
      <c r="Q719" s="218" t="n"/>
      <c r="R719" s="218" t="n"/>
      <c r="S719" s="218" t="n"/>
      <c r="T719" s="218" t="n"/>
      <c r="U719" s="218" t="n"/>
      <c r="V719" s="218" t="n"/>
      <c r="W719" s="218">
        <f>SUM(K719,M719,O719,Q719,S719,U719)</f>
        <v/>
      </c>
      <c r="X719" s="218">
        <f>SUM(L719,N719,P719,R719,T719,V719)</f>
        <v/>
      </c>
      <c r="Y719" s="157">
        <f>minus(I719,W719)</f>
        <v/>
      </c>
      <c r="Z719" s="158">
        <f>ABS(minus(J719,X719))</f>
        <v/>
      </c>
      <c r="AA719" s="270" t="n"/>
      <c r="AB719" s="242" t="n"/>
      <c r="AC719" s="242" t="n"/>
      <c r="AD719" s="256" t="n"/>
      <c r="AE719" s="167">
        <f>Y719-AC719</f>
        <v/>
      </c>
      <c r="AF719" s="256">
        <f>abs(Z719-AD719)</f>
        <v/>
      </c>
      <c r="AG719" s="243" t="n"/>
      <c r="AH719" s="146" t="n"/>
      <c r="AI719" s="52" t="n"/>
      <c r="AJ719" s="148" t="n"/>
      <c r="AK719" s="52" t="n"/>
    </row>
    <row r="720">
      <c r="A720" s="163">
        <f>A719</f>
        <v/>
      </c>
      <c r="B720" s="303" t="n"/>
      <c r="C720" s="151" t="inlineStr">
        <is>
          <t>KR Vodafone Send Money</t>
        </is>
      </c>
      <c r="D720" s="151" t="inlineStr">
        <is>
          <t>KR Vodafone Cash Out</t>
        </is>
      </c>
      <c r="E720" s="187" t="n"/>
      <c r="F720" s="188" t="n"/>
      <c r="G720" s="187" t="n"/>
      <c r="H720" s="188" t="n"/>
      <c r="I720" s="154">
        <f>minus(E720,G720)</f>
        <v/>
      </c>
      <c r="J720" s="155">
        <f>ABS(minus(F720,H720))</f>
        <v/>
      </c>
      <c r="K720" s="218" t="n"/>
      <c r="L720" s="218" t="n"/>
      <c r="M720" s="218" t="n"/>
      <c r="N720" s="218" t="n"/>
      <c r="O720" s="218" t="n"/>
      <c r="P720" s="218" t="n"/>
      <c r="Q720" s="218" t="n"/>
      <c r="R720" s="218" t="n"/>
      <c r="S720" s="218" t="n"/>
      <c r="T720" s="218" t="n"/>
      <c r="U720" s="218" t="n"/>
      <c r="V720" s="218" t="n"/>
      <c r="W720" s="218">
        <f>SUM(K720,M720,O720,Q720,S720,U720)</f>
        <v/>
      </c>
      <c r="X720" s="218">
        <f>SUM(L720,N720,P720,R720,T720,V720)</f>
        <v/>
      </c>
      <c r="Y720" s="157">
        <f>minus(I720,W720)</f>
        <v/>
      </c>
      <c r="Z720" s="158">
        <f>ABS(minus(J720,X720))</f>
        <v/>
      </c>
      <c r="AA720" s="270" t="n"/>
      <c r="AB720" s="242" t="n"/>
      <c r="AC720" s="242" t="n"/>
      <c r="AD720" s="256" t="n"/>
      <c r="AE720" s="167">
        <f>Y720-AC720</f>
        <v/>
      </c>
      <c r="AF720" s="256">
        <f>abs(Z720-AD720)</f>
        <v/>
      </c>
      <c r="AG720" s="243" t="n"/>
      <c r="AH720" s="146" t="n"/>
      <c r="AI720" s="52" t="n"/>
      <c r="AJ720" s="148" t="n"/>
      <c r="AK720" s="52" t="n"/>
    </row>
    <row r="721">
      <c r="A721" s="206" t="n"/>
      <c r="B721" s="207" t="n"/>
      <c r="C721" s="206" t="n"/>
      <c r="D721" s="206" t="n"/>
      <c r="E721" s="206" t="n"/>
      <c r="F721" s="208" t="n"/>
      <c r="G721" s="206" t="n"/>
      <c r="H721" s="206" t="n"/>
      <c r="I721" s="206" t="n"/>
      <c r="J721" s="208" t="n"/>
      <c r="K721" s="271" t="n"/>
      <c r="L721" s="271" t="n"/>
      <c r="M721" s="271" t="n"/>
      <c r="N721" s="271" t="n"/>
      <c r="O721" s="271" t="n"/>
      <c r="P721" s="271" t="n"/>
      <c r="Q721" s="271" t="n"/>
      <c r="R721" s="271" t="n"/>
      <c r="S721" s="271" t="n"/>
      <c r="T721" s="271" t="n"/>
      <c r="U721" s="271" t="n"/>
      <c r="V721" s="271" t="n"/>
      <c r="W721" s="210" t="n"/>
      <c r="X721" s="210" t="n"/>
      <c r="Y721" s="271" t="n"/>
      <c r="Z721" s="271" t="n"/>
      <c r="AA721" s="211" t="n"/>
      <c r="AB721" s="212" t="n"/>
      <c r="AC721" s="212" t="n"/>
      <c r="AD721" s="213" t="n"/>
      <c r="AE721" s="214" t="n"/>
      <c r="AF721" s="215" t="n"/>
      <c r="AG721" s="243" t="n"/>
      <c r="AH721" s="146" t="n"/>
      <c r="AI721" s="52" t="n"/>
      <c r="AJ721" s="148" t="n"/>
      <c r="AK721" s="52" t="n"/>
    </row>
    <row r="722">
      <c r="A722" s="239" t="n">
        <v>45010</v>
      </c>
      <c r="B722" s="309" t="inlineStr">
        <is>
          <t>SlydePay</t>
        </is>
      </c>
      <c r="C722" s="151" t="inlineStr">
        <is>
          <t>SP MIGs (MCC 1)</t>
        </is>
      </c>
      <c r="D722" s="151" t="inlineStr">
        <is>
          <t>MIGS (Slydepay01)</t>
        </is>
      </c>
      <c r="E722" s="187" t="n"/>
      <c r="F722" s="188" t="n"/>
      <c r="G722" s="187" t="n"/>
      <c r="H722" s="188" t="n"/>
      <c r="I722" s="154">
        <f>minus(E722,G722)</f>
        <v/>
      </c>
      <c r="J722" s="155">
        <f>ABS(minus(F722,H722))</f>
        <v/>
      </c>
      <c r="K722" s="248" t="n"/>
      <c r="L722" s="248" t="n"/>
      <c r="M722" s="248" t="n"/>
      <c r="N722" s="248" t="n"/>
      <c r="O722" s="248" t="n"/>
      <c r="P722" s="248" t="n"/>
      <c r="Q722" s="248" t="n"/>
      <c r="R722" s="248" t="n"/>
      <c r="S722" s="248" t="n"/>
      <c r="T722" s="248" t="n"/>
      <c r="U722" s="248" t="n"/>
      <c r="V722" s="248" t="n"/>
      <c r="W722" s="218">
        <f>SUM(K722,M722,O722,Q722,S722,U722)</f>
        <v/>
      </c>
      <c r="X722" s="218">
        <f>SUM(L722,N722,P722,R722,T722,V722)</f>
        <v/>
      </c>
      <c r="Y722" s="157">
        <f>minus(I722,W722)</f>
        <v/>
      </c>
      <c r="Z722" s="158">
        <f>ABS(minus(J722,X722))</f>
        <v/>
      </c>
      <c r="AA722" s="270" t="n"/>
      <c r="AB722" s="242" t="n"/>
      <c r="AC722" s="242" t="n"/>
      <c r="AD722" s="252" t="n"/>
      <c r="AE722" s="161">
        <f>Y722-AC722</f>
        <v/>
      </c>
      <c r="AF722" s="256">
        <f>abs(Z722-AD722)</f>
        <v/>
      </c>
      <c r="AG722" s="243" t="n"/>
      <c r="AH722" s="146" t="n"/>
      <c r="AI722" s="52" t="n"/>
      <c r="AJ722" s="148" t="n"/>
      <c r="AK722" s="52" t="n"/>
    </row>
    <row r="723">
      <c r="A723" s="163">
        <f>A722</f>
        <v/>
      </c>
      <c r="B723" s="300" t="n"/>
      <c r="C723" s="151" t="inlineStr">
        <is>
          <t>SP MTN Cash In (Prompt)</t>
        </is>
      </c>
      <c r="D723" s="151" t="inlineStr">
        <is>
          <t>MTN - Slydepull (Prompts)</t>
        </is>
      </c>
      <c r="E723" s="187" t="n"/>
      <c r="F723" s="188" t="n"/>
      <c r="G723" s="187" t="n"/>
      <c r="H723" s="188" t="n"/>
      <c r="I723" s="154">
        <f>minus(E723,G723)</f>
        <v/>
      </c>
      <c r="J723" s="155">
        <f>ABS(minus(F723,H723))</f>
        <v/>
      </c>
      <c r="K723" s="248" t="n"/>
      <c r="L723" s="248" t="n"/>
      <c r="M723" s="248" t="n"/>
      <c r="N723" s="248" t="n"/>
      <c r="O723" s="248" t="n"/>
      <c r="P723" s="248" t="n"/>
      <c r="Q723" s="248" t="n"/>
      <c r="R723" s="248" t="n"/>
      <c r="S723" s="248" t="n"/>
      <c r="T723" s="248" t="n"/>
      <c r="U723" s="248" t="n"/>
      <c r="V723" s="248" t="n"/>
      <c r="W723" s="218">
        <f>SUM(K723,M723,O723,Q723,S723,U723)</f>
        <v/>
      </c>
      <c r="X723" s="218">
        <f>SUM(L723,N723,P723,R723,T723,V723)</f>
        <v/>
      </c>
      <c r="Y723" s="157">
        <f>minus(I723,W723)</f>
        <v/>
      </c>
      <c r="Z723" s="158">
        <f>ABS(minus(J723,X723))</f>
        <v/>
      </c>
      <c r="AA723" s="270" t="n"/>
      <c r="AB723" s="242" t="n"/>
      <c r="AC723" s="242" t="n"/>
      <c r="AD723" s="256" t="n"/>
      <c r="AE723" s="167">
        <f>Y723-AC723</f>
        <v/>
      </c>
      <c r="AF723" s="256">
        <f>abs(Z723-AD723)</f>
        <v/>
      </c>
      <c r="AG723" s="243" t="n"/>
      <c r="AH723" s="146" t="n"/>
      <c r="AI723" s="52" t="n"/>
      <c r="AJ723" s="148" t="n"/>
      <c r="AK723" s="52" t="n"/>
    </row>
    <row r="724">
      <c r="A724" s="163">
        <f>A723</f>
        <v/>
      </c>
      <c r="B724" s="300" t="n"/>
      <c r="C724" s="151" t="inlineStr">
        <is>
          <t>SP MTN Cash In (Approval)</t>
        </is>
      </c>
      <c r="D724" s="151" t="inlineStr">
        <is>
          <t>MTN - Sydepush( Approvals)</t>
        </is>
      </c>
      <c r="E724" s="187" t="n"/>
      <c r="F724" s="188" t="n"/>
      <c r="G724" s="187" t="n"/>
      <c r="H724" s="188" t="n"/>
      <c r="I724" s="154" t="n">
        <v>0</v>
      </c>
      <c r="J724" s="155">
        <f>ABS(minus(F724,H724))</f>
        <v/>
      </c>
      <c r="K724" s="248" t="n"/>
      <c r="L724" s="248" t="n"/>
      <c r="M724" s="248" t="n"/>
      <c r="N724" s="248" t="n"/>
      <c r="O724" s="248" t="n"/>
      <c r="P724" s="248" t="n"/>
      <c r="Q724" s="248" t="n"/>
      <c r="R724" s="248" t="n"/>
      <c r="S724" s="248" t="n"/>
      <c r="T724" s="248" t="n"/>
      <c r="U724" s="248" t="n"/>
      <c r="V724" s="248" t="n"/>
      <c r="W724" s="218">
        <f>SUM(K724,M724,O724,Q724,S724,U724)</f>
        <v/>
      </c>
      <c r="X724" s="218">
        <f>SUM(L724,N724,P724,R724,T724,V724)</f>
        <v/>
      </c>
      <c r="Y724" s="157">
        <f>minus(I724,W724)</f>
        <v/>
      </c>
      <c r="Z724" s="158">
        <f>ABS(minus(J724,X724))</f>
        <v/>
      </c>
      <c r="AA724" s="270" t="n"/>
      <c r="AB724" s="242" t="n"/>
      <c r="AC724" s="242" t="n"/>
      <c r="AD724" s="256" t="n"/>
      <c r="AE724" s="161">
        <f>Y724-AC724</f>
        <v/>
      </c>
      <c r="AF724" s="256">
        <f>abs(Z724-AD724)</f>
        <v/>
      </c>
      <c r="AG724" s="243" t="n"/>
      <c r="AH724" s="146" t="n"/>
      <c r="AI724" s="52" t="n"/>
      <c r="AJ724" s="148" t="n"/>
      <c r="AK724" s="52" t="n"/>
    </row>
    <row r="725">
      <c r="A725" s="163">
        <f>A724</f>
        <v/>
      </c>
      <c r="B725" s="300" t="n"/>
      <c r="C725" s="151" t="inlineStr">
        <is>
          <t>SP MTN Send Money</t>
        </is>
      </c>
      <c r="D725" s="151" t="inlineStr">
        <is>
          <t>MTN - Portal</t>
        </is>
      </c>
      <c r="E725" s="187" t="n"/>
      <c r="F725" s="188" t="n"/>
      <c r="G725" s="187" t="n"/>
      <c r="H725" s="188" t="n"/>
      <c r="I725" s="154">
        <f>minus(E725,G725)</f>
        <v/>
      </c>
      <c r="J725" s="155">
        <f>ABS(minus(F725,H725))</f>
        <v/>
      </c>
      <c r="K725" s="248" t="n"/>
      <c r="L725" s="248" t="n"/>
      <c r="M725" s="248" t="n"/>
      <c r="N725" s="248" t="n"/>
      <c r="O725" s="248" t="n"/>
      <c r="P725" s="248" t="n"/>
      <c r="Q725" s="248" t="n"/>
      <c r="R725" s="248" t="n"/>
      <c r="S725" s="248" t="n"/>
      <c r="T725" s="248" t="n"/>
      <c r="U725" s="248" t="n"/>
      <c r="V725" s="248" t="n"/>
      <c r="W725" s="218">
        <f>SUM(K725,M725,O725,Q725,S725,U725)</f>
        <v/>
      </c>
      <c r="X725" s="218">
        <f>SUM(L725,N725,P725,R725,T725,V725)</f>
        <v/>
      </c>
      <c r="Y725" s="157">
        <f>minus(I725,W725)</f>
        <v/>
      </c>
      <c r="Z725" s="158">
        <f>ABS(minus(J725,X725))</f>
        <v/>
      </c>
      <c r="AA725" s="270" t="n"/>
      <c r="AB725" s="242" t="n"/>
      <c r="AC725" s="242" t="n"/>
      <c r="AD725" s="256" t="n"/>
      <c r="AE725" s="161">
        <f>Y725-AC725</f>
        <v/>
      </c>
      <c r="AF725" s="256">
        <f>abs(Z725-AD725)</f>
        <v/>
      </c>
      <c r="AG725" s="243" t="n"/>
      <c r="AH725" s="146" t="n"/>
      <c r="AI725" s="52" t="n"/>
      <c r="AJ725" s="148" t="n"/>
      <c r="AK725" s="52" t="n"/>
    </row>
    <row r="726">
      <c r="A726" s="163">
        <f>A725</f>
        <v/>
      </c>
      <c r="B726" s="300" t="n"/>
      <c r="C726" s="151" t="inlineStr">
        <is>
          <t>SP AirtelTigo Cash In</t>
        </is>
      </c>
      <c r="D726" s="151" t="inlineStr">
        <is>
          <t>Airtel Top Up (Cash In)</t>
        </is>
      </c>
      <c r="E726" s="187" t="n"/>
      <c r="F726" s="188" t="n"/>
      <c r="G726" s="187" t="n"/>
      <c r="H726" s="188" t="n"/>
      <c r="I726" s="154">
        <f>minus(E726,G726)</f>
        <v/>
      </c>
      <c r="J726" s="155">
        <f>ABS(minus(F726,H726))</f>
        <v/>
      </c>
      <c r="K726" s="248" t="n"/>
      <c r="L726" s="248" t="n"/>
      <c r="M726" s="248" t="n"/>
      <c r="N726" s="248" t="n"/>
      <c r="O726" s="248" t="n"/>
      <c r="P726" s="248" t="n"/>
      <c r="Q726" s="248" t="n"/>
      <c r="R726" s="248" t="n"/>
      <c r="S726" s="248" t="n"/>
      <c r="T726" s="248" t="n"/>
      <c r="U726" s="248" t="n"/>
      <c r="V726" s="248" t="n"/>
      <c r="W726" s="218">
        <f>SUM(K726,M726,O726,Q726,S726,U726)</f>
        <v/>
      </c>
      <c r="X726" s="218">
        <f>SUM(L726,N726,P726,R726,T726,V726)</f>
        <v/>
      </c>
      <c r="Y726" s="157">
        <f>minus(I726,W726)</f>
        <v/>
      </c>
      <c r="Z726" s="158">
        <f>ABS(minus(J726,X726))</f>
        <v/>
      </c>
      <c r="AA726" s="270" t="n"/>
      <c r="AB726" s="242" t="n"/>
      <c r="AC726" s="242" t="n"/>
      <c r="AD726" s="256" t="n"/>
      <c r="AE726" s="161">
        <f>Y726-AC726</f>
        <v/>
      </c>
      <c r="AF726" s="256">
        <f>abs(Z726-AD726)</f>
        <v/>
      </c>
      <c r="AG726" s="243" t="n"/>
      <c r="AH726" s="146" t="n"/>
      <c r="AI726" s="52" t="n"/>
      <c r="AJ726" s="148" t="n"/>
      <c r="AK726" s="52" t="n"/>
    </row>
    <row r="727">
      <c r="A727" s="163">
        <f>A726</f>
        <v/>
      </c>
      <c r="B727" s="300" t="n"/>
      <c r="C727" s="151" t="inlineStr">
        <is>
          <t>SP AirtelTigo Send Money</t>
        </is>
      </c>
      <c r="D727" s="151" t="inlineStr">
        <is>
          <t>Airtel Online Send Money</t>
        </is>
      </c>
      <c r="E727" s="187" t="n"/>
      <c r="F727" s="188" t="n"/>
      <c r="G727" s="187" t="n"/>
      <c r="H727" s="188" t="n"/>
      <c r="I727" s="154">
        <f>minus(E727,G727)</f>
        <v/>
      </c>
      <c r="J727" s="155">
        <f>ABS(minus(F727,H727))</f>
        <v/>
      </c>
      <c r="K727" s="248" t="n"/>
      <c r="L727" s="248" t="n"/>
      <c r="M727" s="248" t="n"/>
      <c r="N727" s="248" t="n"/>
      <c r="O727" s="248" t="n"/>
      <c r="P727" s="248" t="n"/>
      <c r="Q727" s="248" t="n"/>
      <c r="R727" s="248" t="n"/>
      <c r="S727" s="248" t="n"/>
      <c r="T727" s="248" t="n"/>
      <c r="U727" s="248" t="n"/>
      <c r="V727" s="248" t="n"/>
      <c r="W727" s="218">
        <f>SUM(K727,M727,O727,Q727,S727,U727)</f>
        <v/>
      </c>
      <c r="X727" s="249">
        <f>SUM(L727,N727,P727,R727,T727,V727)</f>
        <v/>
      </c>
      <c r="Y727" s="157">
        <f>minus(I727,W727)</f>
        <v/>
      </c>
      <c r="Z727" s="158">
        <f>ABS(minus(J727,X727))</f>
        <v/>
      </c>
      <c r="AA727" s="270" t="n"/>
      <c r="AB727" s="242" t="n"/>
      <c r="AC727" s="242" t="n"/>
      <c r="AD727" s="256" t="n"/>
      <c r="AE727" s="161">
        <f>Y727-AC727</f>
        <v/>
      </c>
      <c r="AF727" s="256">
        <f>abs(Z727-AD727)</f>
        <v/>
      </c>
      <c r="AG727" s="243" t="n"/>
      <c r="AH727" s="146" t="n"/>
      <c r="AI727" s="52" t="n"/>
      <c r="AJ727" s="148" t="n"/>
      <c r="AK727" s="52" t="n"/>
    </row>
    <row r="728">
      <c r="A728" s="163">
        <f>A727</f>
        <v/>
      </c>
      <c r="B728" s="300" t="n"/>
      <c r="C728" s="151" t="inlineStr">
        <is>
          <t>SP Vodafone Cash In</t>
        </is>
      </c>
      <c r="D728" s="151" t="inlineStr">
        <is>
          <t>Vodafone Cashin</t>
        </is>
      </c>
      <c r="E728" s="187" t="n"/>
      <c r="F728" s="188" t="n"/>
      <c r="G728" s="187" t="n"/>
      <c r="H728" s="188" t="n"/>
      <c r="I728" s="154">
        <f>minus(E728,G728)</f>
        <v/>
      </c>
      <c r="J728" s="155">
        <f>ABS(minus(F728,H728))</f>
        <v/>
      </c>
      <c r="K728" s="248" t="n"/>
      <c r="L728" s="248" t="n"/>
      <c r="M728" s="248" t="n"/>
      <c r="N728" s="248" t="n"/>
      <c r="O728" s="248" t="n"/>
      <c r="P728" s="248" t="n"/>
      <c r="Q728" s="248" t="n"/>
      <c r="R728" s="248" t="n"/>
      <c r="S728" s="248" t="n"/>
      <c r="T728" s="248" t="n"/>
      <c r="U728" s="248" t="n"/>
      <c r="V728" s="248" t="n"/>
      <c r="W728" s="218">
        <f>SUM(K728,M728,O728,Q728,S728,U728)</f>
        <v/>
      </c>
      <c r="X728" s="218">
        <f>SUM(L728,N728,P728,R728,T728,V728)</f>
        <v/>
      </c>
      <c r="Y728" s="157">
        <f>minus(I728,W728)</f>
        <v/>
      </c>
      <c r="Z728" s="158">
        <f>ABS(minus(J728,X728))</f>
        <v/>
      </c>
      <c r="AA728" s="270" t="n"/>
      <c r="AB728" s="242" t="n"/>
      <c r="AC728" s="242" t="n"/>
      <c r="AD728" s="256" t="n"/>
      <c r="AE728" s="161">
        <f>Y728-AC728</f>
        <v/>
      </c>
      <c r="AF728" s="256">
        <f>abs(Z728-AD728)</f>
        <v/>
      </c>
      <c r="AG728" s="243" t="n"/>
      <c r="AH728" s="146" t="n"/>
      <c r="AI728" s="52" t="n"/>
      <c r="AJ728" s="148" t="n"/>
      <c r="AK728" s="52" t="n"/>
    </row>
    <row r="729">
      <c r="A729" s="163">
        <f>A728</f>
        <v/>
      </c>
      <c r="B729" s="300" t="n"/>
      <c r="C729" s="151" t="inlineStr">
        <is>
          <t>SP Vodafone Send Money</t>
        </is>
      </c>
      <c r="D729" s="151" t="inlineStr">
        <is>
          <t>Vodafone Cashout</t>
        </is>
      </c>
      <c r="E729" s="187" t="n"/>
      <c r="F729" s="188" t="n"/>
      <c r="G729" s="187" t="n"/>
      <c r="H729" s="188" t="n"/>
      <c r="I729" s="154">
        <f>minus(E729,G729)</f>
        <v/>
      </c>
      <c r="J729" s="155">
        <f>ABS(minus(F729,H729))</f>
        <v/>
      </c>
      <c r="K729" s="248" t="n"/>
      <c r="L729" s="248" t="n"/>
      <c r="M729" s="248" t="n"/>
      <c r="N729" s="248" t="n"/>
      <c r="O729" s="248" t="n"/>
      <c r="P729" s="248" t="n"/>
      <c r="Q729" s="248" t="n"/>
      <c r="R729" s="248" t="n"/>
      <c r="S729" s="248" t="n"/>
      <c r="T729" s="248" t="n"/>
      <c r="U729" s="248" t="n"/>
      <c r="V729" s="248" t="n"/>
      <c r="W729" s="218">
        <f>SUM(K729,M729,O729,Q729,S729,U729)</f>
        <v/>
      </c>
      <c r="X729" s="218">
        <f>SUM(L729,N729,P729,R729,T729,V729)</f>
        <v/>
      </c>
      <c r="Y729" s="157">
        <f>minus(I729,W729)</f>
        <v/>
      </c>
      <c r="Z729" s="158">
        <f>ABS(minus(J729,X729))</f>
        <v/>
      </c>
      <c r="AA729" s="270" t="n"/>
      <c r="AB729" s="242" t="n"/>
      <c r="AC729" s="242" t="n"/>
      <c r="AD729" s="256" t="n"/>
      <c r="AE729" s="161">
        <f>Y729-AC729</f>
        <v/>
      </c>
      <c r="AF729" s="256">
        <f>abs(Z729-AD729)</f>
        <v/>
      </c>
      <c r="AG729" s="243" t="n"/>
      <c r="AH729" s="146" t="n"/>
      <c r="AI729" s="52" t="n"/>
      <c r="AJ729" s="148" t="n"/>
      <c r="AK729" s="52" t="n"/>
    </row>
    <row r="730">
      <c r="A730" s="163">
        <f>A729</f>
        <v/>
      </c>
      <c r="B730" s="300" t="n"/>
      <c r="C730" s="151" t="inlineStr">
        <is>
          <t>SP Stanbic</t>
        </is>
      </c>
      <c r="D730" s="151" t="inlineStr">
        <is>
          <t>Stanbic FI CR</t>
        </is>
      </c>
      <c r="E730" s="187" t="n"/>
      <c r="F730" s="188" t="n"/>
      <c r="G730" s="187" t="n"/>
      <c r="H730" s="188" t="n"/>
      <c r="I730" s="154">
        <f>minus(E730,G730)</f>
        <v/>
      </c>
      <c r="J730" s="155">
        <f>ABS(minus(F730,H730))</f>
        <v/>
      </c>
      <c r="K730" s="248" t="n"/>
      <c r="L730" s="248" t="n"/>
      <c r="M730" s="248" t="n"/>
      <c r="N730" s="248" t="n"/>
      <c r="O730" s="248" t="n"/>
      <c r="P730" s="248" t="n"/>
      <c r="Q730" s="248" t="n"/>
      <c r="R730" s="248" t="n"/>
      <c r="S730" s="248" t="n"/>
      <c r="T730" s="248" t="n"/>
      <c r="U730" s="248" t="n"/>
      <c r="V730" s="248" t="n"/>
      <c r="W730" s="218">
        <f>SUM(K730,M730,O730,Q730,S730,U730)</f>
        <v/>
      </c>
      <c r="X730" s="218">
        <f>SUM(L730,N730,P730,R730,T730,V730)</f>
        <v/>
      </c>
      <c r="Y730" s="157">
        <f>minus(I730,W730)</f>
        <v/>
      </c>
      <c r="Z730" s="158">
        <f>ABS(minus(J730,X730))</f>
        <v/>
      </c>
      <c r="AA730" s="270" t="n"/>
      <c r="AB730" s="242" t="n"/>
      <c r="AC730" s="242" t="n"/>
      <c r="AD730" s="256" t="n"/>
      <c r="AE730" s="161">
        <f>Y730-AC730</f>
        <v/>
      </c>
      <c r="AF730" s="256">
        <f>abs(Z730-AD730)</f>
        <v/>
      </c>
      <c r="AG730" s="243" t="n"/>
      <c r="AH730" s="146" t="n"/>
      <c r="AI730" s="52" t="n"/>
      <c r="AJ730" s="148" t="n"/>
      <c r="AK730" s="52" t="n"/>
    </row>
    <row r="731">
      <c r="A731" s="163">
        <f>A730</f>
        <v/>
      </c>
      <c r="B731" s="300" t="n"/>
      <c r="C731" s="151" t="inlineStr">
        <is>
          <t xml:space="preserve">SP Stanbic </t>
        </is>
      </c>
      <c r="D731" s="151" t="inlineStr">
        <is>
          <t>Stanbic FI DR</t>
        </is>
      </c>
      <c r="E731" s="187" t="n"/>
      <c r="F731" s="187" t="n"/>
      <c r="G731" s="187" t="n"/>
      <c r="H731" s="187" t="n"/>
      <c r="I731" s="154">
        <f>minus(E731,G731)</f>
        <v/>
      </c>
      <c r="J731" s="155">
        <f>ABS(minus(F731,H731))</f>
        <v/>
      </c>
      <c r="K731" s="248" t="n"/>
      <c r="L731" s="248" t="n"/>
      <c r="M731" s="248" t="n"/>
      <c r="N731" s="248" t="n"/>
      <c r="O731" s="248" t="n"/>
      <c r="P731" s="248" t="n"/>
      <c r="Q731" s="248" t="n"/>
      <c r="R731" s="248" t="n"/>
      <c r="S731" s="248" t="n"/>
      <c r="T731" s="248" t="n"/>
      <c r="U731" s="248" t="n"/>
      <c r="V731" s="248" t="n"/>
      <c r="W731" s="218">
        <f>SUM(K731,M731,O731,Q731,S731,U731)</f>
        <v/>
      </c>
      <c r="X731" s="218">
        <f>SUM(L731,N731,P731,R731,T731,V731)</f>
        <v/>
      </c>
      <c r="Y731" s="157">
        <f>minus(I731,W731)</f>
        <v/>
      </c>
      <c r="Z731" s="158">
        <f>ABS(minus(J731,X731))</f>
        <v/>
      </c>
      <c r="AA731" s="270" t="n"/>
      <c r="AB731" s="242" t="n"/>
      <c r="AC731" s="242" t="n"/>
      <c r="AD731" s="256" t="n"/>
      <c r="AE731" s="161">
        <f>Y731-AC731</f>
        <v/>
      </c>
      <c r="AF731" s="256">
        <f>abs(Z731-AD731)</f>
        <v/>
      </c>
      <c r="AG731" s="243" t="n"/>
      <c r="AH731" s="146" t="n"/>
      <c r="AI731" s="52" t="n"/>
      <c r="AJ731" s="148" t="n"/>
      <c r="AK731" s="52" t="n"/>
    </row>
    <row r="732">
      <c r="A732" s="163">
        <f>A731</f>
        <v/>
      </c>
      <c r="B732" s="300" t="n"/>
      <c r="C732" s="171" t="inlineStr">
        <is>
          <t xml:space="preserve">SP GIP </t>
        </is>
      </c>
      <c r="D732" s="171" t="inlineStr">
        <is>
          <t>GIP</t>
        </is>
      </c>
      <c r="E732" s="172" t="n"/>
      <c r="F732" s="173" t="n"/>
      <c r="G732" s="172" t="n"/>
      <c r="H732" s="173" t="n"/>
      <c r="I732" s="174">
        <f>minus(E732,G732)</f>
        <v/>
      </c>
      <c r="J732" s="175">
        <f>ABS(minus(F732,H732))</f>
        <v/>
      </c>
      <c r="K732" s="294" t="n"/>
      <c r="L732" s="294" t="n"/>
      <c r="M732" s="294" t="n"/>
      <c r="N732" s="294" t="n"/>
      <c r="O732" s="294" t="n"/>
      <c r="P732" s="294" t="n"/>
      <c r="Q732" s="294" t="n"/>
      <c r="R732" s="294" t="n"/>
      <c r="S732" s="294" t="n"/>
      <c r="T732" s="294" t="n"/>
      <c r="U732" s="294" t="n"/>
      <c r="V732" s="294" t="n"/>
      <c r="W732" s="294">
        <f>SUM(K732,M732,O732,Q732,S732,U732)</f>
        <v/>
      </c>
      <c r="X732" s="294">
        <f>SUM(L732,N732,P732,R732,T732,V732)</f>
        <v/>
      </c>
      <c r="Y732" s="179">
        <f>minus(I732,W732)</f>
        <v/>
      </c>
      <c r="Z732" s="180">
        <f>ABS(minus(J732,X732))</f>
        <v/>
      </c>
      <c r="AA732" s="253" t="n"/>
      <c r="AB732" s="254" t="n"/>
      <c r="AC732" s="254" t="n"/>
      <c r="AD732" s="190" t="n"/>
      <c r="AE732" s="184">
        <f>Y732-AC732</f>
        <v/>
      </c>
      <c r="AF732" s="192">
        <f>abs(Z732-AD732)</f>
        <v/>
      </c>
      <c r="AG732" s="243" t="n"/>
      <c r="AH732" s="146" t="n"/>
      <c r="AI732" s="52" t="n"/>
      <c r="AJ732" s="148" t="n"/>
      <c r="AK732" s="52" t="n"/>
    </row>
    <row r="733">
      <c r="A733" s="163">
        <f>A732</f>
        <v/>
      </c>
      <c r="B733" s="300" t="n"/>
      <c r="C733" s="151" t="inlineStr">
        <is>
          <t>Card Payments</t>
        </is>
      </c>
      <c r="D733" s="151" t="inlineStr">
        <is>
          <t>BB MIGs (S03)</t>
        </is>
      </c>
      <c r="E733" s="170" t="n"/>
      <c r="F733" s="245" t="n"/>
      <c r="G733" s="170" t="n"/>
      <c r="H733" s="245" t="n"/>
      <c r="I733" s="154">
        <f>minus(E733,G733)</f>
        <v/>
      </c>
      <c r="J733" s="155">
        <f>ABS(minus(F733,H733))</f>
        <v/>
      </c>
      <c r="K733" s="248" t="n"/>
      <c r="L733" s="248" t="n"/>
      <c r="M733" s="248" t="n"/>
      <c r="N733" s="248" t="n"/>
      <c r="O733" s="248" t="n"/>
      <c r="P733" s="248" t="n"/>
      <c r="Q733" s="248" t="n"/>
      <c r="R733" s="248" t="n"/>
      <c r="S733" s="248" t="n"/>
      <c r="T733" s="248" t="n"/>
      <c r="U733" s="248" t="n"/>
      <c r="V733" s="248" t="n"/>
      <c r="W733" s="218" t="n"/>
      <c r="X733" s="218" t="n"/>
      <c r="Y733" s="157">
        <f>minus(I733,W733)</f>
        <v/>
      </c>
      <c r="Z733" s="158">
        <f>ABS(minus(J733,X733))</f>
        <v/>
      </c>
      <c r="AA733" s="263" t="n"/>
      <c r="AB733" s="242" t="n"/>
      <c r="AC733" s="242" t="n"/>
      <c r="AD733" s="256" t="n"/>
      <c r="AE733" s="161">
        <f>Y733-AC733</f>
        <v/>
      </c>
      <c r="AF733" s="256">
        <f>abs(Z733-AD733)</f>
        <v/>
      </c>
      <c r="AG733" s="243" t="n"/>
      <c r="AH733" s="146" t="n"/>
      <c r="AI733" s="52" t="n"/>
      <c r="AJ733" s="148" t="n"/>
      <c r="AK733" s="52" t="n"/>
    </row>
    <row r="734">
      <c r="A734" s="163">
        <f>A733</f>
        <v/>
      </c>
      <c r="B734" s="300" t="n"/>
      <c r="C734" s="151" t="inlineStr">
        <is>
          <t>Card Payments</t>
        </is>
      </c>
      <c r="D734" s="151" t="inlineStr">
        <is>
          <t>BB MIGs (S04)</t>
        </is>
      </c>
      <c r="E734" s="170" t="n"/>
      <c r="F734" s="245" t="n"/>
      <c r="G734" s="170" t="n"/>
      <c r="H734" s="245" t="n"/>
      <c r="I734" s="154">
        <f>minus(E734,G734)</f>
        <v/>
      </c>
      <c r="J734" s="155">
        <f>ABS(minus(F734,H734))</f>
        <v/>
      </c>
      <c r="K734" s="170" t="n"/>
      <c r="L734" s="170" t="n"/>
      <c r="M734" s="170" t="n"/>
      <c r="N734" s="170" t="n"/>
      <c r="O734" s="170" t="n"/>
      <c r="P734" s="170" t="n"/>
      <c r="Q734" s="170" t="n"/>
      <c r="R734" s="170" t="n"/>
      <c r="S734" s="170" t="n"/>
      <c r="T734" s="170" t="n"/>
      <c r="U734" s="170" t="n"/>
      <c r="V734" s="170" t="n"/>
      <c r="W734" s="218" t="n"/>
      <c r="X734" s="218" t="n"/>
      <c r="Y734" s="157">
        <f>minus(I734,W734)</f>
        <v/>
      </c>
      <c r="Z734" s="158">
        <f>ABS(minus(J734,X734))</f>
        <v/>
      </c>
      <c r="AA734" s="270" t="n"/>
      <c r="AB734" s="242" t="n"/>
      <c r="AC734" s="242" t="n"/>
      <c r="AD734" s="256" t="n"/>
      <c r="AE734" s="167">
        <f>Y734-AC734</f>
        <v/>
      </c>
      <c r="AF734" s="256">
        <f>abs(Z734-AD734)</f>
        <v/>
      </c>
      <c r="AG734" s="243" t="n"/>
      <c r="AH734" s="146" t="n"/>
      <c r="AI734" s="52" t="n"/>
      <c r="AJ734" s="148" t="n"/>
      <c r="AK734" s="52" t="n"/>
    </row>
    <row r="735">
      <c r="A735" s="163">
        <f>A734</f>
        <v/>
      </c>
      <c r="B735" s="300" t="n"/>
      <c r="C735" s="151" t="inlineStr">
        <is>
          <t>Card Payments</t>
        </is>
      </c>
      <c r="D735" s="151" t="inlineStr">
        <is>
          <t>BB MIGs (S05)</t>
        </is>
      </c>
      <c r="E735" s="170" t="n"/>
      <c r="F735" s="245" t="n"/>
      <c r="G735" s="170" t="n"/>
      <c r="H735" s="245" t="n"/>
      <c r="I735" s="154">
        <f>minus(E735,G735)</f>
        <v/>
      </c>
      <c r="J735" s="155">
        <f>ABS(minus(F735,H735))</f>
        <v/>
      </c>
      <c r="K735" s="170" t="n"/>
      <c r="L735" s="170" t="n"/>
      <c r="M735" s="170" t="n"/>
      <c r="N735" s="170" t="n"/>
      <c r="O735" s="170" t="n"/>
      <c r="P735" s="170" t="n"/>
      <c r="Q735" s="170" t="n"/>
      <c r="R735" s="170" t="n"/>
      <c r="S735" s="170" t="n"/>
      <c r="T735" s="170" t="n"/>
      <c r="U735" s="170" t="n"/>
      <c r="V735" s="170" t="n"/>
      <c r="W735" s="218" t="n"/>
      <c r="X735" s="218" t="n"/>
      <c r="Y735" s="157">
        <f>minus(I735,W735)</f>
        <v/>
      </c>
      <c r="Z735" s="158">
        <f>ABS(minus(J735,X735))</f>
        <v/>
      </c>
      <c r="AA735" s="270" t="n"/>
      <c r="AB735" s="242" t="n"/>
      <c r="AC735" s="242" t="n"/>
      <c r="AD735" s="256" t="n"/>
      <c r="AE735" s="167">
        <f>Y735-AC735</f>
        <v/>
      </c>
      <c r="AF735" s="256">
        <f>abs(Z735-AD735)</f>
        <v/>
      </c>
      <c r="AG735" s="243" t="n"/>
      <c r="AH735" s="146" t="n"/>
      <c r="AI735" s="52" t="n"/>
      <c r="AJ735" s="148" t="n"/>
      <c r="AK735" s="52" t="n"/>
    </row>
    <row r="736">
      <c r="A736" s="163">
        <f>A735</f>
        <v/>
      </c>
      <c r="B736" s="300" t="n"/>
      <c r="C736" s="151" t="inlineStr">
        <is>
          <t>Card Payments</t>
        </is>
      </c>
      <c r="D736" s="151" t="inlineStr">
        <is>
          <t>BB MIGs (S06)</t>
        </is>
      </c>
      <c r="E736" s="170" t="n"/>
      <c r="F736" s="245" t="n"/>
      <c r="G736" s="170" t="n"/>
      <c r="H736" s="245" t="n"/>
      <c r="I736" s="154">
        <f>minus(E736,G736)</f>
        <v/>
      </c>
      <c r="J736" s="155">
        <f>ABS(minus(F736,H736))</f>
        <v/>
      </c>
      <c r="K736" s="170" t="n"/>
      <c r="L736" s="170" t="n"/>
      <c r="M736" s="170" t="n"/>
      <c r="N736" s="170" t="n"/>
      <c r="O736" s="170" t="n"/>
      <c r="P736" s="170" t="n"/>
      <c r="Q736" s="170" t="n"/>
      <c r="R736" s="170" t="n"/>
      <c r="S736" s="170" t="n"/>
      <c r="T736" s="170" t="n"/>
      <c r="U736" s="170" t="n"/>
      <c r="V736" s="170" t="n"/>
      <c r="W736" s="218" t="n"/>
      <c r="X736" s="218" t="n"/>
      <c r="Y736" s="157">
        <f>minus(I736,W736)</f>
        <v/>
      </c>
      <c r="Z736" s="158">
        <f>ABS(minus(J736,X736))</f>
        <v/>
      </c>
      <c r="AA736" s="270" t="n"/>
      <c r="AB736" s="242" t="n"/>
      <c r="AC736" s="242" t="n"/>
      <c r="AD736" s="256" t="n"/>
      <c r="AE736" s="167">
        <f>Y736-AC736</f>
        <v/>
      </c>
      <c r="AF736" s="256">
        <f>abs(Z736-AD736)</f>
        <v/>
      </c>
      <c r="AG736" s="243" t="n"/>
      <c r="AH736" s="146" t="n"/>
      <c r="AI736" s="52" t="n"/>
      <c r="AJ736" s="148" t="n"/>
      <c r="AK736" s="52" t="n"/>
    </row>
    <row r="737">
      <c r="A737" s="163">
        <f>A736</f>
        <v/>
      </c>
      <c r="B737" s="300" t="n"/>
      <c r="C737" s="151" t="inlineStr">
        <is>
          <t>Card Payments</t>
        </is>
      </c>
      <c r="D737" s="151" t="inlineStr">
        <is>
          <t>BB MIGs (S07)</t>
        </is>
      </c>
      <c r="E737" s="170" t="n"/>
      <c r="F737" s="245" t="n"/>
      <c r="G737" s="170" t="n"/>
      <c r="H737" s="245" t="n"/>
      <c r="I737" s="154">
        <f>minus(E737,G737)</f>
        <v/>
      </c>
      <c r="J737" s="155">
        <f>ABS(minus(F737,H737))</f>
        <v/>
      </c>
      <c r="K737" s="170" t="n"/>
      <c r="L737" s="170" t="n"/>
      <c r="M737" s="170" t="n"/>
      <c r="N737" s="170" t="n"/>
      <c r="O737" s="170" t="n"/>
      <c r="P737" s="170" t="n"/>
      <c r="Q737" s="170" t="n"/>
      <c r="R737" s="170" t="n"/>
      <c r="S737" s="170" t="n"/>
      <c r="T737" s="170" t="n"/>
      <c r="U737" s="170" t="n"/>
      <c r="V737" s="170" t="n"/>
      <c r="W737" s="218" t="n"/>
      <c r="X737" s="218" t="n"/>
      <c r="Y737" s="157">
        <f>minus(I737,W737)</f>
        <v/>
      </c>
      <c r="Z737" s="158">
        <f>ABS(minus(J737,X737))</f>
        <v/>
      </c>
      <c r="AA737" s="270" t="n"/>
      <c r="AB737" s="242" t="n"/>
      <c r="AC737" s="242" t="n"/>
      <c r="AD737" s="256" t="n"/>
      <c r="AE737" s="167">
        <f>Y737-AC737</f>
        <v/>
      </c>
      <c r="AF737" s="256">
        <f>abs(Z737-AD737)</f>
        <v/>
      </c>
      <c r="AG737" s="243" t="n"/>
      <c r="AH737" s="146" t="n"/>
      <c r="AI737" s="52" t="n"/>
      <c r="AJ737" s="148" t="n"/>
      <c r="AK737" s="52" t="n"/>
    </row>
    <row r="738">
      <c r="A738" s="163">
        <f>A737</f>
        <v/>
      </c>
      <c r="B738" s="300" t="n"/>
      <c r="C738" s="151" t="inlineStr">
        <is>
          <t>Card Payments</t>
        </is>
      </c>
      <c r="D738" s="151" t="inlineStr">
        <is>
          <t>BB MIGs (S08)</t>
        </is>
      </c>
      <c r="E738" s="170" t="n"/>
      <c r="F738" s="245" t="n"/>
      <c r="G738" s="170" t="n"/>
      <c r="H738" s="245" t="n"/>
      <c r="I738" s="154">
        <f>minus(E738,G738)</f>
        <v/>
      </c>
      <c r="J738" s="155">
        <f>ABS(minus(F738,H738))</f>
        <v/>
      </c>
      <c r="K738" s="170" t="n"/>
      <c r="L738" s="170" t="n"/>
      <c r="M738" s="170" t="n"/>
      <c r="N738" s="170" t="n"/>
      <c r="O738" s="170" t="n"/>
      <c r="P738" s="170" t="n"/>
      <c r="Q738" s="170" t="n"/>
      <c r="R738" s="170" t="n"/>
      <c r="S738" s="170" t="n"/>
      <c r="T738" s="170" t="n"/>
      <c r="U738" s="170" t="n"/>
      <c r="V738" s="170" t="n"/>
      <c r="W738" s="218" t="n"/>
      <c r="X738" s="218" t="n"/>
      <c r="Y738" s="157">
        <f>minus(I738,W738)</f>
        <v/>
      </c>
      <c r="Z738" s="158">
        <f>ABS(minus(J738,X738))</f>
        <v/>
      </c>
      <c r="AA738" s="270" t="n"/>
      <c r="AB738" s="242" t="n"/>
      <c r="AC738" s="242" t="n"/>
      <c r="AD738" s="256" t="n"/>
      <c r="AE738" s="167">
        <f>Y738-AC738</f>
        <v/>
      </c>
      <c r="AF738" s="256">
        <f>abs(Z738-AD738)</f>
        <v/>
      </c>
      <c r="AG738" s="243" t="n"/>
      <c r="AH738" s="146" t="n"/>
      <c r="AI738" s="52" t="n"/>
      <c r="AJ738" s="148" t="n"/>
      <c r="AK738" s="52" t="n"/>
    </row>
    <row r="739">
      <c r="A739" s="163">
        <f>A738</f>
        <v/>
      </c>
      <c r="B739" s="300" t="n"/>
      <c r="C739" s="151" t="inlineStr">
        <is>
          <t>Card Payments</t>
        </is>
      </c>
      <c r="D739" s="151" t="inlineStr">
        <is>
          <t>BB MIGs (S09)</t>
        </is>
      </c>
      <c r="E739" s="170" t="n"/>
      <c r="F739" s="245" t="n"/>
      <c r="G739" s="170" t="n"/>
      <c r="H739" s="245" t="n"/>
      <c r="I739" s="154">
        <f>minus(E739,G739)</f>
        <v/>
      </c>
      <c r="J739" s="155">
        <f>ABS(minus(F739,H739))</f>
        <v/>
      </c>
      <c r="K739" s="170" t="n"/>
      <c r="L739" s="170" t="n"/>
      <c r="M739" s="170" t="n"/>
      <c r="N739" s="170" t="n"/>
      <c r="O739" s="170" t="n"/>
      <c r="P739" s="170" t="n"/>
      <c r="Q739" s="170" t="n"/>
      <c r="R739" s="170" t="n"/>
      <c r="S739" s="170" t="n"/>
      <c r="T739" s="170" t="n"/>
      <c r="U739" s="170" t="n"/>
      <c r="V739" s="170" t="n"/>
      <c r="W739" s="218" t="n"/>
      <c r="X739" s="218" t="n"/>
      <c r="Y739" s="157">
        <f>minus(I739,W739)</f>
        <v/>
      </c>
      <c r="Z739" s="158">
        <f>ABS(minus(J739,X739))</f>
        <v/>
      </c>
      <c r="AA739" s="270" t="n"/>
      <c r="AB739" s="242" t="n"/>
      <c r="AC739" s="242" t="n"/>
      <c r="AD739" s="256" t="n"/>
      <c r="AE739" s="167">
        <f>Y739-AC739</f>
        <v/>
      </c>
      <c r="AF739" s="256">
        <f>abs(Z739-AD739)</f>
        <v/>
      </c>
      <c r="AG739" s="243" t="n"/>
      <c r="AH739" s="146" t="n"/>
      <c r="AI739" s="52" t="n"/>
      <c r="AJ739" s="148" t="n"/>
      <c r="AK739" s="52" t="n"/>
    </row>
    <row r="740">
      <c r="A740" s="163">
        <f>A739</f>
        <v/>
      </c>
      <c r="B740" s="300" t="n"/>
      <c r="C740" s="151" t="inlineStr">
        <is>
          <t>Card Payments</t>
        </is>
      </c>
      <c r="D740" s="151" t="inlineStr">
        <is>
          <t>BB MIGs (S10)</t>
        </is>
      </c>
      <c r="E740" s="170" t="n"/>
      <c r="F740" s="245" t="n"/>
      <c r="G740" s="170" t="n"/>
      <c r="H740" s="245" t="n"/>
      <c r="I740" s="154">
        <f>minus(E740,G740)</f>
        <v/>
      </c>
      <c r="J740" s="155">
        <f>ABS(minus(F740,H740))</f>
        <v/>
      </c>
      <c r="K740" s="170" t="n"/>
      <c r="L740" s="170" t="n"/>
      <c r="M740" s="170" t="n"/>
      <c r="N740" s="170" t="n"/>
      <c r="O740" s="170" t="n"/>
      <c r="P740" s="170" t="n"/>
      <c r="Q740" s="170" t="n"/>
      <c r="R740" s="170" t="n"/>
      <c r="S740" s="170" t="n"/>
      <c r="T740" s="170" t="n"/>
      <c r="U740" s="170" t="n"/>
      <c r="V740" s="170" t="n"/>
      <c r="W740" s="218" t="n"/>
      <c r="X740" s="218" t="n"/>
      <c r="Y740" s="157">
        <f>minus(I740,W740)</f>
        <v/>
      </c>
      <c r="Z740" s="158">
        <f>ABS(minus(J740,X740))</f>
        <v/>
      </c>
      <c r="AA740" s="270" t="n"/>
      <c r="AB740" s="242" t="n"/>
      <c r="AC740" s="242" t="n"/>
      <c r="AD740" s="256" t="n"/>
      <c r="AE740" s="167">
        <f>Y740-AC740</f>
        <v/>
      </c>
      <c r="AF740" s="256">
        <f>abs(Z740-AD740)</f>
        <v/>
      </c>
      <c r="AG740" s="243" t="n"/>
      <c r="AH740" s="146" t="n"/>
      <c r="AI740" s="52" t="n"/>
      <c r="AJ740" s="148" t="n"/>
      <c r="AK740" s="52" t="n"/>
    </row>
    <row r="741">
      <c r="A741" s="163">
        <f>A740</f>
        <v/>
      </c>
      <c r="B741" s="300" t="n"/>
      <c r="C741" s="151" t="inlineStr">
        <is>
          <t>Card Payments</t>
        </is>
      </c>
      <c r="D741" s="151" t="inlineStr">
        <is>
          <t>BB MIGs (S11)</t>
        </is>
      </c>
      <c r="E741" s="170" t="n"/>
      <c r="F741" s="245" t="n"/>
      <c r="G741" s="170" t="n"/>
      <c r="H741" s="245" t="n"/>
      <c r="I741" s="154">
        <f>minus(E741,G741)</f>
        <v/>
      </c>
      <c r="J741" s="155">
        <f>ABS(minus(F741,H741))</f>
        <v/>
      </c>
      <c r="K741" s="170" t="n"/>
      <c r="L741" s="170" t="n"/>
      <c r="M741" s="170" t="n"/>
      <c r="N741" s="170" t="n"/>
      <c r="O741" s="170" t="n"/>
      <c r="P741" s="170" t="n"/>
      <c r="Q741" s="170" t="n"/>
      <c r="R741" s="170" t="n"/>
      <c r="S741" s="170" t="n"/>
      <c r="T741" s="170" t="n"/>
      <c r="U741" s="170" t="n"/>
      <c r="V741" s="170" t="n"/>
      <c r="W741" s="218" t="n"/>
      <c r="X741" s="218" t="n"/>
      <c r="Y741" s="157">
        <f>minus(I741,W741)</f>
        <v/>
      </c>
      <c r="Z741" s="158">
        <f>ABS(minus(J741,X741))</f>
        <v/>
      </c>
      <c r="AA741" s="270" t="n"/>
      <c r="AB741" s="242" t="n"/>
      <c r="AC741" s="242" t="n"/>
      <c r="AD741" s="256" t="n"/>
      <c r="AE741" s="167">
        <f>Y741-AC741</f>
        <v/>
      </c>
      <c r="AF741" s="256">
        <f>abs(Z741-AD741)</f>
        <v/>
      </c>
      <c r="AG741" s="243" t="n"/>
      <c r="AH741" s="146" t="n"/>
      <c r="AI741" s="52" t="n"/>
      <c r="AJ741" s="148" t="n"/>
      <c r="AK741" s="52" t="n"/>
    </row>
    <row r="742">
      <c r="A742" s="163">
        <f>A741</f>
        <v/>
      </c>
      <c r="B742" s="300" t="n"/>
      <c r="C742" s="171" t="inlineStr">
        <is>
          <t>Card Payments</t>
        </is>
      </c>
      <c r="D742" s="171" t="inlineStr">
        <is>
          <t>BB MIGs (S12)</t>
        </is>
      </c>
      <c r="E742" s="176" t="n"/>
      <c r="F742" s="85" t="n"/>
      <c r="G742" s="176" t="n"/>
      <c r="H742" s="85" t="n"/>
      <c r="I742" s="174">
        <f>minus(E742,G742)</f>
        <v/>
      </c>
      <c r="J742" s="175">
        <f>ABS(minus(F742,H742))</f>
        <v/>
      </c>
      <c r="K742" s="176" t="n"/>
      <c r="L742" s="176" t="n"/>
      <c r="M742" s="176" t="n"/>
      <c r="N742" s="176" t="n"/>
      <c r="O742" s="176" t="n"/>
      <c r="P742" s="176" t="n"/>
      <c r="Q742" s="176" t="n"/>
      <c r="R742" s="176" t="n"/>
      <c r="S742" s="176" t="n"/>
      <c r="T742" s="176" t="n"/>
      <c r="U742" s="176" t="n"/>
      <c r="V742" s="176" t="n"/>
      <c r="W742" s="294" t="n"/>
      <c r="X742" s="294" t="n"/>
      <c r="Y742" s="179">
        <f>minus(I742,W742)</f>
        <v/>
      </c>
      <c r="Z742" s="180">
        <f>ABS(minus(J742,X742))</f>
        <v/>
      </c>
      <c r="AA742" s="253" t="n"/>
      <c r="AB742" s="254" t="n"/>
      <c r="AC742" s="254" t="n"/>
      <c r="AD742" s="183" t="n"/>
      <c r="AE742" s="191">
        <f>Y742-AC742</f>
        <v/>
      </c>
      <c r="AF742" s="183">
        <f>abs(Z742-AD742)</f>
        <v/>
      </c>
      <c r="AG742" s="243" t="n"/>
      <c r="AH742" s="146" t="n"/>
      <c r="AI742" s="52" t="n"/>
      <c r="AJ742" s="148" t="n"/>
      <c r="AK742" s="52" t="n"/>
    </row>
    <row r="743">
      <c r="A743" s="163">
        <f>A742</f>
        <v/>
      </c>
      <c r="B743" s="303" t="n"/>
      <c r="C743" s="258" t="inlineStr">
        <is>
          <t>Card Payments Sum</t>
        </is>
      </c>
      <c r="D743" s="258" t="inlineStr">
        <is>
          <t>BB MIGs</t>
        </is>
      </c>
      <c r="E743" s="172" t="n"/>
      <c r="F743" s="173" t="n"/>
      <c r="G743" s="172" t="n"/>
      <c r="H743" s="173" t="n"/>
      <c r="I743" s="174">
        <f>minus(E743,G743)</f>
        <v/>
      </c>
      <c r="J743" s="175">
        <f>ABS(minus(F743,H743))</f>
        <v/>
      </c>
      <c r="K743" s="176" t="n"/>
      <c r="L743" s="176" t="n"/>
      <c r="M743" s="176" t="n"/>
      <c r="N743" s="176" t="n"/>
      <c r="O743" s="176" t="n"/>
      <c r="P743" s="176" t="n"/>
      <c r="Q743" s="176" t="n"/>
      <c r="R743" s="176" t="n"/>
      <c r="S743" s="176" t="n"/>
      <c r="T743" s="176" t="n"/>
      <c r="U743" s="176" t="n"/>
      <c r="V743" s="176" t="n"/>
      <c r="W743" s="294">
        <f>SUM(K743,M743,O743,Q743,S743,U743)</f>
        <v/>
      </c>
      <c r="X743" s="294">
        <f>SUM(L743,N743,P743,R743,T743,V743)</f>
        <v/>
      </c>
      <c r="Y743" s="179">
        <f>minus(I743,W743)</f>
        <v/>
      </c>
      <c r="Z743" s="180">
        <f>ABS(minus(J743,X743))</f>
        <v/>
      </c>
      <c r="AA743" s="253" t="n"/>
      <c r="AB743" s="254" t="n"/>
      <c r="AC743" s="254" t="n"/>
      <c r="AD743" s="190" t="n"/>
      <c r="AE743" s="191">
        <f>Y743-AC743</f>
        <v/>
      </c>
      <c r="AF743" s="192">
        <f>abs(Z743-AD743)</f>
        <v/>
      </c>
      <c r="AG743" s="243" t="n"/>
      <c r="AH743" s="146" t="n"/>
      <c r="AI743" s="52" t="n"/>
      <c r="AJ743" s="148" t="n"/>
      <c r="AK743" s="52" t="n"/>
    </row>
    <row r="744">
      <c r="A744" s="163">
        <f>A743</f>
        <v/>
      </c>
      <c r="B744" s="310" t="inlineStr">
        <is>
          <t>KOWRI</t>
        </is>
      </c>
      <c r="C744" s="151" t="inlineStr">
        <is>
          <t>MPGS</t>
        </is>
      </c>
      <c r="D744" s="151" t="inlineStr">
        <is>
          <t>MPGS</t>
        </is>
      </c>
      <c r="E744" s="187" t="n"/>
      <c r="F744" s="188" t="n"/>
      <c r="G744" s="187" t="n"/>
      <c r="H744" s="188" t="n"/>
      <c r="I744" s="154">
        <f>minus(E744,G744)</f>
        <v/>
      </c>
      <c r="J744" s="155">
        <f>ABS(minus(F744,H744))</f>
        <v/>
      </c>
      <c r="K744" s="248" t="n"/>
      <c r="L744" s="248" t="n"/>
      <c r="M744" s="248" t="n"/>
      <c r="N744" s="248" t="n"/>
      <c r="O744" s="248" t="n"/>
      <c r="P744" s="248" t="n"/>
      <c r="Q744" s="248" t="n"/>
      <c r="R744" s="248" t="n"/>
      <c r="S744" s="248" t="n"/>
      <c r="T744" s="248" t="n"/>
      <c r="U744" s="248" t="n"/>
      <c r="V744" s="248" t="n"/>
      <c r="W744" s="218">
        <f>SUM(K744,M744,O744,Q744,S744,U744)</f>
        <v/>
      </c>
      <c r="X744" s="218">
        <f>SUM(L744,N744,P744,R744,T744,V744)</f>
        <v/>
      </c>
      <c r="Y744" s="157">
        <f>minus(I744,W744)</f>
        <v/>
      </c>
      <c r="Z744" s="158">
        <f>ABS(minus(J744,X744))</f>
        <v/>
      </c>
      <c r="AA744" s="270" t="n"/>
      <c r="AB744" s="242" t="n"/>
      <c r="AC744" s="242" t="n"/>
      <c r="AD744" s="256" t="n"/>
      <c r="AE744" s="167">
        <f>Y744-AC744</f>
        <v/>
      </c>
      <c r="AF744" s="256">
        <f>abs(Z744-AD744)</f>
        <v/>
      </c>
      <c r="AG744" s="243" t="n"/>
      <c r="AH744" s="146" t="n"/>
      <c r="AI744" s="52" t="n"/>
      <c r="AJ744" s="148" t="n"/>
      <c r="AK744" s="52" t="n"/>
    </row>
    <row r="745">
      <c r="A745" s="163">
        <f>A744</f>
        <v/>
      </c>
      <c r="B745" s="300" t="n"/>
      <c r="C745" s="151" t="inlineStr">
        <is>
          <t>KR MTN Send Money</t>
        </is>
      </c>
      <c r="D745" s="151" t="inlineStr">
        <is>
          <t>KR MTN Credit</t>
        </is>
      </c>
      <c r="E745" s="187" t="n"/>
      <c r="F745" s="188" t="n"/>
      <c r="G745" s="187" t="n"/>
      <c r="H745" s="188" t="n"/>
      <c r="I745" s="154">
        <f>minus(E745,G745)</f>
        <v/>
      </c>
      <c r="J745" s="155">
        <f>ABS(minus(F745,H745))</f>
        <v/>
      </c>
      <c r="K745" s="248" t="n"/>
      <c r="L745" s="248" t="n"/>
      <c r="M745" s="248" t="n"/>
      <c r="N745" s="248" t="n"/>
      <c r="O745" s="248" t="n"/>
      <c r="P745" s="248" t="n"/>
      <c r="Q745" s="248" t="n"/>
      <c r="R745" s="248" t="n"/>
      <c r="S745" s="248" t="n"/>
      <c r="T745" s="248" t="n"/>
      <c r="U745" s="248" t="n"/>
      <c r="V745" s="248" t="n"/>
      <c r="W745" s="218">
        <f>SUM(K745,M745,O745,Q745,S745,U745)</f>
        <v/>
      </c>
      <c r="X745" s="218">
        <f>SUM(L745,N745,P745,R745,T745,V745)</f>
        <v/>
      </c>
      <c r="Y745" s="157">
        <f>minus(I745,W745)</f>
        <v/>
      </c>
      <c r="Z745" s="158">
        <f>ABS(minus(J745,X745))</f>
        <v/>
      </c>
      <c r="AA745" s="270" t="n"/>
      <c r="AB745" s="242" t="n"/>
      <c r="AC745" s="242" t="n"/>
      <c r="AD745" s="256" t="n"/>
      <c r="AE745" s="167">
        <f>Y745-AC745</f>
        <v/>
      </c>
      <c r="AF745" s="256">
        <f>abs(Z745-AD745)</f>
        <v/>
      </c>
      <c r="AG745" s="243" t="n"/>
      <c r="AH745" s="146" t="n"/>
      <c r="AI745" s="52" t="n"/>
      <c r="AJ745" s="148" t="n"/>
      <c r="AK745" s="52" t="n"/>
    </row>
    <row r="746">
      <c r="A746" s="163">
        <f>A745</f>
        <v/>
      </c>
      <c r="B746" s="300" t="n"/>
      <c r="C746" s="151" t="inlineStr">
        <is>
          <t>KR MTN Add funds/Payments</t>
        </is>
      </c>
      <c r="D746" s="151" t="inlineStr">
        <is>
          <t>KR MTN Debit</t>
        </is>
      </c>
      <c r="E746" s="187" t="n"/>
      <c r="F746" s="188" t="n"/>
      <c r="G746" s="187" t="n"/>
      <c r="H746" s="188" t="n"/>
      <c r="I746" s="154">
        <f>minus(E746,G746)</f>
        <v/>
      </c>
      <c r="J746" s="155">
        <f>ABS(minus(F746,H746))</f>
        <v/>
      </c>
      <c r="K746" s="248" t="n"/>
      <c r="L746" s="248" t="n"/>
      <c r="M746" s="248" t="n"/>
      <c r="N746" s="248" t="n"/>
      <c r="O746" s="248" t="n"/>
      <c r="P746" s="248" t="n"/>
      <c r="Q746" s="248" t="n"/>
      <c r="R746" s="248" t="n"/>
      <c r="S746" s="248" t="n"/>
      <c r="T746" s="248" t="n"/>
      <c r="U746" s="248" t="n"/>
      <c r="V746" s="248" t="n"/>
      <c r="W746" s="218">
        <f>SUM(K746,M746,O746,Q746,S746,U746)</f>
        <v/>
      </c>
      <c r="X746" s="218">
        <f>SUM(L746,N746,P746,R746,T746,V746)</f>
        <v/>
      </c>
      <c r="Y746" s="157">
        <f>minus(I746,W746)</f>
        <v/>
      </c>
      <c r="Z746" s="158">
        <f>ABS(minus(J746,X746))</f>
        <v/>
      </c>
      <c r="AA746" s="270" t="inlineStr">
        <is>
          <t>Pending PassionAir transaction</t>
        </is>
      </c>
      <c r="AB746" s="242" t="n"/>
      <c r="AC746" s="242" t="n"/>
      <c r="AD746" s="256" t="n"/>
      <c r="AE746" s="167">
        <f>Y746-AC746</f>
        <v/>
      </c>
      <c r="AF746" s="256">
        <f>abs(Z746-AD746)</f>
        <v/>
      </c>
      <c r="AG746" s="243" t="n"/>
      <c r="AH746" s="146" t="n"/>
      <c r="AI746" s="52" t="n"/>
      <c r="AJ746" s="148" t="n"/>
      <c r="AK746" s="52" t="n"/>
    </row>
    <row r="747">
      <c r="A747" s="163">
        <f>A746</f>
        <v/>
      </c>
      <c r="B747" s="300" t="n"/>
      <c r="C747" s="151" t="inlineStr">
        <is>
          <t>KR Airtel Add funds/Payments</t>
        </is>
      </c>
      <c r="D747" s="151" t="inlineStr">
        <is>
          <t>KR Airtel Cash In</t>
        </is>
      </c>
      <c r="E747" s="187" t="n"/>
      <c r="F747" s="187" t="n"/>
      <c r="G747" s="187" t="n"/>
      <c r="H747" s="187" t="n"/>
      <c r="I747" s="154">
        <f>minus(E747,G747)</f>
        <v/>
      </c>
      <c r="J747" s="155">
        <f>ABS(minus(F747,H747))</f>
        <v/>
      </c>
      <c r="K747" s="248" t="n"/>
      <c r="L747" s="248" t="n"/>
      <c r="M747" s="248" t="n"/>
      <c r="N747" s="248" t="n"/>
      <c r="O747" s="248" t="n"/>
      <c r="P747" s="248" t="n"/>
      <c r="Q747" s="248" t="n"/>
      <c r="R747" s="248" t="n"/>
      <c r="S747" s="248" t="n"/>
      <c r="T747" s="248" t="n"/>
      <c r="U747" s="248" t="n"/>
      <c r="V747" s="248" t="n"/>
      <c r="W747" s="218">
        <f>SUM(K747,M747,O747,Q747,S747,U747)</f>
        <v/>
      </c>
      <c r="X747" s="218">
        <f>SUM(L747,N747,P747,R747,T747,V747)</f>
        <v/>
      </c>
      <c r="Y747" s="157">
        <f>minus(I747,W747)</f>
        <v/>
      </c>
      <c r="Z747" s="158">
        <f>ABS(minus(J747,X747))</f>
        <v/>
      </c>
      <c r="AA747" s="270" t="n"/>
      <c r="AB747" s="242" t="n"/>
      <c r="AC747" s="242" t="n"/>
      <c r="AD747" s="256" t="n"/>
      <c r="AE747" s="167">
        <f>Y747-AC747</f>
        <v/>
      </c>
      <c r="AF747" s="256">
        <f>abs(Z747-AD747)</f>
        <v/>
      </c>
      <c r="AG747" s="243" t="n"/>
      <c r="AH747" s="146" t="n"/>
      <c r="AI747" s="52" t="n"/>
      <c r="AJ747" s="148" t="n"/>
      <c r="AK747" s="52" t="n"/>
    </row>
    <row r="748">
      <c r="A748" s="163">
        <f>A747</f>
        <v/>
      </c>
      <c r="B748" s="300" t="n"/>
      <c r="C748" s="151" t="inlineStr">
        <is>
          <t>KR Airtel Send Money</t>
        </is>
      </c>
      <c r="D748" s="151" t="inlineStr">
        <is>
          <t>KR Airtel Cash Out</t>
        </is>
      </c>
      <c r="E748" s="187" t="n"/>
      <c r="F748" s="187" t="n"/>
      <c r="G748" s="187" t="n"/>
      <c r="H748" s="187" t="n"/>
      <c r="I748" s="154">
        <f>minus(E748,G748)</f>
        <v/>
      </c>
      <c r="J748" s="155">
        <f>ABS(minus(F748,H748))</f>
        <v/>
      </c>
      <c r="K748" s="248" t="n"/>
      <c r="L748" s="248" t="n"/>
      <c r="M748" s="248" t="n"/>
      <c r="N748" s="248" t="n"/>
      <c r="O748" s="248" t="n"/>
      <c r="P748" s="248" t="n"/>
      <c r="Q748" s="248" t="n"/>
      <c r="R748" s="248" t="n"/>
      <c r="S748" s="248" t="n"/>
      <c r="T748" s="248" t="n"/>
      <c r="U748" s="248" t="n"/>
      <c r="V748" s="248" t="n"/>
      <c r="W748" s="218">
        <f>SUM(K748,M748,O748,Q748,S748,U748)</f>
        <v/>
      </c>
      <c r="X748" s="218">
        <f>SUM(L748,N748,P748,R748,T748,V748)</f>
        <v/>
      </c>
      <c r="Y748" s="157">
        <f>minus(I748,W748)</f>
        <v/>
      </c>
      <c r="Z748" s="158">
        <f>ABS(minus(J748,X748))</f>
        <v/>
      </c>
      <c r="AA748" s="270" t="n"/>
      <c r="AB748" s="242" t="n"/>
      <c r="AC748" s="242" t="n"/>
      <c r="AD748" s="256" t="n"/>
      <c r="AE748" s="167">
        <f>Y748-AC748</f>
        <v/>
      </c>
      <c r="AF748" s="256">
        <f>abs(Z748-AD748)</f>
        <v/>
      </c>
      <c r="AG748" s="243" t="n"/>
      <c r="AH748" s="146" t="n"/>
      <c r="AI748" s="52" t="n"/>
      <c r="AJ748" s="148" t="n"/>
      <c r="AK748" s="52" t="n"/>
    </row>
    <row r="749">
      <c r="A749" s="163">
        <f>A748</f>
        <v/>
      </c>
      <c r="B749" s="300" t="n"/>
      <c r="C749" s="151" t="inlineStr">
        <is>
          <t>KR Vodafone Add funds/Payments</t>
        </is>
      </c>
      <c r="D749" s="151" t="inlineStr">
        <is>
          <t xml:space="preserve">KR Vodafone Cash In </t>
        </is>
      </c>
      <c r="E749" s="187" t="n"/>
      <c r="F749" s="188" t="n"/>
      <c r="G749" s="187" t="n"/>
      <c r="H749" s="188" t="n"/>
      <c r="I749" s="154">
        <f>minus(E749,G749)</f>
        <v/>
      </c>
      <c r="J749" s="155">
        <f>ABS(minus(F749,H749))</f>
        <v/>
      </c>
      <c r="K749" s="248" t="n"/>
      <c r="L749" s="248" t="n"/>
      <c r="M749" s="248" t="n"/>
      <c r="N749" s="248" t="n"/>
      <c r="O749" s="248" t="n"/>
      <c r="P749" s="248" t="n"/>
      <c r="Q749" s="248" t="n"/>
      <c r="R749" s="248" t="n"/>
      <c r="S749" s="248" t="n"/>
      <c r="T749" s="248" t="n"/>
      <c r="U749" s="248" t="n"/>
      <c r="V749" s="248" t="n"/>
      <c r="W749" s="218">
        <f>SUM(K749,M749,O749,Q749,S749,U749)</f>
        <v/>
      </c>
      <c r="X749" s="218">
        <f>SUM(L749,N749,P749,R749,T749,V749)</f>
        <v/>
      </c>
      <c r="Y749" s="157">
        <f>minus(I749,W749)</f>
        <v/>
      </c>
      <c r="Z749" s="158">
        <f>ABS(minus(J749,X749))</f>
        <v/>
      </c>
      <c r="AA749" s="270" t="inlineStr">
        <is>
          <t>Pending FleetOps and Vintage transaction</t>
        </is>
      </c>
      <c r="AB749" s="242" t="n"/>
      <c r="AC749" s="242" t="n"/>
      <c r="AD749" s="256" t="n"/>
      <c r="AE749" s="167">
        <f>Y749-AC749</f>
        <v/>
      </c>
      <c r="AF749" s="256">
        <f>abs(Z749-AD749)</f>
        <v/>
      </c>
      <c r="AG749" s="243" t="n"/>
      <c r="AH749" s="146" t="n"/>
      <c r="AI749" s="52" t="n"/>
      <c r="AJ749" s="148" t="n"/>
      <c r="AK749" s="52" t="n"/>
    </row>
    <row r="750">
      <c r="A750" s="163">
        <f>A749</f>
        <v/>
      </c>
      <c r="B750" s="303" t="n"/>
      <c r="C750" s="151" t="inlineStr">
        <is>
          <t>KR Vodafone Send Money</t>
        </is>
      </c>
      <c r="D750" s="151" t="inlineStr">
        <is>
          <t>KR Vodafone Cash Out</t>
        </is>
      </c>
      <c r="E750" s="187" t="n"/>
      <c r="F750" s="188" t="n"/>
      <c r="G750" s="187" t="n"/>
      <c r="H750" s="188" t="n"/>
      <c r="I750" s="154">
        <f>minus(E750,G750)</f>
        <v/>
      </c>
      <c r="J750" s="155">
        <f>ABS(minus(F750,H750))</f>
        <v/>
      </c>
      <c r="K750" s="248" t="n"/>
      <c r="L750" s="248" t="n"/>
      <c r="M750" s="248" t="n"/>
      <c r="N750" s="248" t="n"/>
      <c r="O750" s="248" t="n"/>
      <c r="P750" s="248" t="n"/>
      <c r="Q750" s="248" t="n"/>
      <c r="R750" s="248" t="n"/>
      <c r="S750" s="248" t="n"/>
      <c r="T750" s="248" t="n"/>
      <c r="U750" s="248" t="n"/>
      <c r="V750" s="248" t="n"/>
      <c r="W750" s="218">
        <f>SUM(K750,M750,O750,Q750,S750,U750)</f>
        <v/>
      </c>
      <c r="X750" s="218">
        <f>SUM(L750,N750,P750,R750,T750,V750)</f>
        <v/>
      </c>
      <c r="Y750" s="157">
        <f>minus(I750,W750)</f>
        <v/>
      </c>
      <c r="Z750" s="158">
        <f>ABS(minus(J750,X750))</f>
        <v/>
      </c>
      <c r="AA750" s="270" t="n"/>
      <c r="AB750" s="242" t="n"/>
      <c r="AC750" s="242" t="n"/>
      <c r="AD750" s="256" t="n"/>
      <c r="AE750" s="167">
        <f>Y750-AC750</f>
        <v/>
      </c>
      <c r="AF750" s="256">
        <f>abs(Z750-AD750)</f>
        <v/>
      </c>
      <c r="AG750" s="243" t="n"/>
      <c r="AH750" s="146" t="n"/>
      <c r="AI750" s="52" t="n"/>
      <c r="AJ750" s="148" t="n"/>
      <c r="AK750" s="52" t="n"/>
    </row>
    <row r="751">
      <c r="A751" s="206" t="n"/>
      <c r="B751" s="207" t="n"/>
      <c r="C751" s="206" t="n"/>
      <c r="D751" s="206" t="n"/>
      <c r="E751" s="206" t="n"/>
      <c r="F751" s="208" t="n"/>
      <c r="G751" s="206" t="n"/>
      <c r="H751" s="206" t="n"/>
      <c r="I751" s="206" t="n"/>
      <c r="J751" s="208" t="n"/>
      <c r="K751" s="271" t="n"/>
      <c r="L751" s="271" t="n"/>
      <c r="M751" s="271" t="n"/>
      <c r="N751" s="271" t="n"/>
      <c r="O751" s="271" t="n"/>
      <c r="P751" s="271" t="n"/>
      <c r="Q751" s="271" t="n"/>
      <c r="R751" s="271" t="n"/>
      <c r="S751" s="271" t="n"/>
      <c r="T751" s="271" t="n"/>
      <c r="U751" s="271" t="n"/>
      <c r="V751" s="271" t="n"/>
      <c r="W751" s="210" t="n"/>
      <c r="X751" s="210" t="n"/>
      <c r="Y751" s="271" t="n"/>
      <c r="Z751" s="271" t="n"/>
      <c r="AA751" s="211" t="n"/>
      <c r="AB751" s="212" t="n"/>
      <c r="AC751" s="212" t="n"/>
      <c r="AD751" s="213" t="n"/>
      <c r="AE751" s="214" t="n"/>
      <c r="AF751" s="215" t="n"/>
      <c r="AG751" s="243" t="n"/>
      <c r="AH751" s="146" t="n"/>
      <c r="AI751" s="52" t="n"/>
      <c r="AJ751" s="148" t="n"/>
      <c r="AK751" s="52" t="n"/>
    </row>
    <row r="752">
      <c r="A752" s="239" t="n">
        <v>45011</v>
      </c>
      <c r="B752" s="309" t="inlineStr">
        <is>
          <t>SlydePay</t>
        </is>
      </c>
      <c r="C752" s="151" t="inlineStr">
        <is>
          <t>SP MIGs (MCC 1)</t>
        </is>
      </c>
      <c r="D752" s="151" t="inlineStr">
        <is>
          <t>MIGS (Slydepay01)</t>
        </is>
      </c>
      <c r="E752" s="187" t="n"/>
      <c r="F752" s="188" t="n"/>
      <c r="G752" s="187" t="n"/>
      <c r="H752" s="188" t="n"/>
      <c r="I752" s="154">
        <f>minus(E752,G752)</f>
        <v/>
      </c>
      <c r="J752" s="155">
        <f>ABS(minus(F752,H752))</f>
        <v/>
      </c>
      <c r="K752" s="248" t="n"/>
      <c r="L752" s="248" t="n"/>
      <c r="M752" s="248" t="n"/>
      <c r="N752" s="248" t="n"/>
      <c r="O752" s="248" t="n"/>
      <c r="P752" s="248" t="n"/>
      <c r="Q752" s="248" t="n"/>
      <c r="R752" s="248" t="n"/>
      <c r="S752" s="248" t="n"/>
      <c r="T752" s="248" t="n"/>
      <c r="U752" s="248" t="n"/>
      <c r="V752" s="248" t="n"/>
      <c r="W752" s="218">
        <f>SUM(K752,M752,O752,Q752,S752,U752)</f>
        <v/>
      </c>
      <c r="X752" s="218">
        <f>SUM(L752,N752,P752,R752,T752,V752)</f>
        <v/>
      </c>
      <c r="Y752" s="157">
        <f>minus(I752,W752)</f>
        <v/>
      </c>
      <c r="Z752" s="158">
        <f>ABS(minus(J752,X752))</f>
        <v/>
      </c>
      <c r="AA752" s="270" t="n"/>
      <c r="AB752" s="242" t="n"/>
      <c r="AC752" s="242" t="n"/>
      <c r="AD752" s="256" t="n"/>
      <c r="AE752" s="161">
        <f>Y752-AC752</f>
        <v/>
      </c>
      <c r="AF752" s="256">
        <f>abs(Z752-AD752)</f>
        <v/>
      </c>
      <c r="AG752" s="243" t="n"/>
      <c r="AH752" s="146" t="n"/>
      <c r="AI752" s="52" t="n"/>
      <c r="AJ752" s="148" t="n"/>
      <c r="AK752" s="52" t="n"/>
    </row>
    <row r="753">
      <c r="A753" s="163">
        <f>A752</f>
        <v/>
      </c>
      <c r="B753" s="300" t="n"/>
      <c r="C753" s="151" t="inlineStr">
        <is>
          <t>SP MTN Cash In (Prompt)</t>
        </is>
      </c>
      <c r="D753" s="151" t="inlineStr">
        <is>
          <t>MTN - Slydepull (Prompts)</t>
        </is>
      </c>
      <c r="E753" s="187" t="n"/>
      <c r="F753" s="188" t="n"/>
      <c r="G753" s="187" t="n"/>
      <c r="H753" s="188" t="n"/>
      <c r="I753" s="154">
        <f>minus(E753,G753)</f>
        <v/>
      </c>
      <c r="J753" s="155">
        <f>ABS(minus(F753,H753))</f>
        <v/>
      </c>
      <c r="K753" s="248" t="n"/>
      <c r="L753" s="248" t="n"/>
      <c r="M753" s="248" t="n"/>
      <c r="N753" s="248" t="n"/>
      <c r="O753" s="248" t="n"/>
      <c r="P753" s="248" t="n"/>
      <c r="Q753" s="248" t="n"/>
      <c r="R753" s="248" t="n"/>
      <c r="S753" s="248" t="n"/>
      <c r="T753" s="248" t="n"/>
      <c r="U753" s="248" t="n"/>
      <c r="V753" s="248" t="n"/>
      <c r="W753" s="218">
        <f>SUM(K753,M753,O753,Q753,S753,U753)</f>
        <v/>
      </c>
      <c r="X753" s="218">
        <f>SUM(L753,N753,P753,R753,T753,V753)</f>
        <v/>
      </c>
      <c r="Y753" s="157">
        <f>minus(I753,W753)</f>
        <v/>
      </c>
      <c r="Z753" s="158">
        <f>ABS(minus(J753,X753))</f>
        <v/>
      </c>
      <c r="AA753" s="270" t="n"/>
      <c r="AB753" s="242" t="n"/>
      <c r="AC753" s="242" t="n"/>
      <c r="AD753" s="256" t="n"/>
      <c r="AE753" s="167">
        <f>Y753-AC753</f>
        <v/>
      </c>
      <c r="AF753" s="256">
        <f>abs(Z753-AD753)</f>
        <v/>
      </c>
      <c r="AG753" s="243" t="n"/>
      <c r="AH753" s="146" t="n"/>
      <c r="AI753" s="52" t="n"/>
      <c r="AJ753" s="148" t="n"/>
      <c r="AK753" s="52" t="n"/>
    </row>
    <row r="754">
      <c r="A754" s="163">
        <f>A753</f>
        <v/>
      </c>
      <c r="B754" s="300" t="n"/>
      <c r="C754" s="151" t="inlineStr">
        <is>
          <t>SP MTN Cash In (Approval)</t>
        </is>
      </c>
      <c r="D754" s="151" t="inlineStr">
        <is>
          <t>MTN - Sydepush( Approvals)</t>
        </is>
      </c>
      <c r="E754" s="187" t="n"/>
      <c r="F754" s="188" t="n"/>
      <c r="G754" s="187" t="n"/>
      <c r="H754" s="188" t="n"/>
      <c r="I754" s="154">
        <f>minus(E754,G754)</f>
        <v/>
      </c>
      <c r="J754" s="155">
        <f>ABS(minus(F754,H754))</f>
        <v/>
      </c>
      <c r="K754" s="248" t="n"/>
      <c r="L754" s="248" t="n"/>
      <c r="M754" s="248" t="n"/>
      <c r="N754" s="248" t="n"/>
      <c r="O754" s="248" t="n"/>
      <c r="P754" s="248" t="n"/>
      <c r="Q754" s="248" t="n"/>
      <c r="R754" s="248" t="n"/>
      <c r="S754" s="248" t="n"/>
      <c r="T754" s="248" t="n"/>
      <c r="U754" s="248" t="n"/>
      <c r="V754" s="248" t="n"/>
      <c r="W754" s="218">
        <f>SUM(K754,M754,O754,Q754,S754,U754)</f>
        <v/>
      </c>
      <c r="X754" s="218">
        <f>SUM(L754,N754,P754,R754,T754,V754)</f>
        <v/>
      </c>
      <c r="Y754" s="157">
        <f>minus(I754,W754)</f>
        <v/>
      </c>
      <c r="Z754" s="158">
        <f>ABS(minus(J754,X754))</f>
        <v/>
      </c>
      <c r="AA754" s="270" t="n"/>
      <c r="AB754" s="242" t="n"/>
      <c r="AC754" s="242" t="n"/>
      <c r="AD754" s="256" t="n"/>
      <c r="AE754" s="161">
        <f>Y754-AC754</f>
        <v/>
      </c>
      <c r="AF754" s="256">
        <f>abs(Z754-AD754)</f>
        <v/>
      </c>
      <c r="AG754" s="243" t="n"/>
      <c r="AH754" s="146" t="n"/>
      <c r="AI754" s="52" t="n"/>
      <c r="AJ754" s="148" t="n"/>
      <c r="AK754" s="52" t="n"/>
    </row>
    <row r="755">
      <c r="A755" s="163">
        <f>A754</f>
        <v/>
      </c>
      <c r="B755" s="300" t="n"/>
      <c r="C755" s="151" t="inlineStr">
        <is>
          <t>SP MTN Send Money</t>
        </is>
      </c>
      <c r="D755" s="151" t="inlineStr">
        <is>
          <t>MTN - Portal</t>
        </is>
      </c>
      <c r="E755" s="187" t="n"/>
      <c r="F755" s="188" t="n"/>
      <c r="G755" s="187" t="n"/>
      <c r="H755" s="188" t="n"/>
      <c r="I755" s="154">
        <f>minus(E755,G755)</f>
        <v/>
      </c>
      <c r="J755" s="155">
        <f>ABS(minus(F755,H755))</f>
        <v/>
      </c>
      <c r="K755" s="248" t="n"/>
      <c r="L755" s="248" t="n"/>
      <c r="M755" s="248" t="n"/>
      <c r="N755" s="248" t="n"/>
      <c r="O755" s="248" t="n"/>
      <c r="P755" s="248" t="n"/>
      <c r="Q755" s="248" t="n"/>
      <c r="R755" s="248" t="n"/>
      <c r="S755" s="248" t="n"/>
      <c r="T755" s="248" t="n"/>
      <c r="U755" s="248" t="n"/>
      <c r="V755" s="248" t="n"/>
      <c r="W755" s="218">
        <f>SUM(K755,M755,O755,Q755,S755,U755)</f>
        <v/>
      </c>
      <c r="X755" s="218">
        <f>SUM(L755,N755,P755,R755,T755,V755)</f>
        <v/>
      </c>
      <c r="Y755" s="157">
        <f>minus(I755,W755)</f>
        <v/>
      </c>
      <c r="Z755" s="158">
        <f>ABS(minus(J755,X755))</f>
        <v/>
      </c>
      <c r="AA755" s="270" t="n"/>
      <c r="AB755" s="242" t="n"/>
      <c r="AC755" s="242" t="n"/>
      <c r="AD755" s="256" t="n"/>
      <c r="AE755" s="161">
        <f>Y755-AC755</f>
        <v/>
      </c>
      <c r="AF755" s="256">
        <f>abs(Z755-AD755)</f>
        <v/>
      </c>
      <c r="AG755" s="243" t="n"/>
      <c r="AH755" s="146" t="n"/>
      <c r="AI755" s="52" t="n"/>
      <c r="AJ755" s="148" t="n"/>
      <c r="AK755" s="52" t="n"/>
    </row>
    <row r="756">
      <c r="A756" s="163">
        <f>A755</f>
        <v/>
      </c>
      <c r="B756" s="300" t="n"/>
      <c r="C756" s="151" t="inlineStr">
        <is>
          <t>SP AirtelTigo Cash In</t>
        </is>
      </c>
      <c r="D756" s="151" t="inlineStr">
        <is>
          <t>Airtel Top Up (Cash In)</t>
        </is>
      </c>
      <c r="E756" s="187" t="n"/>
      <c r="F756" s="188" t="n"/>
      <c r="G756" s="187" t="n"/>
      <c r="H756" s="188" t="n"/>
      <c r="I756" s="154">
        <f>minus(E756,G756)</f>
        <v/>
      </c>
      <c r="J756" s="155">
        <f>ABS(minus(F756,H756))</f>
        <v/>
      </c>
      <c r="K756" s="248" t="n"/>
      <c r="L756" s="248" t="n"/>
      <c r="M756" s="248" t="n"/>
      <c r="N756" s="248" t="n"/>
      <c r="O756" s="248" t="n"/>
      <c r="P756" s="248" t="n"/>
      <c r="Q756" s="248" t="n"/>
      <c r="R756" s="248" t="n"/>
      <c r="S756" s="248" t="n"/>
      <c r="T756" s="248" t="n"/>
      <c r="U756" s="248" t="n"/>
      <c r="V756" s="248" t="n"/>
      <c r="W756" s="218">
        <f>SUM(K756,M756,O756,Q756,S756,U756)</f>
        <v/>
      </c>
      <c r="X756" s="218">
        <f>SUM(L756,N756,P756,R756,T756,V756)</f>
        <v/>
      </c>
      <c r="Y756" s="157">
        <f>minus(I756,W756)</f>
        <v/>
      </c>
      <c r="Z756" s="158">
        <f>ABS(minus(J756,X756))</f>
        <v/>
      </c>
      <c r="AA756" s="270" t="n"/>
      <c r="AB756" s="242" t="n"/>
      <c r="AC756" s="242" t="n"/>
      <c r="AD756" s="256" t="n"/>
      <c r="AE756" s="161">
        <f>Y756-AC756</f>
        <v/>
      </c>
      <c r="AF756" s="256">
        <f>abs(Z756-AD756)</f>
        <v/>
      </c>
      <c r="AG756" s="243" t="n"/>
      <c r="AH756" s="146" t="n"/>
      <c r="AI756" s="52" t="n"/>
      <c r="AJ756" s="148" t="n"/>
      <c r="AK756" s="52" t="n"/>
    </row>
    <row r="757">
      <c r="A757" s="163">
        <f>A756</f>
        <v/>
      </c>
      <c r="B757" s="300" t="n"/>
      <c r="C757" s="151" t="inlineStr">
        <is>
          <t>SP AirtelTigo Send Money</t>
        </is>
      </c>
      <c r="D757" s="151" t="inlineStr">
        <is>
          <t>Airtel Online Send Money</t>
        </is>
      </c>
      <c r="E757" s="187" t="n"/>
      <c r="F757" s="188" t="n"/>
      <c r="G757" s="187" t="n"/>
      <c r="H757" s="188" t="n"/>
      <c r="I757" s="154">
        <f>minus(E757,G757)</f>
        <v/>
      </c>
      <c r="J757" s="155">
        <f>ABS(minus(F757,H757))</f>
        <v/>
      </c>
      <c r="K757" s="248" t="n"/>
      <c r="L757" s="248" t="n"/>
      <c r="M757" s="248" t="n"/>
      <c r="N757" s="248" t="n"/>
      <c r="O757" s="248" t="n"/>
      <c r="P757" s="248" t="n"/>
      <c r="Q757" s="248" t="n"/>
      <c r="R757" s="248" t="n"/>
      <c r="S757" s="248" t="n"/>
      <c r="T757" s="248" t="n"/>
      <c r="U757" s="248" t="n"/>
      <c r="V757" s="248" t="n"/>
      <c r="W757" s="218">
        <f>SUM(K757,M757,O757,Q757,S757,U757)</f>
        <v/>
      </c>
      <c r="X757" s="218">
        <f>SUM(L757,N757,P757,R757,T757,V757)</f>
        <v/>
      </c>
      <c r="Y757" s="157">
        <f>minus(I757,W757)</f>
        <v/>
      </c>
      <c r="Z757" s="158">
        <f>ABS(minus(J757,X757))</f>
        <v/>
      </c>
      <c r="AA757" s="270" t="n"/>
      <c r="AB757" s="242" t="n"/>
      <c r="AC757" s="242" t="n"/>
      <c r="AD757" s="256" t="n"/>
      <c r="AE757" s="161">
        <f>Y757-AC757</f>
        <v/>
      </c>
      <c r="AF757" s="256">
        <f>abs(Z757-AD757)</f>
        <v/>
      </c>
      <c r="AG757" s="243" t="n"/>
      <c r="AH757" s="146" t="n"/>
      <c r="AI757" s="52" t="n"/>
      <c r="AJ757" s="148" t="n"/>
      <c r="AK757" s="52" t="n"/>
    </row>
    <row r="758">
      <c r="A758" s="163">
        <f>A757</f>
        <v/>
      </c>
      <c r="B758" s="300" t="n"/>
      <c r="C758" s="151" t="inlineStr">
        <is>
          <t>SP Vodafone Cash In</t>
        </is>
      </c>
      <c r="D758" s="151" t="inlineStr">
        <is>
          <t>Vodafone Cashin</t>
        </is>
      </c>
      <c r="E758" s="187" t="n"/>
      <c r="F758" s="188" t="n"/>
      <c r="G758" s="187" t="n"/>
      <c r="H758" s="188" t="n"/>
      <c r="I758" s="154">
        <f>minus(E758,G758)</f>
        <v/>
      </c>
      <c r="J758" s="155">
        <f>ABS(minus(F758,H758))</f>
        <v/>
      </c>
      <c r="K758" s="248" t="n"/>
      <c r="L758" s="248" t="n"/>
      <c r="M758" s="248" t="n"/>
      <c r="N758" s="248" t="n"/>
      <c r="O758" s="248" t="n"/>
      <c r="P758" s="248" t="n"/>
      <c r="Q758" s="248" t="n"/>
      <c r="R758" s="248" t="n"/>
      <c r="S758" s="248" t="n"/>
      <c r="T758" s="248" t="n"/>
      <c r="U758" s="248" t="n"/>
      <c r="V758" s="248" t="n"/>
      <c r="W758" s="218">
        <f>SUM(K758,M758,O758,Q758,S758,U758)</f>
        <v/>
      </c>
      <c r="X758" s="218">
        <f>SUM(L758,N758,P758,R758,T758,V758)</f>
        <v/>
      </c>
      <c r="Y758" s="157">
        <f>minus(I758,W758)</f>
        <v/>
      </c>
      <c r="Z758" s="158">
        <f>ABS(minus(J758,X758))</f>
        <v/>
      </c>
      <c r="AA758" s="270" t="n"/>
      <c r="AB758" s="242" t="n"/>
      <c r="AC758" s="242" t="n"/>
      <c r="AD758" s="256" t="n"/>
      <c r="AE758" s="161">
        <f>Y758-AC758</f>
        <v/>
      </c>
      <c r="AF758" s="256">
        <f>abs(Z758-AD758)</f>
        <v/>
      </c>
      <c r="AG758" s="243" t="n"/>
      <c r="AH758" s="146" t="n"/>
      <c r="AI758" s="52" t="n"/>
      <c r="AJ758" s="148" t="n"/>
      <c r="AK758" s="52" t="n"/>
    </row>
    <row r="759">
      <c r="A759" s="163">
        <f>A758</f>
        <v/>
      </c>
      <c r="B759" s="300" t="n"/>
      <c r="C759" s="151" t="inlineStr">
        <is>
          <t>SP Vodafone Send Money</t>
        </is>
      </c>
      <c r="D759" s="151" t="inlineStr">
        <is>
          <t>Vodafone Cashout</t>
        </is>
      </c>
      <c r="E759" s="187" t="n"/>
      <c r="F759" s="188" t="n"/>
      <c r="G759" s="187" t="n"/>
      <c r="H759" s="188" t="n"/>
      <c r="I759" s="154">
        <f>minus(E759,G759)</f>
        <v/>
      </c>
      <c r="J759" s="155">
        <f>ABS(minus(F759,H759))</f>
        <v/>
      </c>
      <c r="K759" s="248" t="n"/>
      <c r="L759" s="248" t="n"/>
      <c r="M759" s="248" t="n"/>
      <c r="N759" s="248" t="n"/>
      <c r="O759" s="248" t="n"/>
      <c r="P759" s="248" t="n"/>
      <c r="Q759" s="248" t="n"/>
      <c r="R759" s="248" t="n"/>
      <c r="S759" s="248" t="n"/>
      <c r="T759" s="248" t="n"/>
      <c r="U759" s="248" t="n"/>
      <c r="V759" s="248" t="n"/>
      <c r="W759" s="218">
        <f>SUM(K759,M759,O759,Q759,S759,U759)</f>
        <v/>
      </c>
      <c r="X759" s="218">
        <f>SUM(L759,N759,P759,R759,T759,V759)</f>
        <v/>
      </c>
      <c r="Y759" s="157">
        <f>minus(I759,W759)</f>
        <v/>
      </c>
      <c r="Z759" s="158">
        <f>ABS(minus(J759,X759))</f>
        <v/>
      </c>
      <c r="AA759" s="270" t="n"/>
      <c r="AB759" s="242" t="n"/>
      <c r="AC759" s="242" t="n"/>
      <c r="AD759" s="256" t="n"/>
      <c r="AE759" s="161">
        <f>Y759-AC759</f>
        <v/>
      </c>
      <c r="AF759" s="256">
        <f>abs(Z759-AD759)</f>
        <v/>
      </c>
      <c r="AG759" s="243" t="n"/>
      <c r="AH759" s="146" t="n"/>
      <c r="AI759" s="52" t="n"/>
      <c r="AJ759" s="148" t="n"/>
      <c r="AK759" s="52" t="n"/>
    </row>
    <row r="760">
      <c r="A760" s="163">
        <f>A759</f>
        <v/>
      </c>
      <c r="B760" s="300" t="n"/>
      <c r="C760" s="151" t="inlineStr">
        <is>
          <t>SP Stanbic</t>
        </is>
      </c>
      <c r="D760" s="151" t="inlineStr">
        <is>
          <t>Stanbic FI CR</t>
        </is>
      </c>
      <c r="E760" s="187" t="n"/>
      <c r="F760" s="188" t="n"/>
      <c r="G760" s="187" t="n"/>
      <c r="H760" s="188" t="n"/>
      <c r="I760" s="154">
        <f>minus(E760,G760)</f>
        <v/>
      </c>
      <c r="J760" s="155">
        <f>ABS(minus(F760,H760))</f>
        <v/>
      </c>
      <c r="K760" s="248" t="n"/>
      <c r="L760" s="248" t="n"/>
      <c r="M760" s="248" t="n"/>
      <c r="N760" s="248" t="n"/>
      <c r="O760" s="248" t="n"/>
      <c r="P760" s="248" t="n"/>
      <c r="Q760" s="248" t="n"/>
      <c r="R760" s="248" t="n"/>
      <c r="S760" s="248" t="n"/>
      <c r="T760" s="248" t="n"/>
      <c r="U760" s="248" t="n"/>
      <c r="V760" s="248" t="n"/>
      <c r="W760" s="218">
        <f>SUM(K760,M760,O760,Q760,S760,U760)</f>
        <v/>
      </c>
      <c r="X760" s="218">
        <f>SUM(L760,N760,P760,R760,T760,V760)</f>
        <v/>
      </c>
      <c r="Y760" s="157">
        <f>minus(I760,W760)</f>
        <v/>
      </c>
      <c r="Z760" s="158">
        <f>ABS(minus(J760,X760))</f>
        <v/>
      </c>
      <c r="AA760" s="270" t="inlineStr">
        <is>
          <t>Customer's Slydepay account was not credited with funds.</t>
        </is>
      </c>
      <c r="AB760" s="242" t="n"/>
      <c r="AC760" s="242" t="n"/>
      <c r="AD760" s="256" t="n"/>
      <c r="AE760" s="161">
        <f>Y760-AC760</f>
        <v/>
      </c>
      <c r="AF760" s="256">
        <f>abs(Z760-AD760)</f>
        <v/>
      </c>
      <c r="AG760" s="243" t="n"/>
      <c r="AH760" s="146" t="n"/>
      <c r="AI760" s="52" t="n"/>
      <c r="AJ760" s="148" t="n"/>
      <c r="AK760" s="52" t="n"/>
    </row>
    <row r="761">
      <c r="A761" s="163">
        <f>A760</f>
        <v/>
      </c>
      <c r="B761" s="300" t="n"/>
      <c r="C761" s="151" t="inlineStr">
        <is>
          <t xml:space="preserve">SP Stanbic </t>
        </is>
      </c>
      <c r="D761" s="151" t="inlineStr">
        <is>
          <t>Stanbic FI DR</t>
        </is>
      </c>
      <c r="E761" s="187" t="n"/>
      <c r="F761" s="187" t="n"/>
      <c r="G761" s="187" t="n"/>
      <c r="H761" s="187" t="n"/>
      <c r="I761" s="154">
        <f>minus(E761,G761)</f>
        <v/>
      </c>
      <c r="J761" s="155">
        <f>ABS(minus(F761,H761))</f>
        <v/>
      </c>
      <c r="K761" s="248" t="n"/>
      <c r="L761" s="248" t="n"/>
      <c r="M761" s="248" t="n"/>
      <c r="N761" s="248" t="n"/>
      <c r="O761" s="248" t="n"/>
      <c r="P761" s="248" t="n"/>
      <c r="Q761" s="248" t="n"/>
      <c r="R761" s="248" t="n"/>
      <c r="S761" s="248" t="n"/>
      <c r="T761" s="248" t="n"/>
      <c r="U761" s="248" t="n"/>
      <c r="V761" s="248" t="n"/>
      <c r="W761" s="218">
        <f>SUM(K761,M761,O761,Q761,S761,U761)</f>
        <v/>
      </c>
      <c r="X761" s="218">
        <f>SUM(L761,N761,P761,R761,T761,V761)</f>
        <v/>
      </c>
      <c r="Y761" s="157">
        <f>minus(I761,W761)</f>
        <v/>
      </c>
      <c r="Z761" s="158">
        <f>ABS(minus(J761,X761))</f>
        <v/>
      </c>
      <c r="AA761" s="270" t="n"/>
      <c r="AB761" s="242" t="n"/>
      <c r="AC761" s="242" t="n"/>
      <c r="AD761" s="256" t="n"/>
      <c r="AE761" s="161">
        <f>Y761-AC761</f>
        <v/>
      </c>
      <c r="AF761" s="256">
        <f>abs(Z761-AD761)</f>
        <v/>
      </c>
      <c r="AG761" s="243" t="n"/>
      <c r="AH761" s="146" t="n"/>
      <c r="AI761" s="52" t="n"/>
      <c r="AJ761" s="148" t="n"/>
      <c r="AK761" s="52" t="n"/>
    </row>
    <row r="762">
      <c r="A762" s="163">
        <f>A761</f>
        <v/>
      </c>
      <c r="B762" s="300" t="n"/>
      <c r="C762" s="171" t="inlineStr">
        <is>
          <t xml:space="preserve">SP GIP </t>
        </is>
      </c>
      <c r="D762" s="171" t="inlineStr">
        <is>
          <t>GIP</t>
        </is>
      </c>
      <c r="E762" s="172" t="n"/>
      <c r="F762" s="173" t="n"/>
      <c r="G762" s="172" t="n"/>
      <c r="H762" s="173" t="n"/>
      <c r="I762" s="174">
        <f>minus(E762,G762)</f>
        <v/>
      </c>
      <c r="J762" s="175">
        <f>ABS(minus(F762,H762))</f>
        <v/>
      </c>
      <c r="K762" s="294" t="n"/>
      <c r="L762" s="294" t="n"/>
      <c r="M762" s="294" t="n"/>
      <c r="N762" s="294" t="n"/>
      <c r="O762" s="294" t="n"/>
      <c r="P762" s="294" t="n"/>
      <c r="Q762" s="294" t="n"/>
      <c r="R762" s="294" t="n"/>
      <c r="S762" s="294" t="n"/>
      <c r="T762" s="294" t="n"/>
      <c r="U762" s="294" t="n"/>
      <c r="V762" s="294" t="n"/>
      <c r="W762" s="294">
        <f>SUM(K762,M762,O762,Q762,S762,U762)</f>
        <v/>
      </c>
      <c r="X762" s="294">
        <f>SUM(L762,N762,P762,R762,T762,V762)</f>
        <v/>
      </c>
      <c r="Y762" s="179">
        <f>minus(I762,W762)</f>
        <v/>
      </c>
      <c r="Z762" s="180">
        <f>ABS(minus(J762,X762))</f>
        <v/>
      </c>
      <c r="AA762" s="253" t="n"/>
      <c r="AB762" s="254" t="n"/>
      <c r="AC762" s="254" t="n"/>
      <c r="AD762" s="190" t="n"/>
      <c r="AE762" s="184">
        <f>Y762-AC762</f>
        <v/>
      </c>
      <c r="AF762" s="192">
        <f>abs(Z762-AD762)</f>
        <v/>
      </c>
      <c r="AG762" s="243" t="n"/>
      <c r="AH762" s="146" t="n"/>
      <c r="AI762" s="52" t="n"/>
      <c r="AJ762" s="148" t="n"/>
      <c r="AK762" s="52" t="n"/>
    </row>
    <row r="763">
      <c r="A763" s="163">
        <f>A762</f>
        <v/>
      </c>
      <c r="B763" s="300" t="n"/>
      <c r="C763" s="151" t="inlineStr">
        <is>
          <t>Card Payments</t>
        </is>
      </c>
      <c r="D763" s="151" t="inlineStr">
        <is>
          <t>BB MIGs (S03)</t>
        </is>
      </c>
      <c r="E763" s="170" t="n"/>
      <c r="F763" s="245" t="n"/>
      <c r="G763" s="170" t="n"/>
      <c r="H763" s="245" t="n"/>
      <c r="I763" s="154">
        <f>minus(E763,G763)</f>
        <v/>
      </c>
      <c r="J763" s="155">
        <f>ABS(minus(F763,H763))</f>
        <v/>
      </c>
      <c r="K763" s="248" t="n"/>
      <c r="L763" s="248" t="n"/>
      <c r="M763" s="248" t="n"/>
      <c r="N763" s="248" t="n"/>
      <c r="O763" s="248" t="n"/>
      <c r="P763" s="248" t="n"/>
      <c r="Q763" s="248" t="n"/>
      <c r="R763" s="248" t="n"/>
      <c r="S763" s="248" t="n"/>
      <c r="T763" s="248" t="n"/>
      <c r="U763" s="248" t="n"/>
      <c r="V763" s="248" t="n"/>
      <c r="W763" s="218">
        <f>SUM(K763,M763,O763,Q763,S763,U763)</f>
        <v/>
      </c>
      <c r="X763" s="218">
        <f>SUM(L763,N763,P763,R763,T763,V763)</f>
        <v/>
      </c>
      <c r="Y763" s="157">
        <f>minus(I763,W763)</f>
        <v/>
      </c>
      <c r="Z763" s="158">
        <f>ABS(minus(J763,X763))</f>
        <v/>
      </c>
      <c r="AA763" s="263" t="n"/>
      <c r="AB763" s="242" t="n"/>
      <c r="AC763" s="242" t="n"/>
      <c r="AD763" s="256" t="n"/>
      <c r="AE763" s="161">
        <f>Y763-AC763</f>
        <v/>
      </c>
      <c r="AF763" s="256">
        <f>abs(Z763-AD763)</f>
        <v/>
      </c>
      <c r="AG763" s="243" t="n"/>
      <c r="AH763" s="146" t="n"/>
      <c r="AI763" s="52" t="n"/>
      <c r="AJ763" s="148" t="n"/>
      <c r="AK763" s="52" t="n"/>
    </row>
    <row r="764">
      <c r="A764" s="163">
        <f>A763</f>
        <v/>
      </c>
      <c r="B764" s="300" t="n"/>
      <c r="C764" s="151" t="inlineStr">
        <is>
          <t>Card Payments</t>
        </is>
      </c>
      <c r="D764" s="151" t="inlineStr">
        <is>
          <t>BB MIGs (S04)</t>
        </is>
      </c>
      <c r="E764" s="170" t="n"/>
      <c r="F764" s="245" t="n"/>
      <c r="G764" s="170" t="n"/>
      <c r="H764" s="245" t="n"/>
      <c r="I764" s="154">
        <f>minus(E764,G764)</f>
        <v/>
      </c>
      <c r="J764" s="155">
        <f>ABS(minus(F764,H764))</f>
        <v/>
      </c>
      <c r="K764" s="248" t="n"/>
      <c r="L764" s="248" t="n"/>
      <c r="M764" s="248" t="n"/>
      <c r="N764" s="248" t="n"/>
      <c r="O764" s="248" t="n"/>
      <c r="P764" s="248" t="n"/>
      <c r="Q764" s="248" t="n"/>
      <c r="R764" s="248" t="n"/>
      <c r="S764" s="248" t="n"/>
      <c r="T764" s="248" t="n"/>
      <c r="U764" s="248" t="n"/>
      <c r="V764" s="248" t="n"/>
      <c r="W764" s="218">
        <f>SUM(K764,M764,O764,Q764,S764,U764)</f>
        <v/>
      </c>
      <c r="X764" s="218">
        <f>SUM(L764,N764,P764,R764,T764,V764)</f>
        <v/>
      </c>
      <c r="Y764" s="157">
        <f>minus(I764,W764)</f>
        <v/>
      </c>
      <c r="Z764" s="158">
        <f>ABS(minus(J764,X764))</f>
        <v/>
      </c>
      <c r="AA764" s="270" t="n"/>
      <c r="AB764" s="242" t="n"/>
      <c r="AC764" s="242" t="n"/>
      <c r="AD764" s="256" t="n"/>
      <c r="AE764" s="167">
        <f>Y764-AC764</f>
        <v/>
      </c>
      <c r="AF764" s="256">
        <f>abs(Z764-AD764)</f>
        <v/>
      </c>
      <c r="AG764" s="243" t="n"/>
      <c r="AH764" s="146" t="n"/>
      <c r="AI764" s="52" t="n"/>
      <c r="AJ764" s="148" t="n"/>
      <c r="AK764" s="52" t="n"/>
    </row>
    <row r="765">
      <c r="A765" s="163">
        <f>A764</f>
        <v/>
      </c>
      <c r="B765" s="300" t="n"/>
      <c r="C765" s="151" t="inlineStr">
        <is>
          <t>Card Payments</t>
        </is>
      </c>
      <c r="D765" s="151" t="inlineStr">
        <is>
          <t>BB MIGs (S05)</t>
        </is>
      </c>
      <c r="E765" s="170" t="n"/>
      <c r="F765" s="245" t="n"/>
      <c r="G765" s="170" t="n"/>
      <c r="H765" s="245" t="n"/>
      <c r="I765" s="154">
        <f>minus(E765,G765)</f>
        <v/>
      </c>
      <c r="J765" s="155">
        <f>ABS(minus(F765,H765))</f>
        <v/>
      </c>
      <c r="K765" s="248" t="n"/>
      <c r="L765" s="248" t="n"/>
      <c r="M765" s="248" t="n"/>
      <c r="N765" s="248" t="n"/>
      <c r="O765" s="248" t="n"/>
      <c r="P765" s="248" t="n"/>
      <c r="Q765" s="248" t="n"/>
      <c r="R765" s="248" t="n"/>
      <c r="S765" s="248" t="n"/>
      <c r="T765" s="248" t="n"/>
      <c r="U765" s="248" t="n"/>
      <c r="V765" s="248" t="n"/>
      <c r="W765" s="218">
        <f>SUM(K765,M765,O765,Q765,S765,U765)</f>
        <v/>
      </c>
      <c r="X765" s="218">
        <f>SUM(L765,N765,P765,R765,T765,V765)</f>
        <v/>
      </c>
      <c r="Y765" s="157">
        <f>minus(I765,W765)</f>
        <v/>
      </c>
      <c r="Z765" s="158">
        <f>ABS(minus(J765,X765))</f>
        <v/>
      </c>
      <c r="AA765" s="270" t="n"/>
      <c r="AB765" s="242" t="n"/>
      <c r="AC765" s="242" t="n"/>
      <c r="AD765" s="256" t="n"/>
      <c r="AE765" s="167">
        <f>Y765-AC765</f>
        <v/>
      </c>
      <c r="AF765" s="256">
        <f>abs(Z765-AD765)</f>
        <v/>
      </c>
      <c r="AG765" s="243" t="n"/>
      <c r="AH765" s="146" t="n"/>
      <c r="AI765" s="52" t="n"/>
      <c r="AJ765" s="148" t="n"/>
      <c r="AK765" s="52" t="n"/>
    </row>
    <row r="766">
      <c r="A766" s="163">
        <f>A765</f>
        <v/>
      </c>
      <c r="B766" s="300" t="n"/>
      <c r="C766" s="151" t="inlineStr">
        <is>
          <t>Card Payments</t>
        </is>
      </c>
      <c r="D766" s="151" t="inlineStr">
        <is>
          <t>BB MIGs (S06)</t>
        </is>
      </c>
      <c r="E766" s="170" t="n"/>
      <c r="F766" s="245" t="n"/>
      <c r="G766" s="170" t="n"/>
      <c r="H766" s="245" t="n"/>
      <c r="I766" s="154">
        <f>minus(E766,G766)</f>
        <v/>
      </c>
      <c r="J766" s="155">
        <f>ABS(minus(F766,H766))</f>
        <v/>
      </c>
      <c r="K766" s="248" t="n"/>
      <c r="L766" s="248" t="n"/>
      <c r="M766" s="248" t="n"/>
      <c r="N766" s="248" t="n"/>
      <c r="O766" s="248" t="n"/>
      <c r="P766" s="248" t="n"/>
      <c r="Q766" s="248" t="n"/>
      <c r="R766" s="248" t="n"/>
      <c r="S766" s="248" t="n"/>
      <c r="T766" s="248" t="n"/>
      <c r="U766" s="248" t="n"/>
      <c r="V766" s="248" t="n"/>
      <c r="W766" s="218">
        <f>SUM(K766,M766,O766,Q766,S766,U766)</f>
        <v/>
      </c>
      <c r="X766" s="218">
        <f>SUM(L766,N766,P766,R766,T766,V766)</f>
        <v/>
      </c>
      <c r="Y766" s="157">
        <f>minus(I766,W766)</f>
        <v/>
      </c>
      <c r="Z766" s="158">
        <f>ABS(minus(J766,X766))</f>
        <v/>
      </c>
      <c r="AA766" s="270" t="n"/>
      <c r="AB766" s="242" t="n"/>
      <c r="AC766" s="242" t="n"/>
      <c r="AD766" s="256" t="n"/>
      <c r="AE766" s="167">
        <f>Y766-AC766</f>
        <v/>
      </c>
      <c r="AF766" s="256">
        <f>abs(Z766-AD766)</f>
        <v/>
      </c>
      <c r="AG766" s="243" t="n"/>
      <c r="AH766" s="146" t="n"/>
      <c r="AI766" s="52" t="n"/>
      <c r="AJ766" s="148" t="n"/>
      <c r="AK766" s="52" t="n"/>
    </row>
    <row r="767">
      <c r="A767" s="163">
        <f>A766</f>
        <v/>
      </c>
      <c r="B767" s="300" t="n"/>
      <c r="C767" s="151" t="inlineStr">
        <is>
          <t>Card Payments</t>
        </is>
      </c>
      <c r="D767" s="151" t="inlineStr">
        <is>
          <t>BB MIGs (S07)</t>
        </is>
      </c>
      <c r="E767" s="170" t="n"/>
      <c r="F767" s="245" t="n"/>
      <c r="G767" s="170" t="n"/>
      <c r="H767" s="245" t="n"/>
      <c r="I767" s="154">
        <f>minus(E767,G767)</f>
        <v/>
      </c>
      <c r="J767" s="155">
        <f>ABS(minus(F767,H767))</f>
        <v/>
      </c>
      <c r="K767" s="248" t="n"/>
      <c r="L767" s="248" t="n"/>
      <c r="M767" s="248" t="n"/>
      <c r="N767" s="248" t="n"/>
      <c r="O767" s="248" t="n"/>
      <c r="P767" s="248" t="n"/>
      <c r="Q767" s="248" t="n"/>
      <c r="R767" s="248" t="n"/>
      <c r="S767" s="248" t="n"/>
      <c r="T767" s="248" t="n"/>
      <c r="U767" s="248" t="n"/>
      <c r="V767" s="248" t="n"/>
      <c r="W767" s="218">
        <f>SUM(K767,M767,O767,Q767,S767,U767)</f>
        <v/>
      </c>
      <c r="X767" s="218">
        <f>SUM(L767,N767,P767,R767,T767,V767)</f>
        <v/>
      </c>
      <c r="Y767" s="157">
        <f>minus(I767,W767)</f>
        <v/>
      </c>
      <c r="Z767" s="158">
        <f>ABS(minus(J767,X767))</f>
        <v/>
      </c>
      <c r="AA767" s="270" t="n"/>
      <c r="AB767" s="242" t="n"/>
      <c r="AC767" s="242" t="n"/>
      <c r="AD767" s="256" t="n"/>
      <c r="AE767" s="167">
        <f>Y767-AC767</f>
        <v/>
      </c>
      <c r="AF767" s="256">
        <f>abs(Z767-AD767)</f>
        <v/>
      </c>
      <c r="AG767" s="243" t="n"/>
      <c r="AH767" s="146" t="n"/>
      <c r="AI767" s="52" t="n"/>
      <c r="AJ767" s="148" t="n"/>
      <c r="AK767" s="52" t="n"/>
    </row>
    <row r="768">
      <c r="A768" s="163">
        <f>A767</f>
        <v/>
      </c>
      <c r="B768" s="300" t="n"/>
      <c r="C768" s="151" t="inlineStr">
        <is>
          <t>Card Payments</t>
        </is>
      </c>
      <c r="D768" s="151" t="inlineStr">
        <is>
          <t>BB MIGs (S08)</t>
        </is>
      </c>
      <c r="E768" s="170" t="n"/>
      <c r="F768" s="245" t="n"/>
      <c r="G768" s="170" t="n"/>
      <c r="H768" s="245" t="n"/>
      <c r="I768" s="154">
        <f>minus(E768,G768)</f>
        <v/>
      </c>
      <c r="J768" s="155">
        <f>ABS(minus(F768,H768))</f>
        <v/>
      </c>
      <c r="K768" s="248" t="n"/>
      <c r="L768" s="248" t="n"/>
      <c r="M768" s="248" t="n"/>
      <c r="N768" s="248" t="n"/>
      <c r="O768" s="248" t="n"/>
      <c r="P768" s="248" t="n"/>
      <c r="Q768" s="248" t="n"/>
      <c r="R768" s="248" t="n"/>
      <c r="S768" s="248" t="n"/>
      <c r="T768" s="248" t="n"/>
      <c r="U768" s="248" t="n"/>
      <c r="V768" s="248" t="n"/>
      <c r="W768" s="218">
        <f>SUM(K768,M768,O768,Q768,S768,U768)</f>
        <v/>
      </c>
      <c r="X768" s="218">
        <f>SUM(L768,N768,P768,R768,T768,V768)</f>
        <v/>
      </c>
      <c r="Y768" s="157">
        <f>minus(I768,W768)</f>
        <v/>
      </c>
      <c r="Z768" s="158">
        <f>ABS(minus(J768,X768))</f>
        <v/>
      </c>
      <c r="AA768" s="270" t="n"/>
      <c r="AB768" s="242" t="n"/>
      <c r="AC768" s="242" t="n"/>
      <c r="AD768" s="256" t="n"/>
      <c r="AE768" s="167">
        <f>Y768-AC768</f>
        <v/>
      </c>
      <c r="AF768" s="256">
        <f>abs(Z768-AD768)</f>
        <v/>
      </c>
      <c r="AG768" s="243" t="n"/>
      <c r="AH768" s="146" t="n"/>
      <c r="AI768" s="52" t="n"/>
      <c r="AJ768" s="148" t="n"/>
      <c r="AK768" s="52" t="n"/>
    </row>
    <row r="769">
      <c r="A769" s="163">
        <f>A768</f>
        <v/>
      </c>
      <c r="B769" s="300" t="n"/>
      <c r="C769" s="151" t="inlineStr">
        <is>
          <t>Card Payments</t>
        </is>
      </c>
      <c r="D769" s="151" t="inlineStr">
        <is>
          <t>BB MIGs (S09)</t>
        </is>
      </c>
      <c r="E769" s="170" t="n"/>
      <c r="F769" s="245" t="n"/>
      <c r="G769" s="170" t="n"/>
      <c r="H769" s="245" t="n"/>
      <c r="I769" s="154">
        <f>minus(E769,G769)</f>
        <v/>
      </c>
      <c r="J769" s="155">
        <f>ABS(minus(F769,H769))</f>
        <v/>
      </c>
      <c r="K769" s="248" t="n"/>
      <c r="L769" s="248" t="n"/>
      <c r="M769" s="248" t="n"/>
      <c r="N769" s="248" t="n"/>
      <c r="O769" s="248" t="n"/>
      <c r="P769" s="248" t="n"/>
      <c r="Q769" s="248" t="n"/>
      <c r="R769" s="248" t="n"/>
      <c r="S769" s="248" t="n"/>
      <c r="T769" s="248" t="n"/>
      <c r="U769" s="248" t="n"/>
      <c r="V769" s="248" t="n"/>
      <c r="W769" s="218">
        <f>SUM(K769,M769,O769,Q769,S769,U769)</f>
        <v/>
      </c>
      <c r="X769" s="218">
        <f>SUM(L769,N769,P769,R769,T769,V769)</f>
        <v/>
      </c>
      <c r="Y769" s="157">
        <f>minus(I769,W769)</f>
        <v/>
      </c>
      <c r="Z769" s="158">
        <f>ABS(minus(J769,X769))</f>
        <v/>
      </c>
      <c r="AA769" s="270" t="n"/>
      <c r="AB769" s="242" t="n"/>
      <c r="AC769" s="242" t="n"/>
      <c r="AD769" s="256" t="n"/>
      <c r="AE769" s="167">
        <f>Y769-AC769</f>
        <v/>
      </c>
      <c r="AF769" s="256">
        <f>abs(Z769-AD769)</f>
        <v/>
      </c>
      <c r="AG769" s="243" t="n"/>
      <c r="AH769" s="146" t="n"/>
      <c r="AI769" s="52" t="n"/>
      <c r="AJ769" s="148" t="n"/>
      <c r="AK769" s="52" t="n"/>
    </row>
    <row r="770">
      <c r="A770" s="163">
        <f>A769</f>
        <v/>
      </c>
      <c r="B770" s="300" t="n"/>
      <c r="C770" s="151" t="inlineStr">
        <is>
          <t>Card Payments</t>
        </is>
      </c>
      <c r="D770" s="151" t="inlineStr">
        <is>
          <t>BB MIGs (S10)</t>
        </is>
      </c>
      <c r="E770" s="170" t="n"/>
      <c r="F770" s="245" t="n"/>
      <c r="G770" s="170" t="n"/>
      <c r="H770" s="245" t="n"/>
      <c r="I770" s="154">
        <f>minus(E770,G770)</f>
        <v/>
      </c>
      <c r="J770" s="155">
        <f>ABS(minus(F770,H770))</f>
        <v/>
      </c>
      <c r="K770" s="248" t="n"/>
      <c r="L770" s="248" t="n"/>
      <c r="M770" s="248" t="n"/>
      <c r="N770" s="248" t="n"/>
      <c r="O770" s="248" t="n"/>
      <c r="P770" s="248" t="n"/>
      <c r="Q770" s="248" t="n"/>
      <c r="R770" s="248" t="n"/>
      <c r="S770" s="248" t="n"/>
      <c r="T770" s="248" t="n"/>
      <c r="U770" s="248" t="n"/>
      <c r="V770" s="248" t="n"/>
      <c r="W770" s="218">
        <f>SUM(K770,M770,O770,Q770,S770,U770)</f>
        <v/>
      </c>
      <c r="X770" s="218">
        <f>SUM(L770,N770,P770,R770,T770,V770)</f>
        <v/>
      </c>
      <c r="Y770" s="157">
        <f>minus(I770,W770)</f>
        <v/>
      </c>
      <c r="Z770" s="158">
        <f>ABS(minus(J770,X770))</f>
        <v/>
      </c>
      <c r="AA770" s="270" t="n"/>
      <c r="AB770" s="242" t="n"/>
      <c r="AC770" s="242" t="n"/>
      <c r="AD770" s="256" t="n"/>
      <c r="AE770" s="167">
        <f>Y770-AC770</f>
        <v/>
      </c>
      <c r="AF770" s="256">
        <f>abs(Z770-AD770)</f>
        <v/>
      </c>
      <c r="AG770" s="243" t="n"/>
      <c r="AH770" s="146" t="n"/>
      <c r="AI770" s="52" t="n"/>
      <c r="AJ770" s="148" t="n"/>
      <c r="AK770" s="52" t="n"/>
    </row>
    <row r="771">
      <c r="A771" s="163">
        <f>A770</f>
        <v/>
      </c>
      <c r="B771" s="300" t="n"/>
      <c r="C771" s="151" t="inlineStr">
        <is>
          <t>Card Payments</t>
        </is>
      </c>
      <c r="D771" s="151" t="inlineStr">
        <is>
          <t>BB MIGs (S11)</t>
        </is>
      </c>
      <c r="E771" s="170" t="n"/>
      <c r="F771" s="245" t="n"/>
      <c r="G771" s="170" t="n"/>
      <c r="H771" s="245" t="n"/>
      <c r="I771" s="154">
        <f>minus(E771,G771)</f>
        <v/>
      </c>
      <c r="J771" s="155">
        <f>ABS(minus(F771,H771))</f>
        <v/>
      </c>
      <c r="K771" s="248" t="n"/>
      <c r="L771" s="248" t="n"/>
      <c r="M771" s="248" t="n"/>
      <c r="N771" s="248" t="n"/>
      <c r="O771" s="248" t="n"/>
      <c r="P771" s="248" t="n"/>
      <c r="Q771" s="248" t="n"/>
      <c r="R771" s="248" t="n"/>
      <c r="S771" s="248" t="n"/>
      <c r="T771" s="248" t="n"/>
      <c r="U771" s="248" t="n"/>
      <c r="V771" s="248" t="n"/>
      <c r="W771" s="218">
        <f>SUM(K771,M771,O771,Q771,S771,U771)</f>
        <v/>
      </c>
      <c r="X771" s="218">
        <f>SUM(L771,N771,P771,R771,T771,V771)</f>
        <v/>
      </c>
      <c r="Y771" s="157">
        <f>minus(I771,W771)</f>
        <v/>
      </c>
      <c r="Z771" s="158">
        <f>ABS(minus(J771,X771))</f>
        <v/>
      </c>
      <c r="AA771" s="270" t="n"/>
      <c r="AB771" s="242" t="n"/>
      <c r="AC771" s="242" t="n"/>
      <c r="AD771" s="256" t="n"/>
      <c r="AE771" s="167">
        <f>Y771-AC771</f>
        <v/>
      </c>
      <c r="AF771" s="256">
        <f>abs(Z771-AD771)</f>
        <v/>
      </c>
      <c r="AG771" s="243" t="n"/>
      <c r="AH771" s="146" t="n"/>
      <c r="AI771" s="52" t="n"/>
      <c r="AJ771" s="148" t="n"/>
      <c r="AK771" s="52" t="n"/>
    </row>
    <row r="772">
      <c r="A772" s="163">
        <f>A771</f>
        <v/>
      </c>
      <c r="B772" s="300" t="n"/>
      <c r="C772" s="171" t="inlineStr">
        <is>
          <t>Card Payments</t>
        </is>
      </c>
      <c r="D772" s="171" t="inlineStr">
        <is>
          <t>BB MIGs (S12)</t>
        </is>
      </c>
      <c r="E772" s="176" t="n"/>
      <c r="F772" s="85" t="n"/>
      <c r="G772" s="176" t="n"/>
      <c r="H772" s="85" t="n"/>
      <c r="I772" s="174">
        <f>minus(E772,G772)</f>
        <v/>
      </c>
      <c r="J772" s="175">
        <f>ABS(minus(F772,H772))</f>
        <v/>
      </c>
      <c r="K772" s="293" t="n"/>
      <c r="L772" s="293" t="n"/>
      <c r="M772" s="293" t="n"/>
      <c r="N772" s="293" t="n"/>
      <c r="O772" s="293" t="n"/>
      <c r="P772" s="293" t="n"/>
      <c r="Q772" s="293" t="n"/>
      <c r="R772" s="293" t="n"/>
      <c r="S772" s="293" t="n"/>
      <c r="T772" s="293" t="n"/>
      <c r="U772" s="293" t="n"/>
      <c r="V772" s="293" t="n"/>
      <c r="W772" s="294">
        <f>SUM(K772,M772,O772,Q772,S772,U772)</f>
        <v/>
      </c>
      <c r="X772" s="294">
        <f>SUM(L772,N772,P772,R772,T772,V772)</f>
        <v/>
      </c>
      <c r="Y772" s="179">
        <f>minus(I772,W772)</f>
        <v/>
      </c>
      <c r="Z772" s="180">
        <f>ABS(minus(J772,X772))</f>
        <v/>
      </c>
      <c r="AA772" s="253" t="n"/>
      <c r="AB772" s="254" t="n"/>
      <c r="AC772" s="254" t="n"/>
      <c r="AD772" s="183" t="n"/>
      <c r="AE772" s="191">
        <f>Y772-AC772</f>
        <v/>
      </c>
      <c r="AF772" s="183">
        <f>abs(Z772-AD772)</f>
        <v/>
      </c>
      <c r="AG772" s="243" t="n"/>
      <c r="AH772" s="146" t="n"/>
      <c r="AI772" s="52" t="n"/>
      <c r="AJ772" s="148" t="n"/>
      <c r="AK772" s="52" t="n"/>
    </row>
    <row r="773">
      <c r="A773" s="163">
        <f>A772</f>
        <v/>
      </c>
      <c r="B773" s="303" t="n"/>
      <c r="C773" s="258" t="inlineStr">
        <is>
          <t>Card Payments Sum</t>
        </is>
      </c>
      <c r="D773" s="258" t="inlineStr">
        <is>
          <t>BB MIGs</t>
        </is>
      </c>
      <c r="E773" s="172" t="n"/>
      <c r="F773" s="173" t="n"/>
      <c r="G773" s="172" t="n"/>
      <c r="H773" s="173" t="n"/>
      <c r="I773" s="174" t="n">
        <v>0</v>
      </c>
      <c r="J773" s="175">
        <f>ABS(minus(F773,H773))</f>
        <v/>
      </c>
      <c r="K773" s="176" t="n"/>
      <c r="L773" s="176" t="n"/>
      <c r="M773" s="176" t="n"/>
      <c r="N773" s="176" t="n"/>
      <c r="O773" s="176" t="n"/>
      <c r="P773" s="176" t="n"/>
      <c r="Q773" s="176" t="n"/>
      <c r="R773" s="176" t="n"/>
      <c r="S773" s="176" t="n"/>
      <c r="T773" s="176" t="n"/>
      <c r="U773" s="176" t="n"/>
      <c r="V773" s="176" t="n"/>
      <c r="W773" s="294">
        <f>SUM(K773,M773,O773,Q773,S773,U773)</f>
        <v/>
      </c>
      <c r="X773" s="294">
        <f>SUM(L773,N773,P773,R773,T773,V773)</f>
        <v/>
      </c>
      <c r="Y773" s="157">
        <f>minus(I773,W773)</f>
        <v/>
      </c>
      <c r="Z773" s="158">
        <f>ABS(minus(J773,X773))</f>
        <v/>
      </c>
      <c r="AA773" s="253" t="n"/>
      <c r="AB773" s="254" t="n"/>
      <c r="AC773" s="254" t="n"/>
      <c r="AD773" s="190" t="n"/>
      <c r="AE773" s="191">
        <f>Y773-AC773</f>
        <v/>
      </c>
      <c r="AF773" s="192">
        <f>abs(Z773-AD773)</f>
        <v/>
      </c>
      <c r="AG773" s="243" t="n"/>
      <c r="AH773" s="146" t="n"/>
      <c r="AI773" s="52" t="n"/>
      <c r="AJ773" s="148" t="n"/>
      <c r="AK773" s="52" t="n"/>
    </row>
    <row r="774">
      <c r="A774" s="163">
        <f>A773</f>
        <v/>
      </c>
      <c r="B774" s="310" t="inlineStr">
        <is>
          <t>KOWRI</t>
        </is>
      </c>
      <c r="C774" s="151" t="inlineStr">
        <is>
          <t>MPGS</t>
        </is>
      </c>
      <c r="D774" s="151" t="inlineStr">
        <is>
          <t>MPGS</t>
        </is>
      </c>
      <c r="E774" s="187" t="n"/>
      <c r="F774" s="188" t="n"/>
      <c r="G774" s="187" t="n"/>
      <c r="H774" s="188" t="n"/>
      <c r="I774" s="154">
        <f>minus(E774,G774)</f>
        <v/>
      </c>
      <c r="J774" s="155">
        <f>ABS(minus(F774,H774))</f>
        <v/>
      </c>
      <c r="K774" s="248" t="n"/>
      <c r="L774" s="248" t="n"/>
      <c r="M774" s="248" t="n"/>
      <c r="N774" s="248" t="n"/>
      <c r="O774" s="248" t="n"/>
      <c r="P774" s="248" t="n"/>
      <c r="Q774" s="248" t="n"/>
      <c r="R774" s="248" t="n"/>
      <c r="S774" s="248" t="n"/>
      <c r="T774" s="248" t="n"/>
      <c r="U774" s="248" t="n"/>
      <c r="V774" s="248" t="n"/>
      <c r="W774" s="218">
        <f>SUM(K774,M774,O774,Q774,S774,U774)</f>
        <v/>
      </c>
      <c r="X774" s="218">
        <f>SUM(L774,N774,P774,R774,T774,V774)</f>
        <v/>
      </c>
      <c r="Y774" s="272">
        <f>minus(I774,W774)</f>
        <v/>
      </c>
      <c r="Z774" s="273">
        <f>ABS(minus(J774,X774))</f>
        <v/>
      </c>
      <c r="AA774" s="274" t="n"/>
      <c r="AB774" s="248" t="n"/>
      <c r="AC774" s="242" t="n"/>
      <c r="AD774" s="256" t="n"/>
      <c r="AE774" s="167">
        <f>Y774-AC774</f>
        <v/>
      </c>
      <c r="AF774" s="256">
        <f>abs(Z774-AD774)</f>
        <v/>
      </c>
      <c r="AG774" s="243" t="n"/>
      <c r="AH774" s="146" t="n"/>
      <c r="AI774" s="52" t="n"/>
      <c r="AJ774" s="148" t="n"/>
      <c r="AK774" s="52" t="n"/>
    </row>
    <row r="775">
      <c r="A775" s="163">
        <f>A774</f>
        <v/>
      </c>
      <c r="B775" s="300" t="n"/>
      <c r="C775" s="151" t="inlineStr">
        <is>
          <t>KR MTN Send Money</t>
        </is>
      </c>
      <c r="D775" s="151" t="inlineStr">
        <is>
          <t>KR MTN Credit</t>
        </is>
      </c>
      <c r="E775" s="187" t="n"/>
      <c r="F775" s="188" t="n"/>
      <c r="G775" s="187" t="n"/>
      <c r="H775" s="188" t="n"/>
      <c r="I775" s="154">
        <f>minus(E775,G775)</f>
        <v/>
      </c>
      <c r="J775" s="155">
        <f>ABS(minus(F775,H775))</f>
        <v/>
      </c>
      <c r="K775" s="248" t="n"/>
      <c r="L775" s="248" t="n"/>
      <c r="M775" s="248" t="n"/>
      <c r="N775" s="248" t="n"/>
      <c r="O775" s="248" t="n"/>
      <c r="P775" s="248" t="n"/>
      <c r="Q775" s="248" t="n"/>
      <c r="R775" s="248" t="n"/>
      <c r="S775" s="248" t="n"/>
      <c r="T775" s="248" t="n"/>
      <c r="U775" s="248" t="n"/>
      <c r="V775" s="248" t="n"/>
      <c r="W775" s="218">
        <f>SUM(K775,M775,O775,Q775,S775,U775)</f>
        <v/>
      </c>
      <c r="X775" s="218">
        <f>SUM(L775,N775,P775,R775,T775,V775)</f>
        <v/>
      </c>
      <c r="Y775" s="157">
        <f>minus(I775,W775)</f>
        <v/>
      </c>
      <c r="Z775" s="158">
        <f>ABS(minus(J775,X775))</f>
        <v/>
      </c>
      <c r="AA775" s="263" t="n"/>
      <c r="AB775" s="242" t="n"/>
      <c r="AC775" s="242" t="n"/>
      <c r="AD775" s="256" t="n"/>
      <c r="AE775" s="167">
        <f>Y775-AC775</f>
        <v/>
      </c>
      <c r="AF775" s="256">
        <f>abs(Z775-AD775)</f>
        <v/>
      </c>
      <c r="AG775" s="243" t="n"/>
      <c r="AH775" s="146" t="n"/>
      <c r="AI775" s="52" t="n"/>
      <c r="AJ775" s="148" t="n"/>
      <c r="AK775" s="52" t="n"/>
    </row>
    <row r="776">
      <c r="A776" s="163">
        <f>A775</f>
        <v/>
      </c>
      <c r="B776" s="300" t="n"/>
      <c r="C776" s="151" t="inlineStr">
        <is>
          <t>KR MTN Add funds/Payments</t>
        </is>
      </c>
      <c r="D776" s="151" t="inlineStr">
        <is>
          <t>KR MTN Debit</t>
        </is>
      </c>
      <c r="E776" s="187" t="n"/>
      <c r="F776" s="188" t="n"/>
      <c r="G776" s="187" t="n"/>
      <c r="H776" s="188" t="n"/>
      <c r="I776" s="154">
        <f>minus(E776,G776)</f>
        <v/>
      </c>
      <c r="J776" s="155">
        <f>ABS(minus(F776,H776))</f>
        <v/>
      </c>
      <c r="K776" s="248" t="n"/>
      <c r="L776" s="248" t="n"/>
      <c r="M776" s="248" t="n"/>
      <c r="N776" s="248" t="n"/>
      <c r="O776" s="248" t="n"/>
      <c r="P776" s="248" t="n"/>
      <c r="Q776" s="248" t="n"/>
      <c r="R776" s="248" t="n"/>
      <c r="S776" s="248" t="n"/>
      <c r="T776" s="248" t="n"/>
      <c r="U776" s="248" t="n"/>
      <c r="V776" s="248" t="n"/>
      <c r="W776" s="218">
        <f>SUM(K776,M776,O776,Q776,S776,U776)</f>
        <v/>
      </c>
      <c r="X776" s="218">
        <f>SUM(L776,N776,P776,R776,T776,V776)</f>
        <v/>
      </c>
      <c r="Y776" s="157">
        <f>minus(I776,W776)</f>
        <v/>
      </c>
      <c r="Z776" s="158">
        <f>ABS(minus(J776,X776))</f>
        <v/>
      </c>
      <c r="AA776" s="270" t="n"/>
      <c r="AB776" s="242" t="n"/>
      <c r="AC776" s="242" t="n"/>
      <c r="AD776" s="256" t="n"/>
      <c r="AE776" s="167">
        <f>Y776-AC776</f>
        <v/>
      </c>
      <c r="AF776" s="256">
        <f>abs(Z776-AD776)</f>
        <v/>
      </c>
      <c r="AG776" s="243" t="n"/>
      <c r="AH776" s="146" t="n"/>
      <c r="AI776" s="52" t="n"/>
      <c r="AJ776" s="148" t="n"/>
      <c r="AK776" s="52" t="n"/>
    </row>
    <row r="777">
      <c r="A777" s="163">
        <f>A776</f>
        <v/>
      </c>
      <c r="B777" s="300" t="n"/>
      <c r="C777" s="151" t="inlineStr">
        <is>
          <t>KR Airtel Add funds/Payments</t>
        </is>
      </c>
      <c r="D777" s="151" t="inlineStr">
        <is>
          <t>KR Airtel Cash In</t>
        </is>
      </c>
      <c r="E777" s="187" t="n"/>
      <c r="F777" s="187" t="n"/>
      <c r="G777" s="187" t="n"/>
      <c r="H777" s="187" t="n"/>
      <c r="I777" s="154" t="n">
        <v>0</v>
      </c>
      <c r="J777" s="155">
        <f>ABS(minus(F777,H777))</f>
        <v/>
      </c>
      <c r="K777" s="248" t="n"/>
      <c r="L777" s="248" t="n"/>
      <c r="M777" s="248" t="n"/>
      <c r="N777" s="248" t="n"/>
      <c r="O777" s="248" t="n"/>
      <c r="P777" s="248" t="n"/>
      <c r="Q777" s="248" t="n"/>
      <c r="R777" s="248" t="n"/>
      <c r="S777" s="248" t="n"/>
      <c r="T777" s="248" t="n"/>
      <c r="U777" s="248" t="n"/>
      <c r="V777" s="248" t="n"/>
      <c r="W777" s="218">
        <f>SUM(K777,M777,O777,Q777,S777,U777)</f>
        <v/>
      </c>
      <c r="X777" s="218">
        <f>SUM(L777,N777,P777,R777,T777,V777)</f>
        <v/>
      </c>
      <c r="Y777" s="157">
        <f>minus(I777,W777)</f>
        <v/>
      </c>
      <c r="Z777" s="158">
        <f>ABS(minus(J777,X777))</f>
        <v/>
      </c>
      <c r="AA777" s="274" t="n"/>
      <c r="AB777" s="248" t="n"/>
      <c r="AC777" s="242" t="n"/>
      <c r="AD777" s="256" t="n"/>
      <c r="AE777" s="167">
        <f>Y777-AC777</f>
        <v/>
      </c>
      <c r="AF777" s="256">
        <f>abs(Z777-AD777)</f>
        <v/>
      </c>
      <c r="AG777" s="243" t="n"/>
      <c r="AH777" s="146" t="n"/>
      <c r="AI777" s="52" t="n"/>
      <c r="AJ777" s="148" t="n"/>
      <c r="AK777" s="52" t="n"/>
    </row>
    <row r="778">
      <c r="A778" s="163">
        <f>A777</f>
        <v/>
      </c>
      <c r="B778" s="300" t="n"/>
      <c r="C778" s="151" t="inlineStr">
        <is>
          <t>KR Airtel Send Money</t>
        </is>
      </c>
      <c r="D778" s="151" t="inlineStr">
        <is>
          <t>KR Airtel Cash Out</t>
        </is>
      </c>
      <c r="E778" s="187" t="n"/>
      <c r="F778" s="187" t="n"/>
      <c r="G778" s="187" t="n"/>
      <c r="H778" s="187" t="n"/>
      <c r="I778" s="154" t="n">
        <v>0</v>
      </c>
      <c r="J778" s="155">
        <f>ABS(minus(F778,H778))</f>
        <v/>
      </c>
      <c r="K778" s="248" t="n"/>
      <c r="L778" s="248" t="n"/>
      <c r="M778" s="248" t="n"/>
      <c r="N778" s="248" t="n"/>
      <c r="O778" s="248" t="n"/>
      <c r="P778" s="248" t="n"/>
      <c r="Q778" s="248" t="n"/>
      <c r="R778" s="275" t="n"/>
      <c r="S778" s="248" t="n"/>
      <c r="T778" s="248" t="n"/>
      <c r="U778" s="248" t="n"/>
      <c r="V778" s="248" t="n"/>
      <c r="W778" s="218">
        <f>SUM(K778,M778,O778,Q778,S778,U778)</f>
        <v/>
      </c>
      <c r="X778" s="218">
        <f>SUM(L778,N778,P778,R778,T778,V778)</f>
        <v/>
      </c>
      <c r="Y778" s="157">
        <f>minus(I778,W778)</f>
        <v/>
      </c>
      <c r="Z778" s="158">
        <f>ABS(minus(J778,X778))</f>
        <v/>
      </c>
      <c r="AA778" s="274" t="n"/>
      <c r="AB778" s="248" t="n"/>
      <c r="AC778" s="242" t="n"/>
      <c r="AD778" s="256" t="n"/>
      <c r="AE778" s="167">
        <f>Y778-AC778</f>
        <v/>
      </c>
      <c r="AF778" s="256">
        <f>abs(Z778-AD778)</f>
        <v/>
      </c>
      <c r="AG778" s="243" t="n"/>
      <c r="AH778" s="146" t="n"/>
      <c r="AI778" s="52" t="n"/>
      <c r="AJ778" s="148" t="n"/>
      <c r="AK778" s="52" t="n"/>
    </row>
    <row r="779">
      <c r="A779" s="163">
        <f>A778</f>
        <v/>
      </c>
      <c r="B779" s="300" t="n"/>
      <c r="C779" s="151" t="inlineStr">
        <is>
          <t>KR Vodafone Add funds/Payments</t>
        </is>
      </c>
      <c r="D779" s="151" t="inlineStr">
        <is>
          <t xml:space="preserve">KR Vodafone Cash In </t>
        </is>
      </c>
      <c r="E779" s="187" t="n"/>
      <c r="F779" s="188" t="n"/>
      <c r="G779" s="187" t="n"/>
      <c r="H779" s="188" t="n"/>
      <c r="I779" s="154">
        <f>minus(E779,G779)</f>
        <v/>
      </c>
      <c r="J779" s="155">
        <f>ABS(minus(F779,H779))</f>
        <v/>
      </c>
      <c r="K779" s="248" t="n"/>
      <c r="L779" s="248" t="n"/>
      <c r="M779" s="248" t="n"/>
      <c r="N779" s="248" t="n"/>
      <c r="O779" s="248" t="n"/>
      <c r="P779" s="248" t="n"/>
      <c r="Q779" s="248" t="n"/>
      <c r="R779" s="248" t="n"/>
      <c r="S779" s="248" t="n"/>
      <c r="T779" s="248" t="n"/>
      <c r="U779" s="248" t="n"/>
      <c r="V779" s="248" t="n"/>
      <c r="W779" s="218">
        <f>SUM(K779,M779,O779,Q779,S779,U779)</f>
        <v/>
      </c>
      <c r="X779" s="218">
        <f>SUM(L779,N779,P779,R779,T779,V779)</f>
        <v/>
      </c>
      <c r="Y779" s="157">
        <f>minus(I779,W779)</f>
        <v/>
      </c>
      <c r="Z779" s="158">
        <f>ABS(minus(J779,X779))</f>
        <v/>
      </c>
      <c r="AA779" s="274" t="n"/>
      <c r="AB779" s="248" t="n"/>
      <c r="AC779" s="242" t="n"/>
      <c r="AD779" s="256" t="n"/>
      <c r="AE779" s="167">
        <f>Y779-AC779</f>
        <v/>
      </c>
      <c r="AF779" s="256">
        <f>abs(Z779-AD779)</f>
        <v/>
      </c>
      <c r="AG779" s="243" t="n"/>
      <c r="AH779" s="146" t="n"/>
      <c r="AI779" s="52" t="n"/>
      <c r="AJ779" s="148" t="n"/>
      <c r="AK779" s="52" t="n"/>
    </row>
    <row r="780">
      <c r="A780" s="163">
        <f>A779</f>
        <v/>
      </c>
      <c r="B780" s="303" t="n"/>
      <c r="C780" s="151" t="inlineStr">
        <is>
          <t>KR Vodafone Send Money</t>
        </is>
      </c>
      <c r="D780" s="151" t="inlineStr">
        <is>
          <t>KR Vodafone Cash Out</t>
        </is>
      </c>
      <c r="E780" s="187" t="n"/>
      <c r="F780" s="188" t="n"/>
      <c r="G780" s="187" t="n"/>
      <c r="H780" s="188" t="n"/>
      <c r="I780" s="154">
        <f>minus(E780,G780)</f>
        <v/>
      </c>
      <c r="J780" s="155">
        <f>ABS(minus(F780,H780))</f>
        <v/>
      </c>
      <c r="K780" s="248" t="n"/>
      <c r="L780" s="248" t="n"/>
      <c r="M780" s="248" t="n"/>
      <c r="N780" s="248" t="n"/>
      <c r="O780" s="248" t="n"/>
      <c r="P780" s="248" t="n"/>
      <c r="Q780" s="248" t="n"/>
      <c r="R780" s="248" t="n"/>
      <c r="S780" s="248" t="n"/>
      <c r="T780" s="248" t="n"/>
      <c r="U780" s="248" t="n"/>
      <c r="V780" s="248" t="n"/>
      <c r="W780" s="218">
        <f>SUM(K780,M780,O780,Q780,S780,U780)</f>
        <v/>
      </c>
      <c r="X780" s="218">
        <f>SUM(L780,N780,P780,R780,T780,V780)</f>
        <v/>
      </c>
      <c r="Y780" s="157">
        <f>minus(I780,W780)</f>
        <v/>
      </c>
      <c r="Z780" s="158">
        <f>ABS(minus(J780,X780))</f>
        <v/>
      </c>
      <c r="AA780" s="274" t="n"/>
      <c r="AB780" s="248" t="n"/>
      <c r="AC780" s="242" t="n"/>
      <c r="AD780" s="256" t="n"/>
      <c r="AE780" s="167">
        <f>Y780-AC780</f>
        <v/>
      </c>
      <c r="AF780" s="256">
        <f>abs(Z780-AD780)</f>
        <v/>
      </c>
      <c r="AG780" s="243" t="n"/>
      <c r="AH780" s="146" t="n"/>
      <c r="AI780" s="52" t="n"/>
      <c r="AJ780" s="148" t="n"/>
      <c r="AK780" s="52" t="n"/>
    </row>
    <row r="781">
      <c r="A781" s="206" t="n"/>
      <c r="B781" s="207" t="n"/>
      <c r="C781" s="206" t="n"/>
      <c r="D781" s="206" t="n"/>
      <c r="E781" s="206" t="n"/>
      <c r="F781" s="208" t="n"/>
      <c r="G781" s="206" t="n"/>
      <c r="H781" s="206" t="n"/>
      <c r="I781" s="206" t="n"/>
      <c r="J781" s="208" t="n"/>
      <c r="K781" s="271" t="n"/>
      <c r="L781" s="271" t="n"/>
      <c r="M781" s="271" t="n"/>
      <c r="N781" s="271" t="n"/>
      <c r="O781" s="271" t="n"/>
      <c r="P781" s="271" t="n"/>
      <c r="Q781" s="271" t="n"/>
      <c r="R781" s="271" t="n"/>
      <c r="S781" s="271" t="n"/>
      <c r="T781" s="271" t="n"/>
      <c r="U781" s="271" t="n"/>
      <c r="V781" s="271" t="n"/>
      <c r="W781" s="210" t="n"/>
      <c r="X781" s="210" t="n"/>
      <c r="Y781" s="271" t="n"/>
      <c r="Z781" s="271" t="n"/>
      <c r="AA781" s="211" t="n"/>
      <c r="AB781" s="212" t="n"/>
      <c r="AC781" s="212" t="n"/>
      <c r="AD781" s="213" t="n"/>
      <c r="AE781" s="214" t="n"/>
      <c r="AF781" s="215" t="n"/>
      <c r="AG781" s="243" t="n"/>
      <c r="AH781" s="146" t="n"/>
      <c r="AI781" s="52" t="n"/>
      <c r="AJ781" s="148" t="n"/>
      <c r="AK781" s="52" t="n"/>
    </row>
    <row r="782">
      <c r="A782" s="239" t="n">
        <v>45012</v>
      </c>
      <c r="B782" s="309" t="inlineStr">
        <is>
          <t>SlydePay</t>
        </is>
      </c>
      <c r="C782" s="151" t="inlineStr">
        <is>
          <t>SP MIGs (MCC 1)</t>
        </is>
      </c>
      <c r="D782" s="151" t="inlineStr">
        <is>
          <t>MIGS (Slydepay01)</t>
        </is>
      </c>
      <c r="E782" s="187" t="n"/>
      <c r="F782" s="188" t="n"/>
      <c r="G782" s="187" t="n"/>
      <c r="H782" s="188" t="n"/>
      <c r="I782" s="154">
        <f>minus(E782,G782)</f>
        <v/>
      </c>
      <c r="J782" s="155">
        <f>ABS(minus(F782,H782))</f>
        <v/>
      </c>
      <c r="K782" s="218" t="n"/>
      <c r="L782" s="218" t="n"/>
      <c r="M782" s="218" t="n"/>
      <c r="N782" s="218" t="n"/>
      <c r="O782" s="218" t="n"/>
      <c r="P782" s="218" t="n"/>
      <c r="Q782" s="218" t="n"/>
      <c r="R782" s="218" t="n"/>
      <c r="S782" s="218" t="n"/>
      <c r="T782" s="218" t="n"/>
      <c r="U782" s="218" t="n"/>
      <c r="V782" s="218" t="n"/>
      <c r="W782" s="218">
        <f>SUM(K782,M782,O782,Q782,S782,U782)</f>
        <v/>
      </c>
      <c r="X782" s="218">
        <f>SUM(L782,N782,P782,R782,T782,V782)</f>
        <v/>
      </c>
      <c r="Y782" s="157">
        <f>minus(I782,W782)</f>
        <v/>
      </c>
      <c r="Z782" s="158">
        <f>ABS(minus(J782,X782))</f>
        <v/>
      </c>
      <c r="AA782" s="263" t="n"/>
      <c r="AB782" s="242" t="n"/>
      <c r="AC782" s="242" t="n"/>
      <c r="AD782" s="252" t="n"/>
      <c r="AE782" s="161">
        <f>Y782-AC782</f>
        <v/>
      </c>
      <c r="AF782" s="256">
        <f>abs(Z782-AD782)</f>
        <v/>
      </c>
      <c r="AG782" s="243" t="n"/>
      <c r="AH782" s="146" t="n"/>
      <c r="AI782" s="52" t="n"/>
      <c r="AJ782" s="148" t="n"/>
      <c r="AK782" s="52" t="n"/>
    </row>
    <row r="783">
      <c r="A783" s="163">
        <f>A782</f>
        <v/>
      </c>
      <c r="B783" s="300" t="n"/>
      <c r="C783" s="151" t="inlineStr">
        <is>
          <t>SP MTN Cash In (Prompt)</t>
        </is>
      </c>
      <c r="D783" s="151" t="inlineStr">
        <is>
          <t>MTN - Slydepull (Prompts)</t>
        </is>
      </c>
      <c r="E783" s="187" t="n"/>
      <c r="F783" s="188" t="n"/>
      <c r="G783" s="187" t="n"/>
      <c r="H783" s="188" t="n"/>
      <c r="I783" s="154">
        <f>minus(E783,G783)</f>
        <v/>
      </c>
      <c r="J783" s="155">
        <f>ABS(minus(F783,H783))</f>
        <v/>
      </c>
      <c r="K783" s="218" t="n"/>
      <c r="L783" s="218" t="n"/>
      <c r="M783" s="218" t="n"/>
      <c r="N783" s="218" t="n"/>
      <c r="O783" s="218" t="n"/>
      <c r="P783" s="218" t="n"/>
      <c r="Q783" s="218" t="n"/>
      <c r="R783" s="218" t="n"/>
      <c r="S783" s="218" t="n"/>
      <c r="T783" s="218" t="n"/>
      <c r="U783" s="218" t="n"/>
      <c r="V783" s="218" t="n"/>
      <c r="W783" s="218">
        <f>SUM(K783,M783,O783,Q783,S783,U783)</f>
        <v/>
      </c>
      <c r="X783" s="218">
        <f>SUM(L783,N783,P783,R783,T783,V783)</f>
        <v/>
      </c>
      <c r="Y783" s="157">
        <f>minus(I783,W783)</f>
        <v/>
      </c>
      <c r="Z783" s="158">
        <f>ABS(minus(J783,X783))</f>
        <v/>
      </c>
      <c r="AA783" s="270" t="n"/>
      <c r="AB783" s="242" t="n"/>
      <c r="AC783" s="242" t="n"/>
      <c r="AD783" s="256" t="n"/>
      <c r="AE783" s="167">
        <f>Y783-AC783</f>
        <v/>
      </c>
      <c r="AF783" s="256">
        <f>abs(Z783-AD783)</f>
        <v/>
      </c>
      <c r="AG783" s="243" t="n"/>
      <c r="AH783" s="146" t="n"/>
      <c r="AI783" s="52" t="n"/>
      <c r="AJ783" s="148" t="n"/>
      <c r="AK783" s="52" t="n"/>
    </row>
    <row r="784">
      <c r="A784" s="163">
        <f>A783</f>
        <v/>
      </c>
      <c r="B784" s="300" t="n"/>
      <c r="C784" s="151" t="inlineStr">
        <is>
          <t>SP MTN Cash In (Approval)</t>
        </is>
      </c>
      <c r="D784" s="151" t="inlineStr">
        <is>
          <t>MTN - Sydepush( Approvals)</t>
        </is>
      </c>
      <c r="E784" s="187" t="n"/>
      <c r="F784" s="188" t="n"/>
      <c r="G784" s="187" t="n"/>
      <c r="H784" s="188" t="n"/>
      <c r="I784" s="154">
        <f>minus(E784,G784)</f>
        <v/>
      </c>
      <c r="J784" s="155">
        <f>ABS(minus(F784,H784))</f>
        <v/>
      </c>
      <c r="K784" s="218" t="n"/>
      <c r="L784" s="218" t="n"/>
      <c r="M784" s="218" t="n"/>
      <c r="N784" s="218" t="n"/>
      <c r="O784" s="218" t="n"/>
      <c r="P784" s="218" t="n"/>
      <c r="Q784" s="218" t="n"/>
      <c r="R784" s="218" t="n"/>
      <c r="S784" s="218" t="n"/>
      <c r="T784" s="218" t="n"/>
      <c r="U784" s="218" t="n"/>
      <c r="V784" s="218" t="n"/>
      <c r="W784" s="218">
        <f>SUM(K784,M784,O784,Q784,S784,U784)</f>
        <v/>
      </c>
      <c r="X784" s="218">
        <f>SUM(L784,N784,P784,R784,T784,V784)</f>
        <v/>
      </c>
      <c r="Y784" s="157">
        <f>minus(I784,W784)</f>
        <v/>
      </c>
      <c r="Z784" s="158">
        <f>ABS(minus(J784,X784))</f>
        <v/>
      </c>
      <c r="AA784" s="270" t="n"/>
      <c r="AB784" s="242" t="n"/>
      <c r="AC784" s="242" t="n"/>
      <c r="AD784" s="256" t="n"/>
      <c r="AE784" s="161">
        <f>Y784-AC784</f>
        <v/>
      </c>
      <c r="AF784" s="256">
        <f>abs(Z784-AD784)</f>
        <v/>
      </c>
      <c r="AG784" s="243" t="n"/>
      <c r="AH784" s="146" t="n"/>
      <c r="AI784" s="52" t="n"/>
      <c r="AJ784" s="148" t="n"/>
      <c r="AK784" s="52" t="n"/>
    </row>
    <row r="785">
      <c r="A785" s="163">
        <f>A784</f>
        <v/>
      </c>
      <c r="B785" s="300" t="n"/>
      <c r="C785" s="151" t="inlineStr">
        <is>
          <t>SP MTN Send Money</t>
        </is>
      </c>
      <c r="D785" s="151" t="inlineStr">
        <is>
          <t>MTN - Portal</t>
        </is>
      </c>
      <c r="E785" s="187" t="n"/>
      <c r="F785" s="188" t="n"/>
      <c r="G785" s="187" t="n"/>
      <c r="H785" s="188" t="n"/>
      <c r="I785" s="154">
        <f>minus(E785,G785)</f>
        <v/>
      </c>
      <c r="J785" s="155">
        <f>ABS(minus(F785,H785))</f>
        <v/>
      </c>
      <c r="K785" s="218" t="n"/>
      <c r="L785" s="218" t="n"/>
      <c r="M785" s="218" t="n"/>
      <c r="N785" s="218" t="n"/>
      <c r="O785" s="218" t="n"/>
      <c r="P785" s="218" t="n"/>
      <c r="Q785" s="218" t="n"/>
      <c r="R785" s="218" t="n"/>
      <c r="S785" s="218" t="n"/>
      <c r="T785" s="218" t="n"/>
      <c r="U785" s="218" t="n"/>
      <c r="V785" s="218" t="n"/>
      <c r="W785" s="218">
        <f>SUM(K785,M785,O785,Q785,S785,U785)</f>
        <v/>
      </c>
      <c r="X785" s="218">
        <f>SUM(L785,N785,P785,R785,T785,V785)</f>
        <v/>
      </c>
      <c r="Y785" s="157">
        <f>minus(I785,W785)</f>
        <v/>
      </c>
      <c r="Z785" s="158">
        <f>ABS(minus(J785,X785))</f>
        <v/>
      </c>
      <c r="AA785" s="270" t="n"/>
      <c r="AB785" s="242" t="n"/>
      <c r="AC785" s="242" t="n"/>
      <c r="AD785" s="256" t="n"/>
      <c r="AE785" s="161">
        <f>Y785-AC785</f>
        <v/>
      </c>
      <c r="AF785" s="256">
        <f>abs(Z785-AD785)</f>
        <v/>
      </c>
      <c r="AG785" s="243" t="n"/>
      <c r="AH785" s="146" t="n"/>
      <c r="AI785" s="52" t="n"/>
      <c r="AJ785" s="148" t="n"/>
      <c r="AK785" s="52" t="n"/>
    </row>
    <row r="786">
      <c r="A786" s="163">
        <f>A785</f>
        <v/>
      </c>
      <c r="B786" s="300" t="n"/>
      <c r="C786" s="151" t="inlineStr">
        <is>
          <t>SP AirtelTigo Cash In</t>
        </is>
      </c>
      <c r="D786" s="151" t="inlineStr">
        <is>
          <t>Airtel Top Up (Cash In)</t>
        </is>
      </c>
      <c r="E786" s="187" t="n"/>
      <c r="F786" s="188" t="n"/>
      <c r="G786" s="187" t="n"/>
      <c r="H786" s="188" t="n"/>
      <c r="I786" s="154">
        <f>minus(E786,G786)</f>
        <v/>
      </c>
      <c r="J786" s="155">
        <f>ABS(minus(F786,H786))</f>
        <v/>
      </c>
      <c r="K786" s="218" t="n"/>
      <c r="L786" s="218" t="n"/>
      <c r="M786" s="218" t="n"/>
      <c r="N786" s="218" t="n"/>
      <c r="O786" s="218" t="n"/>
      <c r="P786" s="218" t="n"/>
      <c r="Q786" s="218" t="n"/>
      <c r="R786" s="218" t="n"/>
      <c r="S786" s="218" t="n"/>
      <c r="T786" s="218" t="n"/>
      <c r="U786" s="218" t="n"/>
      <c r="V786" s="218" t="n"/>
      <c r="W786" s="218">
        <f>SUM(K786,M786,O786,Q786,S786,U786)</f>
        <v/>
      </c>
      <c r="X786" s="218">
        <f>SUM(L786,N786,P786,R786,T786,V786)</f>
        <v/>
      </c>
      <c r="Y786" s="157">
        <f>minus(I786,W786)</f>
        <v/>
      </c>
      <c r="Z786" s="158">
        <f>ABS(minus(J786,X786))</f>
        <v/>
      </c>
      <c r="AA786" s="270" t="n"/>
      <c r="AB786" s="242" t="n"/>
      <c r="AC786" s="242" t="n"/>
      <c r="AD786" s="256" t="n"/>
      <c r="AE786" s="161">
        <f>Y786-AC786</f>
        <v/>
      </c>
      <c r="AF786" s="256">
        <f>abs(Z786-AD786)</f>
        <v/>
      </c>
      <c r="AG786" s="243" t="n"/>
      <c r="AH786" s="146" t="n"/>
      <c r="AI786" s="52" t="n"/>
      <c r="AJ786" s="148" t="n"/>
      <c r="AK786" s="52" t="n"/>
    </row>
    <row r="787">
      <c r="A787" s="163">
        <f>A786</f>
        <v/>
      </c>
      <c r="B787" s="300" t="n"/>
      <c r="C787" s="151" t="inlineStr">
        <is>
          <t>SP AirtelTigo Send Money</t>
        </is>
      </c>
      <c r="D787" s="151" t="inlineStr">
        <is>
          <t>Airtel Online Send Money</t>
        </is>
      </c>
      <c r="E787" s="187" t="n"/>
      <c r="F787" s="188" t="n"/>
      <c r="G787" s="187" t="n"/>
      <c r="H787" s="188" t="n"/>
      <c r="I787" s="154">
        <f>minus(E787,G787)</f>
        <v/>
      </c>
      <c r="J787" s="155">
        <f>ABS(minus(F787,H787))</f>
        <v/>
      </c>
      <c r="K787" s="218" t="n"/>
      <c r="L787" s="218" t="n"/>
      <c r="M787" s="218" t="n"/>
      <c r="N787" s="218" t="n"/>
      <c r="O787" s="218" t="n"/>
      <c r="P787" s="218" t="n"/>
      <c r="Q787" s="218" t="n"/>
      <c r="R787" s="218" t="n"/>
      <c r="S787" s="218" t="n"/>
      <c r="T787" s="218" t="n"/>
      <c r="U787" s="218" t="n"/>
      <c r="V787" s="218" t="n"/>
      <c r="W787" s="218">
        <f>SUM(K787,M787,O787,Q787,S787,U787)</f>
        <v/>
      </c>
      <c r="X787" s="218">
        <f>SUM(L787,N787,P787,R787,T787,V787)</f>
        <v/>
      </c>
      <c r="Y787" s="157">
        <f>minus(I787,W787)</f>
        <v/>
      </c>
      <c r="Z787" s="158">
        <f>ABS(minus(J787,X787))</f>
        <v/>
      </c>
      <c r="AA787" s="270" t="n"/>
      <c r="AB787" s="242" t="n"/>
      <c r="AC787" s="242" t="n"/>
      <c r="AD787" s="256" t="n"/>
      <c r="AE787" s="161">
        <f>Y787-AC787</f>
        <v/>
      </c>
      <c r="AF787" s="256">
        <f>abs(Z787-AD787)</f>
        <v/>
      </c>
      <c r="AG787" s="243" t="n"/>
      <c r="AH787" s="146" t="n"/>
      <c r="AI787" s="52" t="n"/>
      <c r="AJ787" s="148" t="n"/>
      <c r="AK787" s="52" t="n"/>
    </row>
    <row r="788">
      <c r="A788" s="163">
        <f>A787</f>
        <v/>
      </c>
      <c r="B788" s="300" t="n"/>
      <c r="C788" s="151" t="inlineStr">
        <is>
          <t>SP Vodafone Cash In</t>
        </is>
      </c>
      <c r="D788" s="151" t="inlineStr">
        <is>
          <t>Vodafone Cashin</t>
        </is>
      </c>
      <c r="E788" s="187" t="n"/>
      <c r="F788" s="188" t="n"/>
      <c r="G788" s="187" t="n"/>
      <c r="H788" s="188" t="n"/>
      <c r="I788" s="154">
        <f>minus(E788,G788)</f>
        <v/>
      </c>
      <c r="J788" s="155">
        <f>ABS(minus(F788,H788))</f>
        <v/>
      </c>
      <c r="K788" s="218" t="n"/>
      <c r="L788" s="218" t="n"/>
      <c r="M788" s="218" t="n"/>
      <c r="N788" s="218" t="n"/>
      <c r="O788" s="218" t="n"/>
      <c r="P788" s="218" t="n"/>
      <c r="Q788" s="218" t="n"/>
      <c r="R788" s="218" t="n"/>
      <c r="S788" s="218" t="n"/>
      <c r="T788" s="218" t="n"/>
      <c r="U788" s="218" t="n"/>
      <c r="V788" s="218" t="n"/>
      <c r="W788" s="218">
        <f>SUM(K788,M788,O788,Q788,S788,U788)</f>
        <v/>
      </c>
      <c r="X788" s="218">
        <f>SUM(L788,N788,P788,R788,T788,V788)</f>
        <v/>
      </c>
      <c r="Y788" s="157">
        <f>minus(I788,W788)</f>
        <v/>
      </c>
      <c r="Z788" s="158">
        <f>ABS(minus(J788,X788))</f>
        <v/>
      </c>
      <c r="AA788" s="270" t="n"/>
      <c r="AB788" s="242" t="n"/>
      <c r="AC788" s="242" t="n"/>
      <c r="AD788" s="256" t="n"/>
      <c r="AE788" s="161">
        <f>Y788-AC788</f>
        <v/>
      </c>
      <c r="AF788" s="256">
        <f>abs(Z788-AD788)</f>
        <v/>
      </c>
      <c r="AG788" s="243" t="n"/>
      <c r="AH788" s="146" t="n"/>
      <c r="AI788" s="52" t="n"/>
      <c r="AJ788" s="148" t="n"/>
      <c r="AK788" s="52" t="n"/>
    </row>
    <row r="789">
      <c r="A789" s="163">
        <f>A788</f>
        <v/>
      </c>
      <c r="B789" s="300" t="n"/>
      <c r="C789" s="151" t="inlineStr">
        <is>
          <t>SP Vodafone Send Money</t>
        </is>
      </c>
      <c r="D789" s="151" t="inlineStr">
        <is>
          <t>Vodafone Cashout</t>
        </is>
      </c>
      <c r="E789" s="187" t="n"/>
      <c r="F789" s="188" t="n"/>
      <c r="G789" s="187" t="n"/>
      <c r="H789" s="188" t="n"/>
      <c r="I789" s="154">
        <f>minus(E789,G789)</f>
        <v/>
      </c>
      <c r="J789" s="155">
        <f>ABS(minus(F789,H789))</f>
        <v/>
      </c>
      <c r="K789" s="218" t="n"/>
      <c r="L789" s="218" t="n"/>
      <c r="M789" s="218" t="n"/>
      <c r="N789" s="218" t="n"/>
      <c r="O789" s="218" t="n"/>
      <c r="P789" s="218" t="n"/>
      <c r="Q789" s="218" t="n"/>
      <c r="R789" s="218" t="n"/>
      <c r="S789" s="218" t="n"/>
      <c r="T789" s="218" t="n"/>
      <c r="U789" s="218" t="n"/>
      <c r="V789" s="218" t="n"/>
      <c r="W789" s="218">
        <f>SUM(K789,M789,O789,Q789,S789,U789)</f>
        <v/>
      </c>
      <c r="X789" s="218">
        <f>SUM(L789,N789,P789,R789,T789,V789)</f>
        <v/>
      </c>
      <c r="Y789" s="157">
        <f>minus(I789,W789)</f>
        <v/>
      </c>
      <c r="Z789" s="158">
        <f>ABS(minus(J789,X789))</f>
        <v/>
      </c>
      <c r="AA789" s="270" t="n"/>
      <c r="AB789" s="242" t="n"/>
      <c r="AC789" s="242" t="n"/>
      <c r="AD789" s="256" t="n"/>
      <c r="AE789" s="161">
        <f>Y789-AC789</f>
        <v/>
      </c>
      <c r="AF789" s="256">
        <f>abs(Z789-AD789)</f>
        <v/>
      </c>
      <c r="AG789" s="243" t="n"/>
      <c r="AH789" s="146" t="n"/>
      <c r="AI789" s="52" t="n"/>
      <c r="AJ789" s="148" t="n"/>
      <c r="AK789" s="52" t="n"/>
    </row>
    <row r="790">
      <c r="A790" s="163">
        <f>A789</f>
        <v/>
      </c>
      <c r="B790" s="300" t="n"/>
      <c r="C790" s="151" t="inlineStr">
        <is>
          <t>SP Stanbic</t>
        </is>
      </c>
      <c r="D790" s="151" t="inlineStr">
        <is>
          <t>Stanbic FI CR</t>
        </is>
      </c>
      <c r="E790" s="187" t="n"/>
      <c r="F790" s="188" t="n"/>
      <c r="G790" s="187" t="n"/>
      <c r="H790" s="188" t="n"/>
      <c r="I790" s="154">
        <f>minus(E790,G790)</f>
        <v/>
      </c>
      <c r="J790" s="155">
        <f>ABS(minus(F790,H790))</f>
        <v/>
      </c>
      <c r="K790" s="218" t="n"/>
      <c r="L790" s="218" t="n"/>
      <c r="M790" s="218" t="n"/>
      <c r="N790" s="218" t="n"/>
      <c r="O790" s="218" t="n"/>
      <c r="P790" s="218" t="n"/>
      <c r="Q790" s="218" t="n"/>
      <c r="R790" s="218" t="n"/>
      <c r="S790" s="218" t="n"/>
      <c r="T790" s="218" t="n"/>
      <c r="U790" s="218" t="n"/>
      <c r="V790" s="218" t="n"/>
      <c r="W790" s="218">
        <f>SUM(K790,M790,O790,Q790,S790,U790)</f>
        <v/>
      </c>
      <c r="X790" s="218">
        <f>SUM(L790,N790,P790,R790,T790,V790)</f>
        <v/>
      </c>
      <c r="Y790" s="157">
        <f>minus(I790,W790)</f>
        <v/>
      </c>
      <c r="Z790" s="158">
        <f>ABS(minus(J790,X790))</f>
        <v/>
      </c>
      <c r="AA790" s="263" t="inlineStr">
        <is>
          <t>Customers' Slydepay accounts were not credited with funds</t>
        </is>
      </c>
      <c r="AB790" s="242" t="n"/>
      <c r="AC790" s="242" t="n"/>
      <c r="AD790" s="256" t="n"/>
      <c r="AE790" s="161">
        <f>Y790-AC790</f>
        <v/>
      </c>
      <c r="AF790" s="256">
        <f>abs(Z790-AD790)</f>
        <v/>
      </c>
      <c r="AG790" s="243" t="n"/>
      <c r="AH790" s="146" t="n"/>
      <c r="AI790" s="52" t="n"/>
      <c r="AJ790" s="148" t="n"/>
      <c r="AK790" s="52" t="n"/>
    </row>
    <row r="791">
      <c r="A791" s="163">
        <f>A790</f>
        <v/>
      </c>
      <c r="B791" s="300" t="n"/>
      <c r="C791" s="151" t="inlineStr">
        <is>
          <t xml:space="preserve">SP Stanbic </t>
        </is>
      </c>
      <c r="D791" s="151" t="inlineStr">
        <is>
          <t>Stanbic FI DR</t>
        </is>
      </c>
      <c r="E791" s="187" t="n"/>
      <c r="F791" s="187" t="n"/>
      <c r="G791" s="187" t="n"/>
      <c r="H791" s="187" t="n"/>
      <c r="I791" s="154">
        <f>minus(E791,G791)</f>
        <v/>
      </c>
      <c r="J791" s="155">
        <f>ABS(minus(F791,H791))</f>
        <v/>
      </c>
      <c r="K791" s="218" t="n"/>
      <c r="L791" s="218" t="n"/>
      <c r="M791" s="218" t="n"/>
      <c r="N791" s="218" t="n"/>
      <c r="O791" s="218" t="n"/>
      <c r="P791" s="218" t="n"/>
      <c r="Q791" s="218" t="n"/>
      <c r="R791" s="218" t="n"/>
      <c r="S791" s="218" t="n"/>
      <c r="T791" s="218" t="n"/>
      <c r="U791" s="218" t="n"/>
      <c r="V791" s="218" t="n"/>
      <c r="W791" s="218">
        <f>SUM(K791,M791,O791,Q791,S791,U791)</f>
        <v/>
      </c>
      <c r="X791" s="218">
        <f>SUM(L791,N791,P791,R791,T791,V791)</f>
        <v/>
      </c>
      <c r="Y791" s="157">
        <f>minus(I791,W791)</f>
        <v/>
      </c>
      <c r="Z791" s="158">
        <f>ABS(minus(J791,X791))</f>
        <v/>
      </c>
      <c r="AA791" s="270" t="n"/>
      <c r="AB791" s="242" t="n"/>
      <c r="AC791" s="242" t="n"/>
      <c r="AD791" s="256" t="n"/>
      <c r="AE791" s="161">
        <f>Y791-AC791</f>
        <v/>
      </c>
      <c r="AF791" s="256">
        <f>abs(Z791-AD791)</f>
        <v/>
      </c>
      <c r="AG791" s="243" t="n"/>
      <c r="AH791" s="146" t="n"/>
      <c r="AI791" s="52" t="n"/>
      <c r="AJ791" s="148" t="n"/>
      <c r="AK791" s="52" t="n"/>
    </row>
    <row r="792">
      <c r="A792" s="163">
        <f>A791</f>
        <v/>
      </c>
      <c r="B792" s="300" t="n"/>
      <c r="C792" s="171" t="inlineStr">
        <is>
          <t xml:space="preserve">SP GIP </t>
        </is>
      </c>
      <c r="D792" s="171" t="inlineStr">
        <is>
          <t>GIP</t>
        </is>
      </c>
      <c r="E792" s="172" t="n"/>
      <c r="F792" s="173" t="n"/>
      <c r="G792" s="172" t="n"/>
      <c r="H792" s="173" t="n"/>
      <c r="I792" s="174">
        <f>minus(E792,G792)</f>
        <v/>
      </c>
      <c r="J792" s="175">
        <f>ABS(minus(F792,H792))</f>
        <v/>
      </c>
      <c r="K792" s="294" t="n"/>
      <c r="L792" s="294" t="n"/>
      <c r="M792" s="294" t="n"/>
      <c r="N792" s="294" t="n"/>
      <c r="O792" s="294" t="n"/>
      <c r="P792" s="294" t="n"/>
      <c r="Q792" s="294" t="n"/>
      <c r="R792" s="294" t="n"/>
      <c r="S792" s="294" t="n"/>
      <c r="T792" s="294" t="n"/>
      <c r="U792" s="294" t="n"/>
      <c r="V792" s="294" t="n"/>
      <c r="W792" s="294">
        <f>SUM(K792,M792,O792,Q792,S792,U792)</f>
        <v/>
      </c>
      <c r="X792" s="294">
        <f>SUM(L792,N792,P792,R792,T792,V792)</f>
        <v/>
      </c>
      <c r="Y792" s="179">
        <f>minus(I792,W792)</f>
        <v/>
      </c>
      <c r="Z792" s="180">
        <f>ABS(minus(J792,X792))</f>
        <v/>
      </c>
      <c r="AA792" s="253" t="n"/>
      <c r="AB792" s="254" t="n"/>
      <c r="AC792" s="254" t="n"/>
      <c r="AD792" s="190" t="n"/>
      <c r="AE792" s="184">
        <f>Y792-AC792</f>
        <v/>
      </c>
      <c r="AF792" s="192">
        <f>abs(Z792-AD792)</f>
        <v/>
      </c>
      <c r="AG792" s="243" t="n"/>
      <c r="AH792" s="146" t="n"/>
      <c r="AI792" s="52" t="n"/>
      <c r="AJ792" s="148" t="n"/>
      <c r="AK792" s="52" t="n"/>
    </row>
    <row r="793">
      <c r="A793" s="163">
        <f>A792</f>
        <v/>
      </c>
      <c r="B793" s="300" t="n"/>
      <c r="C793" s="151" t="inlineStr">
        <is>
          <t>Card Payments</t>
        </is>
      </c>
      <c r="D793" s="151" t="inlineStr">
        <is>
          <t>BB MIGs (S03)</t>
        </is>
      </c>
      <c r="E793" s="170" t="n"/>
      <c r="F793" s="245" t="n"/>
      <c r="G793" s="170" t="n"/>
      <c r="H793" s="245" t="n"/>
      <c r="I793" s="154">
        <f>minus(E793,G793)</f>
        <v/>
      </c>
      <c r="J793" s="155">
        <f>ABS(minus(F793,H793))</f>
        <v/>
      </c>
      <c r="K793" s="248" t="n"/>
      <c r="L793" s="248" t="n"/>
      <c r="M793" s="248" t="n"/>
      <c r="N793" s="248" t="n"/>
      <c r="O793" s="248" t="n"/>
      <c r="P793" s="248" t="n"/>
      <c r="Q793" s="248" t="n"/>
      <c r="R793" s="248" t="n"/>
      <c r="S793" s="248" t="n"/>
      <c r="T793" s="248" t="n"/>
      <c r="U793" s="248" t="n"/>
      <c r="V793" s="248" t="n"/>
      <c r="W793" s="218" t="n"/>
      <c r="X793" s="218" t="n"/>
      <c r="Y793" s="157">
        <f>minus(I793,W793)</f>
        <v/>
      </c>
      <c r="Z793" s="158">
        <f>ABS(minus(J793,X793))</f>
        <v/>
      </c>
      <c r="AA793" s="263" t="n"/>
      <c r="AB793" s="242" t="n"/>
      <c r="AC793" s="242" t="n"/>
      <c r="AD793" s="256" t="n"/>
      <c r="AE793" s="161">
        <f>Y793-AC793</f>
        <v/>
      </c>
      <c r="AF793" s="256">
        <f>abs(Z793-AD793)</f>
        <v/>
      </c>
      <c r="AG793" s="243" t="n"/>
      <c r="AH793" s="146" t="n"/>
      <c r="AI793" s="52" t="n"/>
      <c r="AJ793" s="148" t="n"/>
      <c r="AK793" s="52" t="n"/>
    </row>
    <row r="794">
      <c r="A794" s="163">
        <f>A793</f>
        <v/>
      </c>
      <c r="B794" s="300" t="n"/>
      <c r="C794" s="151" t="inlineStr">
        <is>
          <t>Card Payments</t>
        </is>
      </c>
      <c r="D794" s="151" t="inlineStr">
        <is>
          <t>BB MIGs (S04)</t>
        </is>
      </c>
      <c r="E794" s="170" t="n"/>
      <c r="F794" s="245" t="n"/>
      <c r="G794" s="170" t="n"/>
      <c r="H794" s="245" t="n"/>
      <c r="I794" s="154">
        <f>minus(E794,G794)</f>
        <v/>
      </c>
      <c r="J794" s="155">
        <f>ABS(minus(F794,H794))</f>
        <v/>
      </c>
      <c r="K794" s="248" t="n"/>
      <c r="L794" s="248" t="n"/>
      <c r="M794" s="248" t="n"/>
      <c r="N794" s="248" t="n"/>
      <c r="O794" s="248" t="n"/>
      <c r="P794" s="248" t="n"/>
      <c r="Q794" s="248" t="n"/>
      <c r="R794" s="248" t="n"/>
      <c r="S794" s="248" t="n"/>
      <c r="T794" s="248" t="n"/>
      <c r="U794" s="248" t="n"/>
      <c r="V794" s="248" t="n"/>
      <c r="W794" s="218" t="n"/>
      <c r="X794" s="218" t="n"/>
      <c r="Y794" s="157">
        <f>minus(I794,W794)</f>
        <v/>
      </c>
      <c r="Z794" s="158">
        <f>ABS(minus(J794,X794))</f>
        <v/>
      </c>
      <c r="AA794" s="270" t="n"/>
      <c r="AB794" s="242" t="n"/>
      <c r="AC794" s="242" t="n"/>
      <c r="AD794" s="256" t="n"/>
      <c r="AE794" s="167">
        <f>Y794-AC794</f>
        <v/>
      </c>
      <c r="AF794" s="256">
        <f>abs(Z794-AD794)</f>
        <v/>
      </c>
      <c r="AG794" s="243" t="n"/>
      <c r="AH794" s="146" t="n"/>
      <c r="AI794" s="52" t="n"/>
      <c r="AJ794" s="148" t="n"/>
      <c r="AK794" s="52" t="n"/>
    </row>
    <row r="795">
      <c r="A795" s="163">
        <f>A794</f>
        <v/>
      </c>
      <c r="B795" s="300" t="n"/>
      <c r="C795" s="151" t="inlineStr">
        <is>
          <t>Card Payments</t>
        </is>
      </c>
      <c r="D795" s="151" t="inlineStr">
        <is>
          <t>BB MIGs (S05)</t>
        </is>
      </c>
      <c r="E795" s="170" t="n"/>
      <c r="F795" s="245" t="n"/>
      <c r="G795" s="170" t="n"/>
      <c r="H795" s="245" t="n"/>
      <c r="I795" s="154">
        <f>minus(E795,G795)</f>
        <v/>
      </c>
      <c r="J795" s="155">
        <f>ABS(minus(F795,H795))</f>
        <v/>
      </c>
      <c r="K795" s="248" t="n"/>
      <c r="L795" s="248" t="n"/>
      <c r="M795" s="248" t="n"/>
      <c r="N795" s="248" t="n"/>
      <c r="O795" s="248" t="n"/>
      <c r="P795" s="248" t="n"/>
      <c r="Q795" s="248" t="n"/>
      <c r="R795" s="248" t="n"/>
      <c r="S795" s="248" t="n"/>
      <c r="T795" s="248" t="n"/>
      <c r="U795" s="248" t="n"/>
      <c r="V795" s="248" t="n"/>
      <c r="W795" s="218" t="n"/>
      <c r="X795" s="218" t="n"/>
      <c r="Y795" s="157">
        <f>minus(I795,W795)</f>
        <v/>
      </c>
      <c r="Z795" s="158">
        <f>ABS(minus(J795,X795))</f>
        <v/>
      </c>
      <c r="AA795" s="270" t="n"/>
      <c r="AB795" s="242" t="n"/>
      <c r="AC795" s="242" t="n"/>
      <c r="AD795" s="256" t="n"/>
      <c r="AE795" s="167">
        <f>Y795-AC795</f>
        <v/>
      </c>
      <c r="AF795" s="256">
        <f>abs(Z795-AD795)</f>
        <v/>
      </c>
      <c r="AG795" s="243" t="n"/>
      <c r="AH795" s="146" t="n"/>
      <c r="AI795" s="52" t="n"/>
      <c r="AJ795" s="148" t="n"/>
      <c r="AK795" s="52" t="n"/>
    </row>
    <row r="796">
      <c r="A796" s="163">
        <f>A795</f>
        <v/>
      </c>
      <c r="B796" s="300" t="n"/>
      <c r="C796" s="151" t="inlineStr">
        <is>
          <t>Card Payments</t>
        </is>
      </c>
      <c r="D796" s="151" t="inlineStr">
        <is>
          <t>BB MIGs (S06)</t>
        </is>
      </c>
      <c r="E796" s="170" t="n"/>
      <c r="F796" s="245" t="n"/>
      <c r="G796" s="170" t="n"/>
      <c r="H796" s="245" t="n"/>
      <c r="I796" s="154">
        <f>minus(E796,G796)</f>
        <v/>
      </c>
      <c r="J796" s="155">
        <f>ABS(minus(F796,H796))</f>
        <v/>
      </c>
      <c r="K796" s="248" t="n"/>
      <c r="L796" s="248" t="n"/>
      <c r="M796" s="248" t="n"/>
      <c r="N796" s="248" t="n"/>
      <c r="O796" s="248" t="n"/>
      <c r="P796" s="248" t="n"/>
      <c r="Q796" s="248" t="n"/>
      <c r="R796" s="248" t="n"/>
      <c r="S796" s="248" t="n"/>
      <c r="T796" s="248" t="n"/>
      <c r="U796" s="248" t="n"/>
      <c r="V796" s="248" t="n"/>
      <c r="W796" s="218" t="n"/>
      <c r="X796" s="218" t="n"/>
      <c r="Y796" s="157">
        <f>minus(I796,W796)</f>
        <v/>
      </c>
      <c r="Z796" s="158">
        <f>ABS(minus(J796,X796))</f>
        <v/>
      </c>
      <c r="AA796" s="270" t="n"/>
      <c r="AB796" s="242" t="n"/>
      <c r="AC796" s="242" t="n"/>
      <c r="AD796" s="256" t="n"/>
      <c r="AE796" s="167">
        <f>Y796-AC796</f>
        <v/>
      </c>
      <c r="AF796" s="256">
        <f>abs(Z796-AD796)</f>
        <v/>
      </c>
      <c r="AG796" s="243" t="n"/>
      <c r="AH796" s="146" t="n"/>
      <c r="AI796" s="52" t="n"/>
      <c r="AJ796" s="148" t="n"/>
      <c r="AK796" s="52" t="n"/>
    </row>
    <row r="797">
      <c r="A797" s="163">
        <f>A796</f>
        <v/>
      </c>
      <c r="B797" s="300" t="n"/>
      <c r="C797" s="151" t="inlineStr">
        <is>
          <t>Card Payments</t>
        </is>
      </c>
      <c r="D797" s="151" t="inlineStr">
        <is>
          <t>BB MIGs (S07)</t>
        </is>
      </c>
      <c r="E797" s="170" t="n"/>
      <c r="F797" s="245" t="n"/>
      <c r="G797" s="170" t="n"/>
      <c r="H797" s="245" t="n"/>
      <c r="I797" s="154">
        <f>minus(E797,G797)</f>
        <v/>
      </c>
      <c r="J797" s="155">
        <f>ABS(minus(F797,H797))</f>
        <v/>
      </c>
      <c r="K797" s="248" t="n"/>
      <c r="L797" s="248" t="n"/>
      <c r="M797" s="248" t="n"/>
      <c r="N797" s="248" t="n"/>
      <c r="O797" s="248" t="n"/>
      <c r="P797" s="248" t="n"/>
      <c r="Q797" s="248" t="n"/>
      <c r="R797" s="248" t="n"/>
      <c r="S797" s="248" t="n"/>
      <c r="T797" s="248" t="n"/>
      <c r="U797" s="248" t="n"/>
      <c r="V797" s="248" t="n"/>
      <c r="W797" s="218" t="n"/>
      <c r="X797" s="218" t="n"/>
      <c r="Y797" s="157">
        <f>minus(I797,W797)</f>
        <v/>
      </c>
      <c r="Z797" s="158">
        <f>ABS(minus(J797,X797))</f>
        <v/>
      </c>
      <c r="AA797" s="270" t="n"/>
      <c r="AB797" s="242" t="n"/>
      <c r="AC797" s="242" t="n"/>
      <c r="AD797" s="256" t="n"/>
      <c r="AE797" s="167">
        <f>Y797-AC797</f>
        <v/>
      </c>
      <c r="AF797" s="256">
        <f>abs(Z797-AD797)</f>
        <v/>
      </c>
      <c r="AG797" s="243" t="n"/>
      <c r="AH797" s="146" t="n"/>
      <c r="AI797" s="52" t="n"/>
      <c r="AJ797" s="148" t="n"/>
      <c r="AK797" s="52" t="n"/>
    </row>
    <row r="798">
      <c r="A798" s="163">
        <f>A797</f>
        <v/>
      </c>
      <c r="B798" s="300" t="n"/>
      <c r="C798" s="151" t="inlineStr">
        <is>
          <t>Card Payments</t>
        </is>
      </c>
      <c r="D798" s="151" t="inlineStr">
        <is>
          <t>BB MIGs (S08)</t>
        </is>
      </c>
      <c r="E798" s="170" t="n"/>
      <c r="F798" s="245" t="n"/>
      <c r="G798" s="170" t="n"/>
      <c r="H798" s="245" t="n"/>
      <c r="I798" s="154">
        <f>minus(E798,G798)</f>
        <v/>
      </c>
      <c r="J798" s="155">
        <f>ABS(minus(F798,H798))</f>
        <v/>
      </c>
      <c r="K798" s="248" t="n"/>
      <c r="L798" s="248" t="n"/>
      <c r="M798" s="248" t="n"/>
      <c r="N798" s="248" t="n"/>
      <c r="O798" s="248" t="n"/>
      <c r="P798" s="248" t="n"/>
      <c r="Q798" s="248" t="n"/>
      <c r="R798" s="248" t="n"/>
      <c r="S798" s="248" t="n"/>
      <c r="T798" s="248" t="n"/>
      <c r="U798" s="248" t="n"/>
      <c r="V798" s="248" t="n"/>
      <c r="W798" s="218" t="n"/>
      <c r="X798" s="218" t="n"/>
      <c r="Y798" s="157">
        <f>minus(I798,W798)</f>
        <v/>
      </c>
      <c r="Z798" s="158">
        <f>ABS(minus(J798,X798))</f>
        <v/>
      </c>
      <c r="AA798" s="270" t="n"/>
      <c r="AB798" s="242" t="n"/>
      <c r="AC798" s="242" t="n"/>
      <c r="AD798" s="256" t="n"/>
      <c r="AE798" s="167">
        <f>Y798-AC798</f>
        <v/>
      </c>
      <c r="AF798" s="256">
        <f>abs(Z798-AD798)</f>
        <v/>
      </c>
      <c r="AG798" s="243" t="n"/>
      <c r="AH798" s="146" t="n"/>
      <c r="AI798" s="52" t="n"/>
      <c r="AJ798" s="148" t="n"/>
      <c r="AK798" s="52" t="n"/>
    </row>
    <row r="799">
      <c r="A799" s="163">
        <f>A798</f>
        <v/>
      </c>
      <c r="B799" s="300" t="n"/>
      <c r="C799" s="151" t="inlineStr">
        <is>
          <t>Card Payments</t>
        </is>
      </c>
      <c r="D799" s="151" t="inlineStr">
        <is>
          <t>BB MIGs (S09)</t>
        </is>
      </c>
      <c r="E799" s="170" t="n"/>
      <c r="F799" s="245" t="n"/>
      <c r="G799" s="170" t="n"/>
      <c r="H799" s="245" t="n"/>
      <c r="I799" s="154">
        <f>minus(E799,G799)</f>
        <v/>
      </c>
      <c r="J799" s="155">
        <f>ABS(minus(F799,H799))</f>
        <v/>
      </c>
      <c r="K799" s="248" t="n"/>
      <c r="L799" s="248" t="n"/>
      <c r="M799" s="248" t="n"/>
      <c r="N799" s="248" t="n"/>
      <c r="O799" s="248" t="n"/>
      <c r="P799" s="248" t="n"/>
      <c r="Q799" s="248" t="n"/>
      <c r="R799" s="248" t="n"/>
      <c r="S799" s="248" t="n"/>
      <c r="T799" s="248" t="n"/>
      <c r="U799" s="248" t="n"/>
      <c r="V799" s="248" t="n"/>
      <c r="W799" s="218" t="n"/>
      <c r="X799" s="218" t="n"/>
      <c r="Y799" s="157">
        <f>minus(I799,W799)</f>
        <v/>
      </c>
      <c r="Z799" s="158">
        <f>ABS(minus(J799,X799))</f>
        <v/>
      </c>
      <c r="AA799" s="270" t="n"/>
      <c r="AB799" s="242" t="n"/>
      <c r="AC799" s="242" t="n"/>
      <c r="AD799" s="256" t="n"/>
      <c r="AE799" s="167">
        <f>Y799-AC799</f>
        <v/>
      </c>
      <c r="AF799" s="256">
        <f>abs(Z799-AD799)</f>
        <v/>
      </c>
      <c r="AG799" s="243" t="n"/>
      <c r="AH799" s="146" t="n"/>
      <c r="AI799" s="52" t="n"/>
      <c r="AJ799" s="148" t="n"/>
      <c r="AK799" s="52" t="n"/>
    </row>
    <row r="800">
      <c r="A800" s="163">
        <f>A799</f>
        <v/>
      </c>
      <c r="B800" s="300" t="n"/>
      <c r="C800" s="151" t="inlineStr">
        <is>
          <t>Card Payments</t>
        </is>
      </c>
      <c r="D800" s="151" t="inlineStr">
        <is>
          <t>BB MIGs (S10)</t>
        </is>
      </c>
      <c r="E800" s="170" t="n"/>
      <c r="F800" s="245" t="n"/>
      <c r="G800" s="170" t="n"/>
      <c r="H800" s="245" t="n"/>
      <c r="I800" s="154">
        <f>minus(E800,G800)</f>
        <v/>
      </c>
      <c r="J800" s="155">
        <f>ABS(minus(F800,H800))</f>
        <v/>
      </c>
      <c r="K800" s="248" t="n"/>
      <c r="L800" s="248" t="n"/>
      <c r="M800" s="248" t="n"/>
      <c r="N800" s="248" t="n"/>
      <c r="O800" s="248" t="n"/>
      <c r="P800" s="248" t="n"/>
      <c r="Q800" s="248" t="n"/>
      <c r="R800" s="248" t="n"/>
      <c r="S800" s="248" t="n"/>
      <c r="T800" s="248" t="n"/>
      <c r="U800" s="248" t="n"/>
      <c r="V800" s="248" t="n"/>
      <c r="W800" s="218" t="n"/>
      <c r="X800" s="218" t="n"/>
      <c r="Y800" s="157">
        <f>minus(I800,W800)</f>
        <v/>
      </c>
      <c r="Z800" s="158">
        <f>ABS(minus(J800,X800))</f>
        <v/>
      </c>
      <c r="AA800" s="270" t="n"/>
      <c r="AB800" s="242" t="n"/>
      <c r="AC800" s="242" t="n"/>
      <c r="AD800" s="256" t="n"/>
      <c r="AE800" s="167">
        <f>Y800-AC800</f>
        <v/>
      </c>
      <c r="AF800" s="256">
        <f>abs(Z800-AD800)</f>
        <v/>
      </c>
      <c r="AG800" s="243" t="n"/>
      <c r="AH800" s="146" t="n"/>
      <c r="AI800" s="52" t="n"/>
      <c r="AJ800" s="148" t="n"/>
      <c r="AK800" s="52" t="n"/>
    </row>
    <row r="801">
      <c r="A801" s="163">
        <f>A800</f>
        <v/>
      </c>
      <c r="B801" s="300" t="n"/>
      <c r="C801" s="151" t="inlineStr">
        <is>
          <t>Card Payments</t>
        </is>
      </c>
      <c r="D801" s="151" t="inlineStr">
        <is>
          <t>BB MIGs (S11)</t>
        </is>
      </c>
      <c r="E801" s="170" t="n"/>
      <c r="F801" s="245" t="n"/>
      <c r="G801" s="170" t="n"/>
      <c r="H801" s="245" t="n"/>
      <c r="I801" s="154">
        <f>minus(E801,G801)</f>
        <v/>
      </c>
      <c r="J801" s="155">
        <f>ABS(minus(F801,H801))</f>
        <v/>
      </c>
      <c r="K801" s="248" t="n"/>
      <c r="L801" s="248" t="n"/>
      <c r="M801" s="248" t="n"/>
      <c r="N801" s="248" t="n"/>
      <c r="O801" s="248" t="n"/>
      <c r="P801" s="248" t="n"/>
      <c r="Q801" s="248" t="n"/>
      <c r="R801" s="248" t="n"/>
      <c r="S801" s="248" t="n"/>
      <c r="T801" s="248" t="n"/>
      <c r="U801" s="248" t="n"/>
      <c r="V801" s="248" t="n"/>
      <c r="W801" s="218" t="n"/>
      <c r="X801" s="218" t="n"/>
      <c r="Y801" s="157">
        <f>minus(I801,W801)</f>
        <v/>
      </c>
      <c r="Z801" s="158">
        <f>ABS(minus(J801,X801))</f>
        <v/>
      </c>
      <c r="AA801" s="270" t="n"/>
      <c r="AB801" s="242" t="n"/>
      <c r="AC801" s="242" t="n"/>
      <c r="AD801" s="256" t="n"/>
      <c r="AE801" s="167">
        <f>Y801-AC801</f>
        <v/>
      </c>
      <c r="AF801" s="256">
        <f>abs(Z801-AD801)</f>
        <v/>
      </c>
      <c r="AG801" s="243" t="n"/>
      <c r="AH801" s="146" t="n"/>
      <c r="AI801" s="52" t="n"/>
      <c r="AJ801" s="148" t="n"/>
      <c r="AK801" s="52" t="n"/>
    </row>
    <row r="802">
      <c r="A802" s="163">
        <f>A801</f>
        <v/>
      </c>
      <c r="B802" s="300" t="n"/>
      <c r="C802" s="171" t="inlineStr">
        <is>
          <t>Card Payments</t>
        </is>
      </c>
      <c r="D802" s="171" t="inlineStr">
        <is>
          <t>BB MIGs (S12)</t>
        </is>
      </c>
      <c r="E802" s="176" t="n"/>
      <c r="F802" s="85" t="n"/>
      <c r="G802" s="176" t="n"/>
      <c r="H802" s="85" t="n"/>
      <c r="I802" s="174">
        <f>minus(E802,G802)</f>
        <v/>
      </c>
      <c r="J802" s="175">
        <f>ABS(minus(F802,H802))</f>
        <v/>
      </c>
      <c r="K802" s="293" t="n"/>
      <c r="L802" s="293" t="n"/>
      <c r="M802" s="293" t="n"/>
      <c r="N802" s="293" t="n"/>
      <c r="O802" s="293" t="n"/>
      <c r="P802" s="293" t="n"/>
      <c r="Q802" s="293" t="n"/>
      <c r="R802" s="293" t="n"/>
      <c r="S802" s="293" t="n"/>
      <c r="T802" s="293" t="n"/>
      <c r="U802" s="293" t="n"/>
      <c r="V802" s="293" t="n"/>
      <c r="W802" s="294" t="n"/>
      <c r="X802" s="294" t="n"/>
      <c r="Y802" s="179">
        <f>minus(I802,W802)</f>
        <v/>
      </c>
      <c r="Z802" s="180">
        <f>ABS(minus(J802,X802))</f>
        <v/>
      </c>
      <c r="AA802" s="253" t="n"/>
      <c r="AB802" s="254" t="n"/>
      <c r="AC802" s="254" t="n"/>
      <c r="AD802" s="183" t="n"/>
      <c r="AE802" s="191">
        <f>Y802-AC802</f>
        <v/>
      </c>
      <c r="AF802" s="183">
        <f>abs(Z802-AD802)</f>
        <v/>
      </c>
      <c r="AG802" s="243" t="n"/>
      <c r="AH802" s="146" t="n"/>
      <c r="AI802" s="52" t="n"/>
      <c r="AJ802" s="148" t="n"/>
      <c r="AK802" s="52" t="n"/>
    </row>
    <row r="803">
      <c r="A803" s="163">
        <f>A802</f>
        <v/>
      </c>
      <c r="B803" s="303" t="n"/>
      <c r="C803" s="258" t="inlineStr">
        <is>
          <t>Card Payments Sum</t>
        </is>
      </c>
      <c r="D803" s="258" t="inlineStr">
        <is>
          <t>BB MIGs</t>
        </is>
      </c>
      <c r="E803" s="172" t="n"/>
      <c r="F803" s="173" t="n"/>
      <c r="G803" s="172" t="n"/>
      <c r="H803" s="173" t="n"/>
      <c r="I803" s="174">
        <f>minus(E803,G803)</f>
        <v/>
      </c>
      <c r="J803" s="175">
        <f>ABS(minus(F803,H803))</f>
        <v/>
      </c>
      <c r="K803" s="176" t="n"/>
      <c r="L803" s="176" t="n"/>
      <c r="M803" s="176" t="n"/>
      <c r="N803" s="176" t="n"/>
      <c r="O803" s="176" t="n"/>
      <c r="P803" s="176" t="n"/>
      <c r="Q803" s="176" t="n"/>
      <c r="R803" s="176" t="n"/>
      <c r="S803" s="176" t="n"/>
      <c r="T803" s="176" t="n"/>
      <c r="U803" s="176" t="n"/>
      <c r="V803" s="176" t="n"/>
      <c r="W803" s="294">
        <f>SUM(K803,M803,O803,Q803,S803,U803)</f>
        <v/>
      </c>
      <c r="X803" s="294">
        <f>SUM(L803,N803,P803,R803,T803,V803)</f>
        <v/>
      </c>
      <c r="Y803" s="179">
        <f>minus(I803,W803)</f>
        <v/>
      </c>
      <c r="Z803" s="180">
        <f>ABS(minus(J803,X803))</f>
        <v/>
      </c>
      <c r="AA803" s="253" t="n"/>
      <c r="AB803" s="254" t="n"/>
      <c r="AC803" s="254" t="n"/>
      <c r="AD803" s="190" t="n"/>
      <c r="AE803" s="191">
        <f>Y803-AC803</f>
        <v/>
      </c>
      <c r="AF803" s="192">
        <f>abs(Z803-AD803)</f>
        <v/>
      </c>
      <c r="AG803" s="243" t="n"/>
      <c r="AH803" s="146" t="n"/>
      <c r="AI803" s="52" t="n"/>
      <c r="AJ803" s="148" t="n"/>
      <c r="AK803" s="52" t="n"/>
    </row>
    <row r="804">
      <c r="A804" s="163">
        <f>A803</f>
        <v/>
      </c>
      <c r="B804" s="310" t="inlineStr">
        <is>
          <t>KOWRI</t>
        </is>
      </c>
      <c r="C804" s="151" t="inlineStr">
        <is>
          <t>MPGS</t>
        </is>
      </c>
      <c r="D804" s="151" t="inlineStr">
        <is>
          <t>MPGS</t>
        </is>
      </c>
      <c r="E804" s="187" t="n"/>
      <c r="F804" s="188" t="n"/>
      <c r="G804" s="187" t="n"/>
      <c r="H804" s="188" t="n"/>
      <c r="I804" s="154">
        <f>minus(E804,G804)</f>
        <v/>
      </c>
      <c r="J804" s="155">
        <f>ABS(minus(F804,H804))</f>
        <v/>
      </c>
      <c r="K804" s="218" t="n"/>
      <c r="L804" s="218" t="n"/>
      <c r="M804" s="218" t="n"/>
      <c r="N804" s="218" t="n"/>
      <c r="O804" s="218" t="n"/>
      <c r="P804" s="218" t="n"/>
      <c r="Q804" s="218" t="n"/>
      <c r="R804" s="218" t="n"/>
      <c r="S804" s="218" t="n"/>
      <c r="T804" s="218" t="n"/>
      <c r="U804" s="218" t="n"/>
      <c r="V804" s="218" t="n"/>
      <c r="W804" s="218">
        <f>SUM(K804,M804,O804,Q804,S804,U804)</f>
        <v/>
      </c>
      <c r="X804" s="218">
        <f>SUM(L804,N804,P804,R804,T804,V804)</f>
        <v/>
      </c>
      <c r="Y804" s="157">
        <f>minus(I804,W804)</f>
        <v/>
      </c>
      <c r="Z804" s="158">
        <f>ABS(minus(J804,X804))</f>
        <v/>
      </c>
      <c r="AA804" s="270" t="n"/>
      <c r="AB804" s="242" t="n"/>
      <c r="AC804" s="242" t="n"/>
      <c r="AD804" s="256" t="n"/>
      <c r="AE804" s="167">
        <f>Y804-AC804</f>
        <v/>
      </c>
      <c r="AF804" s="256">
        <f>abs(Z804-AD804)</f>
        <v/>
      </c>
      <c r="AG804" s="243" t="n"/>
      <c r="AH804" s="146" t="n"/>
      <c r="AI804" s="52" t="n"/>
      <c r="AJ804" s="148" t="n"/>
      <c r="AK804" s="52" t="n"/>
    </row>
    <row r="805">
      <c r="A805" s="163">
        <f>A804</f>
        <v/>
      </c>
      <c r="B805" s="300" t="n"/>
      <c r="C805" s="151" t="inlineStr">
        <is>
          <t>KR MTN Send Money</t>
        </is>
      </c>
      <c r="D805" s="151" t="inlineStr">
        <is>
          <t>KR MTN Credit</t>
        </is>
      </c>
      <c r="E805" s="187" t="n"/>
      <c r="F805" s="188" t="n"/>
      <c r="G805" s="187" t="n"/>
      <c r="H805" s="188" t="n"/>
      <c r="I805" s="154">
        <f>minus(E805,G805)</f>
        <v/>
      </c>
      <c r="J805" s="155">
        <f>ABS(minus(F805,H805))</f>
        <v/>
      </c>
      <c r="K805" s="218" t="n"/>
      <c r="L805" s="218" t="n"/>
      <c r="M805" s="218" t="n"/>
      <c r="N805" s="218" t="n"/>
      <c r="O805" s="218" t="n"/>
      <c r="P805" s="218" t="n"/>
      <c r="Q805" s="218" t="n"/>
      <c r="R805" s="218" t="n"/>
      <c r="S805" s="218" t="n"/>
      <c r="T805" s="218" t="n"/>
      <c r="U805" s="218" t="n"/>
      <c r="V805" s="218" t="n"/>
      <c r="W805" s="218">
        <f>SUM(K805,M805,O805,Q805,S805,U805)</f>
        <v/>
      </c>
      <c r="X805" s="218">
        <f>SUM(L805,N805,P805,R805,T805,V805)</f>
        <v/>
      </c>
      <c r="Y805" s="157">
        <f>minus(I805,W805)</f>
        <v/>
      </c>
      <c r="Z805" s="158">
        <f>ABS(minus(J805,X805))</f>
        <v/>
      </c>
      <c r="AA805" s="270" t="n"/>
      <c r="AB805" s="242" t="n"/>
      <c r="AC805" s="242" t="n"/>
      <c r="AD805" s="256" t="n"/>
      <c r="AE805" s="167">
        <f>Y805-AC805</f>
        <v/>
      </c>
      <c r="AF805" s="256">
        <f>abs(Z805-AD805)</f>
        <v/>
      </c>
      <c r="AG805" s="243" t="n"/>
      <c r="AH805" s="146" t="n"/>
      <c r="AI805" s="52" t="n"/>
      <c r="AJ805" s="148" t="n"/>
      <c r="AK805" s="52" t="n"/>
    </row>
    <row r="806">
      <c r="A806" s="163">
        <f>A805</f>
        <v/>
      </c>
      <c r="B806" s="300" t="n"/>
      <c r="C806" s="151" t="inlineStr">
        <is>
          <t>KR MTN Add funds/Payments</t>
        </is>
      </c>
      <c r="D806" s="151" t="inlineStr">
        <is>
          <t>KR MTN Debit</t>
        </is>
      </c>
      <c r="E806" s="187" t="n"/>
      <c r="F806" s="188" t="n"/>
      <c r="G806" s="187" t="n"/>
      <c r="H806" s="188" t="n"/>
      <c r="I806" s="154">
        <f>minus(E806,G806)</f>
        <v/>
      </c>
      <c r="J806" s="155">
        <f>ABS(minus(F806,H806))</f>
        <v/>
      </c>
      <c r="K806" s="218" t="n"/>
      <c r="L806" s="218" t="n"/>
      <c r="M806" s="218" t="n"/>
      <c r="N806" s="218" t="n"/>
      <c r="O806" s="218" t="n"/>
      <c r="P806" s="218" t="n"/>
      <c r="Q806" s="218" t="n"/>
      <c r="R806" s="218" t="n"/>
      <c r="S806" s="218" t="n"/>
      <c r="T806" s="218" t="n"/>
      <c r="U806" s="218" t="n"/>
      <c r="V806" s="218" t="n"/>
      <c r="W806" s="218">
        <f>SUM(K806,M806,O806,Q806,S806,U806)</f>
        <v/>
      </c>
      <c r="X806" s="218">
        <f>SUM(L806,N806,P806,R806,T806,V806)</f>
        <v/>
      </c>
      <c r="Y806" s="157">
        <f>minus(I806,W806)</f>
        <v/>
      </c>
      <c r="Z806" s="158">
        <f>ABS(minus(J806,X806))</f>
        <v/>
      </c>
      <c r="AA806" s="270" t="n"/>
      <c r="AB806" s="242" t="n"/>
      <c r="AC806" s="242" t="n"/>
      <c r="AD806" s="256" t="n"/>
      <c r="AE806" s="167">
        <f>Y806-AC806</f>
        <v/>
      </c>
      <c r="AF806" s="256">
        <f>abs(Z806-AD806)</f>
        <v/>
      </c>
      <c r="AG806" s="243" t="n"/>
      <c r="AH806" s="146" t="n"/>
      <c r="AI806" s="52" t="n"/>
      <c r="AJ806" s="148" t="n"/>
      <c r="AK806" s="52" t="n"/>
    </row>
    <row r="807">
      <c r="A807" s="163">
        <f>A806</f>
        <v/>
      </c>
      <c r="B807" s="300" t="n"/>
      <c r="C807" s="151" t="inlineStr">
        <is>
          <t>KR Airtel Add funds/Payments</t>
        </is>
      </c>
      <c r="D807" s="151" t="inlineStr">
        <is>
          <t>KR Airtel Cash In</t>
        </is>
      </c>
      <c r="E807" s="187" t="n"/>
      <c r="F807" s="188" t="n"/>
      <c r="G807" s="187" t="n"/>
      <c r="H807" s="188" t="n"/>
      <c r="I807" s="154">
        <f>minus(E807,G807)</f>
        <v/>
      </c>
      <c r="J807" s="155">
        <f>ABS(minus(F807,H807))</f>
        <v/>
      </c>
      <c r="K807" s="218" t="n"/>
      <c r="L807" s="218" t="n"/>
      <c r="M807" s="218" t="n"/>
      <c r="N807" s="218" t="n"/>
      <c r="O807" s="218" t="n"/>
      <c r="P807" s="218" t="n"/>
      <c r="Q807" s="218" t="n"/>
      <c r="R807" s="218" t="n"/>
      <c r="S807" s="218" t="n"/>
      <c r="T807" s="218" t="n"/>
      <c r="U807" s="218" t="n"/>
      <c r="V807" s="218" t="n"/>
      <c r="W807" s="218">
        <f>SUM(K807,M807,O807,Q807,S807,U807)</f>
        <v/>
      </c>
      <c r="X807" s="218">
        <f>SUM(L807,N807,P807,R807,T807,V807)</f>
        <v/>
      </c>
      <c r="Y807" s="157">
        <f>minus(I807,W807)</f>
        <v/>
      </c>
      <c r="Z807" s="158">
        <f>ABS(minus(J807,X807))</f>
        <v/>
      </c>
      <c r="AA807" s="270" t="inlineStr">
        <is>
          <t>Failed transaction</t>
        </is>
      </c>
      <c r="AB807" s="242" t="n"/>
      <c r="AC807" s="242" t="n"/>
      <c r="AD807" s="256" t="n"/>
      <c r="AE807" s="167">
        <f>Y807-AC807</f>
        <v/>
      </c>
      <c r="AF807" s="256">
        <f>abs(Z807-AD807)</f>
        <v/>
      </c>
      <c r="AG807" s="243" t="n"/>
      <c r="AH807" s="146" t="n"/>
      <c r="AI807" s="52" t="n"/>
      <c r="AJ807" s="148" t="n"/>
      <c r="AK807" s="52" t="n"/>
    </row>
    <row r="808">
      <c r="A808" s="163">
        <f>A807</f>
        <v/>
      </c>
      <c r="B808" s="300" t="n"/>
      <c r="C808" s="151" t="inlineStr">
        <is>
          <t>KR Airtel Send Money</t>
        </is>
      </c>
      <c r="D808" s="151" t="inlineStr">
        <is>
          <t>KR Airtel Cash Out</t>
        </is>
      </c>
      <c r="E808" s="187" t="n"/>
      <c r="F808" s="188" t="n"/>
      <c r="G808" s="187" t="n"/>
      <c r="H808" s="188" t="n"/>
      <c r="I808" s="154">
        <f>minus(E808,G808)</f>
        <v/>
      </c>
      <c r="J808" s="155">
        <f>ABS(minus(F808,H808))</f>
        <v/>
      </c>
      <c r="K808" s="218" t="n"/>
      <c r="L808" s="218" t="n"/>
      <c r="M808" s="218" t="n"/>
      <c r="N808" s="218" t="n"/>
      <c r="O808" s="218" t="n"/>
      <c r="P808" s="218" t="n"/>
      <c r="Q808" s="218" t="n"/>
      <c r="R808" s="218" t="n"/>
      <c r="S808" s="218" t="n"/>
      <c r="T808" s="218" t="n"/>
      <c r="U808" s="218" t="n"/>
      <c r="V808" s="218" t="n"/>
      <c r="W808" s="218">
        <f>SUM(K808,M808,O808,Q808,S808,U808)</f>
        <v/>
      </c>
      <c r="X808" s="218">
        <f>SUM(L808,N808,P808,R808,T808,V808)</f>
        <v/>
      </c>
      <c r="Y808" s="157">
        <f>minus(I808,W808)</f>
        <v/>
      </c>
      <c r="Z808" s="158">
        <f>ABS(minus(J808,X808))</f>
        <v/>
      </c>
      <c r="AA808" s="270" t="n"/>
      <c r="AB808" s="242" t="n"/>
      <c r="AC808" s="242" t="n"/>
      <c r="AD808" s="256" t="n"/>
      <c r="AE808" s="167">
        <f>Y808-AC808</f>
        <v/>
      </c>
      <c r="AF808" s="256">
        <f>abs(Z808-AD808)</f>
        <v/>
      </c>
      <c r="AG808" s="243" t="n"/>
      <c r="AH808" s="146" t="n"/>
      <c r="AI808" s="52" t="n"/>
      <c r="AJ808" s="148" t="n"/>
      <c r="AK808" s="52" t="n"/>
    </row>
    <row r="809">
      <c r="A809" s="163">
        <f>A808</f>
        <v/>
      </c>
      <c r="B809" s="300" t="n"/>
      <c r="C809" s="151" t="inlineStr">
        <is>
          <t>KR Vodafone Add funds/Payments</t>
        </is>
      </c>
      <c r="D809" s="151" t="inlineStr">
        <is>
          <t xml:space="preserve">KR Vodafone Cash In </t>
        </is>
      </c>
      <c r="E809" s="187" t="n"/>
      <c r="F809" s="188" t="n"/>
      <c r="G809" s="187" t="n"/>
      <c r="H809" s="188" t="n"/>
      <c r="I809" s="154">
        <f>minus(E809,G809)</f>
        <v/>
      </c>
      <c r="J809" s="155">
        <f>ABS(minus(F809,H809))</f>
        <v/>
      </c>
      <c r="K809" s="218" t="n"/>
      <c r="L809" s="218" t="n"/>
      <c r="M809" s="218" t="n"/>
      <c r="N809" s="218" t="n"/>
      <c r="O809" s="218" t="n"/>
      <c r="P809" s="218" t="n"/>
      <c r="Q809" s="218" t="n"/>
      <c r="R809" s="218" t="n"/>
      <c r="S809" s="218" t="n"/>
      <c r="T809" s="218" t="n"/>
      <c r="U809" s="218" t="n"/>
      <c r="V809" s="218" t="n"/>
      <c r="W809" s="218">
        <f>SUM(K809,M809,O809,Q809,S809,U809)</f>
        <v/>
      </c>
      <c r="X809" s="218">
        <f>SUM(L809,N809,P809,R809,T809,V809)</f>
        <v/>
      </c>
      <c r="Y809" s="157">
        <f>minus(I809,W809)</f>
        <v/>
      </c>
      <c r="Z809" s="158">
        <f>ABS(minus(J809,X809))</f>
        <v/>
      </c>
      <c r="AA809" s="270" t="n"/>
      <c r="AB809" s="242" t="n"/>
      <c r="AC809" s="242" t="n"/>
      <c r="AD809" s="256" t="n"/>
      <c r="AE809" s="167">
        <f>Y809-AC809</f>
        <v/>
      </c>
      <c r="AF809" s="256">
        <f>abs(Z809-AD809)</f>
        <v/>
      </c>
      <c r="AG809" s="243" t="n"/>
      <c r="AH809" s="146" t="n"/>
      <c r="AI809" s="52" t="n"/>
      <c r="AJ809" s="148" t="n"/>
      <c r="AK809" s="52" t="n"/>
    </row>
    <row r="810">
      <c r="A810" s="163">
        <f>A809</f>
        <v/>
      </c>
      <c r="B810" s="303" t="n"/>
      <c r="C810" s="151" t="inlineStr">
        <is>
          <t>KR Vodafone Send Money</t>
        </is>
      </c>
      <c r="D810" s="151" t="inlineStr">
        <is>
          <t>KR Vodafone Cash Out</t>
        </is>
      </c>
      <c r="E810" s="187" t="n"/>
      <c r="F810" s="188" t="n"/>
      <c r="G810" s="187" t="n"/>
      <c r="H810" s="188" t="n"/>
      <c r="I810" s="154">
        <f>minus(E810,G810)</f>
        <v/>
      </c>
      <c r="J810" s="155">
        <f>ABS(minus(F810,H810))</f>
        <v/>
      </c>
      <c r="K810" s="218" t="n"/>
      <c r="L810" s="218" t="n"/>
      <c r="M810" s="218" t="n"/>
      <c r="N810" s="218" t="n"/>
      <c r="O810" s="218" t="n"/>
      <c r="P810" s="218" t="n"/>
      <c r="Q810" s="218" t="n"/>
      <c r="R810" s="218" t="n"/>
      <c r="S810" s="218" t="n"/>
      <c r="T810" s="218" t="n"/>
      <c r="U810" s="218" t="n"/>
      <c r="V810" s="218" t="n"/>
      <c r="W810" s="218">
        <f>SUM(K810,M810,O810,Q810,S810,U810)</f>
        <v/>
      </c>
      <c r="X810" s="218">
        <f>SUM(L810,N810,P810,R810,T810,V810)</f>
        <v/>
      </c>
      <c r="Y810" s="157">
        <f>minus(I810,W810)</f>
        <v/>
      </c>
      <c r="Z810" s="158">
        <f>ABS(minus(J810,X810))</f>
        <v/>
      </c>
      <c r="AA810" s="270" t="n"/>
      <c r="AB810" s="242" t="n"/>
      <c r="AC810" s="242" t="n"/>
      <c r="AD810" s="256" t="n"/>
      <c r="AE810" s="167">
        <f>Y810-AC810</f>
        <v/>
      </c>
      <c r="AF810" s="256">
        <f>abs(Z810-AD810)</f>
        <v/>
      </c>
      <c r="AG810" s="243" t="n"/>
      <c r="AH810" s="146" t="n"/>
      <c r="AI810" s="52" t="n"/>
      <c r="AJ810" s="148" t="n"/>
      <c r="AK810" s="52" t="n"/>
    </row>
    <row r="811">
      <c r="A811" s="206" t="n"/>
      <c r="B811" s="207" t="n"/>
      <c r="C811" s="206" t="n"/>
      <c r="D811" s="206" t="n"/>
      <c r="E811" s="206" t="n"/>
      <c r="F811" s="208" t="n"/>
      <c r="G811" s="206" t="n"/>
      <c r="H811" s="206" t="n"/>
      <c r="I811" s="206" t="n"/>
      <c r="J811" s="208" t="n"/>
      <c r="K811" s="271" t="n"/>
      <c r="L811" s="271" t="n"/>
      <c r="M811" s="271" t="n"/>
      <c r="N811" s="271" t="n"/>
      <c r="O811" s="271" t="n"/>
      <c r="P811" s="271" t="n"/>
      <c r="Q811" s="271" t="n"/>
      <c r="R811" s="271" t="n"/>
      <c r="S811" s="271" t="n"/>
      <c r="T811" s="271" t="n"/>
      <c r="U811" s="271" t="n"/>
      <c r="V811" s="271" t="n"/>
      <c r="W811" s="210" t="n"/>
      <c r="X811" s="210" t="n"/>
      <c r="Y811" s="271" t="n"/>
      <c r="Z811" s="271" t="n"/>
      <c r="AA811" s="211" t="n"/>
      <c r="AB811" s="212" t="n"/>
      <c r="AC811" s="212" t="n"/>
      <c r="AD811" s="213" t="n"/>
      <c r="AE811" s="214" t="n"/>
      <c r="AF811" s="215" t="n"/>
      <c r="AG811" s="243" t="n"/>
      <c r="AH811" s="146" t="n"/>
      <c r="AI811" s="52" t="n"/>
      <c r="AJ811" s="148" t="n"/>
      <c r="AK811" s="52" t="n"/>
    </row>
    <row r="812">
      <c r="A812" s="239" t="n">
        <v>45013</v>
      </c>
      <c r="B812" s="309" t="inlineStr">
        <is>
          <t>SlydePay</t>
        </is>
      </c>
      <c r="C812" s="151" t="inlineStr">
        <is>
          <t>SP MIGs (MCC 1)</t>
        </is>
      </c>
      <c r="D812" s="151" t="inlineStr">
        <is>
          <t>MIGS (Slydepay01)</t>
        </is>
      </c>
      <c r="E812" s="187" t="n"/>
      <c r="F812" s="188" t="n"/>
      <c r="G812" s="187" t="n"/>
      <c r="H812" s="188" t="n"/>
      <c r="I812" s="154">
        <f>minus(E812,G812)</f>
        <v/>
      </c>
      <c r="J812" s="155">
        <f>ABS(minus(F812,H812))</f>
        <v/>
      </c>
      <c r="K812" s="218" t="n"/>
      <c r="L812" s="218" t="n"/>
      <c r="M812" s="218" t="n"/>
      <c r="N812" s="218" t="n"/>
      <c r="O812" s="218" t="n"/>
      <c r="P812" s="218" t="n"/>
      <c r="Q812" s="218" t="n"/>
      <c r="R812" s="218" t="n"/>
      <c r="S812" s="218" t="n"/>
      <c r="T812" s="218" t="n"/>
      <c r="U812" s="218" t="n"/>
      <c r="V812" s="218" t="n"/>
      <c r="W812" s="218">
        <f>SUM(K812,M812,O812,Q812,S812,U812)</f>
        <v/>
      </c>
      <c r="X812" s="218">
        <f>SUM(L812,N812,P812,R812,T812,V812)</f>
        <v/>
      </c>
      <c r="Y812" s="157">
        <f>minus(I812,W812)</f>
        <v/>
      </c>
      <c r="Z812" s="158">
        <f>ABS(minus(J812,X812))</f>
        <v/>
      </c>
      <c r="AA812" s="263" t="n"/>
      <c r="AB812" s="242" t="n"/>
      <c r="AC812" s="242" t="n"/>
      <c r="AD812" s="256" t="n"/>
      <c r="AE812" s="161">
        <f>Y812-AC812</f>
        <v/>
      </c>
      <c r="AF812" s="256">
        <f>abs(Z812-AD812)</f>
        <v/>
      </c>
      <c r="AG812" s="243" t="n"/>
      <c r="AH812" s="146" t="n"/>
      <c r="AI812" s="52" t="n"/>
      <c r="AJ812" s="148" t="n"/>
      <c r="AK812" s="52" t="n"/>
    </row>
    <row r="813">
      <c r="A813" s="163">
        <f>A812</f>
        <v/>
      </c>
      <c r="B813" s="300" t="n"/>
      <c r="C813" s="151" t="inlineStr">
        <is>
          <t>SP MTN Cash In (Prompt)</t>
        </is>
      </c>
      <c r="D813" s="151" t="inlineStr">
        <is>
          <t>MTN - Slydepull (Prompts)</t>
        </is>
      </c>
      <c r="E813" s="187" t="n"/>
      <c r="F813" s="188" t="n"/>
      <c r="G813" s="187" t="n"/>
      <c r="H813" s="188" t="n"/>
      <c r="I813" s="154">
        <f>minus(E813,G813)</f>
        <v/>
      </c>
      <c r="J813" s="155">
        <f>ABS(minus(F813,H813))</f>
        <v/>
      </c>
      <c r="K813" s="218" t="n"/>
      <c r="L813" s="218" t="n"/>
      <c r="M813" s="218" t="n"/>
      <c r="N813" s="218" t="n"/>
      <c r="O813" s="218" t="n"/>
      <c r="P813" s="218" t="n"/>
      <c r="Q813" s="218" t="n"/>
      <c r="R813" s="218" t="n"/>
      <c r="S813" s="218" t="n"/>
      <c r="T813" s="218" t="n"/>
      <c r="U813" s="218" t="n"/>
      <c r="V813" s="218" t="n"/>
      <c r="W813" s="218">
        <f>SUM(K813,M813,O813,Q813,S813,U813)</f>
        <v/>
      </c>
      <c r="X813" s="218">
        <f>SUM(L813,N813,P813,R813,T813,V813)</f>
        <v/>
      </c>
      <c r="Y813" s="157">
        <f>minus(I813,W813)</f>
        <v/>
      </c>
      <c r="Z813" s="158">
        <f>ABS(minus(J813,X813))</f>
        <v/>
      </c>
      <c r="AA813" s="270" t="n"/>
      <c r="AB813" s="242" t="n"/>
      <c r="AC813" s="242" t="n"/>
      <c r="AD813" s="256" t="n"/>
      <c r="AE813" s="167">
        <f>Y813-AC813</f>
        <v/>
      </c>
      <c r="AF813" s="256">
        <f>abs(Z813-AD813)</f>
        <v/>
      </c>
      <c r="AG813" s="243" t="n"/>
      <c r="AH813" s="146" t="n"/>
      <c r="AI813" s="52" t="n"/>
      <c r="AJ813" s="148" t="n"/>
      <c r="AK813" s="52" t="n"/>
    </row>
    <row r="814">
      <c r="A814" s="163">
        <f>A813</f>
        <v/>
      </c>
      <c r="B814" s="300" t="n"/>
      <c r="C814" s="151" t="inlineStr">
        <is>
          <t>SP MTN Cash In (Approval)</t>
        </is>
      </c>
      <c r="D814" s="151" t="inlineStr">
        <is>
          <t>MTN - Sydepush( Approvals)</t>
        </is>
      </c>
      <c r="E814" s="187" t="n"/>
      <c r="F814" s="188" t="n"/>
      <c r="G814" s="187" t="n"/>
      <c r="H814" s="188" t="n"/>
      <c r="I814" s="154">
        <f>minus(E814,G814)</f>
        <v/>
      </c>
      <c r="J814" s="155">
        <f>ABS(minus(F814,H814))</f>
        <v/>
      </c>
      <c r="K814" s="218" t="n"/>
      <c r="L814" s="218" t="n"/>
      <c r="M814" s="218" t="n"/>
      <c r="N814" s="218" t="n"/>
      <c r="O814" s="218" t="n"/>
      <c r="P814" s="218" t="n"/>
      <c r="Q814" s="218" t="n"/>
      <c r="R814" s="218" t="n"/>
      <c r="S814" s="218" t="n"/>
      <c r="T814" s="218" t="n"/>
      <c r="U814" s="218" t="n"/>
      <c r="V814" s="218" t="n"/>
      <c r="W814" s="218">
        <f>SUM(K814,M814,O814,Q814,S814,U814)</f>
        <v/>
      </c>
      <c r="X814" s="218">
        <f>SUM(L814,N814,P814,R814,T814,V814)</f>
        <v/>
      </c>
      <c r="Y814" s="157">
        <f>minus(I814,W814)</f>
        <v/>
      </c>
      <c r="Z814" s="158">
        <f>ABS(minus(J814,X814))</f>
        <v/>
      </c>
      <c r="AA814" s="270" t="n"/>
      <c r="AB814" s="242" t="n"/>
      <c r="AC814" s="242" t="n"/>
      <c r="AD814" s="256" t="n"/>
      <c r="AE814" s="161">
        <f>Y814-AC814</f>
        <v/>
      </c>
      <c r="AF814" s="256">
        <f>abs(Z814-AD814)</f>
        <v/>
      </c>
      <c r="AG814" s="243" t="n"/>
      <c r="AH814" s="146" t="n"/>
      <c r="AI814" s="52" t="n"/>
      <c r="AJ814" s="148" t="n"/>
      <c r="AK814" s="52" t="n"/>
    </row>
    <row r="815">
      <c r="A815" s="163">
        <f>A814</f>
        <v/>
      </c>
      <c r="B815" s="300" t="n"/>
      <c r="C815" s="151" t="inlineStr">
        <is>
          <t>SP MTN Send Money</t>
        </is>
      </c>
      <c r="D815" s="151" t="inlineStr">
        <is>
          <t>MTN - Portal</t>
        </is>
      </c>
      <c r="E815" s="187" t="n"/>
      <c r="F815" s="188" t="n"/>
      <c r="G815" s="187" t="n"/>
      <c r="H815" s="188" t="n"/>
      <c r="I815" s="154">
        <f>minus(E815,G815)</f>
        <v/>
      </c>
      <c r="J815" s="155">
        <f>ABS(minus(F815,H815))</f>
        <v/>
      </c>
      <c r="K815" s="218" t="n"/>
      <c r="L815" s="218" t="n"/>
      <c r="M815" s="218" t="n"/>
      <c r="N815" s="218" t="n"/>
      <c r="O815" s="218" t="n"/>
      <c r="P815" s="218" t="n"/>
      <c r="Q815" s="218" t="n"/>
      <c r="R815" s="218" t="n"/>
      <c r="S815" s="218" t="n"/>
      <c r="T815" s="218" t="n"/>
      <c r="U815" s="218" t="n"/>
      <c r="V815" s="218" t="n"/>
      <c r="W815" s="218">
        <f>SUM(K815,M815,O815,Q815,S815,U815)</f>
        <v/>
      </c>
      <c r="X815" s="218">
        <f>SUM(L815,N815,P815,R815,T815,V815)</f>
        <v/>
      </c>
      <c r="Y815" s="157">
        <f>minus(I815,W815)</f>
        <v/>
      </c>
      <c r="Z815" s="158">
        <f>ABS(minus(J815,X815))</f>
        <v/>
      </c>
      <c r="AA815" s="270" t="n"/>
      <c r="AB815" s="242" t="n"/>
      <c r="AC815" s="242" t="n"/>
      <c r="AD815" s="256" t="n"/>
      <c r="AE815" s="161">
        <f>Y815-AC815</f>
        <v/>
      </c>
      <c r="AF815" s="256">
        <f>abs(Z815-AD815)</f>
        <v/>
      </c>
      <c r="AG815" s="243" t="n"/>
      <c r="AH815" s="146" t="n"/>
      <c r="AI815" s="52" t="n"/>
      <c r="AJ815" s="148" t="n"/>
      <c r="AK815" s="52" t="n"/>
    </row>
    <row r="816">
      <c r="A816" s="163">
        <f>A815</f>
        <v/>
      </c>
      <c r="B816" s="300" t="n"/>
      <c r="C816" s="151" t="inlineStr">
        <is>
          <t>SP AirtelTigo Cash In</t>
        </is>
      </c>
      <c r="D816" s="151" t="inlineStr">
        <is>
          <t>Airtel Top Up (Cash In)</t>
        </is>
      </c>
      <c r="E816" s="187" t="n"/>
      <c r="F816" s="188" t="n"/>
      <c r="G816" s="187" t="n"/>
      <c r="H816" s="188" t="n"/>
      <c r="I816" s="154">
        <f>minus(E816,G816)</f>
        <v/>
      </c>
      <c r="J816" s="155">
        <f>ABS(minus(F816,H816))</f>
        <v/>
      </c>
      <c r="K816" s="218" t="n"/>
      <c r="L816" s="218" t="n"/>
      <c r="M816" s="218" t="n"/>
      <c r="N816" s="218" t="n"/>
      <c r="O816" s="218" t="n"/>
      <c r="P816" s="218" t="n"/>
      <c r="Q816" s="218" t="n"/>
      <c r="R816" s="218" t="n"/>
      <c r="S816" s="218" t="n"/>
      <c r="T816" s="218" t="n"/>
      <c r="U816" s="218" t="n"/>
      <c r="V816" s="218" t="n"/>
      <c r="W816" s="218">
        <f>SUM(K816,M816,O816,Q816,S816,U816)</f>
        <v/>
      </c>
      <c r="X816" s="218">
        <f>SUM(L816,N816,P816,R816,T816,V816)</f>
        <v/>
      </c>
      <c r="Y816" s="157">
        <f>minus(I816,W816)</f>
        <v/>
      </c>
      <c r="Z816" s="158">
        <f>ABS(minus(J816,X816))</f>
        <v/>
      </c>
      <c r="AA816" s="270" t="n"/>
      <c r="AB816" s="242" t="n"/>
      <c r="AC816" s="242" t="n"/>
      <c r="AD816" s="256" t="n"/>
      <c r="AE816" s="161">
        <f>Y816-AC816</f>
        <v/>
      </c>
      <c r="AF816" s="256">
        <f>abs(Z816-AD816)</f>
        <v/>
      </c>
      <c r="AG816" s="243" t="n"/>
      <c r="AH816" s="146" t="n"/>
      <c r="AI816" s="52" t="n"/>
      <c r="AJ816" s="148" t="n"/>
      <c r="AK816" s="52" t="n"/>
    </row>
    <row r="817">
      <c r="A817" s="163">
        <f>A816</f>
        <v/>
      </c>
      <c r="B817" s="300" t="n"/>
      <c r="C817" s="151" t="inlineStr">
        <is>
          <t>SP AirtelTigo Send Money</t>
        </is>
      </c>
      <c r="D817" s="151" t="inlineStr">
        <is>
          <t>Airtel Online Send Money</t>
        </is>
      </c>
      <c r="E817" s="187" t="n"/>
      <c r="F817" s="188" t="n"/>
      <c r="G817" s="187" t="n"/>
      <c r="H817" s="188" t="n"/>
      <c r="I817" s="154">
        <f>minus(E817,G817)</f>
        <v/>
      </c>
      <c r="J817" s="155">
        <f>ABS(minus(F817,H817))</f>
        <v/>
      </c>
      <c r="K817" s="218" t="n"/>
      <c r="L817" s="218" t="n"/>
      <c r="M817" s="218" t="n"/>
      <c r="N817" s="218" t="n"/>
      <c r="O817" s="218" t="n"/>
      <c r="P817" s="218" t="n"/>
      <c r="Q817" s="218" t="n"/>
      <c r="R817" s="218" t="n"/>
      <c r="S817" s="218" t="n"/>
      <c r="T817" s="218" t="n"/>
      <c r="U817" s="218" t="n"/>
      <c r="V817" s="218" t="n"/>
      <c r="W817" s="218">
        <f>SUM(K817,M817,O817,Q817,S817,U817)</f>
        <v/>
      </c>
      <c r="X817" s="218">
        <f>SUM(L817,N817,P817,R817,T817,V817)</f>
        <v/>
      </c>
      <c r="Y817" s="157">
        <f>minus(I817,W817)</f>
        <v/>
      </c>
      <c r="Z817" s="158">
        <f>ABS(minus(J817,X817))</f>
        <v/>
      </c>
      <c r="AA817" s="270" t="n"/>
      <c r="AB817" s="242" t="n"/>
      <c r="AC817" s="242" t="n"/>
      <c r="AD817" s="256" t="n"/>
      <c r="AE817" s="161">
        <f>Y817-AC817</f>
        <v/>
      </c>
      <c r="AF817" s="256">
        <f>abs(Z817-AD817)</f>
        <v/>
      </c>
      <c r="AG817" s="243" t="n"/>
      <c r="AH817" s="146" t="n"/>
      <c r="AI817" s="52" t="n"/>
      <c r="AJ817" s="148" t="n"/>
      <c r="AK817" s="52" t="n"/>
    </row>
    <row r="818">
      <c r="A818" s="163">
        <f>A817</f>
        <v/>
      </c>
      <c r="B818" s="300" t="n"/>
      <c r="C818" s="151" t="inlineStr">
        <is>
          <t>SP Vodafone Cash In</t>
        </is>
      </c>
      <c r="D818" s="151" t="inlineStr">
        <is>
          <t>Vodafone Cashin</t>
        </is>
      </c>
      <c r="E818" s="187" t="n"/>
      <c r="F818" s="188" t="n"/>
      <c r="G818" s="187" t="n"/>
      <c r="H818" s="188" t="n"/>
      <c r="I818" s="154">
        <f>minus(E818,G818)</f>
        <v/>
      </c>
      <c r="J818" s="155">
        <f>ABS(minus(F818,H818))</f>
        <v/>
      </c>
      <c r="K818" s="218" t="n"/>
      <c r="L818" s="218" t="n"/>
      <c r="M818" s="218" t="n"/>
      <c r="N818" s="218" t="n"/>
      <c r="O818" s="218" t="n"/>
      <c r="P818" s="218" t="n"/>
      <c r="Q818" s="218" t="n"/>
      <c r="R818" s="218" t="n"/>
      <c r="S818" s="218" t="n"/>
      <c r="T818" s="218" t="n"/>
      <c r="U818" s="218" t="n"/>
      <c r="V818" s="218" t="n"/>
      <c r="W818" s="218">
        <f>SUM(K818,M818,O818,Q818,S818,U818)</f>
        <v/>
      </c>
      <c r="X818" s="218">
        <f>SUM(L818,N818,P818,R818,T818,V818)</f>
        <v/>
      </c>
      <c r="Y818" s="157">
        <f>minus(I818,W818)</f>
        <v/>
      </c>
      <c r="Z818" s="158">
        <f>ABS(minus(J818,X818))</f>
        <v/>
      </c>
      <c r="AA818" s="270" t="n"/>
      <c r="AB818" s="242" t="n"/>
      <c r="AC818" s="242" t="n"/>
      <c r="AD818" s="256" t="n"/>
      <c r="AE818" s="161">
        <f>Y818-AC818</f>
        <v/>
      </c>
      <c r="AF818" s="256">
        <f>abs(Z818-AD818)</f>
        <v/>
      </c>
      <c r="AG818" s="243" t="n"/>
      <c r="AH818" s="146" t="n"/>
      <c r="AI818" s="52" t="n"/>
      <c r="AJ818" s="148" t="n"/>
      <c r="AK818" s="52" t="n"/>
    </row>
    <row r="819">
      <c r="A819" s="163">
        <f>A818</f>
        <v/>
      </c>
      <c r="B819" s="300" t="n"/>
      <c r="C819" s="151" t="inlineStr">
        <is>
          <t>SP Vodafone Send Money</t>
        </is>
      </c>
      <c r="D819" s="151" t="inlineStr">
        <is>
          <t>Vodafone Cashout</t>
        </is>
      </c>
      <c r="E819" s="187" t="n"/>
      <c r="F819" s="188" t="n"/>
      <c r="G819" s="187" t="n"/>
      <c r="H819" s="188" t="n"/>
      <c r="I819" s="154">
        <f>minus(E819,G819)</f>
        <v/>
      </c>
      <c r="J819" s="155">
        <f>ABS(minus(F819,H819))</f>
        <v/>
      </c>
      <c r="K819" s="218" t="n"/>
      <c r="L819" s="218" t="n"/>
      <c r="M819" s="218" t="n"/>
      <c r="N819" s="218" t="n"/>
      <c r="O819" s="218" t="n"/>
      <c r="P819" s="218" t="n"/>
      <c r="Q819" s="218" t="n"/>
      <c r="R819" s="218" t="n"/>
      <c r="S819" s="218" t="n"/>
      <c r="T819" s="218" t="n"/>
      <c r="U819" s="218" t="n"/>
      <c r="V819" s="218" t="n"/>
      <c r="W819" s="218">
        <f>SUM(K819,M819,O819,Q819,S819,U819)</f>
        <v/>
      </c>
      <c r="X819" s="218">
        <f>SUM(L819,N819,P819,R819,T819,V819)</f>
        <v/>
      </c>
      <c r="Y819" s="157">
        <f>minus(I819,W819)</f>
        <v/>
      </c>
      <c r="Z819" s="158">
        <f>ABS(minus(J819,X819))</f>
        <v/>
      </c>
      <c r="AA819" s="270" t="n"/>
      <c r="AB819" s="242" t="n"/>
      <c r="AC819" s="242" t="n"/>
      <c r="AD819" s="256" t="n"/>
      <c r="AE819" s="161">
        <f>Y819-AC819</f>
        <v/>
      </c>
      <c r="AF819" s="256">
        <f>abs(Z819-AD819)</f>
        <v/>
      </c>
      <c r="AG819" s="243" t="n"/>
      <c r="AH819" s="146" t="n"/>
      <c r="AI819" s="52" t="n"/>
      <c r="AJ819" s="148" t="n"/>
      <c r="AK819" s="52" t="n"/>
    </row>
    <row r="820">
      <c r="A820" s="163">
        <f>A819</f>
        <v/>
      </c>
      <c r="B820" s="300" t="n"/>
      <c r="C820" s="151" t="inlineStr">
        <is>
          <t>SP Stanbic</t>
        </is>
      </c>
      <c r="D820" s="151" t="inlineStr">
        <is>
          <t>Stanbic FI CR</t>
        </is>
      </c>
      <c r="E820" s="187" t="n"/>
      <c r="F820" s="188" t="n"/>
      <c r="G820" s="187" t="n"/>
      <c r="H820" s="188" t="n"/>
      <c r="I820" s="154">
        <f>minus(E820,G820)</f>
        <v/>
      </c>
      <c r="J820" s="155">
        <f>ABS(minus(F820,H820))</f>
        <v/>
      </c>
      <c r="K820" s="218" t="n"/>
      <c r="L820" s="218" t="n"/>
      <c r="M820" s="218" t="n"/>
      <c r="N820" s="218" t="n"/>
      <c r="O820" s="218" t="n"/>
      <c r="P820" s="218" t="n"/>
      <c r="Q820" s="218" t="n"/>
      <c r="R820" s="218" t="n"/>
      <c r="S820" s="218" t="n"/>
      <c r="T820" s="218" t="n"/>
      <c r="U820" s="218" t="n"/>
      <c r="V820" s="218" t="n"/>
      <c r="W820" s="218">
        <f>SUM(K820,M820,O820,Q820,S820,U820)</f>
        <v/>
      </c>
      <c r="X820" s="218">
        <f>SUM(L820,N820,P820,R820,T820,V820)</f>
        <v/>
      </c>
      <c r="Y820" s="157">
        <f>minus(I820,W820)</f>
        <v/>
      </c>
      <c r="Z820" s="158">
        <f>ABS(minus(J820,X820))</f>
        <v/>
      </c>
      <c r="AA820" s="263" t="n"/>
      <c r="AB820" s="242" t="n"/>
      <c r="AC820" s="242" t="n"/>
      <c r="AD820" s="256" t="n"/>
      <c r="AE820" s="161">
        <f>Y820-AC820</f>
        <v/>
      </c>
      <c r="AF820" s="256">
        <f>abs(Z820-AD820)</f>
        <v/>
      </c>
      <c r="AG820" s="243" t="n"/>
      <c r="AH820" s="146" t="n"/>
      <c r="AI820" s="52" t="n"/>
      <c r="AJ820" s="148" t="n"/>
      <c r="AK820" s="52" t="n"/>
    </row>
    <row r="821">
      <c r="A821" s="163">
        <f>A820</f>
        <v/>
      </c>
      <c r="B821" s="300" t="n"/>
      <c r="C821" s="151" t="inlineStr">
        <is>
          <t xml:space="preserve">SP Stanbic </t>
        </is>
      </c>
      <c r="D821" s="151" t="inlineStr">
        <is>
          <t>Stanbic FI DR</t>
        </is>
      </c>
      <c r="E821" s="187" t="n"/>
      <c r="F821" s="187" t="n"/>
      <c r="G821" s="187" t="n"/>
      <c r="H821" s="187" t="n"/>
      <c r="I821" s="154">
        <f>minus(E821,G821)</f>
        <v/>
      </c>
      <c r="J821" s="155">
        <f>ABS(minus(F821,H821))</f>
        <v/>
      </c>
      <c r="K821" s="218" t="n"/>
      <c r="L821" s="218" t="n"/>
      <c r="M821" s="218" t="n"/>
      <c r="N821" s="218" t="n"/>
      <c r="O821" s="218" t="n"/>
      <c r="P821" s="218" t="n"/>
      <c r="Q821" s="218" t="n"/>
      <c r="R821" s="218" t="n"/>
      <c r="S821" s="218" t="n"/>
      <c r="T821" s="218" t="n"/>
      <c r="U821" s="218" t="n"/>
      <c r="V821" s="218" t="n"/>
      <c r="W821" s="218">
        <f>SUM(K821,M821,O821,Q821,S821,U821)</f>
        <v/>
      </c>
      <c r="X821" s="218">
        <f>SUM(L821,N821,P821,R821,T821,V821)</f>
        <v/>
      </c>
      <c r="Y821" s="157">
        <f>minus(I821,W821)</f>
        <v/>
      </c>
      <c r="Z821" s="158">
        <f>ABS(minus(J821,X821))</f>
        <v/>
      </c>
      <c r="AA821" s="270" t="n"/>
      <c r="AB821" s="242" t="n"/>
      <c r="AC821" s="242" t="n"/>
      <c r="AD821" s="256" t="n"/>
      <c r="AE821" s="161">
        <f>Y821-AC821</f>
        <v/>
      </c>
      <c r="AF821" s="256">
        <f>abs(Z821-AD821)</f>
        <v/>
      </c>
      <c r="AG821" s="243" t="n"/>
      <c r="AH821" s="146" t="n"/>
      <c r="AI821" s="52" t="n"/>
      <c r="AJ821" s="148" t="n"/>
      <c r="AK821" s="52" t="n"/>
    </row>
    <row r="822">
      <c r="A822" s="163">
        <f>A821</f>
        <v/>
      </c>
      <c r="B822" s="300" t="n"/>
      <c r="C822" s="171" t="inlineStr">
        <is>
          <t xml:space="preserve">SP GIP </t>
        </is>
      </c>
      <c r="D822" s="171" t="inlineStr">
        <is>
          <t>GIP</t>
        </is>
      </c>
      <c r="E822" s="172" t="n"/>
      <c r="F822" s="172" t="n"/>
      <c r="G822" s="172" t="n"/>
      <c r="H822" s="172" t="n"/>
      <c r="I822" s="174">
        <f>minus(E822,G822)</f>
        <v/>
      </c>
      <c r="J822" s="175">
        <f>ABS(minus(F822,H822))</f>
        <v/>
      </c>
      <c r="K822" s="294" t="n"/>
      <c r="L822" s="294" t="n"/>
      <c r="M822" s="294" t="n"/>
      <c r="N822" s="294" t="n"/>
      <c r="O822" s="294" t="n"/>
      <c r="P822" s="294" t="n"/>
      <c r="Q822" s="294" t="n"/>
      <c r="R822" s="294" t="n"/>
      <c r="S822" s="294" t="n"/>
      <c r="T822" s="294" t="n"/>
      <c r="U822" s="294" t="n"/>
      <c r="V822" s="294" t="n"/>
      <c r="W822" s="294">
        <f>SUM(K822,M822,O822,Q822,S822,U822)</f>
        <v/>
      </c>
      <c r="X822" s="294">
        <f>SUM(L822,N822,P822,R822,T822,V822)</f>
        <v/>
      </c>
      <c r="Y822" s="179">
        <f>minus(I822,W822)</f>
        <v/>
      </c>
      <c r="Z822" s="180">
        <f>ABS(minus(J822,X822))</f>
        <v/>
      </c>
      <c r="AA822" s="253" t="n"/>
      <c r="AB822" s="254" t="n"/>
      <c r="AC822" s="254" t="n"/>
      <c r="AD822" s="190" t="n"/>
      <c r="AE822" s="184">
        <f>Y822-AC822</f>
        <v/>
      </c>
      <c r="AF822" s="192">
        <f>abs(Z822-AD822)</f>
        <v/>
      </c>
      <c r="AG822" s="243" t="n"/>
      <c r="AH822" s="146" t="n"/>
      <c r="AI822" s="52" t="n"/>
      <c r="AJ822" s="148" t="n"/>
      <c r="AK822" s="52" t="n"/>
    </row>
    <row r="823">
      <c r="A823" s="163">
        <f>A822</f>
        <v/>
      </c>
      <c r="B823" s="300" t="n"/>
      <c r="C823" s="151" t="inlineStr">
        <is>
          <t>Card Payments</t>
        </is>
      </c>
      <c r="D823" s="151" t="inlineStr">
        <is>
          <t>BB MIGs (S03)</t>
        </is>
      </c>
      <c r="E823" s="170" t="n"/>
      <c r="F823" s="245" t="n"/>
      <c r="G823" s="170" t="n"/>
      <c r="H823" s="245" t="n"/>
      <c r="I823" s="154">
        <f>minus(E823,G823)</f>
        <v/>
      </c>
      <c r="J823" s="155">
        <f>ABS(minus(F823,H823))</f>
        <v/>
      </c>
      <c r="K823" s="248" t="n"/>
      <c r="L823" s="248" t="n"/>
      <c r="M823" s="248" t="n"/>
      <c r="N823" s="248" t="n"/>
      <c r="O823" s="248" t="n"/>
      <c r="P823" s="248" t="n"/>
      <c r="Q823" s="248" t="n"/>
      <c r="R823" s="248" t="n"/>
      <c r="S823" s="248" t="n"/>
      <c r="T823" s="248" t="n"/>
      <c r="U823" s="248" t="n"/>
      <c r="V823" s="248" t="n"/>
      <c r="W823" s="218" t="n"/>
      <c r="X823" s="218" t="n"/>
      <c r="Y823" s="157">
        <f>minus(I823,W823)</f>
        <v/>
      </c>
      <c r="Z823" s="158">
        <f>ABS(minus(J823,X823))</f>
        <v/>
      </c>
      <c r="AA823" s="263" t="n"/>
      <c r="AB823" s="242" t="n"/>
      <c r="AC823" s="242" t="n"/>
      <c r="AD823" s="256" t="n"/>
      <c r="AE823" s="161">
        <f>Y823-AC823</f>
        <v/>
      </c>
      <c r="AF823" s="256">
        <f>abs(Z823-AD823)</f>
        <v/>
      </c>
      <c r="AG823" s="243" t="n"/>
      <c r="AH823" s="146" t="n"/>
      <c r="AI823" s="52" t="n"/>
      <c r="AJ823" s="148" t="n"/>
      <c r="AK823" s="52" t="n"/>
    </row>
    <row r="824">
      <c r="A824" s="163">
        <f>A823</f>
        <v/>
      </c>
      <c r="B824" s="300" t="n"/>
      <c r="C824" s="151" t="inlineStr">
        <is>
          <t>Card Payments</t>
        </is>
      </c>
      <c r="D824" s="151" t="inlineStr">
        <is>
          <t>BB MIGs (S04)</t>
        </is>
      </c>
      <c r="E824" s="170" t="n"/>
      <c r="F824" s="245" t="n"/>
      <c r="G824" s="170" t="n"/>
      <c r="H824" s="245" t="n"/>
      <c r="I824" s="154">
        <f>minus(E824,G824)</f>
        <v/>
      </c>
      <c r="J824" s="155">
        <f>ABS(minus(F824,H824))</f>
        <v/>
      </c>
      <c r="K824" s="248" t="n"/>
      <c r="L824" s="248" t="n"/>
      <c r="M824" s="248" t="n"/>
      <c r="N824" s="248" t="n"/>
      <c r="O824" s="248" t="n"/>
      <c r="P824" s="248" t="n"/>
      <c r="Q824" s="248" t="n"/>
      <c r="R824" s="248" t="n"/>
      <c r="S824" s="248" t="n"/>
      <c r="T824" s="248" t="n"/>
      <c r="U824" s="248" t="n"/>
      <c r="V824" s="248" t="n"/>
      <c r="W824" s="218" t="n"/>
      <c r="X824" s="218" t="n"/>
      <c r="Y824" s="157">
        <f>minus(I824,W824)</f>
        <v/>
      </c>
      <c r="Z824" s="158">
        <f>ABS(minus(J824,X824))</f>
        <v/>
      </c>
      <c r="AA824" s="270" t="n"/>
      <c r="AB824" s="242" t="n"/>
      <c r="AC824" s="242" t="n"/>
      <c r="AD824" s="256" t="n"/>
      <c r="AE824" s="167">
        <f>Y824-AC824</f>
        <v/>
      </c>
      <c r="AF824" s="256">
        <f>abs(Z824-AD824)</f>
        <v/>
      </c>
      <c r="AG824" s="243" t="n"/>
      <c r="AH824" s="146" t="n"/>
      <c r="AI824" s="52" t="n"/>
      <c r="AJ824" s="148" t="n"/>
      <c r="AK824" s="52" t="n"/>
    </row>
    <row r="825">
      <c r="A825" s="163">
        <f>A824</f>
        <v/>
      </c>
      <c r="B825" s="300" t="n"/>
      <c r="C825" s="151" t="inlineStr">
        <is>
          <t>Card Payments</t>
        </is>
      </c>
      <c r="D825" s="151" t="inlineStr">
        <is>
          <t>BB MIGs (S05)</t>
        </is>
      </c>
      <c r="E825" s="170" t="n"/>
      <c r="F825" s="245" t="n"/>
      <c r="G825" s="170" t="n"/>
      <c r="H825" s="245" t="n"/>
      <c r="I825" s="154">
        <f>minus(E825,G825)</f>
        <v/>
      </c>
      <c r="J825" s="155">
        <f>ABS(minus(F825,H825))</f>
        <v/>
      </c>
      <c r="K825" s="248" t="n"/>
      <c r="L825" s="248" t="n"/>
      <c r="M825" s="248" t="n"/>
      <c r="N825" s="248" t="n"/>
      <c r="O825" s="248" t="n"/>
      <c r="P825" s="248" t="n"/>
      <c r="Q825" s="248" t="n"/>
      <c r="R825" s="248" t="n"/>
      <c r="S825" s="248" t="n"/>
      <c r="T825" s="248" t="n"/>
      <c r="U825" s="248" t="n"/>
      <c r="V825" s="248" t="n"/>
      <c r="W825" s="218" t="n"/>
      <c r="X825" s="218" t="n"/>
      <c r="Y825" s="157">
        <f>minus(I825,W825)</f>
        <v/>
      </c>
      <c r="Z825" s="158">
        <f>ABS(minus(J825,X825))</f>
        <v/>
      </c>
      <c r="AA825" s="270" t="n"/>
      <c r="AB825" s="242" t="n"/>
      <c r="AC825" s="242" t="n"/>
      <c r="AD825" s="256" t="n"/>
      <c r="AE825" s="167">
        <f>Y825-AC825</f>
        <v/>
      </c>
      <c r="AF825" s="256">
        <f>abs(Z825-AD825)</f>
        <v/>
      </c>
      <c r="AG825" s="243" t="n"/>
      <c r="AH825" s="146" t="n"/>
      <c r="AI825" s="52" t="n"/>
      <c r="AJ825" s="148" t="n"/>
      <c r="AK825" s="52" t="n"/>
    </row>
    <row r="826">
      <c r="A826" s="163">
        <f>A825</f>
        <v/>
      </c>
      <c r="B826" s="300" t="n"/>
      <c r="C826" s="151" t="inlineStr">
        <is>
          <t>Card Payments</t>
        </is>
      </c>
      <c r="D826" s="151" t="inlineStr">
        <is>
          <t>BB MIGs (S06)</t>
        </is>
      </c>
      <c r="E826" s="170" t="n"/>
      <c r="F826" s="245" t="n"/>
      <c r="G826" s="170" t="n"/>
      <c r="H826" s="245" t="n"/>
      <c r="I826" s="154">
        <f>minus(E826,G826)</f>
        <v/>
      </c>
      <c r="J826" s="155">
        <f>ABS(minus(F826,H826))</f>
        <v/>
      </c>
      <c r="K826" s="248" t="n"/>
      <c r="L826" s="248" t="n"/>
      <c r="M826" s="248" t="n"/>
      <c r="N826" s="248" t="n"/>
      <c r="O826" s="248" t="n"/>
      <c r="P826" s="248" t="n"/>
      <c r="Q826" s="248" t="n"/>
      <c r="R826" s="248" t="n"/>
      <c r="S826" s="248" t="n"/>
      <c r="T826" s="248" t="n"/>
      <c r="U826" s="248" t="n"/>
      <c r="V826" s="248" t="n"/>
      <c r="W826" s="218" t="n"/>
      <c r="X826" s="218" t="n"/>
      <c r="Y826" s="157">
        <f>minus(I826,W826)</f>
        <v/>
      </c>
      <c r="Z826" s="158">
        <f>ABS(minus(J826,X826))</f>
        <v/>
      </c>
      <c r="AA826" s="270" t="n"/>
      <c r="AB826" s="242" t="n"/>
      <c r="AC826" s="242" t="n"/>
      <c r="AD826" s="256" t="n"/>
      <c r="AE826" s="167">
        <f>Y826-AC826</f>
        <v/>
      </c>
      <c r="AF826" s="256">
        <f>abs(Z826-AD826)</f>
        <v/>
      </c>
      <c r="AG826" s="243" t="n"/>
      <c r="AH826" s="146" t="n"/>
      <c r="AI826" s="52" t="n"/>
      <c r="AJ826" s="148" t="n"/>
      <c r="AK826" s="52" t="n"/>
    </row>
    <row r="827">
      <c r="A827" s="163">
        <f>A826</f>
        <v/>
      </c>
      <c r="B827" s="300" t="n"/>
      <c r="C827" s="151" t="inlineStr">
        <is>
          <t>Card Payments</t>
        </is>
      </c>
      <c r="D827" s="151" t="inlineStr">
        <is>
          <t>BB MIGs (S07)</t>
        </is>
      </c>
      <c r="E827" s="170" t="n"/>
      <c r="F827" s="245" t="n"/>
      <c r="G827" s="170" t="n"/>
      <c r="H827" s="245" t="n"/>
      <c r="I827" s="154">
        <f>minus(E827,G827)</f>
        <v/>
      </c>
      <c r="J827" s="155">
        <f>ABS(minus(F827,H827))</f>
        <v/>
      </c>
      <c r="K827" s="248" t="n"/>
      <c r="L827" s="248" t="n"/>
      <c r="M827" s="248" t="n"/>
      <c r="N827" s="248" t="n"/>
      <c r="O827" s="248" t="n"/>
      <c r="P827" s="248" t="n"/>
      <c r="Q827" s="248" t="n"/>
      <c r="R827" s="248" t="n"/>
      <c r="S827" s="248" t="n"/>
      <c r="T827" s="248" t="n"/>
      <c r="U827" s="248" t="n"/>
      <c r="V827" s="248" t="n"/>
      <c r="W827" s="218" t="n"/>
      <c r="X827" s="218" t="n"/>
      <c r="Y827" s="157">
        <f>minus(I827,W827)</f>
        <v/>
      </c>
      <c r="Z827" s="158">
        <f>ABS(minus(J827,X827))</f>
        <v/>
      </c>
      <c r="AA827" s="270" t="n"/>
      <c r="AB827" s="242" t="n"/>
      <c r="AC827" s="242" t="n"/>
      <c r="AD827" s="256" t="n"/>
      <c r="AE827" s="167">
        <f>Y827-AC827</f>
        <v/>
      </c>
      <c r="AF827" s="256">
        <f>abs(Z827-AD827)</f>
        <v/>
      </c>
      <c r="AG827" s="243" t="n"/>
      <c r="AH827" s="146" t="n"/>
      <c r="AI827" s="52" t="n"/>
      <c r="AJ827" s="148" t="n"/>
      <c r="AK827" s="52" t="n"/>
    </row>
    <row r="828">
      <c r="A828" s="163">
        <f>A827</f>
        <v/>
      </c>
      <c r="B828" s="300" t="n"/>
      <c r="C828" s="151" t="inlineStr">
        <is>
          <t>Card Payments</t>
        </is>
      </c>
      <c r="D828" s="151" t="inlineStr">
        <is>
          <t>BB MIGs (S08)</t>
        </is>
      </c>
      <c r="E828" s="170" t="n"/>
      <c r="F828" s="245" t="n"/>
      <c r="G828" s="170" t="n"/>
      <c r="H828" s="245" t="n"/>
      <c r="I828" s="154">
        <f>minus(E828,G828)</f>
        <v/>
      </c>
      <c r="J828" s="155">
        <f>ABS(minus(F828,H828))</f>
        <v/>
      </c>
      <c r="K828" s="248" t="n"/>
      <c r="L828" s="248" t="n"/>
      <c r="M828" s="248" t="n"/>
      <c r="N828" s="248" t="n"/>
      <c r="O828" s="248" t="n"/>
      <c r="P828" s="248" t="n"/>
      <c r="Q828" s="248" t="n"/>
      <c r="R828" s="248" t="n"/>
      <c r="S828" s="248" t="n"/>
      <c r="T828" s="248" t="n"/>
      <c r="U828" s="248" t="n"/>
      <c r="V828" s="248" t="n"/>
      <c r="W828" s="218" t="n"/>
      <c r="X828" s="218" t="n"/>
      <c r="Y828" s="157">
        <f>minus(I828,W828)</f>
        <v/>
      </c>
      <c r="Z828" s="158">
        <f>ABS(minus(J828,X828))</f>
        <v/>
      </c>
      <c r="AA828" s="270" t="n"/>
      <c r="AB828" s="242" t="n"/>
      <c r="AC828" s="242" t="n"/>
      <c r="AD828" s="256" t="n"/>
      <c r="AE828" s="167">
        <f>Y828-AC828</f>
        <v/>
      </c>
      <c r="AF828" s="256">
        <f>abs(Z828-AD828)</f>
        <v/>
      </c>
      <c r="AG828" s="243" t="n"/>
      <c r="AH828" s="146" t="n"/>
      <c r="AI828" s="52" t="n"/>
      <c r="AJ828" s="148" t="n"/>
      <c r="AK828" s="52" t="n"/>
    </row>
    <row r="829">
      <c r="A829" s="163">
        <f>A828</f>
        <v/>
      </c>
      <c r="B829" s="300" t="n"/>
      <c r="C829" s="151" t="inlineStr">
        <is>
          <t>Card Payments</t>
        </is>
      </c>
      <c r="D829" s="151" t="inlineStr">
        <is>
          <t>BB MIGs (S09)</t>
        </is>
      </c>
      <c r="E829" s="170" t="n"/>
      <c r="F829" s="245" t="n"/>
      <c r="G829" s="170" t="n"/>
      <c r="H829" s="245" t="n"/>
      <c r="I829" s="154">
        <f>minus(E829,G829)</f>
        <v/>
      </c>
      <c r="J829" s="155">
        <f>ABS(minus(F829,H829))</f>
        <v/>
      </c>
      <c r="K829" s="248" t="n"/>
      <c r="L829" s="248" t="n"/>
      <c r="M829" s="248" t="n"/>
      <c r="N829" s="248" t="n"/>
      <c r="O829" s="248" t="n"/>
      <c r="P829" s="248" t="n"/>
      <c r="Q829" s="248" t="n"/>
      <c r="R829" s="248" t="n"/>
      <c r="S829" s="248" t="n"/>
      <c r="T829" s="248" t="n"/>
      <c r="U829" s="248" t="n"/>
      <c r="V829" s="248" t="n"/>
      <c r="W829" s="218" t="n"/>
      <c r="X829" s="218" t="n"/>
      <c r="Y829" s="157">
        <f>minus(I829,W829)</f>
        <v/>
      </c>
      <c r="Z829" s="158">
        <f>ABS(minus(J829,X829))</f>
        <v/>
      </c>
      <c r="AA829" s="270" t="n"/>
      <c r="AB829" s="242" t="n"/>
      <c r="AC829" s="242" t="n"/>
      <c r="AD829" s="256" t="n"/>
      <c r="AE829" s="167">
        <f>Y829-AC829</f>
        <v/>
      </c>
      <c r="AF829" s="256">
        <f>abs(Z829-AD829)</f>
        <v/>
      </c>
      <c r="AG829" s="243" t="n"/>
      <c r="AH829" s="146" t="n"/>
      <c r="AI829" s="52" t="n"/>
      <c r="AJ829" s="148" t="n"/>
      <c r="AK829" s="52" t="n"/>
    </row>
    <row r="830">
      <c r="A830" s="163">
        <f>A829</f>
        <v/>
      </c>
      <c r="B830" s="300" t="n"/>
      <c r="C830" s="151" t="inlineStr">
        <is>
          <t>Card Payments</t>
        </is>
      </c>
      <c r="D830" s="151" t="inlineStr">
        <is>
          <t>BB MIGs (S10)</t>
        </is>
      </c>
      <c r="E830" s="170" t="n"/>
      <c r="F830" s="245" t="n"/>
      <c r="G830" s="170" t="n"/>
      <c r="H830" s="245" t="n"/>
      <c r="I830" s="154">
        <f>minus(E830,G830)</f>
        <v/>
      </c>
      <c r="J830" s="155">
        <f>ABS(minus(F830,H830))</f>
        <v/>
      </c>
      <c r="K830" s="248" t="n"/>
      <c r="L830" s="248" t="n"/>
      <c r="M830" s="248" t="n"/>
      <c r="N830" s="248" t="n"/>
      <c r="O830" s="248" t="n"/>
      <c r="P830" s="248" t="n"/>
      <c r="Q830" s="248" t="n"/>
      <c r="R830" s="248" t="n"/>
      <c r="S830" s="248" t="n"/>
      <c r="T830" s="248" t="n"/>
      <c r="U830" s="248" t="n"/>
      <c r="V830" s="248" t="n"/>
      <c r="W830" s="218" t="n"/>
      <c r="X830" s="218" t="n"/>
      <c r="Y830" s="157">
        <f>minus(I830,W830)</f>
        <v/>
      </c>
      <c r="Z830" s="158">
        <f>ABS(minus(J830,X830))</f>
        <v/>
      </c>
      <c r="AA830" s="270" t="n"/>
      <c r="AB830" s="242" t="n"/>
      <c r="AC830" s="242" t="n"/>
      <c r="AD830" s="256" t="n"/>
      <c r="AE830" s="167">
        <f>Y830-AC830</f>
        <v/>
      </c>
      <c r="AF830" s="256">
        <f>abs(Z830-AD830)</f>
        <v/>
      </c>
      <c r="AG830" s="243" t="n"/>
      <c r="AH830" s="146" t="n"/>
      <c r="AI830" s="52" t="n"/>
      <c r="AJ830" s="148" t="n"/>
      <c r="AK830" s="52" t="n"/>
    </row>
    <row r="831">
      <c r="A831" s="163">
        <f>A830</f>
        <v/>
      </c>
      <c r="B831" s="300" t="n"/>
      <c r="C831" s="151" t="inlineStr">
        <is>
          <t>Card Payments</t>
        </is>
      </c>
      <c r="D831" s="151" t="inlineStr">
        <is>
          <t>BB MIGs (S11)</t>
        </is>
      </c>
      <c r="E831" s="170" t="n"/>
      <c r="F831" s="245" t="n"/>
      <c r="G831" s="170" t="n"/>
      <c r="H831" s="245" t="n"/>
      <c r="I831" s="154">
        <f>minus(E831,G831)</f>
        <v/>
      </c>
      <c r="J831" s="155">
        <f>ABS(minus(F831,H831))</f>
        <v/>
      </c>
      <c r="K831" s="248" t="n"/>
      <c r="L831" s="248" t="n"/>
      <c r="M831" s="248" t="n"/>
      <c r="N831" s="248" t="n"/>
      <c r="O831" s="248" t="n"/>
      <c r="P831" s="248" t="n"/>
      <c r="Q831" s="248" t="n"/>
      <c r="R831" s="248" t="n"/>
      <c r="S831" s="248" t="n"/>
      <c r="T831" s="248" t="n"/>
      <c r="U831" s="248" t="n"/>
      <c r="V831" s="248" t="n"/>
      <c r="W831" s="218" t="n"/>
      <c r="X831" s="218" t="n"/>
      <c r="Y831" s="157">
        <f>minus(I831,W831)</f>
        <v/>
      </c>
      <c r="Z831" s="158">
        <f>ABS(minus(J831,X831))</f>
        <v/>
      </c>
      <c r="AA831" s="270" t="n"/>
      <c r="AB831" s="242" t="n"/>
      <c r="AC831" s="242" t="n"/>
      <c r="AD831" s="256" t="n"/>
      <c r="AE831" s="167">
        <f>Y831-AC831</f>
        <v/>
      </c>
      <c r="AF831" s="256">
        <f>abs(Z831-AD831)</f>
        <v/>
      </c>
      <c r="AG831" s="243" t="n"/>
      <c r="AH831" s="146" t="n"/>
      <c r="AI831" s="52" t="n"/>
      <c r="AJ831" s="148" t="n"/>
      <c r="AK831" s="52" t="n"/>
    </row>
    <row r="832">
      <c r="A832" s="163">
        <f>A831</f>
        <v/>
      </c>
      <c r="B832" s="300" t="n"/>
      <c r="C832" s="171" t="inlineStr">
        <is>
          <t>Card Payments</t>
        </is>
      </c>
      <c r="D832" s="171" t="inlineStr">
        <is>
          <t>BB MIGs (S12)</t>
        </is>
      </c>
      <c r="E832" s="176" t="n"/>
      <c r="F832" s="85" t="n"/>
      <c r="G832" s="176" t="n"/>
      <c r="H832" s="85" t="n"/>
      <c r="I832" s="174">
        <f>minus(E832,G832)</f>
        <v/>
      </c>
      <c r="J832" s="175">
        <f>ABS(minus(F832,H832))</f>
        <v/>
      </c>
      <c r="K832" s="293" t="n"/>
      <c r="L832" s="293" t="n"/>
      <c r="M832" s="293" t="n"/>
      <c r="N832" s="293" t="n"/>
      <c r="O832" s="293" t="n"/>
      <c r="P832" s="293" t="n"/>
      <c r="Q832" s="293" t="n"/>
      <c r="R832" s="293" t="n"/>
      <c r="S832" s="293" t="n"/>
      <c r="T832" s="293" t="n"/>
      <c r="U832" s="293" t="n"/>
      <c r="V832" s="293" t="n"/>
      <c r="W832" s="294" t="n"/>
      <c r="X832" s="294" t="n"/>
      <c r="Y832" s="179">
        <f>minus(I832,W832)</f>
        <v/>
      </c>
      <c r="Z832" s="180">
        <f>ABS(minus(J832,X832))</f>
        <v/>
      </c>
      <c r="AA832" s="253" t="n"/>
      <c r="AB832" s="254" t="n"/>
      <c r="AC832" s="254" t="n"/>
      <c r="AD832" s="183" t="n"/>
      <c r="AE832" s="191">
        <f>Y832-AC832</f>
        <v/>
      </c>
      <c r="AF832" s="183">
        <f>abs(Z832-AD832)</f>
        <v/>
      </c>
      <c r="AG832" s="243" t="n"/>
      <c r="AH832" s="146" t="n"/>
      <c r="AI832" s="52" t="n"/>
      <c r="AJ832" s="148" t="n"/>
      <c r="AK832" s="52" t="n"/>
    </row>
    <row r="833">
      <c r="A833" s="163">
        <f>A832</f>
        <v/>
      </c>
      <c r="B833" s="303" t="n"/>
      <c r="C833" s="258" t="inlineStr">
        <is>
          <t>Card Payments Sum</t>
        </is>
      </c>
      <c r="D833" s="258" t="inlineStr">
        <is>
          <t>BB MIGs</t>
        </is>
      </c>
      <c r="E833" s="172" t="n"/>
      <c r="F833" s="173" t="n"/>
      <c r="G833" s="172" t="n"/>
      <c r="H833" s="173" t="n"/>
      <c r="I833" s="174">
        <f>minus(E833,G833)</f>
        <v/>
      </c>
      <c r="J833" s="175">
        <f>ABS(minus(F833,H833))</f>
        <v/>
      </c>
      <c r="K833" s="176" t="n"/>
      <c r="L833" s="176" t="n"/>
      <c r="M833" s="176" t="n"/>
      <c r="N833" s="176" t="n"/>
      <c r="O833" s="176" t="n"/>
      <c r="P833" s="176" t="n"/>
      <c r="Q833" s="176" t="n"/>
      <c r="R833" s="176" t="n"/>
      <c r="S833" s="176" t="n"/>
      <c r="T833" s="176" t="n"/>
      <c r="U833" s="176" t="n"/>
      <c r="V833" s="176" t="n"/>
      <c r="W833" s="294">
        <f>SUM(K833,M833,O833,Q833,S833,U833)</f>
        <v/>
      </c>
      <c r="X833" s="294">
        <f>SUM(L833,N833,P833,R833,T833,V833)</f>
        <v/>
      </c>
      <c r="Y833" s="179">
        <f>minus(I833,W833)</f>
        <v/>
      </c>
      <c r="Z833" s="180">
        <f>ABS(minus(J833,X833))</f>
        <v/>
      </c>
      <c r="AA833" s="253" t="n"/>
      <c r="AB833" s="254" t="n"/>
      <c r="AC833" s="254" t="n"/>
      <c r="AD833" s="190" t="n"/>
      <c r="AE833" s="191">
        <f>Y833-AC833</f>
        <v/>
      </c>
      <c r="AF833" s="192">
        <f>abs(Z833-AD833)</f>
        <v/>
      </c>
      <c r="AG833" s="243" t="n"/>
      <c r="AH833" s="146" t="n"/>
      <c r="AI833" s="52" t="n"/>
      <c r="AJ833" s="148" t="n"/>
      <c r="AK833" s="52" t="n"/>
    </row>
    <row r="834">
      <c r="A834" s="163">
        <f>A833</f>
        <v/>
      </c>
      <c r="B834" s="310" t="inlineStr">
        <is>
          <t>KOWRI</t>
        </is>
      </c>
      <c r="C834" s="151" t="inlineStr">
        <is>
          <t>MPGS</t>
        </is>
      </c>
      <c r="D834" s="151" t="inlineStr">
        <is>
          <t>MPGS</t>
        </is>
      </c>
      <c r="E834" s="187" t="n"/>
      <c r="F834" s="188" t="n"/>
      <c r="G834" s="187" t="n"/>
      <c r="H834" s="188" t="n"/>
      <c r="I834" s="154">
        <f>minus(E834,G834)</f>
        <v/>
      </c>
      <c r="J834" s="155">
        <f>ABS(minus(F834,H834))</f>
        <v/>
      </c>
      <c r="K834" s="218" t="n"/>
      <c r="L834" s="218" t="n"/>
      <c r="M834" s="218" t="n"/>
      <c r="N834" s="218" t="n"/>
      <c r="O834" s="218" t="n"/>
      <c r="P834" s="218" t="n"/>
      <c r="Q834" s="218" t="n"/>
      <c r="R834" s="218" t="n"/>
      <c r="S834" s="218" t="n"/>
      <c r="T834" s="218" t="n"/>
      <c r="U834" s="218" t="n"/>
      <c r="V834" s="218" t="n"/>
      <c r="W834" s="218">
        <f>SUM(K834,M834,O834,Q834,S834,U834)</f>
        <v/>
      </c>
      <c r="X834" s="218">
        <f>SUM(L834,N834,P834,R834,T834,V834)</f>
        <v/>
      </c>
      <c r="Y834" s="157">
        <f>minus(I834,W834)</f>
        <v/>
      </c>
      <c r="Z834" s="158">
        <f>ABS(minus(J834,X834))</f>
        <v/>
      </c>
      <c r="AA834" s="270" t="n"/>
      <c r="AB834" s="242" t="n"/>
      <c r="AC834" s="242" t="n"/>
      <c r="AD834" s="256" t="n"/>
      <c r="AE834" s="167">
        <f>Y834-AC834</f>
        <v/>
      </c>
      <c r="AF834" s="256">
        <f>abs(Z834-AD834)</f>
        <v/>
      </c>
      <c r="AG834" s="243" t="n"/>
      <c r="AH834" s="146" t="n"/>
      <c r="AI834" s="52" t="n"/>
      <c r="AJ834" s="148" t="n"/>
      <c r="AK834" s="52" t="n"/>
    </row>
    <row r="835">
      <c r="A835" s="163">
        <f>A834</f>
        <v/>
      </c>
      <c r="B835" s="300" t="n"/>
      <c r="C835" s="151" t="inlineStr">
        <is>
          <t>KR MTN Send Money</t>
        </is>
      </c>
      <c r="D835" s="151" t="inlineStr">
        <is>
          <t>KR MTN Credit</t>
        </is>
      </c>
      <c r="E835" s="187" t="n"/>
      <c r="F835" s="188" t="n"/>
      <c r="G835" s="187" t="n"/>
      <c r="H835" s="188" t="n"/>
      <c r="I835" s="154">
        <f>minus(E835,G835)</f>
        <v/>
      </c>
      <c r="J835" s="155">
        <f>ABS(minus(F835,H835))</f>
        <v/>
      </c>
      <c r="K835" s="218" t="n"/>
      <c r="L835" s="218" t="n"/>
      <c r="M835" s="218" t="n"/>
      <c r="N835" s="218" t="n"/>
      <c r="O835" s="218" t="n"/>
      <c r="P835" s="218" t="n"/>
      <c r="Q835" s="218" t="n"/>
      <c r="R835" s="218" t="n"/>
      <c r="S835" s="218" t="n"/>
      <c r="T835" s="218" t="n"/>
      <c r="U835" s="218" t="n"/>
      <c r="V835" s="218" t="n"/>
      <c r="W835" s="218">
        <f>SUM(K835,M835,O835,Q835,S835,U835)</f>
        <v/>
      </c>
      <c r="X835" s="218">
        <f>SUM(L835,N835,P835,R835,T835,V835)</f>
        <v/>
      </c>
      <c r="Y835" s="157">
        <f>minus(I835,W835)</f>
        <v/>
      </c>
      <c r="Z835" s="158">
        <f>ABS(minus(J835,X835))</f>
        <v/>
      </c>
      <c r="AA835" s="270" t="n"/>
      <c r="AB835" s="242" t="n"/>
      <c r="AC835" s="242" t="n"/>
      <c r="AD835" s="256" t="n"/>
      <c r="AE835" s="167">
        <f>Y835-AC835</f>
        <v/>
      </c>
      <c r="AF835" s="256">
        <f>abs(Z835-AD835)</f>
        <v/>
      </c>
      <c r="AG835" s="243" t="n"/>
      <c r="AH835" s="146" t="n"/>
      <c r="AI835" s="52" t="n"/>
      <c r="AJ835" s="148" t="n"/>
      <c r="AK835" s="52" t="n"/>
    </row>
    <row r="836">
      <c r="A836" s="163">
        <f>A835</f>
        <v/>
      </c>
      <c r="B836" s="300" t="n"/>
      <c r="C836" s="151" t="inlineStr">
        <is>
          <t>KR MTN Add funds/Payments</t>
        </is>
      </c>
      <c r="D836" s="151" t="inlineStr">
        <is>
          <t>KR MTN Debit</t>
        </is>
      </c>
      <c r="E836" s="187" t="n"/>
      <c r="F836" s="188" t="n"/>
      <c r="G836" s="187" t="n"/>
      <c r="H836" s="188" t="n"/>
      <c r="I836" s="154">
        <f>minus(E836,G836)</f>
        <v/>
      </c>
      <c r="J836" s="155">
        <f>ABS(minus(F836,H836))</f>
        <v/>
      </c>
      <c r="K836" s="218" t="n"/>
      <c r="L836" s="218" t="n"/>
      <c r="M836" s="218" t="n"/>
      <c r="N836" s="218" t="n"/>
      <c r="O836" s="218" t="n"/>
      <c r="P836" s="218" t="n"/>
      <c r="Q836" s="218" t="n"/>
      <c r="R836" s="218" t="n"/>
      <c r="S836" s="218" t="n"/>
      <c r="T836" s="218" t="n"/>
      <c r="U836" s="218" t="n"/>
      <c r="V836" s="218" t="n"/>
      <c r="W836" s="218">
        <f>SUM(K836,M836,O836,Q836,S836,U836)</f>
        <v/>
      </c>
      <c r="X836" s="218">
        <f>SUM(L836,N836,P836,R836,T836,V836)</f>
        <v/>
      </c>
      <c r="Y836" s="157">
        <f>minus(I836,W836)</f>
        <v/>
      </c>
      <c r="Z836" s="158">
        <f>ABS(minus(J836,X836))</f>
        <v/>
      </c>
      <c r="AA836" s="270" t="n"/>
      <c r="AB836" s="242" t="n"/>
      <c r="AC836" s="242" t="n"/>
      <c r="AD836" s="256" t="n"/>
      <c r="AE836" s="167">
        <f>Y836-AC836</f>
        <v/>
      </c>
      <c r="AF836" s="256">
        <f>abs(Z836-AD836)</f>
        <v/>
      </c>
      <c r="AG836" s="243" t="n"/>
      <c r="AH836" s="146" t="n"/>
      <c r="AI836" s="52" t="n"/>
      <c r="AJ836" s="148" t="n"/>
      <c r="AK836" s="52" t="n"/>
    </row>
    <row r="837">
      <c r="A837" s="163">
        <f>A836</f>
        <v/>
      </c>
      <c r="B837" s="300" t="n"/>
      <c r="C837" s="151" t="inlineStr">
        <is>
          <t>KR Airtel Add funds/Payments</t>
        </is>
      </c>
      <c r="D837" s="151" t="inlineStr">
        <is>
          <t>KR Airtel Cash In</t>
        </is>
      </c>
      <c r="E837" s="187" t="n"/>
      <c r="F837" s="187" t="n"/>
      <c r="G837" s="187" t="n"/>
      <c r="H837" s="187" t="n"/>
      <c r="I837" s="154">
        <f>minus(E837,G837)</f>
        <v/>
      </c>
      <c r="J837" s="155">
        <f>ABS(minus(F837,H837))</f>
        <v/>
      </c>
      <c r="K837" s="218" t="n"/>
      <c r="L837" s="218" t="n"/>
      <c r="M837" s="218" t="n"/>
      <c r="N837" s="218" t="n"/>
      <c r="O837" s="218" t="n"/>
      <c r="P837" s="218" t="n"/>
      <c r="Q837" s="218" t="n"/>
      <c r="R837" s="218" t="n"/>
      <c r="S837" s="218" t="n"/>
      <c r="T837" s="218" t="n"/>
      <c r="U837" s="218" t="n"/>
      <c r="V837" s="218" t="n"/>
      <c r="W837" s="218">
        <f>SUM(K837,M837,O837,Q837,S837,U837)</f>
        <v/>
      </c>
      <c r="X837" s="218">
        <f>SUM(L837,N837,P837,R837,T837,V837)</f>
        <v/>
      </c>
      <c r="Y837" s="157">
        <f>minus(I837,W837)</f>
        <v/>
      </c>
      <c r="Z837" s="158">
        <f>ABS(minus(J837,X837))</f>
        <v/>
      </c>
      <c r="AA837" s="270" t="n"/>
      <c r="AB837" s="242" t="n"/>
      <c r="AC837" s="242" t="n"/>
      <c r="AD837" s="256" t="n"/>
      <c r="AE837" s="167">
        <f>Y837-AC837</f>
        <v/>
      </c>
      <c r="AF837" s="256">
        <f>abs(Z837-AD837)</f>
        <v/>
      </c>
      <c r="AG837" s="243" t="n"/>
      <c r="AH837" s="146" t="n"/>
      <c r="AI837" s="52" t="n"/>
      <c r="AJ837" s="148" t="n"/>
      <c r="AK837" s="52" t="n"/>
    </row>
    <row r="838">
      <c r="A838" s="163">
        <f>A837</f>
        <v/>
      </c>
      <c r="B838" s="300" t="n"/>
      <c r="C838" s="151" t="inlineStr">
        <is>
          <t>KR Airtel Send Money</t>
        </is>
      </c>
      <c r="D838" s="151" t="inlineStr">
        <is>
          <t>KR Airtel Cash Out</t>
        </is>
      </c>
      <c r="E838" s="187" t="n"/>
      <c r="F838" s="187" t="n"/>
      <c r="G838" s="187" t="n"/>
      <c r="H838" s="187" t="n"/>
      <c r="I838" s="154">
        <f>minus(E838,G838)</f>
        <v/>
      </c>
      <c r="J838" s="155">
        <f>ABS(minus(F838,H838))</f>
        <v/>
      </c>
      <c r="K838" s="218" t="n"/>
      <c r="L838" s="218" t="n"/>
      <c r="M838" s="218" t="n"/>
      <c r="N838" s="218" t="n"/>
      <c r="O838" s="218" t="n"/>
      <c r="P838" s="218" t="n"/>
      <c r="Q838" s="218" t="n"/>
      <c r="R838" s="218" t="n"/>
      <c r="S838" s="218" t="n"/>
      <c r="T838" s="218" t="n"/>
      <c r="U838" s="218" t="n"/>
      <c r="V838" s="218" t="n"/>
      <c r="W838" s="218">
        <f>SUM(K838,M838,O838,Q838,S838,U838)</f>
        <v/>
      </c>
      <c r="X838" s="218">
        <f>SUM(L838,N838,P838,R838,T838,V838)</f>
        <v/>
      </c>
      <c r="Y838" s="157">
        <f>minus(I838,W838)</f>
        <v/>
      </c>
      <c r="Z838" s="158">
        <f>ABS(minus(J838,X838))</f>
        <v/>
      </c>
      <c r="AA838" s="270" t="n"/>
      <c r="AB838" s="242" t="n"/>
      <c r="AC838" s="242" t="n"/>
      <c r="AD838" s="256" t="n"/>
      <c r="AE838" s="167">
        <f>Y838-AC838</f>
        <v/>
      </c>
      <c r="AF838" s="256">
        <f>abs(Z838-AD838)</f>
        <v/>
      </c>
      <c r="AG838" s="243" t="n"/>
      <c r="AH838" s="146" t="n"/>
      <c r="AI838" s="52" t="n"/>
      <c r="AJ838" s="148" t="n"/>
      <c r="AK838" s="52" t="n"/>
    </row>
    <row r="839">
      <c r="A839" s="163">
        <f>A838</f>
        <v/>
      </c>
      <c r="B839" s="300" t="n"/>
      <c r="C839" s="151" t="inlineStr">
        <is>
          <t>KR Vodafone Add funds/Payments</t>
        </is>
      </c>
      <c r="D839" s="151" t="inlineStr">
        <is>
          <t xml:space="preserve">KR Vodafone Cash In </t>
        </is>
      </c>
      <c r="E839" s="187" t="n"/>
      <c r="F839" s="188" t="n"/>
      <c r="G839" s="187" t="n"/>
      <c r="H839" s="188" t="n"/>
      <c r="I839" s="154">
        <f>minus(E839,G839)</f>
        <v/>
      </c>
      <c r="J839" s="155">
        <f>ABS(minus(F839,H839))</f>
        <v/>
      </c>
      <c r="K839" s="218" t="n"/>
      <c r="L839" s="218" t="n"/>
      <c r="M839" s="218" t="n"/>
      <c r="N839" s="218" t="n"/>
      <c r="O839" s="218" t="n"/>
      <c r="P839" s="218" t="n"/>
      <c r="Q839" s="218" t="n"/>
      <c r="R839" s="218" t="n"/>
      <c r="S839" s="218" t="n"/>
      <c r="T839" s="218" t="n"/>
      <c r="U839" s="218" t="n"/>
      <c r="V839" s="218" t="n"/>
      <c r="W839" s="218">
        <f>SUM(K839,M839,O839,Q839,S839,U839)</f>
        <v/>
      </c>
      <c r="X839" s="218">
        <f>SUM(L839,N839,P839,R839,T839,V839)</f>
        <v/>
      </c>
      <c r="Y839" s="157">
        <f>minus(I839,W839)</f>
        <v/>
      </c>
      <c r="Z839" s="158">
        <f>ABS(minus(J839,X839))</f>
        <v/>
      </c>
      <c r="AA839" s="270" t="n"/>
      <c r="AB839" s="242" t="n"/>
      <c r="AC839" s="242" t="n"/>
      <c r="AD839" s="256" t="n"/>
      <c r="AE839" s="167">
        <f>Y839-AC839</f>
        <v/>
      </c>
      <c r="AF839" s="256">
        <f>abs(Z839-AD839)</f>
        <v/>
      </c>
      <c r="AG839" s="243" t="n"/>
      <c r="AH839" s="146" t="n"/>
      <c r="AI839" s="52" t="n"/>
      <c r="AJ839" s="148" t="n"/>
      <c r="AK839" s="52" t="n"/>
    </row>
    <row r="840">
      <c r="A840" s="163">
        <f>A839</f>
        <v/>
      </c>
      <c r="B840" s="303" t="n"/>
      <c r="C840" s="151" t="inlineStr">
        <is>
          <t>KR Vodafone Send Money</t>
        </is>
      </c>
      <c r="D840" s="151" t="inlineStr">
        <is>
          <t>KR Vodafone Cash Out</t>
        </is>
      </c>
      <c r="E840" s="187" t="n"/>
      <c r="F840" s="188" t="n"/>
      <c r="G840" s="187" t="n"/>
      <c r="H840" s="188" t="n"/>
      <c r="I840" s="154">
        <f>minus(E840,G840)</f>
        <v/>
      </c>
      <c r="J840" s="155">
        <f>ABS(minus(F840,H840))</f>
        <v/>
      </c>
      <c r="K840" s="218" t="n"/>
      <c r="L840" s="218" t="n"/>
      <c r="M840" s="218" t="n"/>
      <c r="N840" s="218" t="n"/>
      <c r="O840" s="218" t="n"/>
      <c r="P840" s="218" t="n"/>
      <c r="Q840" s="218" t="n"/>
      <c r="R840" s="218" t="n"/>
      <c r="S840" s="218" t="n"/>
      <c r="T840" s="218" t="n"/>
      <c r="U840" s="218" t="n"/>
      <c r="V840" s="218" t="n"/>
      <c r="W840" s="218">
        <f>SUM(K840,M840,O840,Q840,S840,U840)</f>
        <v/>
      </c>
      <c r="X840" s="218">
        <f>SUM(L840,N840,P840,R840,T840,V840)</f>
        <v/>
      </c>
      <c r="Y840" s="157">
        <f>minus(I840,W840)</f>
        <v/>
      </c>
      <c r="Z840" s="158">
        <f>ABS(minus(J840,X840))</f>
        <v/>
      </c>
      <c r="AA840" s="270" t="n"/>
      <c r="AB840" s="242" t="n"/>
      <c r="AC840" s="242" t="n"/>
      <c r="AD840" s="256" t="n"/>
      <c r="AE840" s="167">
        <f>Y840-AC840</f>
        <v/>
      </c>
      <c r="AF840" s="256">
        <f>abs(Z840-AD840)</f>
        <v/>
      </c>
      <c r="AG840" s="243" t="n"/>
      <c r="AH840" s="146" t="n"/>
      <c r="AI840" s="52" t="n"/>
      <c r="AJ840" s="148" t="n"/>
      <c r="AK840" s="52" t="n"/>
    </row>
    <row r="841">
      <c r="A841" s="206" t="n"/>
      <c r="B841" s="207" t="n"/>
      <c r="C841" s="206" t="n"/>
      <c r="D841" s="206" t="n"/>
      <c r="E841" s="206" t="n"/>
      <c r="F841" s="208" t="n"/>
      <c r="G841" s="206" t="n"/>
      <c r="H841" s="206" t="n"/>
      <c r="I841" s="206" t="n"/>
      <c r="J841" s="208" t="n"/>
      <c r="K841" s="271" t="n"/>
      <c r="L841" s="271" t="n"/>
      <c r="M841" s="271" t="n"/>
      <c r="N841" s="271" t="n"/>
      <c r="O841" s="271" t="n"/>
      <c r="P841" s="271" t="n"/>
      <c r="Q841" s="271" t="n"/>
      <c r="R841" s="271" t="n"/>
      <c r="S841" s="271" t="n"/>
      <c r="T841" s="271" t="n"/>
      <c r="U841" s="271" t="n"/>
      <c r="V841" s="271" t="n"/>
      <c r="W841" s="210" t="n"/>
      <c r="X841" s="210" t="n"/>
      <c r="Y841" s="271" t="n"/>
      <c r="Z841" s="271" t="n"/>
      <c r="AA841" s="211" t="n"/>
      <c r="AB841" s="212" t="n"/>
      <c r="AC841" s="212" t="n"/>
      <c r="AD841" s="213" t="n"/>
      <c r="AE841" s="214" t="n"/>
      <c r="AF841" s="215" t="n"/>
      <c r="AG841" s="243" t="n"/>
      <c r="AH841" s="146" t="n"/>
      <c r="AI841" s="52" t="n"/>
      <c r="AJ841" s="148" t="n"/>
      <c r="AK841" s="52" t="n"/>
    </row>
    <row r="842">
      <c r="A842" s="239" t="n">
        <v>45013</v>
      </c>
      <c r="B842" s="309" t="inlineStr">
        <is>
          <t>SlydePay</t>
        </is>
      </c>
      <c r="C842" s="151" t="inlineStr">
        <is>
          <t>SP MIGs (MCC 1)</t>
        </is>
      </c>
      <c r="D842" s="151" t="inlineStr">
        <is>
          <t>MIGS (Slydepay01)</t>
        </is>
      </c>
      <c r="E842" s="187" t="n"/>
      <c r="F842" s="188" t="n"/>
      <c r="G842" s="187" t="n"/>
      <c r="H842" s="188" t="n"/>
      <c r="I842" s="154">
        <f>minus(E842,G842)</f>
        <v/>
      </c>
      <c r="J842" s="155">
        <f>ABS(minus(F842,H842))</f>
        <v/>
      </c>
      <c r="K842" s="218" t="n"/>
      <c r="L842" s="218" t="n"/>
      <c r="M842" s="218" t="n"/>
      <c r="N842" s="218" t="n"/>
      <c r="O842" s="218" t="n"/>
      <c r="P842" s="218" t="n"/>
      <c r="Q842" s="218" t="n"/>
      <c r="R842" s="218" t="n"/>
      <c r="S842" s="218" t="n"/>
      <c r="T842" s="218" t="n"/>
      <c r="U842" s="218" t="n"/>
      <c r="V842" s="218" t="n"/>
      <c r="W842" s="218">
        <f>SUM(K842,M842,O842,Q842,S842,U842)</f>
        <v/>
      </c>
      <c r="X842" s="218">
        <f>SUM(L842,N842,P842,R842,T842,V842)</f>
        <v/>
      </c>
      <c r="Y842" s="157">
        <f>minus(I842,W842)</f>
        <v/>
      </c>
      <c r="Z842" s="158">
        <f>ABS(minus(J842,X842))</f>
        <v/>
      </c>
      <c r="AA842" s="263" t="n"/>
      <c r="AB842" s="242" t="n"/>
      <c r="AC842" s="242" t="n"/>
      <c r="AD842" s="256" t="n"/>
      <c r="AE842" s="161">
        <f>Y842-AC842</f>
        <v/>
      </c>
      <c r="AF842" s="256">
        <f>abs(Z842-AD842)</f>
        <v/>
      </c>
      <c r="AG842" s="243" t="n"/>
      <c r="AH842" s="146" t="n"/>
      <c r="AI842" s="52" t="n"/>
      <c r="AJ842" s="148" t="n"/>
      <c r="AK842" s="52" t="n"/>
    </row>
    <row r="843">
      <c r="A843" s="163">
        <f>A842</f>
        <v/>
      </c>
      <c r="B843" s="300" t="n"/>
      <c r="C843" s="151" t="inlineStr">
        <is>
          <t>SP MTN Cash In (Prompt)</t>
        </is>
      </c>
      <c r="D843" s="151" t="inlineStr">
        <is>
          <t>MTN - Slydepull (Prompts)</t>
        </is>
      </c>
      <c r="E843" s="187" t="n"/>
      <c r="F843" s="188" t="n"/>
      <c r="G843" s="187" t="n"/>
      <c r="H843" s="188" t="n"/>
      <c r="I843" s="154">
        <f>minus(E843,G843)</f>
        <v/>
      </c>
      <c r="J843" s="155">
        <f>ABS(minus(F843,H843))</f>
        <v/>
      </c>
      <c r="K843" s="218" t="n"/>
      <c r="L843" s="218" t="n"/>
      <c r="M843" s="218" t="n"/>
      <c r="N843" s="218" t="n"/>
      <c r="O843" s="218" t="n"/>
      <c r="P843" s="218" t="n"/>
      <c r="Q843" s="218" t="n"/>
      <c r="R843" s="218" t="n"/>
      <c r="S843" s="218" t="n"/>
      <c r="T843" s="218" t="n"/>
      <c r="U843" s="218" t="n"/>
      <c r="V843" s="218" t="n"/>
      <c r="W843" s="218">
        <f>SUM(K843,M843,O843,Q843,S843,U843)</f>
        <v/>
      </c>
      <c r="X843" s="218">
        <f>SUM(L843,N843,P843,R843,T843,V843)</f>
        <v/>
      </c>
      <c r="Y843" s="157">
        <f>minus(I843,W843)</f>
        <v/>
      </c>
      <c r="Z843" s="158">
        <f>ABS(minus(J843,X843))</f>
        <v/>
      </c>
      <c r="AA843" s="270" t="n"/>
      <c r="AB843" s="242" t="n"/>
      <c r="AC843" s="242" t="n"/>
      <c r="AD843" s="256" t="n"/>
      <c r="AE843" s="167">
        <f>Y843-AC843</f>
        <v/>
      </c>
      <c r="AF843" s="256">
        <f>abs(Z843-AD843)</f>
        <v/>
      </c>
      <c r="AG843" s="243" t="n"/>
      <c r="AH843" s="146" t="n"/>
      <c r="AI843" s="52" t="n"/>
      <c r="AJ843" s="148" t="n"/>
      <c r="AK843" s="52" t="n"/>
    </row>
    <row r="844">
      <c r="A844" s="163">
        <f>A843</f>
        <v/>
      </c>
      <c r="B844" s="300" t="n"/>
      <c r="C844" s="151" t="inlineStr">
        <is>
          <t>SP MTN Cash In (Approval)</t>
        </is>
      </c>
      <c r="D844" s="151" t="inlineStr">
        <is>
          <t>MTN - Sydepush( Approvals)</t>
        </is>
      </c>
      <c r="E844" s="187" t="n"/>
      <c r="F844" s="188" t="n"/>
      <c r="G844" s="187" t="n"/>
      <c r="H844" s="188" t="n"/>
      <c r="I844" s="154">
        <f>minus(E844,G844)</f>
        <v/>
      </c>
      <c r="J844" s="155">
        <f>ABS(minus(F844,H844))</f>
        <v/>
      </c>
      <c r="K844" s="218" t="n"/>
      <c r="L844" s="218" t="n"/>
      <c r="M844" s="218" t="n"/>
      <c r="N844" s="218" t="n"/>
      <c r="O844" s="218" t="n"/>
      <c r="P844" s="218" t="n"/>
      <c r="Q844" s="218" t="n"/>
      <c r="R844" s="218" t="n"/>
      <c r="S844" s="218" t="n"/>
      <c r="T844" s="218" t="n"/>
      <c r="U844" s="218" t="n"/>
      <c r="V844" s="218" t="n"/>
      <c r="W844" s="218">
        <f>SUM(K844,M844,O844,Q844,S844,U844)</f>
        <v/>
      </c>
      <c r="X844" s="218">
        <f>SUM(L844,N844,P844,R844,T844,V844)</f>
        <v/>
      </c>
      <c r="Y844" s="157">
        <f>minus(I844,W844)</f>
        <v/>
      </c>
      <c r="Z844" s="158">
        <f>ABS(minus(J844,X844))</f>
        <v/>
      </c>
      <c r="AA844" s="270" t="n"/>
      <c r="AB844" s="242" t="n"/>
      <c r="AC844" s="242" t="n"/>
      <c r="AD844" s="256" t="n"/>
      <c r="AE844" s="161">
        <f>Y844-AC844</f>
        <v/>
      </c>
      <c r="AF844" s="256">
        <f>abs(Z844-AD844)</f>
        <v/>
      </c>
      <c r="AG844" s="243" t="n"/>
      <c r="AH844" s="146" t="n"/>
      <c r="AI844" s="52" t="n"/>
      <c r="AJ844" s="148" t="n"/>
      <c r="AK844" s="52" t="n"/>
    </row>
    <row r="845">
      <c r="A845" s="163">
        <f>A844</f>
        <v/>
      </c>
      <c r="B845" s="300" t="n"/>
      <c r="C845" s="151" t="inlineStr">
        <is>
          <t>SP MTN Send Money</t>
        </is>
      </c>
      <c r="D845" s="151" t="inlineStr">
        <is>
          <t>MTN - Portal</t>
        </is>
      </c>
      <c r="E845" s="187" t="n"/>
      <c r="F845" s="188" t="n"/>
      <c r="G845" s="187" t="n"/>
      <c r="H845" s="188" t="n"/>
      <c r="I845" s="154">
        <f>minus(E845,G845)</f>
        <v/>
      </c>
      <c r="J845" s="155">
        <f>ABS(minus(F845,H845))</f>
        <v/>
      </c>
      <c r="K845" s="218" t="n"/>
      <c r="L845" s="218" t="n"/>
      <c r="M845" s="218" t="n"/>
      <c r="N845" s="218" t="n"/>
      <c r="O845" s="218" t="n"/>
      <c r="P845" s="218" t="n"/>
      <c r="Q845" s="218" t="n"/>
      <c r="R845" s="218" t="n"/>
      <c r="S845" s="218" t="n"/>
      <c r="T845" s="218" t="n"/>
      <c r="U845" s="218" t="n"/>
      <c r="V845" s="218" t="n"/>
      <c r="W845" s="218">
        <f>SUM(K845,M845,O845,Q845,S845,U845)</f>
        <v/>
      </c>
      <c r="X845" s="218">
        <f>SUM(L845,N845,P845,R845,T845,V845)</f>
        <v/>
      </c>
      <c r="Y845" s="157">
        <f>minus(I845,W845)</f>
        <v/>
      </c>
      <c r="Z845" s="158">
        <f>ABS(minus(J845,X845))</f>
        <v/>
      </c>
      <c r="AA845" s="270" t="n"/>
      <c r="AB845" s="242" t="n"/>
      <c r="AC845" s="242" t="n"/>
      <c r="AD845" s="256" t="n"/>
      <c r="AE845" s="161">
        <f>Y845-AC845</f>
        <v/>
      </c>
      <c r="AF845" s="256">
        <f>abs(Z845-AD845)</f>
        <v/>
      </c>
      <c r="AG845" s="243" t="n"/>
      <c r="AH845" s="146" t="n"/>
      <c r="AI845" s="52" t="n"/>
      <c r="AJ845" s="148" t="n"/>
      <c r="AK845" s="52" t="n"/>
    </row>
    <row r="846">
      <c r="A846" s="163">
        <f>A845</f>
        <v/>
      </c>
      <c r="B846" s="300" t="n"/>
      <c r="C846" s="151" t="inlineStr">
        <is>
          <t>SP AirtelTigo Cash In</t>
        </is>
      </c>
      <c r="D846" s="151" t="inlineStr">
        <is>
          <t>Airtel Top Up (Cash In)</t>
        </is>
      </c>
      <c r="E846" s="187" t="n"/>
      <c r="F846" s="188" t="n"/>
      <c r="G846" s="187" t="n"/>
      <c r="H846" s="188" t="n"/>
      <c r="I846" s="154">
        <f>minus(E846,G846)</f>
        <v/>
      </c>
      <c r="J846" s="155">
        <f>ABS(minus(F846,H846))</f>
        <v/>
      </c>
      <c r="K846" s="218" t="n"/>
      <c r="L846" s="218" t="n"/>
      <c r="M846" s="218" t="n"/>
      <c r="N846" s="218" t="n"/>
      <c r="O846" s="218" t="n"/>
      <c r="P846" s="218" t="n"/>
      <c r="Q846" s="218" t="n"/>
      <c r="R846" s="218" t="n"/>
      <c r="S846" s="218" t="n"/>
      <c r="T846" s="218" t="n"/>
      <c r="U846" s="218" t="n"/>
      <c r="V846" s="218" t="n"/>
      <c r="W846" s="218">
        <f>SUM(K846,M846,O846,Q846,S846,U846)</f>
        <v/>
      </c>
      <c r="X846" s="218">
        <f>SUM(L846,N846,P846,R846,T846,V846)</f>
        <v/>
      </c>
      <c r="Y846" s="157">
        <f>minus(I846,W846)</f>
        <v/>
      </c>
      <c r="Z846" s="158">
        <f>ABS(minus(J846,X846))</f>
        <v/>
      </c>
      <c r="AA846" s="270" t="n"/>
      <c r="AB846" s="242" t="n"/>
      <c r="AC846" s="242" t="n"/>
      <c r="AD846" s="256" t="n"/>
      <c r="AE846" s="161">
        <f>Y846-AC846</f>
        <v/>
      </c>
      <c r="AF846" s="256">
        <f>abs(Z846-AD846)</f>
        <v/>
      </c>
      <c r="AG846" s="243" t="n"/>
      <c r="AH846" s="146" t="n"/>
      <c r="AI846" s="52" t="n"/>
      <c r="AJ846" s="148" t="n"/>
      <c r="AK846" s="52" t="n"/>
    </row>
    <row r="847">
      <c r="A847" s="163">
        <f>A846</f>
        <v/>
      </c>
      <c r="B847" s="300" t="n"/>
      <c r="C847" s="151" t="inlineStr">
        <is>
          <t>SP AirtelTigo Send Money</t>
        </is>
      </c>
      <c r="D847" s="151" t="inlineStr">
        <is>
          <t>Airtel Online Send Money</t>
        </is>
      </c>
      <c r="E847" s="187" t="n"/>
      <c r="F847" s="188" t="n"/>
      <c r="G847" s="187" t="n"/>
      <c r="H847" s="188" t="n"/>
      <c r="I847" s="154">
        <f>minus(E847,G847)</f>
        <v/>
      </c>
      <c r="J847" s="155">
        <f>ABS(minus(F847,H847))</f>
        <v/>
      </c>
      <c r="K847" s="218" t="n"/>
      <c r="L847" s="218" t="n"/>
      <c r="M847" s="218" t="n"/>
      <c r="N847" s="218" t="n"/>
      <c r="O847" s="218" t="n"/>
      <c r="P847" s="218" t="n"/>
      <c r="Q847" s="218" t="n"/>
      <c r="R847" s="218" t="n"/>
      <c r="S847" s="218" t="n"/>
      <c r="T847" s="218" t="n"/>
      <c r="U847" s="218" t="n"/>
      <c r="V847" s="218" t="n"/>
      <c r="W847" s="218">
        <f>SUM(K847,M847,O847,Q847,S847,U847)</f>
        <v/>
      </c>
      <c r="X847" s="218">
        <f>SUM(L847,N847,P847,R847,T847,V847)</f>
        <v/>
      </c>
      <c r="Y847" s="157">
        <f>minus(I847,W847)</f>
        <v/>
      </c>
      <c r="Z847" s="158">
        <f>ABS(minus(J847,X847))</f>
        <v/>
      </c>
      <c r="AA847" s="270" t="n"/>
      <c r="AB847" s="242" t="n"/>
      <c r="AC847" s="242" t="n"/>
      <c r="AD847" s="256" t="n"/>
      <c r="AE847" s="161">
        <f>Y847-AC847</f>
        <v/>
      </c>
      <c r="AF847" s="256">
        <f>abs(Z847-AD847)</f>
        <v/>
      </c>
      <c r="AG847" s="243" t="n"/>
      <c r="AH847" s="146" t="n"/>
      <c r="AI847" s="52" t="n"/>
      <c r="AJ847" s="148" t="n"/>
      <c r="AK847" s="52" t="n"/>
    </row>
    <row r="848">
      <c r="A848" s="163">
        <f>A847</f>
        <v/>
      </c>
      <c r="B848" s="300" t="n"/>
      <c r="C848" s="151" t="inlineStr">
        <is>
          <t>SP Vodafone Cash In</t>
        </is>
      </c>
      <c r="D848" s="151" t="inlineStr">
        <is>
          <t>Vodafone Cashin</t>
        </is>
      </c>
      <c r="E848" s="187" t="n"/>
      <c r="F848" s="188" t="n"/>
      <c r="G848" s="187" t="n"/>
      <c r="H848" s="188" t="n"/>
      <c r="I848" s="154">
        <f>minus(E848,G848)</f>
        <v/>
      </c>
      <c r="J848" s="155">
        <f>ABS(minus(F848,H848))</f>
        <v/>
      </c>
      <c r="K848" s="218" t="n"/>
      <c r="L848" s="218" t="n"/>
      <c r="M848" s="218" t="n"/>
      <c r="N848" s="218" t="n"/>
      <c r="O848" s="218" t="n"/>
      <c r="P848" s="218" t="n"/>
      <c r="Q848" s="218" t="n"/>
      <c r="R848" s="218" t="n"/>
      <c r="S848" s="218" t="n"/>
      <c r="T848" s="218" t="n"/>
      <c r="U848" s="218" t="n"/>
      <c r="V848" s="218" t="n"/>
      <c r="W848" s="218">
        <f>SUM(K848,M848,O848,Q848,S848,U848)</f>
        <v/>
      </c>
      <c r="X848" s="218">
        <f>SUM(L848,N848,P848,R848,T848,V848)</f>
        <v/>
      </c>
      <c r="Y848" s="157">
        <f>minus(I848,W848)</f>
        <v/>
      </c>
      <c r="Z848" s="158">
        <f>ABS(minus(J848,X848))</f>
        <v/>
      </c>
      <c r="AA848" s="270" t="n"/>
      <c r="AB848" s="242" t="n"/>
      <c r="AC848" s="242" t="n"/>
      <c r="AD848" s="256" t="n"/>
      <c r="AE848" s="161">
        <f>Y848-AC848</f>
        <v/>
      </c>
      <c r="AF848" s="256">
        <f>abs(Z848-AD848)</f>
        <v/>
      </c>
      <c r="AG848" s="243" t="n"/>
      <c r="AH848" s="146" t="n"/>
      <c r="AI848" s="52" t="n"/>
      <c r="AJ848" s="148" t="n"/>
      <c r="AK848" s="52" t="n"/>
    </row>
    <row r="849">
      <c r="A849" s="163">
        <f>A848</f>
        <v/>
      </c>
      <c r="B849" s="300" t="n"/>
      <c r="C849" s="151" t="inlineStr">
        <is>
          <t>SP Vodafone Send Money</t>
        </is>
      </c>
      <c r="D849" s="151" t="inlineStr">
        <is>
          <t>Vodafone Cashout</t>
        </is>
      </c>
      <c r="E849" s="187" t="n"/>
      <c r="F849" s="188" t="n"/>
      <c r="G849" s="187" t="n"/>
      <c r="H849" s="188" t="n"/>
      <c r="I849" s="154">
        <f>minus(E849,G849)</f>
        <v/>
      </c>
      <c r="J849" s="155">
        <f>ABS(minus(F849,H849))</f>
        <v/>
      </c>
      <c r="K849" s="218" t="n"/>
      <c r="L849" s="218" t="n"/>
      <c r="M849" s="218" t="n"/>
      <c r="N849" s="218" t="n"/>
      <c r="O849" s="218" t="n"/>
      <c r="P849" s="218" t="n"/>
      <c r="Q849" s="218" t="n"/>
      <c r="R849" s="218" t="n"/>
      <c r="S849" s="218" t="n"/>
      <c r="T849" s="218" t="n"/>
      <c r="U849" s="218" t="n"/>
      <c r="V849" s="218" t="n"/>
      <c r="W849" s="218">
        <f>SUM(K849,M849,O849,Q849,S849,U849)</f>
        <v/>
      </c>
      <c r="X849" s="218">
        <f>SUM(L849,N849,P849,R849,T849,V849)</f>
        <v/>
      </c>
      <c r="Y849" s="157">
        <f>minus(I849,W849)</f>
        <v/>
      </c>
      <c r="Z849" s="158">
        <f>ABS(minus(J849,X849))</f>
        <v/>
      </c>
      <c r="AA849" s="270" t="n"/>
      <c r="AB849" s="242" t="n"/>
      <c r="AC849" s="242" t="n"/>
      <c r="AD849" s="256" t="n"/>
      <c r="AE849" s="161">
        <f>Y849-AC849</f>
        <v/>
      </c>
      <c r="AF849" s="256">
        <f>abs(Z849-AD849)</f>
        <v/>
      </c>
      <c r="AG849" s="243" t="n"/>
      <c r="AH849" s="146" t="n"/>
      <c r="AI849" s="52" t="n"/>
      <c r="AJ849" s="148" t="n"/>
      <c r="AK849" s="52" t="n"/>
    </row>
    <row r="850">
      <c r="A850" s="163">
        <f>A849</f>
        <v/>
      </c>
      <c r="B850" s="300" t="n"/>
      <c r="C850" s="151" t="inlineStr">
        <is>
          <t>SP Stanbic</t>
        </is>
      </c>
      <c r="D850" s="151" t="inlineStr">
        <is>
          <t>Stanbic FI CR</t>
        </is>
      </c>
      <c r="E850" s="187" t="n"/>
      <c r="F850" s="188" t="n"/>
      <c r="G850" s="187" t="n"/>
      <c r="H850" s="188" t="n"/>
      <c r="I850" s="154">
        <f>minus(E850,G850)</f>
        <v/>
      </c>
      <c r="J850" s="155">
        <f>ABS(minus(F850,H850))</f>
        <v/>
      </c>
      <c r="K850" s="218" t="n"/>
      <c r="L850" s="218" t="n"/>
      <c r="M850" s="218" t="n"/>
      <c r="N850" s="218" t="n"/>
      <c r="O850" s="218" t="n"/>
      <c r="P850" s="218" t="n"/>
      <c r="Q850" s="218" t="n"/>
      <c r="R850" s="218" t="n"/>
      <c r="S850" s="218" t="n"/>
      <c r="T850" s="218" t="n"/>
      <c r="U850" s="218" t="n"/>
      <c r="V850" s="218" t="n"/>
      <c r="W850" s="218">
        <f>SUM(K850,M850,O850,Q850,S850,U850)</f>
        <v/>
      </c>
      <c r="X850" s="218">
        <f>SUM(L850,N850,P850,R850,T850,V850)</f>
        <v/>
      </c>
      <c r="Y850" s="157">
        <f>minus(I850,W850)</f>
        <v/>
      </c>
      <c r="Z850" s="158">
        <f>ABS(minus(J850,X850))</f>
        <v/>
      </c>
      <c r="AA850" s="263" t="n"/>
      <c r="AB850" s="242" t="n"/>
      <c r="AC850" s="242" t="n"/>
      <c r="AD850" s="256" t="n"/>
      <c r="AE850" s="161">
        <f>Y850-AC850</f>
        <v/>
      </c>
      <c r="AF850" s="256">
        <f>abs(Z850-AD850)</f>
        <v/>
      </c>
      <c r="AG850" s="243" t="n"/>
      <c r="AH850" s="146" t="n"/>
      <c r="AI850" s="52" t="n"/>
      <c r="AJ850" s="148" t="n"/>
      <c r="AK850" s="52" t="n"/>
    </row>
    <row r="851">
      <c r="A851" s="163">
        <f>A850</f>
        <v/>
      </c>
      <c r="B851" s="300" t="n"/>
      <c r="C851" s="151" t="inlineStr">
        <is>
          <t xml:space="preserve">SP Stanbic </t>
        </is>
      </c>
      <c r="D851" s="151" t="inlineStr">
        <is>
          <t>Stanbic FI DR</t>
        </is>
      </c>
      <c r="E851" s="187" t="n"/>
      <c r="F851" s="187" t="n"/>
      <c r="G851" s="187" t="n"/>
      <c r="H851" s="187" t="n"/>
      <c r="I851" s="154">
        <f>minus(E851,G851)</f>
        <v/>
      </c>
      <c r="J851" s="155">
        <f>ABS(minus(F851,H851))</f>
        <v/>
      </c>
      <c r="K851" s="218" t="n"/>
      <c r="L851" s="218" t="n"/>
      <c r="M851" s="218" t="n"/>
      <c r="N851" s="218" t="n"/>
      <c r="O851" s="218" t="n"/>
      <c r="P851" s="218" t="n"/>
      <c r="Q851" s="218" t="n"/>
      <c r="R851" s="218" t="n"/>
      <c r="S851" s="218" t="n"/>
      <c r="T851" s="218" t="n"/>
      <c r="U851" s="218" t="n"/>
      <c r="V851" s="218" t="n"/>
      <c r="W851" s="218">
        <f>SUM(K851,M851,O851,Q851,S851,U851)</f>
        <v/>
      </c>
      <c r="X851" s="218">
        <f>SUM(L851,N851,P851,R851,T851,V851)</f>
        <v/>
      </c>
      <c r="Y851" s="157">
        <f>minus(I851,W851)</f>
        <v/>
      </c>
      <c r="Z851" s="158">
        <f>ABS(minus(J851,X851))</f>
        <v/>
      </c>
      <c r="AA851" s="270" t="n"/>
      <c r="AB851" s="242" t="n"/>
      <c r="AC851" s="242" t="n"/>
      <c r="AD851" s="256" t="n"/>
      <c r="AE851" s="161">
        <f>Y851-AC851</f>
        <v/>
      </c>
      <c r="AF851" s="256">
        <f>abs(Z851-AD851)</f>
        <v/>
      </c>
      <c r="AG851" s="243" t="n"/>
      <c r="AH851" s="146" t="n"/>
      <c r="AI851" s="52" t="n"/>
      <c r="AJ851" s="148" t="n"/>
      <c r="AK851" s="52" t="n"/>
    </row>
    <row r="852">
      <c r="A852" s="163">
        <f>A851</f>
        <v/>
      </c>
      <c r="B852" s="300" t="n"/>
      <c r="C852" s="171" t="inlineStr">
        <is>
          <t xml:space="preserve">SP GIP </t>
        </is>
      </c>
      <c r="D852" s="171" t="inlineStr">
        <is>
          <t>GIP</t>
        </is>
      </c>
      <c r="E852" s="172" t="n"/>
      <c r="F852" s="172" t="n"/>
      <c r="G852" s="172" t="n"/>
      <c r="H852" s="172" t="n"/>
      <c r="I852" s="174">
        <f>minus(E852,G852)</f>
        <v/>
      </c>
      <c r="J852" s="175">
        <f>ABS(minus(F852,H852))</f>
        <v/>
      </c>
      <c r="K852" s="294" t="n"/>
      <c r="L852" s="294" t="n"/>
      <c r="M852" s="294" t="n"/>
      <c r="N852" s="294" t="n"/>
      <c r="O852" s="294" t="n"/>
      <c r="P852" s="294" t="n"/>
      <c r="Q852" s="294" t="n"/>
      <c r="R852" s="294" t="n"/>
      <c r="S852" s="294" t="n"/>
      <c r="T852" s="294" t="n"/>
      <c r="U852" s="294" t="n"/>
      <c r="V852" s="294" t="n"/>
      <c r="W852" s="294">
        <f>SUM(K852,M852,O852,Q852,S852,U852)</f>
        <v/>
      </c>
      <c r="X852" s="294">
        <f>SUM(L852,N852,P852,R852,T852,V852)</f>
        <v/>
      </c>
      <c r="Y852" s="179">
        <f>minus(I852,W852)</f>
        <v/>
      </c>
      <c r="Z852" s="180">
        <f>ABS(minus(J852,X852))</f>
        <v/>
      </c>
      <c r="AA852" s="253" t="n"/>
      <c r="AB852" s="254" t="n"/>
      <c r="AC852" s="254" t="n"/>
      <c r="AD852" s="190" t="n"/>
      <c r="AE852" s="184">
        <f>Y852-AC852</f>
        <v/>
      </c>
      <c r="AF852" s="192">
        <f>abs(Z852-AD852)</f>
        <v/>
      </c>
      <c r="AG852" s="243" t="n"/>
      <c r="AH852" s="146" t="n"/>
      <c r="AI852" s="52" t="n"/>
      <c r="AJ852" s="148" t="n"/>
      <c r="AK852" s="52" t="n"/>
    </row>
    <row r="853">
      <c r="A853" s="163">
        <f>A852</f>
        <v/>
      </c>
      <c r="B853" s="300" t="n"/>
      <c r="C853" s="151" t="inlineStr">
        <is>
          <t>Card Payments</t>
        </is>
      </c>
      <c r="D853" s="151" t="inlineStr">
        <is>
          <t>BB MIGs (S03)</t>
        </is>
      </c>
      <c r="E853" s="170" t="n"/>
      <c r="F853" s="245" t="n"/>
      <c r="G853" s="170" t="n"/>
      <c r="H853" s="245" t="n"/>
      <c r="I853" s="154">
        <f>minus(E853,G853)</f>
        <v/>
      </c>
      <c r="J853" s="155">
        <f>ABS(minus(F853,H853))</f>
        <v/>
      </c>
      <c r="K853" s="248" t="n"/>
      <c r="L853" s="248" t="n"/>
      <c r="M853" s="248" t="n"/>
      <c r="N853" s="248" t="n"/>
      <c r="O853" s="248" t="n"/>
      <c r="P853" s="248" t="n"/>
      <c r="Q853" s="248" t="n"/>
      <c r="R853" s="248" t="n"/>
      <c r="S853" s="248" t="n"/>
      <c r="T853" s="248" t="n"/>
      <c r="U853" s="248" t="n"/>
      <c r="V853" s="248" t="n"/>
      <c r="W853" s="218" t="n"/>
      <c r="X853" s="218" t="n"/>
      <c r="Y853" s="157">
        <f>minus(I853,W853)</f>
        <v/>
      </c>
      <c r="Z853" s="158">
        <f>ABS(minus(J853,X853))</f>
        <v/>
      </c>
      <c r="AA853" s="263" t="n"/>
      <c r="AB853" s="242" t="n"/>
      <c r="AC853" s="242" t="n"/>
      <c r="AD853" s="256" t="n"/>
      <c r="AE853" s="161">
        <f>Y853-AC853</f>
        <v/>
      </c>
      <c r="AF853" s="256">
        <f>abs(Z853-AD853)</f>
        <v/>
      </c>
      <c r="AG853" s="243" t="n"/>
      <c r="AH853" s="146" t="n"/>
      <c r="AI853" s="52" t="n"/>
      <c r="AJ853" s="148" t="n"/>
      <c r="AK853" s="52" t="n"/>
    </row>
    <row r="854">
      <c r="A854" s="163">
        <f>A853</f>
        <v/>
      </c>
      <c r="B854" s="300" t="n"/>
      <c r="C854" s="151" t="inlineStr">
        <is>
          <t>Card Payments</t>
        </is>
      </c>
      <c r="D854" s="151" t="inlineStr">
        <is>
          <t>BB MIGs (S04)</t>
        </is>
      </c>
      <c r="E854" s="170" t="n"/>
      <c r="F854" s="245" t="n"/>
      <c r="G854" s="170" t="n"/>
      <c r="H854" s="245" t="n"/>
      <c r="I854" s="154">
        <f>minus(E854,G854)</f>
        <v/>
      </c>
      <c r="J854" s="155">
        <f>ABS(minus(F854,H854))</f>
        <v/>
      </c>
      <c r="K854" s="248" t="n"/>
      <c r="L854" s="248" t="n"/>
      <c r="M854" s="248" t="n"/>
      <c r="N854" s="248" t="n"/>
      <c r="O854" s="248" t="n"/>
      <c r="P854" s="248" t="n"/>
      <c r="Q854" s="248" t="n"/>
      <c r="R854" s="248" t="n"/>
      <c r="S854" s="248" t="n"/>
      <c r="T854" s="248" t="n"/>
      <c r="U854" s="248" t="n"/>
      <c r="V854" s="248" t="n"/>
      <c r="W854" s="218" t="n"/>
      <c r="X854" s="218" t="n"/>
      <c r="Y854" s="157">
        <f>minus(I854,W854)</f>
        <v/>
      </c>
      <c r="Z854" s="158">
        <f>ABS(minus(J854,X854))</f>
        <v/>
      </c>
      <c r="AA854" s="270" t="n"/>
      <c r="AB854" s="242" t="n"/>
      <c r="AC854" s="242" t="n"/>
      <c r="AD854" s="256" t="n"/>
      <c r="AE854" s="167">
        <f>Y854-AC854</f>
        <v/>
      </c>
      <c r="AF854" s="256">
        <f>abs(Z854-AD854)</f>
        <v/>
      </c>
      <c r="AG854" s="243" t="n"/>
      <c r="AH854" s="146" t="n"/>
      <c r="AI854" s="52" t="n"/>
      <c r="AJ854" s="148" t="n"/>
      <c r="AK854" s="52" t="n"/>
    </row>
    <row r="855">
      <c r="A855" s="163">
        <f>A854</f>
        <v/>
      </c>
      <c r="B855" s="300" t="n"/>
      <c r="C855" s="151" t="inlineStr">
        <is>
          <t>Card Payments</t>
        </is>
      </c>
      <c r="D855" s="151" t="inlineStr">
        <is>
          <t>BB MIGs (S05)</t>
        </is>
      </c>
      <c r="E855" s="170" t="n"/>
      <c r="F855" s="245" t="n"/>
      <c r="G855" s="170" t="n"/>
      <c r="H855" s="245" t="n"/>
      <c r="I855" s="154">
        <f>minus(E855,G855)</f>
        <v/>
      </c>
      <c r="J855" s="155">
        <f>ABS(minus(F855,H855))</f>
        <v/>
      </c>
      <c r="K855" s="248" t="n"/>
      <c r="L855" s="248" t="n"/>
      <c r="M855" s="248" t="n"/>
      <c r="N855" s="248" t="n"/>
      <c r="O855" s="248" t="n"/>
      <c r="P855" s="248" t="n"/>
      <c r="Q855" s="248" t="n"/>
      <c r="R855" s="248" t="n"/>
      <c r="S855" s="248" t="n"/>
      <c r="T855" s="248" t="n"/>
      <c r="U855" s="248" t="n"/>
      <c r="V855" s="248" t="n"/>
      <c r="W855" s="218" t="n"/>
      <c r="X855" s="218" t="n"/>
      <c r="Y855" s="157">
        <f>minus(I855,W855)</f>
        <v/>
      </c>
      <c r="Z855" s="158">
        <f>ABS(minus(J855,X855))</f>
        <v/>
      </c>
      <c r="AA855" s="270" t="n"/>
      <c r="AB855" s="242" t="n"/>
      <c r="AC855" s="242" t="n"/>
      <c r="AD855" s="256" t="n"/>
      <c r="AE855" s="167">
        <f>Y855-AC855</f>
        <v/>
      </c>
      <c r="AF855" s="256">
        <f>abs(Z855-AD855)</f>
        <v/>
      </c>
      <c r="AG855" s="243" t="n"/>
      <c r="AH855" s="146" t="n"/>
      <c r="AI855" s="52" t="n"/>
      <c r="AJ855" s="148" t="n"/>
      <c r="AK855" s="52" t="n"/>
    </row>
    <row r="856">
      <c r="A856" s="163">
        <f>A855</f>
        <v/>
      </c>
      <c r="B856" s="300" t="n"/>
      <c r="C856" s="151" t="inlineStr">
        <is>
          <t>Card Payments</t>
        </is>
      </c>
      <c r="D856" s="151" t="inlineStr">
        <is>
          <t>BB MIGs (S06)</t>
        </is>
      </c>
      <c r="E856" s="170" t="n"/>
      <c r="F856" s="245" t="n"/>
      <c r="G856" s="170" t="n"/>
      <c r="H856" s="245" t="n"/>
      <c r="I856" s="154">
        <f>minus(E856,G856)</f>
        <v/>
      </c>
      <c r="J856" s="155">
        <f>ABS(minus(F856,H856))</f>
        <v/>
      </c>
      <c r="K856" s="248" t="n"/>
      <c r="L856" s="248" t="n"/>
      <c r="M856" s="248" t="n"/>
      <c r="N856" s="248" t="n"/>
      <c r="O856" s="248" t="n"/>
      <c r="P856" s="248" t="n"/>
      <c r="Q856" s="248" t="n"/>
      <c r="R856" s="248" t="n"/>
      <c r="S856" s="248" t="n"/>
      <c r="T856" s="248" t="n"/>
      <c r="U856" s="248" t="n"/>
      <c r="V856" s="248" t="n"/>
      <c r="W856" s="218" t="n"/>
      <c r="X856" s="218" t="n"/>
      <c r="Y856" s="157">
        <f>minus(I856,W856)</f>
        <v/>
      </c>
      <c r="Z856" s="158">
        <f>ABS(minus(J856,X856))</f>
        <v/>
      </c>
      <c r="AA856" s="270" t="n"/>
      <c r="AB856" s="242" t="n"/>
      <c r="AC856" s="242" t="n"/>
      <c r="AD856" s="256" t="n"/>
      <c r="AE856" s="167">
        <f>Y856-AC856</f>
        <v/>
      </c>
      <c r="AF856" s="256">
        <f>abs(Z856-AD856)</f>
        <v/>
      </c>
      <c r="AG856" s="243" t="n"/>
      <c r="AH856" s="146" t="n"/>
      <c r="AI856" s="52" t="n"/>
      <c r="AJ856" s="148" t="n"/>
      <c r="AK856" s="52" t="n"/>
    </row>
    <row r="857">
      <c r="A857" s="163">
        <f>A856</f>
        <v/>
      </c>
      <c r="B857" s="300" t="n"/>
      <c r="C857" s="151" t="inlineStr">
        <is>
          <t>Card Payments</t>
        </is>
      </c>
      <c r="D857" s="151" t="inlineStr">
        <is>
          <t>BB MIGs (S07)</t>
        </is>
      </c>
      <c r="E857" s="170" t="n"/>
      <c r="F857" s="245" t="n"/>
      <c r="G857" s="170" t="n"/>
      <c r="H857" s="245" t="n"/>
      <c r="I857" s="154">
        <f>minus(E857,G857)</f>
        <v/>
      </c>
      <c r="J857" s="155">
        <f>ABS(minus(F857,H857))</f>
        <v/>
      </c>
      <c r="K857" s="248" t="n"/>
      <c r="L857" s="248" t="n"/>
      <c r="M857" s="248" t="n"/>
      <c r="N857" s="248" t="n"/>
      <c r="O857" s="248" t="n"/>
      <c r="P857" s="248" t="n"/>
      <c r="Q857" s="248" t="n"/>
      <c r="R857" s="248" t="n"/>
      <c r="S857" s="248" t="n"/>
      <c r="T857" s="248" t="n"/>
      <c r="U857" s="248" t="n"/>
      <c r="V857" s="248" t="n"/>
      <c r="W857" s="218" t="n"/>
      <c r="X857" s="218" t="n"/>
      <c r="Y857" s="157">
        <f>minus(I857,W857)</f>
        <v/>
      </c>
      <c r="Z857" s="158">
        <f>ABS(minus(J857,X857))</f>
        <v/>
      </c>
      <c r="AA857" s="270" t="n"/>
      <c r="AB857" s="242" t="n"/>
      <c r="AC857" s="242" t="n"/>
      <c r="AD857" s="256" t="n"/>
      <c r="AE857" s="167">
        <f>Y857-AC857</f>
        <v/>
      </c>
      <c r="AF857" s="256">
        <f>abs(Z857-AD857)</f>
        <v/>
      </c>
      <c r="AG857" s="243" t="n"/>
      <c r="AH857" s="146" t="n"/>
      <c r="AI857" s="52" t="n"/>
      <c r="AJ857" s="148" t="n"/>
      <c r="AK857" s="52" t="n"/>
    </row>
    <row r="858">
      <c r="A858" s="163">
        <f>A857</f>
        <v/>
      </c>
      <c r="B858" s="300" t="n"/>
      <c r="C858" s="151" t="inlineStr">
        <is>
          <t>Card Payments</t>
        </is>
      </c>
      <c r="D858" s="151" t="inlineStr">
        <is>
          <t>BB MIGs (S08)</t>
        </is>
      </c>
      <c r="E858" s="170" t="n"/>
      <c r="F858" s="245" t="n"/>
      <c r="G858" s="170" t="n"/>
      <c r="H858" s="245" t="n"/>
      <c r="I858" s="154">
        <f>minus(E858,G858)</f>
        <v/>
      </c>
      <c r="J858" s="155">
        <f>ABS(minus(F858,H858))</f>
        <v/>
      </c>
      <c r="K858" s="248" t="n"/>
      <c r="L858" s="248" t="n"/>
      <c r="M858" s="248" t="n"/>
      <c r="N858" s="248" t="n"/>
      <c r="O858" s="248" t="n"/>
      <c r="P858" s="248" t="n"/>
      <c r="Q858" s="248" t="n"/>
      <c r="R858" s="248" t="n"/>
      <c r="S858" s="248" t="n"/>
      <c r="T858" s="248" t="n"/>
      <c r="U858" s="248" t="n"/>
      <c r="V858" s="248" t="n"/>
      <c r="W858" s="218" t="n"/>
      <c r="X858" s="218" t="n"/>
      <c r="Y858" s="157">
        <f>minus(I858,W858)</f>
        <v/>
      </c>
      <c r="Z858" s="158">
        <f>ABS(minus(J858,X858))</f>
        <v/>
      </c>
      <c r="AA858" s="270" t="n"/>
      <c r="AB858" s="242" t="n"/>
      <c r="AC858" s="242" t="n"/>
      <c r="AD858" s="256" t="n"/>
      <c r="AE858" s="167">
        <f>Y858-AC858</f>
        <v/>
      </c>
      <c r="AF858" s="256">
        <f>abs(Z858-AD858)</f>
        <v/>
      </c>
      <c r="AG858" s="243" t="n"/>
      <c r="AH858" s="146" t="n"/>
      <c r="AI858" s="52" t="n"/>
      <c r="AJ858" s="148" t="n"/>
      <c r="AK858" s="52" t="n"/>
    </row>
    <row r="859">
      <c r="A859" s="163">
        <f>A858</f>
        <v/>
      </c>
      <c r="B859" s="300" t="n"/>
      <c r="C859" s="151" t="inlineStr">
        <is>
          <t>Card Payments</t>
        </is>
      </c>
      <c r="D859" s="151" t="inlineStr">
        <is>
          <t>BB MIGs (S09)</t>
        </is>
      </c>
      <c r="E859" s="170" t="n"/>
      <c r="F859" s="245" t="n"/>
      <c r="G859" s="170" t="n"/>
      <c r="H859" s="245" t="n"/>
      <c r="I859" s="154">
        <f>minus(E859,G859)</f>
        <v/>
      </c>
      <c r="J859" s="155">
        <f>ABS(minus(F859,H859))</f>
        <v/>
      </c>
      <c r="K859" s="248" t="n"/>
      <c r="L859" s="248" t="n"/>
      <c r="M859" s="248" t="n"/>
      <c r="N859" s="248" t="n"/>
      <c r="O859" s="248" t="n"/>
      <c r="P859" s="248" t="n"/>
      <c r="Q859" s="248" t="n"/>
      <c r="R859" s="248" t="n"/>
      <c r="S859" s="248" t="n"/>
      <c r="T859" s="248" t="n"/>
      <c r="U859" s="248" t="n"/>
      <c r="V859" s="248" t="n"/>
      <c r="W859" s="218" t="n"/>
      <c r="X859" s="218" t="n"/>
      <c r="Y859" s="157">
        <f>minus(I859,W859)</f>
        <v/>
      </c>
      <c r="Z859" s="158">
        <f>ABS(minus(J859,X859))</f>
        <v/>
      </c>
      <c r="AA859" s="270" t="n"/>
      <c r="AB859" s="242" t="n"/>
      <c r="AC859" s="242" t="n"/>
      <c r="AD859" s="256" t="n"/>
      <c r="AE859" s="167">
        <f>Y859-AC859</f>
        <v/>
      </c>
      <c r="AF859" s="256">
        <f>abs(Z859-AD859)</f>
        <v/>
      </c>
      <c r="AG859" s="243" t="n"/>
      <c r="AH859" s="146" t="n"/>
      <c r="AI859" s="52" t="n"/>
      <c r="AJ859" s="148" t="n"/>
      <c r="AK859" s="52" t="n"/>
    </row>
    <row r="860">
      <c r="A860" s="163">
        <f>A859</f>
        <v/>
      </c>
      <c r="B860" s="300" t="n"/>
      <c r="C860" s="151" t="inlineStr">
        <is>
          <t>Card Payments</t>
        </is>
      </c>
      <c r="D860" s="151" t="inlineStr">
        <is>
          <t>BB MIGs (S10)</t>
        </is>
      </c>
      <c r="E860" s="170" t="n"/>
      <c r="F860" s="245" t="n"/>
      <c r="G860" s="170" t="n"/>
      <c r="H860" s="245" t="n"/>
      <c r="I860" s="154">
        <f>minus(E860,G860)</f>
        <v/>
      </c>
      <c r="J860" s="155">
        <f>ABS(minus(F860,H860))</f>
        <v/>
      </c>
      <c r="K860" s="248" t="n"/>
      <c r="L860" s="248" t="n"/>
      <c r="M860" s="248" t="n"/>
      <c r="N860" s="248" t="n"/>
      <c r="O860" s="248" t="n"/>
      <c r="P860" s="248" t="n"/>
      <c r="Q860" s="248" t="n"/>
      <c r="R860" s="248" t="n"/>
      <c r="S860" s="248" t="n"/>
      <c r="T860" s="248" t="n"/>
      <c r="U860" s="248" t="n"/>
      <c r="V860" s="248" t="n"/>
      <c r="W860" s="218" t="n"/>
      <c r="X860" s="218" t="n"/>
      <c r="Y860" s="157">
        <f>minus(I860,W860)</f>
        <v/>
      </c>
      <c r="Z860" s="158">
        <f>ABS(minus(J860,X860))</f>
        <v/>
      </c>
      <c r="AA860" s="270" t="n"/>
      <c r="AB860" s="242" t="n"/>
      <c r="AC860" s="242" t="n"/>
      <c r="AD860" s="256" t="n"/>
      <c r="AE860" s="167">
        <f>Y860-AC860</f>
        <v/>
      </c>
      <c r="AF860" s="256">
        <f>abs(Z860-AD860)</f>
        <v/>
      </c>
      <c r="AG860" s="243" t="n"/>
      <c r="AH860" s="146" t="n"/>
      <c r="AI860" s="52" t="n"/>
      <c r="AJ860" s="148" t="n"/>
      <c r="AK860" s="52" t="n"/>
    </row>
    <row r="861">
      <c r="A861" s="163">
        <f>A860</f>
        <v/>
      </c>
      <c r="B861" s="300" t="n"/>
      <c r="C861" s="151" t="inlineStr">
        <is>
          <t>Card Payments</t>
        </is>
      </c>
      <c r="D861" s="151" t="inlineStr">
        <is>
          <t>BB MIGs (S11)</t>
        </is>
      </c>
      <c r="E861" s="170" t="n"/>
      <c r="F861" s="245" t="n"/>
      <c r="G861" s="170" t="n"/>
      <c r="H861" s="245" t="n"/>
      <c r="I861" s="154">
        <f>minus(E861,G861)</f>
        <v/>
      </c>
      <c r="J861" s="155">
        <f>ABS(minus(F861,H861))</f>
        <v/>
      </c>
      <c r="K861" s="248" t="n"/>
      <c r="L861" s="248" t="n"/>
      <c r="M861" s="248" t="n"/>
      <c r="N861" s="248" t="n"/>
      <c r="O861" s="248" t="n"/>
      <c r="P861" s="248" t="n"/>
      <c r="Q861" s="248" t="n"/>
      <c r="R861" s="248" t="n"/>
      <c r="S861" s="248" t="n"/>
      <c r="T861" s="248" t="n"/>
      <c r="U861" s="248" t="n"/>
      <c r="V861" s="248" t="n"/>
      <c r="W861" s="218" t="n"/>
      <c r="X861" s="218" t="n"/>
      <c r="Y861" s="157">
        <f>minus(I861,W861)</f>
        <v/>
      </c>
      <c r="Z861" s="158">
        <f>ABS(minus(J861,X861))</f>
        <v/>
      </c>
      <c r="AA861" s="270" t="n"/>
      <c r="AB861" s="242" t="n"/>
      <c r="AC861" s="242" t="n"/>
      <c r="AD861" s="256" t="n"/>
      <c r="AE861" s="167">
        <f>Y861-AC861</f>
        <v/>
      </c>
      <c r="AF861" s="256">
        <f>abs(Z861-AD861)</f>
        <v/>
      </c>
      <c r="AG861" s="243" t="n"/>
      <c r="AH861" s="146" t="n"/>
      <c r="AI861" s="52" t="n"/>
      <c r="AJ861" s="148" t="n"/>
      <c r="AK861" s="52" t="n"/>
    </row>
    <row r="862">
      <c r="A862" s="163">
        <f>A861</f>
        <v/>
      </c>
      <c r="B862" s="300" t="n"/>
      <c r="C862" s="171" t="inlineStr">
        <is>
          <t>Card Payments</t>
        </is>
      </c>
      <c r="D862" s="171" t="inlineStr">
        <is>
          <t>BB MIGs (S12)</t>
        </is>
      </c>
      <c r="E862" s="176" t="n"/>
      <c r="F862" s="85" t="n"/>
      <c r="G862" s="176" t="n"/>
      <c r="H862" s="85" t="n"/>
      <c r="I862" s="174">
        <f>minus(E862,G862)</f>
        <v/>
      </c>
      <c r="J862" s="175">
        <f>ABS(minus(F862,H862))</f>
        <v/>
      </c>
      <c r="K862" s="293" t="n"/>
      <c r="L862" s="293" t="n"/>
      <c r="M862" s="293" t="n"/>
      <c r="N862" s="293" t="n"/>
      <c r="O862" s="293" t="n"/>
      <c r="P862" s="293" t="n"/>
      <c r="Q862" s="293" t="n"/>
      <c r="R862" s="293" t="n"/>
      <c r="S862" s="293" t="n"/>
      <c r="T862" s="293" t="n"/>
      <c r="U862" s="293" t="n"/>
      <c r="V862" s="293" t="n"/>
      <c r="W862" s="294" t="n"/>
      <c r="X862" s="294" t="n"/>
      <c r="Y862" s="179">
        <f>minus(I862,W862)</f>
        <v/>
      </c>
      <c r="Z862" s="180">
        <f>ABS(minus(J862,X862))</f>
        <v/>
      </c>
      <c r="AA862" s="253" t="n"/>
      <c r="AB862" s="254" t="n"/>
      <c r="AC862" s="254" t="n"/>
      <c r="AD862" s="183" t="n"/>
      <c r="AE862" s="191">
        <f>Y862-AC862</f>
        <v/>
      </c>
      <c r="AF862" s="183">
        <f>abs(Z862-AD862)</f>
        <v/>
      </c>
      <c r="AG862" s="243" t="n"/>
      <c r="AH862" s="146" t="n"/>
      <c r="AI862" s="52" t="n"/>
      <c r="AJ862" s="148" t="n"/>
      <c r="AK862" s="52" t="n"/>
    </row>
    <row r="863">
      <c r="A863" s="163">
        <f>A862</f>
        <v/>
      </c>
      <c r="B863" s="303" t="n"/>
      <c r="C863" s="258" t="inlineStr">
        <is>
          <t>Card Payments Sum</t>
        </is>
      </c>
      <c r="D863" s="258" t="inlineStr">
        <is>
          <t>BB MIGs</t>
        </is>
      </c>
      <c r="E863" s="172" t="n"/>
      <c r="F863" s="173" t="n"/>
      <c r="G863" s="172" t="n"/>
      <c r="H863" s="173" t="n"/>
      <c r="I863" s="174">
        <f>minus(E863,G863)</f>
        <v/>
      </c>
      <c r="J863" s="175">
        <f>ABS(minus(F863,H863))</f>
        <v/>
      </c>
      <c r="K863" s="176" t="n"/>
      <c r="L863" s="176" t="n"/>
      <c r="M863" s="176" t="n"/>
      <c r="N863" s="176" t="n"/>
      <c r="O863" s="176" t="n"/>
      <c r="P863" s="176" t="n"/>
      <c r="Q863" s="176" t="n"/>
      <c r="R863" s="176" t="n"/>
      <c r="S863" s="176" t="n"/>
      <c r="T863" s="176" t="n"/>
      <c r="U863" s="176" t="n"/>
      <c r="V863" s="176" t="n"/>
      <c r="W863" s="294">
        <f>SUM(K863,M863,O863,Q863,S863,U863)</f>
        <v/>
      </c>
      <c r="X863" s="294">
        <f>SUM(L863,N863,P863,R863,T863,V863)</f>
        <v/>
      </c>
      <c r="Y863" s="179">
        <f>minus(I863,W863)</f>
        <v/>
      </c>
      <c r="Z863" s="180">
        <f>ABS(minus(J863,X863))</f>
        <v/>
      </c>
      <c r="AA863" s="253" t="n"/>
      <c r="AB863" s="254" t="n"/>
      <c r="AC863" s="254" t="n"/>
      <c r="AD863" s="190" t="n"/>
      <c r="AE863" s="191">
        <f>Y863-AC863</f>
        <v/>
      </c>
      <c r="AF863" s="192">
        <f>abs(Z863-AD863)</f>
        <v/>
      </c>
      <c r="AG863" s="243" t="n"/>
      <c r="AH863" s="146" t="n"/>
      <c r="AI863" s="52" t="n"/>
      <c r="AJ863" s="148" t="n"/>
      <c r="AK863" s="52" t="n"/>
    </row>
    <row r="864">
      <c r="A864" s="163">
        <f>A863</f>
        <v/>
      </c>
      <c r="B864" s="310" t="inlineStr">
        <is>
          <t>KOWRI</t>
        </is>
      </c>
      <c r="C864" s="151" t="inlineStr">
        <is>
          <t>MPGS</t>
        </is>
      </c>
      <c r="D864" s="151" t="inlineStr">
        <is>
          <t>MPGS</t>
        </is>
      </c>
      <c r="E864" s="187" t="n"/>
      <c r="F864" s="188" t="n"/>
      <c r="G864" s="187" t="n"/>
      <c r="H864" s="188" t="n"/>
      <c r="I864" s="154">
        <f>minus(E864,G864)</f>
        <v/>
      </c>
      <c r="J864" s="155">
        <f>ABS(minus(F864,H864))</f>
        <v/>
      </c>
      <c r="K864" s="218" t="n"/>
      <c r="L864" s="218" t="n"/>
      <c r="M864" s="218" t="n"/>
      <c r="N864" s="218" t="n"/>
      <c r="O864" s="218" t="n"/>
      <c r="P864" s="218" t="n"/>
      <c r="Q864" s="218" t="n"/>
      <c r="R864" s="218" t="n"/>
      <c r="S864" s="218" t="n"/>
      <c r="T864" s="218" t="n"/>
      <c r="U864" s="218" t="n"/>
      <c r="V864" s="218" t="n"/>
      <c r="W864" s="218">
        <f>SUM(K864,M864,O864,Q864,S864,U864)</f>
        <v/>
      </c>
      <c r="X864" s="218">
        <f>SUM(L864,N864,P864,R864,T864,V864)</f>
        <v/>
      </c>
      <c r="Y864" s="157">
        <f>minus(I864,W864)</f>
        <v/>
      </c>
      <c r="Z864" s="158">
        <f>ABS(minus(J864,X864))</f>
        <v/>
      </c>
      <c r="AA864" s="270" t="n"/>
      <c r="AB864" s="242" t="n"/>
      <c r="AC864" s="242" t="n"/>
      <c r="AD864" s="256" t="n"/>
      <c r="AE864" s="167">
        <f>Y864-AC864</f>
        <v/>
      </c>
      <c r="AF864" s="256">
        <f>abs(Z864-AD864)</f>
        <v/>
      </c>
      <c r="AG864" s="243" t="n"/>
      <c r="AH864" s="146" t="n"/>
      <c r="AI864" s="52" t="n"/>
      <c r="AJ864" s="148" t="n"/>
      <c r="AK864" s="52" t="n"/>
    </row>
    <row r="865">
      <c r="A865" s="163">
        <f>A864</f>
        <v/>
      </c>
      <c r="B865" s="300" t="n"/>
      <c r="C865" s="151" t="inlineStr">
        <is>
          <t>KR MTN Send Money</t>
        </is>
      </c>
      <c r="D865" s="151" t="inlineStr">
        <is>
          <t>KR MTN Credit</t>
        </is>
      </c>
      <c r="E865" s="187" t="n"/>
      <c r="F865" s="188" t="n"/>
      <c r="G865" s="187" t="n"/>
      <c r="H865" s="188" t="n"/>
      <c r="I865" s="154">
        <f>minus(E865,G865)</f>
        <v/>
      </c>
      <c r="J865" s="155">
        <f>ABS(minus(F865,H865))</f>
        <v/>
      </c>
      <c r="K865" s="218" t="n"/>
      <c r="L865" s="218" t="n"/>
      <c r="M865" s="218" t="n"/>
      <c r="N865" s="218" t="n"/>
      <c r="O865" s="218" t="n"/>
      <c r="P865" s="218" t="n"/>
      <c r="Q865" s="218" t="n"/>
      <c r="R865" s="218" t="n"/>
      <c r="S865" s="218" t="n"/>
      <c r="T865" s="218" t="n"/>
      <c r="U865" s="218" t="n"/>
      <c r="V865" s="218" t="n"/>
      <c r="W865" s="218">
        <f>SUM(K865,M865,O865,Q865,S865,U865)</f>
        <v/>
      </c>
      <c r="X865" s="218">
        <f>SUM(L865,N865,P865,R865,T865,V865)</f>
        <v/>
      </c>
      <c r="Y865" s="157">
        <f>minus(I865,W865)</f>
        <v/>
      </c>
      <c r="Z865" s="158">
        <f>ABS(minus(J865,X865))</f>
        <v/>
      </c>
      <c r="AA865" s="270" t="n"/>
      <c r="AB865" s="242" t="n"/>
      <c r="AC865" s="242" t="n"/>
      <c r="AD865" s="256" t="n"/>
      <c r="AE865" s="167">
        <f>Y865-AC865</f>
        <v/>
      </c>
      <c r="AF865" s="256">
        <f>abs(Z865-AD865)</f>
        <v/>
      </c>
      <c r="AG865" s="243" t="n"/>
      <c r="AH865" s="146" t="n"/>
      <c r="AI865" s="52" t="n"/>
      <c r="AJ865" s="148" t="n"/>
      <c r="AK865" s="52" t="n"/>
    </row>
    <row r="866">
      <c r="A866" s="163">
        <f>A865</f>
        <v/>
      </c>
      <c r="B866" s="300" t="n"/>
      <c r="C866" s="151" t="inlineStr">
        <is>
          <t>KR MTN Add funds/Payments</t>
        </is>
      </c>
      <c r="D866" s="151" t="inlineStr">
        <is>
          <t>KR MTN Debit</t>
        </is>
      </c>
      <c r="E866" s="187" t="n"/>
      <c r="F866" s="188" t="n"/>
      <c r="G866" s="187" t="n"/>
      <c r="H866" s="188" t="n"/>
      <c r="I866" s="154">
        <f>minus(E866,G866)</f>
        <v/>
      </c>
      <c r="J866" s="155">
        <f>ABS(minus(F866,H866))</f>
        <v/>
      </c>
      <c r="K866" s="218" t="n"/>
      <c r="L866" s="218" t="n"/>
      <c r="M866" s="218" t="n"/>
      <c r="N866" s="218" t="n"/>
      <c r="O866" s="218" t="n"/>
      <c r="P866" s="218" t="n"/>
      <c r="Q866" s="218" t="n"/>
      <c r="R866" s="218" t="n"/>
      <c r="S866" s="218" t="n"/>
      <c r="T866" s="218" t="n"/>
      <c r="U866" s="218" t="n"/>
      <c r="V866" s="218" t="n"/>
      <c r="W866" s="218">
        <f>SUM(K866,M866,O866,Q866,S866,U866)</f>
        <v/>
      </c>
      <c r="X866" s="218">
        <f>SUM(L866,N866,P866,R866,T866,V866)</f>
        <v/>
      </c>
      <c r="Y866" s="157">
        <f>minus(I866,W866)</f>
        <v/>
      </c>
      <c r="Z866" s="158">
        <f>ABS(minus(J866,X866))</f>
        <v/>
      </c>
      <c r="AA866" s="270" t="n"/>
      <c r="AB866" s="242" t="n"/>
      <c r="AC866" s="242" t="n"/>
      <c r="AD866" s="256" t="n"/>
      <c r="AE866" s="167">
        <f>Y866-AC866</f>
        <v/>
      </c>
      <c r="AF866" s="256">
        <f>abs(Z866-AD866)</f>
        <v/>
      </c>
      <c r="AG866" s="243" t="n"/>
      <c r="AH866" s="146" t="n"/>
      <c r="AI866" s="52" t="n"/>
      <c r="AJ866" s="148" t="n"/>
      <c r="AK866" s="52" t="n"/>
    </row>
    <row r="867">
      <c r="A867" s="163">
        <f>A866</f>
        <v/>
      </c>
      <c r="B867" s="300" t="n"/>
      <c r="C867" s="151" t="inlineStr">
        <is>
          <t>KR Airtel Add funds/Payments</t>
        </is>
      </c>
      <c r="D867" s="151" t="inlineStr">
        <is>
          <t>KR Airtel Cash In</t>
        </is>
      </c>
      <c r="E867" s="187" t="n"/>
      <c r="F867" s="187" t="n"/>
      <c r="G867" s="187" t="n"/>
      <c r="H867" s="187" t="n"/>
      <c r="I867" s="154">
        <f>minus(E867,G867)</f>
        <v/>
      </c>
      <c r="J867" s="155">
        <f>ABS(minus(F867,H867))</f>
        <v/>
      </c>
      <c r="K867" s="218" t="n"/>
      <c r="L867" s="218" t="n"/>
      <c r="M867" s="218" t="n"/>
      <c r="N867" s="218" t="n"/>
      <c r="O867" s="218" t="n"/>
      <c r="P867" s="218" t="n"/>
      <c r="Q867" s="218" t="n"/>
      <c r="R867" s="218" t="n"/>
      <c r="S867" s="218" t="n"/>
      <c r="T867" s="218" t="n"/>
      <c r="U867" s="218" t="n"/>
      <c r="V867" s="218" t="n"/>
      <c r="W867" s="218">
        <f>SUM(K867,M867,O867,Q867,S867,U867)</f>
        <v/>
      </c>
      <c r="X867" s="218">
        <f>SUM(L867,N867,P867,R867,T867,V867)</f>
        <v/>
      </c>
      <c r="Y867" s="157">
        <f>minus(I867,W867)</f>
        <v/>
      </c>
      <c r="Z867" s="158">
        <f>ABS(minus(J867,X867))</f>
        <v/>
      </c>
      <c r="AA867" s="270" t="n"/>
      <c r="AB867" s="242" t="n"/>
      <c r="AC867" s="242" t="n"/>
      <c r="AD867" s="256" t="n"/>
      <c r="AE867" s="167">
        <f>Y867-AC867</f>
        <v/>
      </c>
      <c r="AF867" s="256">
        <f>abs(Z867-AD867)</f>
        <v/>
      </c>
      <c r="AG867" s="243" t="n"/>
      <c r="AH867" s="146" t="n"/>
      <c r="AI867" s="52" t="n"/>
      <c r="AJ867" s="148" t="n"/>
      <c r="AK867" s="52" t="n"/>
    </row>
    <row r="868">
      <c r="A868" s="163">
        <f>A867</f>
        <v/>
      </c>
      <c r="B868" s="300" t="n"/>
      <c r="C868" s="151" t="inlineStr">
        <is>
          <t>KR Airtel Send Money</t>
        </is>
      </c>
      <c r="D868" s="151" t="inlineStr">
        <is>
          <t>KR Airtel Cash Out</t>
        </is>
      </c>
      <c r="E868" s="187" t="n"/>
      <c r="F868" s="187" t="n"/>
      <c r="G868" s="187" t="n"/>
      <c r="H868" s="187" t="n"/>
      <c r="I868" s="154">
        <f>minus(E868,G868)</f>
        <v/>
      </c>
      <c r="J868" s="155">
        <f>ABS(minus(F868,H868))</f>
        <v/>
      </c>
      <c r="K868" s="218" t="n"/>
      <c r="L868" s="218" t="n"/>
      <c r="M868" s="218" t="n"/>
      <c r="N868" s="218" t="n"/>
      <c r="O868" s="218" t="n"/>
      <c r="P868" s="218" t="n"/>
      <c r="Q868" s="218" t="n"/>
      <c r="R868" s="218" t="n"/>
      <c r="S868" s="218" t="n"/>
      <c r="T868" s="218" t="n"/>
      <c r="U868" s="218" t="n"/>
      <c r="V868" s="218" t="n"/>
      <c r="W868" s="218">
        <f>SUM(K868,M868,O868,Q868,S868,U868)</f>
        <v/>
      </c>
      <c r="X868" s="218">
        <f>SUM(L868,N868,P868,R868,T868,V868)</f>
        <v/>
      </c>
      <c r="Y868" s="157">
        <f>minus(I868,W868)</f>
        <v/>
      </c>
      <c r="Z868" s="158">
        <f>ABS(minus(J868,X868))</f>
        <v/>
      </c>
      <c r="AA868" s="270" t="n"/>
      <c r="AB868" s="242" t="n"/>
      <c r="AC868" s="242" t="n"/>
      <c r="AD868" s="256" t="n"/>
      <c r="AE868" s="167">
        <f>Y868-AC868</f>
        <v/>
      </c>
      <c r="AF868" s="256">
        <f>abs(Z868-AD868)</f>
        <v/>
      </c>
      <c r="AG868" s="243" t="n"/>
      <c r="AH868" s="146" t="n"/>
      <c r="AI868" s="52" t="n"/>
      <c r="AJ868" s="148" t="n"/>
      <c r="AK868" s="52" t="n"/>
    </row>
    <row r="869">
      <c r="A869" s="163">
        <f>A868</f>
        <v/>
      </c>
      <c r="B869" s="300" t="n"/>
      <c r="C869" s="151" t="inlineStr">
        <is>
          <t>KR Vodafone Add funds/Payments</t>
        </is>
      </c>
      <c r="D869" s="151" t="inlineStr">
        <is>
          <t xml:space="preserve">KR Vodafone Cash In </t>
        </is>
      </c>
      <c r="E869" s="187" t="n"/>
      <c r="F869" s="188" t="n"/>
      <c r="G869" s="187" t="n"/>
      <c r="H869" s="188" t="n"/>
      <c r="I869" s="154">
        <f>minus(E869,G869)</f>
        <v/>
      </c>
      <c r="J869" s="155">
        <f>ABS(minus(F869,H869))</f>
        <v/>
      </c>
      <c r="K869" s="218" t="n"/>
      <c r="L869" s="218" t="n"/>
      <c r="M869" s="218" t="n"/>
      <c r="N869" s="218" t="n"/>
      <c r="O869" s="218" t="n"/>
      <c r="P869" s="218" t="n"/>
      <c r="Q869" s="218" t="n"/>
      <c r="R869" s="218" t="n"/>
      <c r="S869" s="218" t="n"/>
      <c r="T869" s="218" t="n"/>
      <c r="U869" s="218" t="n"/>
      <c r="V869" s="218" t="n"/>
      <c r="W869" s="218">
        <f>SUM(K869,M869,O869,Q869,S869,U869)</f>
        <v/>
      </c>
      <c r="X869" s="218">
        <f>SUM(L869,N869,P869,R869,T869,V869)</f>
        <v/>
      </c>
      <c r="Y869" s="157">
        <f>minus(I869,W869)</f>
        <v/>
      </c>
      <c r="Z869" s="158">
        <f>ABS(minus(J869,X869))</f>
        <v/>
      </c>
      <c r="AA869" s="270" t="n"/>
      <c r="AB869" s="242" t="n"/>
      <c r="AC869" s="242" t="n"/>
      <c r="AD869" s="256" t="n"/>
      <c r="AE869" s="167">
        <f>Y869-AC869</f>
        <v/>
      </c>
      <c r="AF869" s="256">
        <f>abs(Z869-AD869)</f>
        <v/>
      </c>
      <c r="AG869" s="243" t="n"/>
      <c r="AH869" s="146" t="n"/>
      <c r="AI869" s="52" t="n"/>
      <c r="AJ869" s="148" t="n"/>
      <c r="AK869" s="52" t="n"/>
    </row>
    <row r="870">
      <c r="A870" s="163">
        <f>A869</f>
        <v/>
      </c>
      <c r="B870" s="303" t="n"/>
      <c r="C870" s="151" t="inlineStr">
        <is>
          <t>KR Vodafone Send Money</t>
        </is>
      </c>
      <c r="D870" s="151" t="inlineStr">
        <is>
          <t>KR Vodafone Cash Out</t>
        </is>
      </c>
      <c r="E870" s="187" t="n"/>
      <c r="F870" s="188" t="n"/>
      <c r="G870" s="187" t="n"/>
      <c r="H870" s="188" t="n"/>
      <c r="I870" s="154">
        <f>minus(E870,G870)</f>
        <v/>
      </c>
      <c r="J870" s="155">
        <f>ABS(minus(F870,H870))</f>
        <v/>
      </c>
      <c r="K870" s="218" t="n"/>
      <c r="L870" s="218" t="n"/>
      <c r="M870" s="218" t="n"/>
      <c r="N870" s="218" t="n"/>
      <c r="O870" s="218" t="n"/>
      <c r="P870" s="218" t="n"/>
      <c r="Q870" s="218" t="n"/>
      <c r="R870" s="218" t="n"/>
      <c r="S870" s="218" t="n"/>
      <c r="T870" s="218" t="n"/>
      <c r="U870" s="218" t="n"/>
      <c r="V870" s="218" t="n"/>
      <c r="W870" s="218">
        <f>SUM(K870,M870,O870,Q870,S870,U870)</f>
        <v/>
      </c>
      <c r="X870" s="218">
        <f>SUM(L870,N870,P870,R870,T870,V870)</f>
        <v/>
      </c>
      <c r="Y870" s="157">
        <f>minus(I870,W870)</f>
        <v/>
      </c>
      <c r="Z870" s="158">
        <f>ABS(minus(J870,X870))</f>
        <v/>
      </c>
      <c r="AA870" s="270" t="n"/>
      <c r="AB870" s="242" t="n"/>
      <c r="AC870" s="242" t="n"/>
      <c r="AD870" s="256" t="n"/>
      <c r="AE870" s="167">
        <f>Y870-AC870</f>
        <v/>
      </c>
      <c r="AF870" s="256">
        <f>abs(Z870-AD870)</f>
        <v/>
      </c>
      <c r="AG870" s="243" t="n"/>
      <c r="AH870" s="146" t="n"/>
      <c r="AI870" s="52" t="n"/>
      <c r="AJ870" s="148" t="n"/>
      <c r="AK870" s="52" t="n"/>
    </row>
    <row r="871">
      <c r="A871" s="206" t="n"/>
      <c r="B871" s="207" t="n"/>
      <c r="C871" s="206" t="n"/>
      <c r="D871" s="206" t="n"/>
      <c r="E871" s="206" t="n"/>
      <c r="F871" s="208" t="n"/>
      <c r="G871" s="206" t="n"/>
      <c r="H871" s="206" t="n"/>
      <c r="I871" s="206" t="n"/>
      <c r="J871" s="208" t="n"/>
      <c r="K871" s="271" t="n"/>
      <c r="L871" s="271" t="n"/>
      <c r="M871" s="271" t="n"/>
      <c r="N871" s="271" t="n"/>
      <c r="O871" s="271" t="n"/>
      <c r="P871" s="271" t="n"/>
      <c r="Q871" s="271" t="n"/>
      <c r="R871" s="271" t="n"/>
      <c r="S871" s="271" t="n"/>
      <c r="T871" s="271" t="n"/>
      <c r="U871" s="271" t="n"/>
      <c r="V871" s="271" t="n"/>
      <c r="W871" s="210" t="n"/>
      <c r="X871" s="210" t="n"/>
      <c r="Y871" s="271" t="n"/>
      <c r="Z871" s="271" t="n"/>
      <c r="AA871" s="211" t="n"/>
      <c r="AB871" s="212" t="n"/>
      <c r="AC871" s="212" t="n"/>
      <c r="AD871" s="213" t="n"/>
      <c r="AE871" s="214" t="n"/>
      <c r="AF871" s="215" t="n"/>
      <c r="AG871" s="243" t="n"/>
      <c r="AH871" s="146" t="n"/>
      <c r="AI871" s="52" t="n"/>
      <c r="AJ871" s="148" t="n"/>
      <c r="AK871" s="52" t="n"/>
    </row>
    <row r="872">
      <c r="A872" s="239" t="n">
        <v>45014</v>
      </c>
      <c r="B872" s="309" t="inlineStr">
        <is>
          <t>SlydePay</t>
        </is>
      </c>
      <c r="C872" s="151" t="inlineStr">
        <is>
          <t>SP MIGs (MCC 1)</t>
        </is>
      </c>
      <c r="D872" s="151" t="inlineStr">
        <is>
          <t>MIGS (Slydepay01)</t>
        </is>
      </c>
      <c r="E872" s="187" t="n"/>
      <c r="F872" s="188" t="n"/>
      <c r="G872" s="187" t="n"/>
      <c r="H872" s="188" t="n"/>
      <c r="I872" s="154">
        <f>minus(E872,G872)</f>
        <v/>
      </c>
      <c r="J872" s="155">
        <f>ABS(minus(F872,H872))</f>
        <v/>
      </c>
      <c r="K872" s="218" t="n"/>
      <c r="L872" s="218" t="n"/>
      <c r="M872" s="218" t="n"/>
      <c r="N872" s="218" t="n"/>
      <c r="O872" s="218" t="n"/>
      <c r="P872" s="218" t="n"/>
      <c r="Q872" s="218" t="n"/>
      <c r="R872" s="218" t="n"/>
      <c r="S872" s="218" t="n"/>
      <c r="T872" s="218" t="n"/>
      <c r="U872" s="218" t="n"/>
      <c r="V872" s="218" t="n"/>
      <c r="W872" s="218">
        <f>SUM(K872,M872,O872,Q872,S872,U872)</f>
        <v/>
      </c>
      <c r="X872" s="218">
        <f>SUM(L872,N872,P872,R872,T872,V872)</f>
        <v/>
      </c>
      <c r="Y872" s="157">
        <f>minus(I872,W872)</f>
        <v/>
      </c>
      <c r="Z872" s="158">
        <f>ABS(minus(J872,X872))</f>
        <v/>
      </c>
      <c r="AA872" s="263" t="n"/>
      <c r="AB872" s="242" t="n"/>
      <c r="AC872" s="242" t="n"/>
      <c r="AD872" s="256" t="n"/>
      <c r="AE872" s="161">
        <f>Y872-AC872</f>
        <v/>
      </c>
      <c r="AF872" s="256">
        <f>abs(Z872-AD872)</f>
        <v/>
      </c>
      <c r="AG872" s="243" t="n"/>
      <c r="AH872" s="146" t="n"/>
      <c r="AI872" s="52" t="n"/>
      <c r="AJ872" s="148" t="n"/>
      <c r="AK872" s="52" t="n"/>
    </row>
    <row r="873">
      <c r="A873" s="163">
        <f>A872</f>
        <v/>
      </c>
      <c r="B873" s="300" t="n"/>
      <c r="C873" s="151" t="inlineStr">
        <is>
          <t>SP MTN Cash In (Prompt)</t>
        </is>
      </c>
      <c r="D873" s="151" t="inlineStr">
        <is>
          <t>MTN - Slydepull (Prompts)</t>
        </is>
      </c>
      <c r="E873" s="187" t="n"/>
      <c r="F873" s="188" t="n"/>
      <c r="G873" s="187" t="n"/>
      <c r="H873" s="188" t="n"/>
      <c r="I873" s="154">
        <f>minus(E873,G873)</f>
        <v/>
      </c>
      <c r="J873" s="155">
        <f>ABS(minus(F873,H873))</f>
        <v/>
      </c>
      <c r="K873" s="218" t="n"/>
      <c r="L873" s="218" t="n"/>
      <c r="M873" s="218" t="n"/>
      <c r="N873" s="218" t="n"/>
      <c r="O873" s="218" t="n"/>
      <c r="P873" s="218" t="n"/>
      <c r="Q873" s="218" t="n"/>
      <c r="R873" s="218" t="n"/>
      <c r="S873" s="218" t="n"/>
      <c r="T873" s="218" t="n"/>
      <c r="U873" s="218" t="n"/>
      <c r="V873" s="218" t="n"/>
      <c r="W873" s="218">
        <f>SUM(K873,M873,O873,Q873,S873,U873)</f>
        <v/>
      </c>
      <c r="X873" s="218">
        <f>SUM(L873,N873,P873,R873,T873,V873)</f>
        <v/>
      </c>
      <c r="Y873" s="157">
        <f>minus(I873,W873)</f>
        <v/>
      </c>
      <c r="Z873" s="158">
        <f>ABS(minus(J873,X873))</f>
        <v/>
      </c>
      <c r="AA873" s="270" t="n"/>
      <c r="AB873" s="242" t="n"/>
      <c r="AC873" s="242" t="n"/>
      <c r="AD873" s="256" t="n"/>
      <c r="AE873" s="167">
        <f>Y873-AC873</f>
        <v/>
      </c>
      <c r="AF873" s="256">
        <f>abs(Z873-AD873)</f>
        <v/>
      </c>
      <c r="AG873" s="243" t="n"/>
      <c r="AH873" s="146" t="n"/>
      <c r="AI873" s="52" t="n"/>
      <c r="AJ873" s="148" t="n"/>
      <c r="AK873" s="52" t="n"/>
    </row>
    <row r="874">
      <c r="A874" s="163">
        <f>A873</f>
        <v/>
      </c>
      <c r="B874" s="300" t="n"/>
      <c r="C874" s="151" t="inlineStr">
        <is>
          <t>SP MTN Cash In (Approval)</t>
        </is>
      </c>
      <c r="D874" s="151" t="inlineStr">
        <is>
          <t>MTN - Sydepush( Approvals)</t>
        </is>
      </c>
      <c r="E874" s="187" t="n"/>
      <c r="F874" s="188" t="n"/>
      <c r="G874" s="187" t="n"/>
      <c r="H874" s="188" t="n"/>
      <c r="I874" s="154">
        <f>minus(E874,G874)</f>
        <v/>
      </c>
      <c r="J874" s="155">
        <f>ABS(minus(F874,H874))</f>
        <v/>
      </c>
      <c r="K874" s="218" t="n"/>
      <c r="L874" s="218" t="n"/>
      <c r="M874" s="218" t="n"/>
      <c r="N874" s="218" t="n"/>
      <c r="O874" s="218" t="n"/>
      <c r="P874" s="218" t="n"/>
      <c r="Q874" s="218" t="n"/>
      <c r="R874" s="218" t="n"/>
      <c r="S874" s="218" t="n"/>
      <c r="T874" s="218" t="n"/>
      <c r="U874" s="218" t="n"/>
      <c r="V874" s="218" t="n"/>
      <c r="W874" s="218">
        <f>SUM(K874,M874,O874,Q874,S874,U874)</f>
        <v/>
      </c>
      <c r="X874" s="218">
        <f>SUM(L874,N874,P874,R874,T874,V874)</f>
        <v/>
      </c>
      <c r="Y874" s="157">
        <f>minus(I874,W874)</f>
        <v/>
      </c>
      <c r="Z874" s="158">
        <f>ABS(minus(J874,X874))</f>
        <v/>
      </c>
      <c r="AA874" s="270" t="n"/>
      <c r="AB874" s="242" t="n"/>
      <c r="AC874" s="242" t="n"/>
      <c r="AD874" s="256" t="n"/>
      <c r="AE874" s="161">
        <f>Y874-AC874</f>
        <v/>
      </c>
      <c r="AF874" s="256">
        <f>abs(Z874-AD874)</f>
        <v/>
      </c>
      <c r="AG874" s="243" t="n"/>
      <c r="AH874" s="146" t="n"/>
      <c r="AI874" s="52" t="n"/>
      <c r="AJ874" s="148" t="n"/>
      <c r="AK874" s="52" t="n"/>
    </row>
    <row r="875">
      <c r="A875" s="163">
        <f>A874</f>
        <v/>
      </c>
      <c r="B875" s="300" t="n"/>
      <c r="C875" s="151" t="inlineStr">
        <is>
          <t>SP MTN Send Money</t>
        </is>
      </c>
      <c r="D875" s="151" t="inlineStr">
        <is>
          <t>MTN - Portal</t>
        </is>
      </c>
      <c r="E875" s="187" t="n"/>
      <c r="F875" s="188" t="n"/>
      <c r="G875" s="187" t="n"/>
      <c r="H875" s="188" t="n"/>
      <c r="I875" s="154">
        <f>minus(E875,G875)</f>
        <v/>
      </c>
      <c r="J875" s="155">
        <f>ABS(minus(F875,H875))</f>
        <v/>
      </c>
      <c r="K875" s="218" t="n"/>
      <c r="L875" s="218" t="n"/>
      <c r="M875" s="218" t="n"/>
      <c r="N875" s="218" t="n"/>
      <c r="O875" s="218" t="n"/>
      <c r="P875" s="218" t="n"/>
      <c r="Q875" s="218" t="n"/>
      <c r="R875" s="218" t="n"/>
      <c r="S875" s="218" t="n"/>
      <c r="T875" s="218" t="n"/>
      <c r="U875" s="218" t="n"/>
      <c r="V875" s="218" t="n"/>
      <c r="W875" s="218">
        <f>SUM(K875,M875,O875,Q875,S875,U875)</f>
        <v/>
      </c>
      <c r="X875" s="218">
        <f>SUM(L875,N875,P875,R875,T875,V875)</f>
        <v/>
      </c>
      <c r="Y875" s="157">
        <f>minus(I875,W875)</f>
        <v/>
      </c>
      <c r="Z875" s="158">
        <f>ABS(minus(J875,X875))</f>
        <v/>
      </c>
      <c r="AA875" s="270" t="n"/>
      <c r="AB875" s="242" t="n"/>
      <c r="AC875" s="242" t="n"/>
      <c r="AD875" s="256" t="n"/>
      <c r="AE875" s="161">
        <f>Y875-AC875</f>
        <v/>
      </c>
      <c r="AF875" s="256">
        <f>abs(Z875-AD875)</f>
        <v/>
      </c>
      <c r="AG875" s="243" t="n"/>
      <c r="AH875" s="146" t="n"/>
      <c r="AI875" s="52" t="n"/>
      <c r="AJ875" s="148" t="n"/>
      <c r="AK875" s="52" t="n"/>
    </row>
    <row r="876">
      <c r="A876" s="163">
        <f>A875</f>
        <v/>
      </c>
      <c r="B876" s="300" t="n"/>
      <c r="C876" s="151" t="inlineStr">
        <is>
          <t>SP AirtelTigo Cash In</t>
        </is>
      </c>
      <c r="D876" s="151" t="inlineStr">
        <is>
          <t>Airtel Top Up (Cash In)</t>
        </is>
      </c>
      <c r="E876" s="187" t="n"/>
      <c r="F876" s="188" t="n"/>
      <c r="G876" s="187" t="n"/>
      <c r="H876" s="188" t="n"/>
      <c r="I876" s="154">
        <f>minus(E876,G876)</f>
        <v/>
      </c>
      <c r="J876" s="155">
        <f>ABS(minus(F876,H876))</f>
        <v/>
      </c>
      <c r="K876" s="218" t="n"/>
      <c r="L876" s="218" t="n"/>
      <c r="M876" s="218" t="n"/>
      <c r="N876" s="218" t="n"/>
      <c r="O876" s="218" t="n"/>
      <c r="P876" s="218" t="n"/>
      <c r="Q876" s="218" t="n"/>
      <c r="R876" s="218" t="n"/>
      <c r="S876" s="218" t="n"/>
      <c r="T876" s="218" t="n"/>
      <c r="U876" s="218" t="n"/>
      <c r="V876" s="218" t="n"/>
      <c r="W876" s="218">
        <f>SUM(K876,M876,O876,Q876,S876,U876)</f>
        <v/>
      </c>
      <c r="X876" s="218">
        <f>SUM(L876,N876,P876,R876,T876,V876)</f>
        <v/>
      </c>
      <c r="Y876" s="157">
        <f>minus(I876,W876)</f>
        <v/>
      </c>
      <c r="Z876" s="158">
        <f>ABS(minus(J876,X876))</f>
        <v/>
      </c>
      <c r="AA876" s="270" t="n"/>
      <c r="AB876" s="242" t="n"/>
      <c r="AC876" s="242" t="n"/>
      <c r="AD876" s="256" t="n"/>
      <c r="AE876" s="161">
        <f>Y876-AC876</f>
        <v/>
      </c>
      <c r="AF876" s="256">
        <f>abs(Z876-AD876)</f>
        <v/>
      </c>
      <c r="AG876" s="243" t="n"/>
      <c r="AH876" s="146" t="n"/>
      <c r="AI876" s="52" t="n"/>
      <c r="AJ876" s="148" t="n"/>
      <c r="AK876" s="52" t="n"/>
    </row>
    <row r="877">
      <c r="A877" s="163">
        <f>A876</f>
        <v/>
      </c>
      <c r="B877" s="300" t="n"/>
      <c r="C877" s="151" t="inlineStr">
        <is>
          <t>SP AirtelTigo Send Money</t>
        </is>
      </c>
      <c r="D877" s="151" t="inlineStr">
        <is>
          <t>Airtel Online Send Money</t>
        </is>
      </c>
      <c r="E877" s="187" t="n"/>
      <c r="F877" s="188" t="n"/>
      <c r="G877" s="187" t="n"/>
      <c r="H877" s="188" t="n"/>
      <c r="I877" s="154">
        <f>minus(E877,G877)</f>
        <v/>
      </c>
      <c r="J877" s="155">
        <f>ABS(minus(F877,H877))</f>
        <v/>
      </c>
      <c r="K877" s="218" t="n"/>
      <c r="L877" s="218" t="n"/>
      <c r="M877" s="218" t="n"/>
      <c r="N877" s="218" t="n"/>
      <c r="O877" s="218" t="n"/>
      <c r="P877" s="218" t="n"/>
      <c r="Q877" s="218" t="n"/>
      <c r="R877" s="218" t="n"/>
      <c r="S877" s="218" t="n"/>
      <c r="T877" s="218" t="n"/>
      <c r="U877" s="218" t="n"/>
      <c r="V877" s="218" t="n"/>
      <c r="W877" s="218">
        <f>SUM(K877,M877,O877,Q877,S877,U877)</f>
        <v/>
      </c>
      <c r="X877" s="218">
        <f>SUM(L877,N877,P877,R877,T877,V877)</f>
        <v/>
      </c>
      <c r="Y877" s="157">
        <f>minus(I877,W877)</f>
        <v/>
      </c>
      <c r="Z877" s="158">
        <f>ABS(minus(J877,X877))</f>
        <v/>
      </c>
      <c r="AA877" s="270" t="n"/>
      <c r="AB877" s="242" t="n"/>
      <c r="AC877" s="242" t="n"/>
      <c r="AD877" s="256" t="n"/>
      <c r="AE877" s="161">
        <f>Y877-AC877</f>
        <v/>
      </c>
      <c r="AF877" s="256">
        <f>abs(Z877-AD877)</f>
        <v/>
      </c>
      <c r="AG877" s="243" t="n"/>
      <c r="AH877" s="146" t="n"/>
      <c r="AI877" s="52" t="n"/>
      <c r="AJ877" s="148" t="n"/>
      <c r="AK877" s="52" t="n"/>
    </row>
    <row r="878">
      <c r="A878" s="163">
        <f>A877</f>
        <v/>
      </c>
      <c r="B878" s="300" t="n"/>
      <c r="C878" s="151" t="inlineStr">
        <is>
          <t>SP Vodafone Cash In</t>
        </is>
      </c>
      <c r="D878" s="151" t="inlineStr">
        <is>
          <t>Vodafone Cashin</t>
        </is>
      </c>
      <c r="E878" s="187" t="n"/>
      <c r="F878" s="188" t="n"/>
      <c r="G878" s="187" t="n"/>
      <c r="H878" s="188" t="n"/>
      <c r="I878" s="154">
        <f>minus(E878,G878)</f>
        <v/>
      </c>
      <c r="J878" s="155">
        <f>ABS(minus(F878,H878))</f>
        <v/>
      </c>
      <c r="K878" s="218" t="n"/>
      <c r="L878" s="218" t="n"/>
      <c r="M878" s="218" t="n"/>
      <c r="N878" s="218" t="n"/>
      <c r="O878" s="218" t="n"/>
      <c r="P878" s="218" t="n"/>
      <c r="Q878" s="218" t="n"/>
      <c r="R878" s="218" t="n"/>
      <c r="S878" s="218" t="n"/>
      <c r="T878" s="218" t="n"/>
      <c r="U878" s="218" t="n"/>
      <c r="V878" s="218" t="n"/>
      <c r="W878" s="218">
        <f>SUM(K878,M878,O878,Q878,S878,U878)</f>
        <v/>
      </c>
      <c r="X878" s="218">
        <f>SUM(L878,N878,P878,R878,T878,V878)</f>
        <v/>
      </c>
      <c r="Y878" s="157">
        <f>minus(I878,W878)</f>
        <v/>
      </c>
      <c r="Z878" s="158">
        <f>ABS(minus(J878,X878))</f>
        <v/>
      </c>
      <c r="AA878" s="270" t="n"/>
      <c r="AB878" s="242" t="n"/>
      <c r="AC878" s="242" t="n"/>
      <c r="AD878" s="256" t="n"/>
      <c r="AE878" s="161">
        <f>Y878-AC878</f>
        <v/>
      </c>
      <c r="AF878" s="256">
        <f>abs(Z878-AD878)</f>
        <v/>
      </c>
      <c r="AG878" s="243" t="n"/>
      <c r="AH878" s="146" t="n"/>
      <c r="AI878" s="52" t="n"/>
      <c r="AJ878" s="148" t="n"/>
      <c r="AK878" s="52" t="n"/>
    </row>
    <row r="879">
      <c r="A879" s="163">
        <f>A878</f>
        <v/>
      </c>
      <c r="B879" s="300" t="n"/>
      <c r="C879" s="151" t="inlineStr">
        <is>
          <t>SP Vodafone Send Money</t>
        </is>
      </c>
      <c r="D879" s="151" t="inlineStr">
        <is>
          <t>Vodafone Cashout</t>
        </is>
      </c>
      <c r="E879" s="187" t="n"/>
      <c r="F879" s="188" t="n"/>
      <c r="G879" s="187" t="n"/>
      <c r="H879" s="188" t="n"/>
      <c r="I879" s="154">
        <f>minus(E879,G879)</f>
        <v/>
      </c>
      <c r="J879" s="155">
        <f>ABS(minus(F879,H879))</f>
        <v/>
      </c>
      <c r="K879" s="218" t="n"/>
      <c r="L879" s="218" t="n"/>
      <c r="M879" s="218" t="n"/>
      <c r="N879" s="218" t="n"/>
      <c r="O879" s="218" t="n"/>
      <c r="P879" s="218" t="n"/>
      <c r="Q879" s="218" t="n"/>
      <c r="R879" s="218" t="n"/>
      <c r="S879" s="218" t="n"/>
      <c r="T879" s="218" t="n"/>
      <c r="U879" s="218" t="n"/>
      <c r="V879" s="218" t="n"/>
      <c r="W879" s="218">
        <f>SUM(K879,M879,O879,Q879,S879,U879)</f>
        <v/>
      </c>
      <c r="X879" s="218">
        <f>SUM(L879,N879,P879,R879,T879,V879)</f>
        <v/>
      </c>
      <c r="Y879" s="157">
        <f>minus(I879,W879)</f>
        <v/>
      </c>
      <c r="Z879" s="158">
        <f>ABS(minus(J879,X879))</f>
        <v/>
      </c>
      <c r="AA879" s="270" t="n"/>
      <c r="AB879" s="242" t="n"/>
      <c r="AC879" s="242" t="n"/>
      <c r="AD879" s="256" t="n"/>
      <c r="AE879" s="161">
        <f>Y879-AC879</f>
        <v/>
      </c>
      <c r="AF879" s="256">
        <f>abs(Z879-AD879)</f>
        <v/>
      </c>
      <c r="AG879" s="243" t="n"/>
      <c r="AH879" s="146" t="n"/>
      <c r="AI879" s="52" t="n"/>
      <c r="AJ879" s="148" t="n"/>
      <c r="AK879" s="52" t="n"/>
    </row>
    <row r="880">
      <c r="A880" s="163">
        <f>A879</f>
        <v/>
      </c>
      <c r="B880" s="300" t="n"/>
      <c r="C880" s="151" t="inlineStr">
        <is>
          <t>SP Stanbic</t>
        </is>
      </c>
      <c r="D880" s="151" t="inlineStr">
        <is>
          <t>Stanbic FI CR</t>
        </is>
      </c>
      <c r="E880" s="187" t="n"/>
      <c r="F880" s="188" t="n"/>
      <c r="G880" s="187" t="n"/>
      <c r="H880" s="188" t="n"/>
      <c r="I880" s="154">
        <f>minus(E880,G880)</f>
        <v/>
      </c>
      <c r="J880" s="155">
        <f>ABS(minus(F880,H880))</f>
        <v/>
      </c>
      <c r="K880" s="218" t="n"/>
      <c r="L880" s="218" t="n"/>
      <c r="M880" s="218" t="n"/>
      <c r="N880" s="218" t="n"/>
      <c r="O880" s="218" t="n"/>
      <c r="P880" s="218" t="n"/>
      <c r="Q880" s="218" t="n"/>
      <c r="R880" s="218" t="n"/>
      <c r="S880" s="218" t="n"/>
      <c r="T880" s="218" t="n"/>
      <c r="U880" s="218" t="n"/>
      <c r="V880" s="218" t="n"/>
      <c r="W880" s="218">
        <f>SUM(K880,M880,O880,Q880,S880,U880)</f>
        <v/>
      </c>
      <c r="X880" s="218">
        <f>SUM(L880,N880,P880,R880,T880,V880)</f>
        <v/>
      </c>
      <c r="Y880" s="157">
        <f>minus(I880,W880)</f>
        <v/>
      </c>
      <c r="Z880" s="158">
        <f>ABS(minus(J880,X880))</f>
        <v/>
      </c>
      <c r="AA880" s="263" t="n"/>
      <c r="AB880" s="242" t="n"/>
      <c r="AC880" s="242" t="n"/>
      <c r="AD880" s="256" t="n"/>
      <c r="AE880" s="161">
        <f>Y880-AC880</f>
        <v/>
      </c>
      <c r="AF880" s="256">
        <f>abs(Z880-AD880)</f>
        <v/>
      </c>
      <c r="AG880" s="243" t="n"/>
      <c r="AH880" s="146" t="n"/>
      <c r="AI880" s="52" t="n"/>
      <c r="AJ880" s="148" t="n"/>
      <c r="AK880" s="52" t="n"/>
    </row>
    <row r="881">
      <c r="A881" s="163">
        <f>A880</f>
        <v/>
      </c>
      <c r="B881" s="300" t="n"/>
      <c r="C881" s="151" t="inlineStr">
        <is>
          <t xml:space="preserve">SP Stanbic </t>
        </is>
      </c>
      <c r="D881" s="151" t="inlineStr">
        <is>
          <t>Stanbic FI DR</t>
        </is>
      </c>
      <c r="E881" s="187" t="n"/>
      <c r="F881" s="187" t="n"/>
      <c r="G881" s="187" t="n"/>
      <c r="H881" s="187" t="n"/>
      <c r="I881" s="154">
        <f>minus(E881,G881)</f>
        <v/>
      </c>
      <c r="J881" s="155">
        <f>ABS(minus(F881,H881))</f>
        <v/>
      </c>
      <c r="K881" s="218" t="n"/>
      <c r="L881" s="218" t="n"/>
      <c r="M881" s="218" t="n"/>
      <c r="N881" s="218" t="n"/>
      <c r="O881" s="218" t="n"/>
      <c r="P881" s="218" t="n"/>
      <c r="Q881" s="218" t="n"/>
      <c r="R881" s="218" t="n"/>
      <c r="S881" s="218" t="n"/>
      <c r="T881" s="218" t="n"/>
      <c r="U881" s="218" t="n"/>
      <c r="V881" s="218" t="n"/>
      <c r="W881" s="218">
        <f>SUM(K881,M881,O881,Q881,S881,U881)</f>
        <v/>
      </c>
      <c r="X881" s="218">
        <f>SUM(L881,N881,P881,R881,T881,V881)</f>
        <v/>
      </c>
      <c r="Y881" s="157">
        <f>minus(I881,W881)</f>
        <v/>
      </c>
      <c r="Z881" s="158">
        <f>ABS(minus(J881,X881))</f>
        <v/>
      </c>
      <c r="AA881" s="270" t="n"/>
      <c r="AB881" s="242" t="n"/>
      <c r="AC881" s="242" t="n"/>
      <c r="AD881" s="256" t="n"/>
      <c r="AE881" s="161">
        <f>Y881-AC881</f>
        <v/>
      </c>
      <c r="AF881" s="256">
        <f>abs(Z881-AD881)</f>
        <v/>
      </c>
      <c r="AG881" s="243" t="n"/>
      <c r="AH881" s="146" t="n"/>
      <c r="AI881" s="52" t="n"/>
      <c r="AJ881" s="148" t="n"/>
      <c r="AK881" s="52" t="n"/>
    </row>
    <row r="882">
      <c r="A882" s="163">
        <f>A881</f>
        <v/>
      </c>
      <c r="B882" s="300" t="n"/>
      <c r="C882" s="171" t="inlineStr">
        <is>
          <t xml:space="preserve">SP GIP </t>
        </is>
      </c>
      <c r="D882" s="171" t="inlineStr">
        <is>
          <t>GIP</t>
        </is>
      </c>
      <c r="E882" s="172" t="n"/>
      <c r="F882" s="172" t="n"/>
      <c r="G882" s="172" t="n"/>
      <c r="H882" s="172" t="n"/>
      <c r="I882" s="174">
        <f>minus(E882,G882)</f>
        <v/>
      </c>
      <c r="J882" s="175">
        <f>ABS(minus(F882,H882))</f>
        <v/>
      </c>
      <c r="K882" s="294" t="n"/>
      <c r="L882" s="294" t="n"/>
      <c r="M882" s="294" t="n"/>
      <c r="N882" s="294" t="n"/>
      <c r="O882" s="294" t="n"/>
      <c r="P882" s="294" t="n"/>
      <c r="Q882" s="294" t="n"/>
      <c r="R882" s="294" t="n"/>
      <c r="S882" s="294" t="n"/>
      <c r="T882" s="294" t="n"/>
      <c r="U882" s="294" t="n"/>
      <c r="V882" s="294" t="n"/>
      <c r="W882" s="294">
        <f>SUM(K882,M882,O882,Q882,S882,U882)</f>
        <v/>
      </c>
      <c r="X882" s="294">
        <f>SUM(L882,N882,P882,R882,T882,V882)</f>
        <v/>
      </c>
      <c r="Y882" s="179">
        <f>minus(I882,W882)</f>
        <v/>
      </c>
      <c r="Z882" s="180">
        <f>ABS(minus(J882,X882))</f>
        <v/>
      </c>
      <c r="AA882" s="253" t="n"/>
      <c r="AB882" s="254" t="n"/>
      <c r="AC882" s="254" t="n"/>
      <c r="AD882" s="190" t="n"/>
      <c r="AE882" s="184">
        <f>Y882-AC882</f>
        <v/>
      </c>
      <c r="AF882" s="192">
        <f>abs(Z882-AD882)</f>
        <v/>
      </c>
      <c r="AG882" s="243" t="n"/>
      <c r="AH882" s="146" t="n"/>
      <c r="AI882" s="52" t="n"/>
      <c r="AJ882" s="148" t="n"/>
      <c r="AK882" s="52" t="n"/>
    </row>
    <row r="883">
      <c r="A883" s="163">
        <f>A882</f>
        <v/>
      </c>
      <c r="B883" s="300" t="n"/>
      <c r="C883" s="151" t="inlineStr">
        <is>
          <t>Card Payments</t>
        </is>
      </c>
      <c r="D883" s="151" t="inlineStr">
        <is>
          <t>BB MIGs (S03)</t>
        </is>
      </c>
      <c r="E883" s="170" t="n"/>
      <c r="F883" s="245" t="n"/>
      <c r="G883" s="170" t="n"/>
      <c r="H883" s="245" t="n"/>
      <c r="I883" s="154">
        <f>minus(E883,G883)</f>
        <v/>
      </c>
      <c r="J883" s="155">
        <f>ABS(minus(F883,H883))</f>
        <v/>
      </c>
      <c r="K883" s="248" t="n"/>
      <c r="L883" s="248" t="n"/>
      <c r="M883" s="248" t="n"/>
      <c r="N883" s="248" t="n"/>
      <c r="O883" s="248" t="n"/>
      <c r="P883" s="248" t="n"/>
      <c r="Q883" s="248" t="n"/>
      <c r="R883" s="248" t="n"/>
      <c r="S883" s="248" t="n"/>
      <c r="T883" s="248" t="n"/>
      <c r="U883" s="248" t="n"/>
      <c r="V883" s="248" t="n"/>
      <c r="W883" s="218" t="n"/>
      <c r="X883" s="218" t="n"/>
      <c r="Y883" s="157">
        <f>minus(I883,W883)</f>
        <v/>
      </c>
      <c r="Z883" s="158">
        <f>ABS(minus(J883,X883))</f>
        <v/>
      </c>
      <c r="AA883" s="263" t="n"/>
      <c r="AB883" s="242" t="n"/>
      <c r="AC883" s="242" t="n"/>
      <c r="AD883" s="256" t="n"/>
      <c r="AE883" s="161">
        <f>Y883-AC883</f>
        <v/>
      </c>
      <c r="AF883" s="256">
        <f>abs(Z883-AD883)</f>
        <v/>
      </c>
      <c r="AG883" s="243" t="n"/>
      <c r="AH883" s="146" t="n"/>
      <c r="AI883" s="52" t="n"/>
      <c r="AJ883" s="148" t="n"/>
      <c r="AK883" s="52" t="n"/>
    </row>
    <row r="884">
      <c r="A884" s="163">
        <f>A883</f>
        <v/>
      </c>
      <c r="B884" s="300" t="n"/>
      <c r="C884" s="151" t="inlineStr">
        <is>
          <t>Card Payments</t>
        </is>
      </c>
      <c r="D884" s="151" t="inlineStr">
        <is>
          <t>BB MIGs (S04)</t>
        </is>
      </c>
      <c r="E884" s="170" t="n"/>
      <c r="F884" s="245" t="n"/>
      <c r="G884" s="170" t="n"/>
      <c r="H884" s="245" t="n"/>
      <c r="I884" s="154">
        <f>minus(E884,G884)</f>
        <v/>
      </c>
      <c r="J884" s="155">
        <f>ABS(minus(F884,H884))</f>
        <v/>
      </c>
      <c r="K884" s="248" t="n"/>
      <c r="L884" s="248" t="n"/>
      <c r="M884" s="248" t="n"/>
      <c r="N884" s="248" t="n"/>
      <c r="O884" s="248" t="n"/>
      <c r="P884" s="248" t="n"/>
      <c r="Q884" s="248" t="n"/>
      <c r="R884" s="248" t="n"/>
      <c r="S884" s="248" t="n"/>
      <c r="T884" s="248" t="n"/>
      <c r="U884" s="248" t="n"/>
      <c r="V884" s="248" t="n"/>
      <c r="W884" s="218" t="n"/>
      <c r="X884" s="218" t="n"/>
      <c r="Y884" s="157">
        <f>minus(I884,W884)</f>
        <v/>
      </c>
      <c r="Z884" s="158">
        <f>ABS(minus(J884,X884))</f>
        <v/>
      </c>
      <c r="AA884" s="270" t="n"/>
      <c r="AB884" s="242" t="n"/>
      <c r="AC884" s="242" t="n"/>
      <c r="AD884" s="256" t="n"/>
      <c r="AE884" s="167">
        <f>Y884-AC884</f>
        <v/>
      </c>
      <c r="AF884" s="256">
        <f>abs(Z884-AD884)</f>
        <v/>
      </c>
      <c r="AG884" s="243" t="n"/>
      <c r="AH884" s="146" t="n"/>
      <c r="AI884" s="52" t="n"/>
      <c r="AJ884" s="148" t="n"/>
      <c r="AK884" s="52" t="n"/>
    </row>
    <row r="885">
      <c r="A885" s="163">
        <f>A884</f>
        <v/>
      </c>
      <c r="B885" s="300" t="n"/>
      <c r="C885" s="151" t="inlineStr">
        <is>
          <t>Card Payments</t>
        </is>
      </c>
      <c r="D885" s="151" t="inlineStr">
        <is>
          <t>BB MIGs (S05)</t>
        </is>
      </c>
      <c r="E885" s="170" t="n"/>
      <c r="F885" s="245" t="n"/>
      <c r="G885" s="170" t="n"/>
      <c r="H885" s="245" t="n"/>
      <c r="I885" s="154">
        <f>minus(E885,G885)</f>
        <v/>
      </c>
      <c r="J885" s="155">
        <f>ABS(minus(F885,H885))</f>
        <v/>
      </c>
      <c r="K885" s="248" t="n"/>
      <c r="L885" s="248" t="n"/>
      <c r="M885" s="248" t="n"/>
      <c r="N885" s="248" t="n"/>
      <c r="O885" s="248" t="n"/>
      <c r="P885" s="248" t="n"/>
      <c r="Q885" s="248" t="n"/>
      <c r="R885" s="248" t="n"/>
      <c r="S885" s="248" t="n"/>
      <c r="T885" s="248" t="n"/>
      <c r="U885" s="248" t="n"/>
      <c r="V885" s="248" t="n"/>
      <c r="W885" s="218" t="n"/>
      <c r="X885" s="218" t="n"/>
      <c r="Y885" s="157">
        <f>minus(I885,W885)</f>
        <v/>
      </c>
      <c r="Z885" s="158">
        <f>ABS(minus(J885,X885))</f>
        <v/>
      </c>
      <c r="AA885" s="270" t="n"/>
      <c r="AB885" s="242" t="n"/>
      <c r="AC885" s="242" t="n"/>
      <c r="AD885" s="256" t="n"/>
      <c r="AE885" s="167">
        <f>Y885-AC885</f>
        <v/>
      </c>
      <c r="AF885" s="256">
        <f>abs(Z885-AD885)</f>
        <v/>
      </c>
      <c r="AG885" s="243" t="n"/>
      <c r="AH885" s="146" t="n"/>
      <c r="AI885" s="52" t="n"/>
      <c r="AJ885" s="148" t="n"/>
      <c r="AK885" s="52" t="n"/>
    </row>
    <row r="886">
      <c r="A886" s="163">
        <f>A885</f>
        <v/>
      </c>
      <c r="B886" s="300" t="n"/>
      <c r="C886" s="151" t="inlineStr">
        <is>
          <t>Card Payments</t>
        </is>
      </c>
      <c r="D886" s="151" t="inlineStr">
        <is>
          <t>BB MIGs (S06)</t>
        </is>
      </c>
      <c r="E886" s="170" t="n"/>
      <c r="F886" s="245" t="n"/>
      <c r="G886" s="170" t="n"/>
      <c r="H886" s="245" t="n"/>
      <c r="I886" s="154">
        <f>minus(E886,G886)</f>
        <v/>
      </c>
      <c r="J886" s="155">
        <f>ABS(minus(F886,H886))</f>
        <v/>
      </c>
      <c r="K886" s="248" t="n"/>
      <c r="L886" s="248" t="n"/>
      <c r="M886" s="248" t="n"/>
      <c r="N886" s="248" t="n"/>
      <c r="O886" s="248" t="n"/>
      <c r="P886" s="248" t="n"/>
      <c r="Q886" s="248" t="n"/>
      <c r="R886" s="248" t="n"/>
      <c r="S886" s="248" t="n"/>
      <c r="T886" s="248" t="n"/>
      <c r="U886" s="248" t="n"/>
      <c r="V886" s="248" t="n"/>
      <c r="W886" s="218" t="n"/>
      <c r="X886" s="218" t="n"/>
      <c r="Y886" s="157">
        <f>minus(I886,W886)</f>
        <v/>
      </c>
      <c r="Z886" s="158">
        <f>ABS(minus(J886,X886))</f>
        <v/>
      </c>
      <c r="AA886" s="270" t="n"/>
      <c r="AB886" s="242" t="n"/>
      <c r="AC886" s="242" t="n"/>
      <c r="AD886" s="256" t="n"/>
      <c r="AE886" s="167">
        <f>Y886-AC886</f>
        <v/>
      </c>
      <c r="AF886" s="256">
        <f>abs(Z886-AD886)</f>
        <v/>
      </c>
      <c r="AG886" s="243" t="n"/>
      <c r="AH886" s="146" t="n"/>
      <c r="AI886" s="52" t="n"/>
      <c r="AJ886" s="148" t="n"/>
      <c r="AK886" s="52" t="n"/>
    </row>
    <row r="887">
      <c r="A887" s="163">
        <f>A886</f>
        <v/>
      </c>
      <c r="B887" s="300" t="n"/>
      <c r="C887" s="151" t="inlineStr">
        <is>
          <t>Card Payments</t>
        </is>
      </c>
      <c r="D887" s="151" t="inlineStr">
        <is>
          <t>BB MIGs (S07)</t>
        </is>
      </c>
      <c r="E887" s="170" t="n"/>
      <c r="F887" s="245" t="n"/>
      <c r="G887" s="170" t="n"/>
      <c r="H887" s="245" t="n"/>
      <c r="I887" s="154">
        <f>minus(E887,G887)</f>
        <v/>
      </c>
      <c r="J887" s="155">
        <f>ABS(minus(F887,H887))</f>
        <v/>
      </c>
      <c r="K887" s="248" t="n"/>
      <c r="L887" s="248" t="n"/>
      <c r="M887" s="248" t="n"/>
      <c r="N887" s="248" t="n"/>
      <c r="O887" s="248" t="n"/>
      <c r="P887" s="248" t="n"/>
      <c r="Q887" s="248" t="n"/>
      <c r="R887" s="248" t="n"/>
      <c r="S887" s="248" t="n"/>
      <c r="T887" s="248" t="n"/>
      <c r="U887" s="248" t="n"/>
      <c r="V887" s="248" t="n"/>
      <c r="W887" s="218" t="n"/>
      <c r="X887" s="218" t="n"/>
      <c r="Y887" s="157">
        <f>minus(I887,W887)</f>
        <v/>
      </c>
      <c r="Z887" s="158">
        <f>ABS(minus(J887,X887))</f>
        <v/>
      </c>
      <c r="AA887" s="270" t="n"/>
      <c r="AB887" s="242" t="n"/>
      <c r="AC887" s="242" t="n"/>
      <c r="AD887" s="256" t="n"/>
      <c r="AE887" s="167">
        <f>Y887-AC887</f>
        <v/>
      </c>
      <c r="AF887" s="256">
        <f>abs(Z887-AD887)</f>
        <v/>
      </c>
      <c r="AG887" s="243" t="n"/>
      <c r="AH887" s="146" t="n"/>
      <c r="AI887" s="52" t="n"/>
      <c r="AJ887" s="148" t="n"/>
      <c r="AK887" s="52" t="n"/>
    </row>
    <row r="888">
      <c r="A888" s="163">
        <f>A887</f>
        <v/>
      </c>
      <c r="B888" s="300" t="n"/>
      <c r="C888" s="151" t="inlineStr">
        <is>
          <t>Card Payments</t>
        </is>
      </c>
      <c r="D888" s="151" t="inlineStr">
        <is>
          <t>BB MIGs (S08)</t>
        </is>
      </c>
      <c r="E888" s="170" t="n"/>
      <c r="F888" s="245" t="n"/>
      <c r="G888" s="170" t="n"/>
      <c r="H888" s="245" t="n"/>
      <c r="I888" s="154">
        <f>minus(E888,G888)</f>
        <v/>
      </c>
      <c r="J888" s="155">
        <f>ABS(minus(F888,H888))</f>
        <v/>
      </c>
      <c r="K888" s="248" t="n"/>
      <c r="L888" s="248" t="n"/>
      <c r="M888" s="248" t="n"/>
      <c r="N888" s="248" t="n"/>
      <c r="O888" s="248" t="n"/>
      <c r="P888" s="248" t="n"/>
      <c r="Q888" s="248" t="n"/>
      <c r="R888" s="248" t="n"/>
      <c r="S888" s="248" t="n"/>
      <c r="T888" s="248" t="n"/>
      <c r="U888" s="248" t="n"/>
      <c r="V888" s="248" t="n"/>
      <c r="W888" s="218" t="n"/>
      <c r="X888" s="218" t="n"/>
      <c r="Y888" s="157">
        <f>minus(I888,W888)</f>
        <v/>
      </c>
      <c r="Z888" s="158">
        <f>ABS(minus(J888,X888))</f>
        <v/>
      </c>
      <c r="AA888" s="270" t="n"/>
      <c r="AB888" s="242" t="n"/>
      <c r="AC888" s="242" t="n"/>
      <c r="AD888" s="256" t="n"/>
      <c r="AE888" s="167">
        <f>Y888-AC888</f>
        <v/>
      </c>
      <c r="AF888" s="256">
        <f>abs(Z888-AD888)</f>
        <v/>
      </c>
      <c r="AG888" s="243" t="n"/>
      <c r="AH888" s="146" t="n"/>
      <c r="AI888" s="52" t="n"/>
      <c r="AJ888" s="148" t="n"/>
      <c r="AK888" s="52" t="n"/>
    </row>
    <row r="889">
      <c r="A889" s="163">
        <f>A888</f>
        <v/>
      </c>
      <c r="B889" s="300" t="n"/>
      <c r="C889" s="151" t="inlineStr">
        <is>
          <t>Card Payments</t>
        </is>
      </c>
      <c r="D889" s="151" t="inlineStr">
        <is>
          <t>BB MIGs (S09)</t>
        </is>
      </c>
      <c r="E889" s="170" t="n"/>
      <c r="F889" s="245" t="n"/>
      <c r="G889" s="170" t="n"/>
      <c r="H889" s="245" t="n"/>
      <c r="I889" s="154">
        <f>minus(E889,G889)</f>
        <v/>
      </c>
      <c r="J889" s="155">
        <f>ABS(minus(F889,H889))</f>
        <v/>
      </c>
      <c r="K889" s="248" t="n"/>
      <c r="L889" s="248" t="n"/>
      <c r="M889" s="248" t="n"/>
      <c r="N889" s="248" t="n"/>
      <c r="O889" s="248" t="n"/>
      <c r="P889" s="248" t="n"/>
      <c r="Q889" s="248" t="n"/>
      <c r="R889" s="248" t="n"/>
      <c r="S889" s="248" t="n"/>
      <c r="T889" s="248" t="n"/>
      <c r="U889" s="248" t="n"/>
      <c r="V889" s="248" t="n"/>
      <c r="W889" s="218" t="n"/>
      <c r="X889" s="218" t="n"/>
      <c r="Y889" s="157">
        <f>minus(I889,W889)</f>
        <v/>
      </c>
      <c r="Z889" s="158">
        <f>ABS(minus(J889,X889))</f>
        <v/>
      </c>
      <c r="AA889" s="270" t="n"/>
      <c r="AB889" s="242" t="n"/>
      <c r="AC889" s="242" t="n"/>
      <c r="AD889" s="256" t="n"/>
      <c r="AE889" s="167">
        <f>Y889-AC889</f>
        <v/>
      </c>
      <c r="AF889" s="256">
        <f>abs(Z889-AD889)</f>
        <v/>
      </c>
      <c r="AG889" s="243" t="n"/>
      <c r="AH889" s="146" t="n"/>
      <c r="AI889" s="52" t="n"/>
      <c r="AJ889" s="148" t="n"/>
      <c r="AK889" s="52" t="n"/>
    </row>
    <row r="890">
      <c r="A890" s="163">
        <f>A889</f>
        <v/>
      </c>
      <c r="B890" s="300" t="n"/>
      <c r="C890" s="151" t="inlineStr">
        <is>
          <t>Card Payments</t>
        </is>
      </c>
      <c r="D890" s="151" t="inlineStr">
        <is>
          <t>BB MIGs (S10)</t>
        </is>
      </c>
      <c r="E890" s="170" t="n"/>
      <c r="F890" s="245" t="n"/>
      <c r="G890" s="170" t="n"/>
      <c r="H890" s="245" t="n"/>
      <c r="I890" s="154">
        <f>minus(E890,G890)</f>
        <v/>
      </c>
      <c r="J890" s="155">
        <f>ABS(minus(F890,H890))</f>
        <v/>
      </c>
      <c r="K890" s="248" t="n"/>
      <c r="L890" s="248" t="n"/>
      <c r="M890" s="248" t="n"/>
      <c r="N890" s="248" t="n"/>
      <c r="O890" s="248" t="n"/>
      <c r="P890" s="248" t="n"/>
      <c r="Q890" s="248" t="n"/>
      <c r="R890" s="248" t="n"/>
      <c r="S890" s="248" t="n"/>
      <c r="T890" s="248" t="n"/>
      <c r="U890" s="248" t="n"/>
      <c r="V890" s="248" t="n"/>
      <c r="W890" s="218" t="n"/>
      <c r="X890" s="218" t="n"/>
      <c r="Y890" s="157">
        <f>minus(I890,W890)</f>
        <v/>
      </c>
      <c r="Z890" s="158">
        <f>ABS(minus(J890,X890))</f>
        <v/>
      </c>
      <c r="AA890" s="270" t="n"/>
      <c r="AB890" s="242" t="n"/>
      <c r="AC890" s="242" t="n"/>
      <c r="AD890" s="256" t="n"/>
      <c r="AE890" s="167">
        <f>Y890-AC890</f>
        <v/>
      </c>
      <c r="AF890" s="256">
        <f>abs(Z890-AD890)</f>
        <v/>
      </c>
      <c r="AG890" s="243" t="n"/>
      <c r="AH890" s="146" t="n"/>
      <c r="AI890" s="52" t="n"/>
      <c r="AJ890" s="148" t="n"/>
      <c r="AK890" s="52" t="n"/>
    </row>
    <row r="891">
      <c r="A891" s="163">
        <f>A890</f>
        <v/>
      </c>
      <c r="B891" s="300" t="n"/>
      <c r="C891" s="151" t="inlineStr">
        <is>
          <t>Card Payments</t>
        </is>
      </c>
      <c r="D891" s="151" t="inlineStr">
        <is>
          <t>BB MIGs (S11)</t>
        </is>
      </c>
      <c r="E891" s="170" t="n"/>
      <c r="F891" s="245" t="n"/>
      <c r="G891" s="170" t="n"/>
      <c r="H891" s="245" t="n"/>
      <c r="I891" s="154">
        <f>minus(E891,G891)</f>
        <v/>
      </c>
      <c r="J891" s="155">
        <f>ABS(minus(F891,H891))</f>
        <v/>
      </c>
      <c r="K891" s="248" t="n"/>
      <c r="L891" s="248" t="n"/>
      <c r="M891" s="248" t="n"/>
      <c r="N891" s="248" t="n"/>
      <c r="O891" s="248" t="n"/>
      <c r="P891" s="248" t="n"/>
      <c r="Q891" s="248" t="n"/>
      <c r="R891" s="248" t="n"/>
      <c r="S891" s="248" t="n"/>
      <c r="T891" s="248" t="n"/>
      <c r="U891" s="248" t="n"/>
      <c r="V891" s="248" t="n"/>
      <c r="W891" s="218" t="n"/>
      <c r="X891" s="218" t="n"/>
      <c r="Y891" s="157">
        <f>minus(I891,W891)</f>
        <v/>
      </c>
      <c r="Z891" s="158">
        <f>ABS(minus(J891,X891))</f>
        <v/>
      </c>
      <c r="AA891" s="270" t="n"/>
      <c r="AB891" s="242" t="n"/>
      <c r="AC891" s="242" t="n"/>
      <c r="AD891" s="256" t="n"/>
      <c r="AE891" s="167">
        <f>Y891-AC891</f>
        <v/>
      </c>
      <c r="AF891" s="256">
        <f>abs(Z891-AD891)</f>
        <v/>
      </c>
      <c r="AG891" s="243" t="n"/>
      <c r="AH891" s="146" t="n"/>
      <c r="AI891" s="52" t="n"/>
      <c r="AJ891" s="148" t="n"/>
      <c r="AK891" s="52" t="n"/>
    </row>
    <row r="892">
      <c r="A892" s="163">
        <f>A891</f>
        <v/>
      </c>
      <c r="B892" s="300" t="n"/>
      <c r="C892" s="171" t="inlineStr">
        <is>
          <t>Card Payments</t>
        </is>
      </c>
      <c r="D892" s="171" t="inlineStr">
        <is>
          <t>BB MIGs (S12)</t>
        </is>
      </c>
      <c r="E892" s="176" t="n"/>
      <c r="F892" s="85" t="n"/>
      <c r="G892" s="176" t="n"/>
      <c r="H892" s="85" t="n"/>
      <c r="I892" s="174">
        <f>minus(E892,G892)</f>
        <v/>
      </c>
      <c r="J892" s="175">
        <f>ABS(minus(F892,H892))</f>
        <v/>
      </c>
      <c r="K892" s="293" t="n"/>
      <c r="L892" s="293" t="n"/>
      <c r="M892" s="293" t="n"/>
      <c r="N892" s="293" t="n"/>
      <c r="O892" s="293" t="n"/>
      <c r="P892" s="293" t="n"/>
      <c r="Q892" s="293" t="n"/>
      <c r="R892" s="293" t="n"/>
      <c r="S892" s="293" t="n"/>
      <c r="T892" s="293" t="n"/>
      <c r="U892" s="293" t="n"/>
      <c r="V892" s="293" t="n"/>
      <c r="W892" s="294" t="n"/>
      <c r="X892" s="294" t="n"/>
      <c r="Y892" s="179">
        <f>minus(I892,W892)</f>
        <v/>
      </c>
      <c r="Z892" s="180">
        <f>ABS(minus(J892,X892))</f>
        <v/>
      </c>
      <c r="AA892" s="253" t="n"/>
      <c r="AB892" s="254" t="n"/>
      <c r="AC892" s="254" t="n"/>
      <c r="AD892" s="183" t="n"/>
      <c r="AE892" s="191">
        <f>Y892-AC892</f>
        <v/>
      </c>
      <c r="AF892" s="183">
        <f>abs(Z892-AD892)</f>
        <v/>
      </c>
      <c r="AG892" s="243" t="n"/>
      <c r="AH892" s="146" t="n"/>
      <c r="AI892" s="52" t="n"/>
      <c r="AJ892" s="148" t="n"/>
      <c r="AK892" s="52" t="n"/>
    </row>
    <row r="893">
      <c r="A893" s="163">
        <f>A892</f>
        <v/>
      </c>
      <c r="B893" s="303" t="n"/>
      <c r="C893" s="258" t="inlineStr">
        <is>
          <t>Card Payments Sum</t>
        </is>
      </c>
      <c r="D893" s="258" t="inlineStr">
        <is>
          <t>BB MIGs</t>
        </is>
      </c>
      <c r="E893" s="172" t="n"/>
      <c r="F893" s="173" t="n"/>
      <c r="G893" s="172" t="n"/>
      <c r="H893" s="173" t="n"/>
      <c r="I893" s="174">
        <f>minus(E893,G893)</f>
        <v/>
      </c>
      <c r="J893" s="175">
        <f>ABS(minus(F893,H893))</f>
        <v/>
      </c>
      <c r="K893" s="176" t="n"/>
      <c r="L893" s="176" t="n"/>
      <c r="M893" s="176" t="n"/>
      <c r="N893" s="176" t="n"/>
      <c r="O893" s="176" t="n"/>
      <c r="P893" s="176" t="n"/>
      <c r="Q893" s="176" t="n"/>
      <c r="R893" s="176" t="n"/>
      <c r="S893" s="176" t="n"/>
      <c r="T893" s="176" t="n"/>
      <c r="U893" s="176" t="n"/>
      <c r="V893" s="176" t="n"/>
      <c r="W893" s="294">
        <f>SUM(K893,M893,O893,Q893,S893,U893)</f>
        <v/>
      </c>
      <c r="X893" s="294">
        <f>SUM(L893,N893,P893,R893,T893,V893)</f>
        <v/>
      </c>
      <c r="Y893" s="179">
        <f>minus(I893,W893)</f>
        <v/>
      </c>
      <c r="Z893" s="180">
        <f>ABS(minus(J893,X893))</f>
        <v/>
      </c>
      <c r="AA893" s="253" t="n"/>
      <c r="AB893" s="254" t="n"/>
      <c r="AC893" s="254" t="n"/>
      <c r="AD893" s="190" t="n"/>
      <c r="AE893" s="191">
        <f>Y893-AC893</f>
        <v/>
      </c>
      <c r="AF893" s="192">
        <f>abs(Z893-AD893)</f>
        <v/>
      </c>
      <c r="AG893" s="243" t="n"/>
      <c r="AH893" s="146" t="n"/>
      <c r="AI893" s="52" t="n"/>
      <c r="AJ893" s="148" t="n"/>
      <c r="AK893" s="52" t="n"/>
    </row>
    <row r="894">
      <c r="A894" s="163">
        <f>A893</f>
        <v/>
      </c>
      <c r="B894" s="310" t="inlineStr">
        <is>
          <t>KOWRI</t>
        </is>
      </c>
      <c r="C894" s="151" t="inlineStr">
        <is>
          <t>MPGS</t>
        </is>
      </c>
      <c r="D894" s="151" t="inlineStr">
        <is>
          <t>MPGS</t>
        </is>
      </c>
      <c r="E894" s="187" t="n"/>
      <c r="F894" s="188" t="n"/>
      <c r="G894" s="187" t="n"/>
      <c r="H894" s="188" t="n"/>
      <c r="I894" s="154">
        <f>minus(E894,G894)</f>
        <v/>
      </c>
      <c r="J894" s="155">
        <f>ABS(minus(F894,H894))</f>
        <v/>
      </c>
      <c r="K894" s="218" t="n"/>
      <c r="L894" s="218" t="n"/>
      <c r="M894" s="218" t="n"/>
      <c r="N894" s="218" t="n"/>
      <c r="O894" s="218" t="n"/>
      <c r="P894" s="218" t="n"/>
      <c r="Q894" s="218" t="n"/>
      <c r="R894" s="218" t="n"/>
      <c r="S894" s="218" t="n"/>
      <c r="T894" s="218" t="n"/>
      <c r="U894" s="218" t="n"/>
      <c r="V894" s="218" t="n"/>
      <c r="W894" s="218">
        <f>SUM(K894,M894,O894,Q894,S894,U894)</f>
        <v/>
      </c>
      <c r="X894" s="218">
        <f>SUM(L894,N894,P894,R894,T894,V894)</f>
        <v/>
      </c>
      <c r="Y894" s="157">
        <f>minus(I894,W894)</f>
        <v/>
      </c>
      <c r="Z894" s="158">
        <f>ABS(minus(J894,X894))</f>
        <v/>
      </c>
      <c r="AA894" s="270" t="n"/>
      <c r="AB894" s="242" t="n"/>
      <c r="AC894" s="242" t="n"/>
      <c r="AD894" s="256" t="n"/>
      <c r="AE894" s="167">
        <f>Y894-AC894</f>
        <v/>
      </c>
      <c r="AF894" s="256">
        <f>abs(Z894-AD894)</f>
        <v/>
      </c>
      <c r="AG894" s="243" t="n"/>
      <c r="AH894" s="146" t="n"/>
      <c r="AI894" s="52" t="n"/>
      <c r="AJ894" s="148" t="n"/>
      <c r="AK894" s="52" t="n"/>
    </row>
    <row r="895">
      <c r="A895" s="163">
        <f>A894</f>
        <v/>
      </c>
      <c r="B895" s="300" t="n"/>
      <c r="C895" s="151" t="inlineStr">
        <is>
          <t>KR MTN Send Money</t>
        </is>
      </c>
      <c r="D895" s="151" t="inlineStr">
        <is>
          <t>KR MTN Credit</t>
        </is>
      </c>
      <c r="E895" s="187" t="n"/>
      <c r="F895" s="188" t="n"/>
      <c r="G895" s="187" t="n"/>
      <c r="H895" s="188" t="n"/>
      <c r="I895" s="154">
        <f>minus(E895,G895)</f>
        <v/>
      </c>
      <c r="J895" s="155">
        <f>ABS(minus(F895,H895))</f>
        <v/>
      </c>
      <c r="K895" s="218" t="n"/>
      <c r="L895" s="218" t="n"/>
      <c r="M895" s="218" t="n"/>
      <c r="N895" s="218" t="n"/>
      <c r="O895" s="218" t="n"/>
      <c r="P895" s="218" t="n"/>
      <c r="Q895" s="218" t="n"/>
      <c r="R895" s="218" t="n"/>
      <c r="S895" s="218" t="n"/>
      <c r="T895" s="218" t="n"/>
      <c r="U895" s="218" t="n"/>
      <c r="V895" s="218" t="n"/>
      <c r="W895" s="218">
        <f>SUM(K895,M895,O895,Q895,S895,U895)</f>
        <v/>
      </c>
      <c r="X895" s="218">
        <f>SUM(L895,N895,P895,R895,T895,V895)</f>
        <v/>
      </c>
      <c r="Y895" s="157">
        <f>minus(I895,W895)</f>
        <v/>
      </c>
      <c r="Z895" s="158">
        <f>ABS(minus(J895,X895))</f>
        <v/>
      </c>
      <c r="AA895" s="270" t="n"/>
      <c r="AB895" s="242" t="n"/>
      <c r="AC895" s="242" t="n"/>
      <c r="AD895" s="256" t="n"/>
      <c r="AE895" s="167">
        <f>Y895-AC895</f>
        <v/>
      </c>
      <c r="AF895" s="256">
        <f>abs(Z895-AD895)</f>
        <v/>
      </c>
      <c r="AG895" s="243" t="n"/>
      <c r="AH895" s="146" t="n"/>
      <c r="AI895" s="52" t="n"/>
      <c r="AJ895" s="148" t="n"/>
      <c r="AK895" s="52" t="n"/>
    </row>
    <row r="896">
      <c r="A896" s="163">
        <f>A895</f>
        <v/>
      </c>
      <c r="B896" s="300" t="n"/>
      <c r="C896" s="151" t="inlineStr">
        <is>
          <t>KR MTN Add funds/Payments</t>
        </is>
      </c>
      <c r="D896" s="151" t="inlineStr">
        <is>
          <t>KR MTN Debit</t>
        </is>
      </c>
      <c r="E896" s="187" t="n"/>
      <c r="F896" s="188" t="n"/>
      <c r="G896" s="187" t="n"/>
      <c r="H896" s="188" t="n"/>
      <c r="I896" s="154">
        <f>minus(E896,G896)</f>
        <v/>
      </c>
      <c r="J896" s="155">
        <f>ABS(minus(F896,H896))</f>
        <v/>
      </c>
      <c r="K896" s="218" t="n"/>
      <c r="L896" s="218" t="n"/>
      <c r="M896" s="218" t="n"/>
      <c r="N896" s="218" t="n"/>
      <c r="O896" s="218" t="n"/>
      <c r="P896" s="218" t="n"/>
      <c r="Q896" s="218" t="n"/>
      <c r="R896" s="218" t="n"/>
      <c r="S896" s="218" t="n"/>
      <c r="T896" s="218" t="n"/>
      <c r="U896" s="218" t="n"/>
      <c r="V896" s="218" t="n"/>
      <c r="W896" s="218">
        <f>SUM(K896,M896,O896,Q896,S896,U896)</f>
        <v/>
      </c>
      <c r="X896" s="218">
        <f>SUM(L896,N896,P896,R896,T896,V896)</f>
        <v/>
      </c>
      <c r="Y896" s="157">
        <f>minus(I896,W896)</f>
        <v/>
      </c>
      <c r="Z896" s="158">
        <f>ABS(minus(J896,X896))</f>
        <v/>
      </c>
      <c r="AA896" s="270" t="n"/>
      <c r="AB896" s="242" t="n"/>
      <c r="AC896" s="242" t="n"/>
      <c r="AD896" s="256" t="n"/>
      <c r="AE896" s="167">
        <f>Y896-AC896</f>
        <v/>
      </c>
      <c r="AF896" s="256">
        <f>abs(Z896-AD896)</f>
        <v/>
      </c>
      <c r="AG896" s="243" t="n"/>
      <c r="AH896" s="146" t="n"/>
      <c r="AI896" s="52" t="n"/>
      <c r="AJ896" s="148" t="n"/>
      <c r="AK896" s="52" t="n"/>
    </row>
    <row r="897">
      <c r="A897" s="163">
        <f>A896</f>
        <v/>
      </c>
      <c r="B897" s="300" t="n"/>
      <c r="C897" s="151" t="inlineStr">
        <is>
          <t>KR Airtel Add funds/Payments</t>
        </is>
      </c>
      <c r="D897" s="151" t="inlineStr">
        <is>
          <t>KR Airtel Cash In</t>
        </is>
      </c>
      <c r="E897" s="187" t="n"/>
      <c r="F897" s="187" t="n"/>
      <c r="G897" s="187" t="n"/>
      <c r="H897" s="187" t="n"/>
      <c r="I897" s="154">
        <f>minus(E897,G897)</f>
        <v/>
      </c>
      <c r="J897" s="155">
        <f>ABS(minus(F897,H897))</f>
        <v/>
      </c>
      <c r="K897" s="218" t="n"/>
      <c r="L897" s="218" t="n"/>
      <c r="M897" s="218" t="n"/>
      <c r="N897" s="218" t="n"/>
      <c r="O897" s="218" t="n"/>
      <c r="P897" s="218" t="n"/>
      <c r="Q897" s="218" t="n"/>
      <c r="R897" s="218" t="n"/>
      <c r="S897" s="218" t="n"/>
      <c r="T897" s="218" t="n"/>
      <c r="U897" s="218" t="n"/>
      <c r="V897" s="218" t="n"/>
      <c r="W897" s="218">
        <f>SUM(K897,M897,O897,Q897,S897,U897)</f>
        <v/>
      </c>
      <c r="X897" s="218">
        <f>SUM(L897,N897,P897,R897,T897,V897)</f>
        <v/>
      </c>
      <c r="Y897" s="157">
        <f>minus(I897,W897)</f>
        <v/>
      </c>
      <c r="Z897" s="158">
        <f>ABS(minus(J897,X897))</f>
        <v/>
      </c>
      <c r="AA897" s="270" t="n"/>
      <c r="AB897" s="242" t="n"/>
      <c r="AC897" s="242" t="n"/>
      <c r="AD897" s="256" t="n"/>
      <c r="AE897" s="167">
        <f>Y897-AC897</f>
        <v/>
      </c>
      <c r="AF897" s="256">
        <f>abs(Z897-AD897)</f>
        <v/>
      </c>
      <c r="AG897" s="243" t="n"/>
      <c r="AH897" s="146" t="n"/>
      <c r="AI897" s="52" t="n"/>
      <c r="AJ897" s="148" t="n"/>
      <c r="AK897" s="52" t="n"/>
    </row>
    <row r="898">
      <c r="A898" s="163">
        <f>A897</f>
        <v/>
      </c>
      <c r="B898" s="300" t="n"/>
      <c r="C898" s="151" t="inlineStr">
        <is>
          <t>KR Airtel Send Money</t>
        </is>
      </c>
      <c r="D898" s="151" t="inlineStr">
        <is>
          <t>KR Airtel Cash Out</t>
        </is>
      </c>
      <c r="E898" s="187" t="n"/>
      <c r="F898" s="187" t="n"/>
      <c r="G898" s="187" t="n"/>
      <c r="H898" s="187" t="n"/>
      <c r="I898" s="154">
        <f>minus(E898,G898)</f>
        <v/>
      </c>
      <c r="J898" s="155">
        <f>ABS(minus(F898,H898))</f>
        <v/>
      </c>
      <c r="K898" s="218" t="n"/>
      <c r="L898" s="218" t="n"/>
      <c r="M898" s="218" t="n"/>
      <c r="N898" s="218" t="n"/>
      <c r="O898" s="218" t="n"/>
      <c r="P898" s="218" t="n"/>
      <c r="Q898" s="218" t="n"/>
      <c r="R898" s="218" t="n"/>
      <c r="S898" s="218" t="n"/>
      <c r="T898" s="218" t="n"/>
      <c r="U898" s="218" t="n"/>
      <c r="V898" s="218" t="n"/>
      <c r="W898" s="218">
        <f>SUM(K898,M898,O898,Q898,S898,U898)</f>
        <v/>
      </c>
      <c r="X898" s="218">
        <f>SUM(L898,N898,P898,R898,T898,V898)</f>
        <v/>
      </c>
      <c r="Y898" s="157">
        <f>minus(I898,W898)</f>
        <v/>
      </c>
      <c r="Z898" s="158">
        <f>ABS(minus(J898,X898))</f>
        <v/>
      </c>
      <c r="AA898" s="270" t="n"/>
      <c r="AB898" s="242" t="n"/>
      <c r="AC898" s="242" t="n"/>
      <c r="AD898" s="256" t="n"/>
      <c r="AE898" s="167">
        <f>Y898-AC898</f>
        <v/>
      </c>
      <c r="AF898" s="256">
        <f>abs(Z898-AD898)</f>
        <v/>
      </c>
      <c r="AG898" s="243" t="n"/>
      <c r="AH898" s="146" t="n"/>
      <c r="AI898" s="52" t="n"/>
      <c r="AJ898" s="148" t="n"/>
      <c r="AK898" s="52" t="n"/>
    </row>
    <row r="899">
      <c r="A899" s="163">
        <f>A898</f>
        <v/>
      </c>
      <c r="B899" s="300" t="n"/>
      <c r="C899" s="151" t="inlineStr">
        <is>
          <t>KR Vodafone Add funds/Payments</t>
        </is>
      </c>
      <c r="D899" s="151" t="inlineStr">
        <is>
          <t xml:space="preserve">KR Vodafone Cash In </t>
        </is>
      </c>
      <c r="E899" s="187" t="n"/>
      <c r="F899" s="188" t="n"/>
      <c r="G899" s="187" t="n"/>
      <c r="H899" s="188" t="n"/>
      <c r="I899" s="154">
        <f>minus(E899,G899)</f>
        <v/>
      </c>
      <c r="J899" s="155">
        <f>ABS(minus(F899,H899))</f>
        <v/>
      </c>
      <c r="K899" s="218" t="n"/>
      <c r="L899" s="218" t="n"/>
      <c r="M899" s="218" t="n"/>
      <c r="N899" s="218" t="n"/>
      <c r="O899" s="218" t="n"/>
      <c r="P899" s="218" t="n"/>
      <c r="Q899" s="218" t="n"/>
      <c r="R899" s="218" t="n"/>
      <c r="S899" s="218" t="n"/>
      <c r="T899" s="218" t="n"/>
      <c r="U899" s="218" t="n"/>
      <c r="V899" s="218" t="n"/>
      <c r="W899" s="218">
        <f>SUM(K899,M899,O899,Q899,S899,U899)</f>
        <v/>
      </c>
      <c r="X899" s="218">
        <f>SUM(L899,N899,P899,R899,T899,V899)</f>
        <v/>
      </c>
      <c r="Y899" s="157">
        <f>minus(I899,W899)</f>
        <v/>
      </c>
      <c r="Z899" s="158">
        <f>ABS(minus(J899,X899))</f>
        <v/>
      </c>
      <c r="AA899" s="270" t="n"/>
      <c r="AB899" s="242" t="n"/>
      <c r="AC899" s="242" t="n"/>
      <c r="AD899" s="256" t="n"/>
      <c r="AE899" s="167">
        <f>Y899-AC899</f>
        <v/>
      </c>
      <c r="AF899" s="256">
        <f>abs(Z899-AD899)</f>
        <v/>
      </c>
      <c r="AG899" s="243" t="n"/>
      <c r="AH899" s="146" t="n"/>
      <c r="AI899" s="52" t="n"/>
      <c r="AJ899" s="148" t="n"/>
      <c r="AK899" s="52" t="n"/>
    </row>
    <row r="900">
      <c r="A900" s="163">
        <f>A899</f>
        <v/>
      </c>
      <c r="B900" s="303" t="n"/>
      <c r="C900" s="151" t="inlineStr">
        <is>
          <t>KR Vodafone Send Money</t>
        </is>
      </c>
      <c r="D900" s="151" t="inlineStr">
        <is>
          <t>KR Vodafone Cash Out</t>
        </is>
      </c>
      <c r="E900" s="187" t="n"/>
      <c r="F900" s="188" t="n"/>
      <c r="G900" s="187" t="n"/>
      <c r="H900" s="188" t="n"/>
      <c r="I900" s="154">
        <f>minus(E900,G900)</f>
        <v/>
      </c>
      <c r="J900" s="155">
        <f>ABS(minus(F900,H900))</f>
        <v/>
      </c>
      <c r="K900" s="218" t="n"/>
      <c r="L900" s="218" t="n"/>
      <c r="M900" s="218" t="n"/>
      <c r="N900" s="218" t="n"/>
      <c r="O900" s="218" t="n"/>
      <c r="P900" s="218" t="n"/>
      <c r="Q900" s="218" t="n"/>
      <c r="R900" s="218" t="n"/>
      <c r="S900" s="218" t="n"/>
      <c r="T900" s="218" t="n"/>
      <c r="U900" s="218" t="n"/>
      <c r="V900" s="218" t="n"/>
      <c r="W900" s="218">
        <f>SUM(K900,M900,O900,Q900,S900,U900)</f>
        <v/>
      </c>
      <c r="X900" s="218">
        <f>SUM(L900,N900,P900,R900,T900,V900)</f>
        <v/>
      </c>
      <c r="Y900" s="157">
        <f>minus(I900,W900)</f>
        <v/>
      </c>
      <c r="Z900" s="158">
        <f>ABS(minus(J900,X900))</f>
        <v/>
      </c>
      <c r="AA900" s="270" t="n"/>
      <c r="AB900" s="242" t="n"/>
      <c r="AC900" s="242" t="n"/>
      <c r="AD900" s="256" t="n"/>
      <c r="AE900" s="167">
        <f>Y900-AC900</f>
        <v/>
      </c>
      <c r="AF900" s="256">
        <f>abs(Z900-AD900)</f>
        <v/>
      </c>
      <c r="AG900" s="243" t="n"/>
      <c r="AH900" s="146" t="n"/>
      <c r="AI900" s="52" t="n"/>
      <c r="AJ900" s="148" t="n"/>
      <c r="AK900" s="52" t="n"/>
    </row>
    <row r="901">
      <c r="A901" s="206" t="n"/>
      <c r="B901" s="207" t="n"/>
      <c r="C901" s="206" t="n"/>
      <c r="D901" s="206" t="n"/>
      <c r="E901" s="206" t="n"/>
      <c r="F901" s="208" t="n"/>
      <c r="G901" s="206" t="n"/>
      <c r="H901" s="206" t="n"/>
      <c r="I901" s="206" t="n"/>
      <c r="J901" s="208" t="n"/>
      <c r="K901" s="271" t="n"/>
      <c r="L901" s="271" t="n"/>
      <c r="M901" s="271" t="n"/>
      <c r="N901" s="271" t="n"/>
      <c r="O901" s="271" t="n"/>
      <c r="P901" s="271" t="n"/>
      <c r="Q901" s="271" t="n"/>
      <c r="R901" s="271" t="n"/>
      <c r="S901" s="271" t="n"/>
      <c r="T901" s="271" t="n"/>
      <c r="U901" s="271" t="n"/>
      <c r="V901" s="271" t="n"/>
      <c r="W901" s="210" t="n"/>
      <c r="X901" s="210" t="n"/>
      <c r="Y901" s="271" t="n"/>
      <c r="Z901" s="271" t="n"/>
      <c r="AA901" s="211" t="n"/>
      <c r="AB901" s="212" t="n"/>
      <c r="AC901" s="212" t="n"/>
      <c r="AD901" s="213" t="n"/>
      <c r="AE901" s="214" t="n"/>
      <c r="AF901" s="215" t="n"/>
      <c r="AG901" s="243" t="n"/>
      <c r="AH901" s="146" t="n"/>
      <c r="AI901" s="52" t="n"/>
      <c r="AJ901" s="148" t="n"/>
      <c r="AK901" s="52" t="n"/>
    </row>
    <row r="902">
      <c r="A902" s="239" t="n">
        <v>45015</v>
      </c>
      <c r="B902" s="309" t="inlineStr">
        <is>
          <t>SlydePay</t>
        </is>
      </c>
      <c r="C902" s="151" t="inlineStr">
        <is>
          <t>SP MIGs (MCC 1)</t>
        </is>
      </c>
      <c r="D902" s="151" t="inlineStr">
        <is>
          <t>MIGS (Slydepay01)</t>
        </is>
      </c>
      <c r="E902" s="187" t="n"/>
      <c r="F902" s="188" t="n"/>
      <c r="G902" s="187" t="n"/>
      <c r="H902" s="188" t="n"/>
      <c r="I902" s="154">
        <f>minus(E902,G902)</f>
        <v/>
      </c>
      <c r="J902" s="155">
        <f>ABS(minus(F902,H902))</f>
        <v/>
      </c>
      <c r="K902" s="218" t="n"/>
      <c r="L902" s="218" t="n"/>
      <c r="M902" s="218" t="n"/>
      <c r="N902" s="218" t="n"/>
      <c r="O902" s="218" t="n"/>
      <c r="P902" s="218" t="n"/>
      <c r="Q902" s="218" t="n"/>
      <c r="R902" s="218" t="n"/>
      <c r="S902" s="218" t="n"/>
      <c r="T902" s="218" t="n"/>
      <c r="U902" s="218" t="n"/>
      <c r="V902" s="218" t="n"/>
      <c r="W902" s="218">
        <f>SUM(K902,M902,O902,Q902,S902,U902)</f>
        <v/>
      </c>
      <c r="X902" s="218">
        <f>SUM(L902,N902,P902,R902,T902,V902)</f>
        <v/>
      </c>
      <c r="Y902" s="157">
        <f>minus(I902,W902)</f>
        <v/>
      </c>
      <c r="Z902" s="158">
        <f>ABS(minus(J902,X902))</f>
        <v/>
      </c>
      <c r="AA902" s="263" t="n"/>
      <c r="AB902" s="242" t="n"/>
      <c r="AC902" s="242" t="n"/>
      <c r="AD902" s="256" t="n"/>
      <c r="AE902" s="161">
        <f>Y902-AC902</f>
        <v/>
      </c>
      <c r="AF902" s="256">
        <f>abs(Z902-AD902)</f>
        <v/>
      </c>
      <c r="AG902" s="243" t="n"/>
      <c r="AH902" s="146" t="n"/>
      <c r="AI902" s="52" t="n"/>
      <c r="AJ902" s="148" t="n"/>
      <c r="AK902" s="52" t="n"/>
    </row>
    <row r="903">
      <c r="A903" s="163">
        <f>A902</f>
        <v/>
      </c>
      <c r="B903" s="300" t="n"/>
      <c r="C903" s="151" t="inlineStr">
        <is>
          <t>SP MTN Cash In (Prompt)</t>
        </is>
      </c>
      <c r="D903" s="151" t="inlineStr">
        <is>
          <t>MTN - Slydepull (Prompts)</t>
        </is>
      </c>
      <c r="E903" s="187" t="n"/>
      <c r="F903" s="188" t="n"/>
      <c r="G903" s="187" t="n"/>
      <c r="H903" s="188" t="n"/>
      <c r="I903" s="154">
        <f>minus(E903,G903)</f>
        <v/>
      </c>
      <c r="J903" s="155">
        <f>ABS(minus(F903,H903))</f>
        <v/>
      </c>
      <c r="K903" s="218" t="n"/>
      <c r="L903" s="218" t="n"/>
      <c r="M903" s="218" t="n"/>
      <c r="N903" s="218" t="n"/>
      <c r="O903" s="218" t="n"/>
      <c r="P903" s="218" t="n"/>
      <c r="Q903" s="218" t="n"/>
      <c r="R903" s="218" t="n"/>
      <c r="S903" s="218" t="n"/>
      <c r="T903" s="218" t="n"/>
      <c r="U903" s="218" t="n"/>
      <c r="V903" s="218" t="n"/>
      <c r="W903" s="218">
        <f>SUM(K903,M903,O903,Q903,S903,U903)</f>
        <v/>
      </c>
      <c r="X903" s="218">
        <f>SUM(L903,N903,P903,R903,T903,V903)</f>
        <v/>
      </c>
      <c r="Y903" s="157">
        <f>minus(I903,W903)</f>
        <v/>
      </c>
      <c r="Z903" s="158">
        <f>ABS(minus(J903,X903))</f>
        <v/>
      </c>
      <c r="AA903" s="270" t="n"/>
      <c r="AB903" s="242" t="n"/>
      <c r="AC903" s="242" t="n"/>
      <c r="AD903" s="256" t="n"/>
      <c r="AE903" s="167">
        <f>Y903-AC903</f>
        <v/>
      </c>
      <c r="AF903" s="256">
        <f>abs(Z903-AD903)</f>
        <v/>
      </c>
      <c r="AG903" s="243" t="n"/>
      <c r="AH903" s="146" t="n"/>
      <c r="AI903" s="52" t="n"/>
      <c r="AJ903" s="148" t="n"/>
      <c r="AK903" s="52" t="n"/>
    </row>
    <row r="904">
      <c r="A904" s="163">
        <f>A903</f>
        <v/>
      </c>
      <c r="B904" s="300" t="n"/>
      <c r="C904" s="151" t="inlineStr">
        <is>
          <t>SP MTN Cash In (Approval)</t>
        </is>
      </c>
      <c r="D904" s="151" t="inlineStr">
        <is>
          <t>MTN - Sydepush( Approvals)</t>
        </is>
      </c>
      <c r="E904" s="187" t="n"/>
      <c r="F904" s="188" t="n"/>
      <c r="G904" s="187" t="n"/>
      <c r="H904" s="188" t="n"/>
      <c r="I904" s="154">
        <f>minus(E904,G904)</f>
        <v/>
      </c>
      <c r="J904" s="155">
        <f>ABS(minus(F904,H904))</f>
        <v/>
      </c>
      <c r="K904" s="218" t="n"/>
      <c r="L904" s="218" t="n"/>
      <c r="M904" s="218" t="n"/>
      <c r="N904" s="218" t="n"/>
      <c r="O904" s="218" t="n"/>
      <c r="P904" s="218" t="n"/>
      <c r="Q904" s="218" t="n"/>
      <c r="R904" s="218" t="n"/>
      <c r="S904" s="218" t="n"/>
      <c r="T904" s="218" t="n"/>
      <c r="U904" s="218" t="n"/>
      <c r="V904" s="218" t="n"/>
      <c r="W904" s="218">
        <f>SUM(K904,M904,O904,Q904,S904,U904)</f>
        <v/>
      </c>
      <c r="X904" s="218">
        <f>SUM(L904,N904,P904,R904,T904,V904)</f>
        <v/>
      </c>
      <c r="Y904" s="157">
        <f>minus(I904,W904)</f>
        <v/>
      </c>
      <c r="Z904" s="158">
        <f>ABS(minus(J904,X904))</f>
        <v/>
      </c>
      <c r="AA904" s="270" t="n"/>
      <c r="AB904" s="242" t="n"/>
      <c r="AC904" s="242" t="n"/>
      <c r="AD904" s="256" t="n"/>
      <c r="AE904" s="161">
        <f>Y904-AC904</f>
        <v/>
      </c>
      <c r="AF904" s="256">
        <f>abs(Z904-AD904)</f>
        <v/>
      </c>
      <c r="AG904" s="243" t="n"/>
      <c r="AH904" s="146" t="n"/>
      <c r="AI904" s="52" t="n"/>
      <c r="AJ904" s="148" t="n"/>
      <c r="AK904" s="52" t="n"/>
    </row>
    <row r="905">
      <c r="A905" s="163">
        <f>A904</f>
        <v/>
      </c>
      <c r="B905" s="300" t="n"/>
      <c r="C905" s="151" t="inlineStr">
        <is>
          <t>SP MTN Send Money</t>
        </is>
      </c>
      <c r="D905" s="151" t="inlineStr">
        <is>
          <t>MTN - Portal</t>
        </is>
      </c>
      <c r="E905" s="187" t="n"/>
      <c r="F905" s="188" t="n"/>
      <c r="G905" s="187" t="n"/>
      <c r="H905" s="188" t="n"/>
      <c r="I905" s="154">
        <f>minus(E905,G905)</f>
        <v/>
      </c>
      <c r="J905" s="155">
        <f>ABS(minus(F905,H905))</f>
        <v/>
      </c>
      <c r="K905" s="218" t="n"/>
      <c r="L905" s="218" t="n"/>
      <c r="M905" s="218" t="n"/>
      <c r="N905" s="218" t="n"/>
      <c r="O905" s="218" t="n"/>
      <c r="P905" s="218" t="n"/>
      <c r="Q905" s="218" t="n"/>
      <c r="R905" s="218" t="n"/>
      <c r="S905" s="218" t="n"/>
      <c r="T905" s="218" t="n"/>
      <c r="U905" s="218" t="n"/>
      <c r="V905" s="218" t="n"/>
      <c r="W905" s="218">
        <f>SUM(K905,M905,O905,Q905,S905,U905)</f>
        <v/>
      </c>
      <c r="X905" s="218">
        <f>SUM(L905,N905,P905,R905,T905,V905)</f>
        <v/>
      </c>
      <c r="Y905" s="157">
        <f>minus(I905,W905)</f>
        <v/>
      </c>
      <c r="Z905" s="158">
        <f>ABS(minus(J905,X905))</f>
        <v/>
      </c>
      <c r="AA905" s="270" t="n"/>
      <c r="AB905" s="242" t="n"/>
      <c r="AC905" s="242" t="n"/>
      <c r="AD905" s="256" t="n"/>
      <c r="AE905" s="161">
        <f>Y905-AC905</f>
        <v/>
      </c>
      <c r="AF905" s="256">
        <f>abs(Z905-AD905)</f>
        <v/>
      </c>
      <c r="AG905" s="243" t="n"/>
      <c r="AH905" s="146" t="n"/>
      <c r="AI905" s="52" t="n"/>
      <c r="AJ905" s="148" t="n"/>
      <c r="AK905" s="52" t="n"/>
    </row>
    <row r="906">
      <c r="A906" s="163">
        <f>A905</f>
        <v/>
      </c>
      <c r="B906" s="300" t="n"/>
      <c r="C906" s="151" t="inlineStr">
        <is>
          <t>SP AirtelTigo Cash In</t>
        </is>
      </c>
      <c r="D906" s="151" t="inlineStr">
        <is>
          <t>Airtel Top Up (Cash In)</t>
        </is>
      </c>
      <c r="E906" s="187" t="n"/>
      <c r="F906" s="188" t="n"/>
      <c r="G906" s="187" t="n"/>
      <c r="H906" s="188" t="n"/>
      <c r="I906" s="154">
        <f>minus(E906,G906)</f>
        <v/>
      </c>
      <c r="J906" s="155">
        <f>ABS(minus(F906,H906))</f>
        <v/>
      </c>
      <c r="K906" s="218" t="n"/>
      <c r="L906" s="218" t="n"/>
      <c r="M906" s="218" t="n"/>
      <c r="N906" s="218" t="n"/>
      <c r="O906" s="218" t="n"/>
      <c r="P906" s="218" t="n"/>
      <c r="Q906" s="218" t="n"/>
      <c r="R906" s="218" t="n"/>
      <c r="S906" s="218" t="n"/>
      <c r="T906" s="218" t="n"/>
      <c r="U906" s="218" t="n"/>
      <c r="V906" s="218" t="n"/>
      <c r="W906" s="218">
        <f>SUM(K906,M906,O906,Q906,S906,U906)</f>
        <v/>
      </c>
      <c r="X906" s="218">
        <f>SUM(L906,N906,P906,R906,T906,V906)</f>
        <v/>
      </c>
      <c r="Y906" s="157">
        <f>minus(I906,W906)</f>
        <v/>
      </c>
      <c r="Z906" s="158">
        <f>ABS(minus(J906,X906))</f>
        <v/>
      </c>
      <c r="AA906" s="270" t="n"/>
      <c r="AB906" s="242" t="n"/>
      <c r="AC906" s="242" t="n"/>
      <c r="AD906" s="256" t="n"/>
      <c r="AE906" s="161">
        <f>Y906-AC906</f>
        <v/>
      </c>
      <c r="AF906" s="256">
        <f>abs(Z906-AD906)</f>
        <v/>
      </c>
      <c r="AG906" s="243" t="n"/>
      <c r="AH906" s="146" t="n"/>
      <c r="AI906" s="52" t="n"/>
      <c r="AJ906" s="148" t="n"/>
      <c r="AK906" s="52" t="n"/>
    </row>
    <row r="907">
      <c r="A907" s="163">
        <f>A906</f>
        <v/>
      </c>
      <c r="B907" s="300" t="n"/>
      <c r="C907" s="151" t="inlineStr">
        <is>
          <t>SP AirtelTigo Send Money</t>
        </is>
      </c>
      <c r="D907" s="151" t="inlineStr">
        <is>
          <t>Airtel Online Send Money</t>
        </is>
      </c>
      <c r="E907" s="187" t="n"/>
      <c r="F907" s="188" t="n"/>
      <c r="G907" s="187" t="n"/>
      <c r="H907" s="188" t="n"/>
      <c r="I907" s="154">
        <f>minus(E907,G907)</f>
        <v/>
      </c>
      <c r="J907" s="155">
        <f>ABS(minus(F907,H907))</f>
        <v/>
      </c>
      <c r="K907" s="218" t="n"/>
      <c r="L907" s="218" t="n"/>
      <c r="M907" s="218" t="n"/>
      <c r="N907" s="218" t="n"/>
      <c r="O907" s="218" t="n"/>
      <c r="P907" s="218" t="n"/>
      <c r="Q907" s="218" t="n"/>
      <c r="R907" s="218" t="n"/>
      <c r="S907" s="218" t="n"/>
      <c r="T907" s="218" t="n"/>
      <c r="U907" s="218" t="n"/>
      <c r="V907" s="218" t="n"/>
      <c r="W907" s="218">
        <f>SUM(K907,M907,O907,Q907,S907,U907)</f>
        <v/>
      </c>
      <c r="X907" s="218">
        <f>SUM(L907,N907,P907,R907,T907,V907)</f>
        <v/>
      </c>
      <c r="Y907" s="157">
        <f>minus(I907,W907)</f>
        <v/>
      </c>
      <c r="Z907" s="158">
        <f>ABS(minus(J907,X907))</f>
        <v/>
      </c>
      <c r="AA907" s="270" t="n"/>
      <c r="AB907" s="242" t="n"/>
      <c r="AC907" s="242" t="n"/>
      <c r="AD907" s="256" t="n"/>
      <c r="AE907" s="161">
        <f>Y907-AC907</f>
        <v/>
      </c>
      <c r="AF907" s="256">
        <f>abs(Z907-AD907)</f>
        <v/>
      </c>
      <c r="AG907" s="243" t="n"/>
      <c r="AH907" s="146" t="n"/>
      <c r="AI907" s="52" t="n"/>
      <c r="AJ907" s="148" t="n"/>
      <c r="AK907" s="52" t="n"/>
    </row>
    <row r="908">
      <c r="A908" s="163">
        <f>A907</f>
        <v/>
      </c>
      <c r="B908" s="300" t="n"/>
      <c r="C908" s="151" t="inlineStr">
        <is>
          <t>SP Vodafone Cash In</t>
        </is>
      </c>
      <c r="D908" s="151" t="inlineStr">
        <is>
          <t>Vodafone Cashin</t>
        </is>
      </c>
      <c r="E908" s="187" t="n"/>
      <c r="F908" s="188" t="n"/>
      <c r="G908" s="187" t="n"/>
      <c r="H908" s="188" t="n"/>
      <c r="I908" s="154">
        <f>minus(E908,G908)</f>
        <v/>
      </c>
      <c r="J908" s="155">
        <f>ABS(minus(F908,H908))</f>
        <v/>
      </c>
      <c r="K908" s="218" t="n"/>
      <c r="L908" s="218" t="n"/>
      <c r="M908" s="218" t="n"/>
      <c r="N908" s="218" t="n"/>
      <c r="O908" s="218" t="n"/>
      <c r="P908" s="218" t="n"/>
      <c r="Q908" s="218" t="n"/>
      <c r="R908" s="218" t="n"/>
      <c r="S908" s="218" t="n"/>
      <c r="T908" s="218" t="n"/>
      <c r="U908" s="218" t="n"/>
      <c r="V908" s="218" t="n"/>
      <c r="W908" s="218">
        <f>SUM(K908,M908,O908,Q908,S908,U908)</f>
        <v/>
      </c>
      <c r="X908" s="218">
        <f>SUM(L908,N908,P908,R908,T908,V908)</f>
        <v/>
      </c>
      <c r="Y908" s="157">
        <f>minus(I908,W908)</f>
        <v/>
      </c>
      <c r="Z908" s="158">
        <f>ABS(minus(J908,X908))</f>
        <v/>
      </c>
      <c r="AA908" s="270" t="n"/>
      <c r="AB908" s="242" t="n"/>
      <c r="AC908" s="242" t="n"/>
      <c r="AD908" s="256" t="n"/>
      <c r="AE908" s="161">
        <f>Y908-AC908</f>
        <v/>
      </c>
      <c r="AF908" s="256">
        <f>abs(Z908-AD908)</f>
        <v/>
      </c>
      <c r="AG908" s="243" t="n"/>
      <c r="AH908" s="146" t="n"/>
      <c r="AI908" s="52" t="n"/>
      <c r="AJ908" s="148" t="n"/>
      <c r="AK908" s="52" t="n"/>
    </row>
    <row r="909">
      <c r="A909" s="163">
        <f>A908</f>
        <v/>
      </c>
      <c r="B909" s="300" t="n"/>
      <c r="C909" s="151" t="inlineStr">
        <is>
          <t>SP Vodafone Send Money</t>
        </is>
      </c>
      <c r="D909" s="151" t="inlineStr">
        <is>
          <t>Vodafone Cashout</t>
        </is>
      </c>
      <c r="E909" s="187" t="n"/>
      <c r="F909" s="188" t="n"/>
      <c r="G909" s="187" t="n"/>
      <c r="H909" s="188" t="n"/>
      <c r="I909" s="154">
        <f>minus(E909,G909)</f>
        <v/>
      </c>
      <c r="J909" s="155">
        <f>ABS(minus(F909,H909))</f>
        <v/>
      </c>
      <c r="K909" s="218" t="n"/>
      <c r="L909" s="218" t="n"/>
      <c r="M909" s="218" t="n"/>
      <c r="N909" s="218" t="n"/>
      <c r="O909" s="218" t="n"/>
      <c r="P909" s="218" t="n"/>
      <c r="Q909" s="218" t="n"/>
      <c r="R909" s="218" t="n"/>
      <c r="S909" s="218" t="n"/>
      <c r="T909" s="218" t="n"/>
      <c r="U909" s="218" t="n"/>
      <c r="V909" s="218" t="n"/>
      <c r="W909" s="218">
        <f>SUM(K909,M909,O909,Q909,S909,U909)</f>
        <v/>
      </c>
      <c r="X909" s="218">
        <f>SUM(L909,N909,P909,R909,T909,V909)</f>
        <v/>
      </c>
      <c r="Y909" s="157">
        <f>minus(I909,W909)</f>
        <v/>
      </c>
      <c r="Z909" s="158">
        <f>ABS(minus(J909,X909))</f>
        <v/>
      </c>
      <c r="AA909" s="270" t="n"/>
      <c r="AB909" s="242" t="n"/>
      <c r="AC909" s="242" t="n"/>
      <c r="AD909" s="256" t="n"/>
      <c r="AE909" s="161">
        <f>Y909-AC909</f>
        <v/>
      </c>
      <c r="AF909" s="256">
        <f>abs(Z909-AD909)</f>
        <v/>
      </c>
      <c r="AG909" s="243" t="n"/>
      <c r="AH909" s="146" t="n"/>
      <c r="AI909" s="52" t="n"/>
      <c r="AJ909" s="148" t="n"/>
      <c r="AK909" s="52" t="n"/>
    </row>
    <row r="910">
      <c r="A910" s="163">
        <f>A909</f>
        <v/>
      </c>
      <c r="B910" s="300" t="n"/>
      <c r="C910" s="151" t="inlineStr">
        <is>
          <t>SP Stanbic</t>
        </is>
      </c>
      <c r="D910" s="151" t="inlineStr">
        <is>
          <t>Stanbic FI CR</t>
        </is>
      </c>
      <c r="E910" s="187" t="n"/>
      <c r="F910" s="188" t="n"/>
      <c r="G910" s="187" t="n"/>
      <c r="H910" s="188" t="n"/>
      <c r="I910" s="154">
        <f>minus(E910,G910)</f>
        <v/>
      </c>
      <c r="J910" s="155">
        <f>ABS(minus(F910,H910))</f>
        <v/>
      </c>
      <c r="K910" s="218" t="n"/>
      <c r="L910" s="218" t="n"/>
      <c r="M910" s="218" t="n"/>
      <c r="N910" s="218" t="n"/>
      <c r="O910" s="218" t="n"/>
      <c r="P910" s="218" t="n"/>
      <c r="Q910" s="218" t="n"/>
      <c r="R910" s="218" t="n"/>
      <c r="S910" s="218" t="n"/>
      <c r="T910" s="218" t="n"/>
      <c r="U910" s="218" t="n"/>
      <c r="V910" s="218" t="n"/>
      <c r="W910" s="218">
        <f>SUM(K910,M910,O910,Q910,S910,U910)</f>
        <v/>
      </c>
      <c r="X910" s="218">
        <f>SUM(L910,N910,P910,R910,T910,V910)</f>
        <v/>
      </c>
      <c r="Y910" s="157">
        <f>minus(I910,W910)</f>
        <v/>
      </c>
      <c r="Z910" s="158">
        <f>ABS(minus(J910,X910))</f>
        <v/>
      </c>
      <c r="AA910" s="263" t="n"/>
      <c r="AB910" s="242" t="n"/>
      <c r="AC910" s="242" t="n"/>
      <c r="AD910" s="256" t="n"/>
      <c r="AE910" s="161">
        <f>Y910-AC910</f>
        <v/>
      </c>
      <c r="AF910" s="256">
        <f>abs(Z910-AD910)</f>
        <v/>
      </c>
      <c r="AG910" s="243" t="n"/>
      <c r="AH910" s="146" t="n"/>
      <c r="AI910" s="52" t="n"/>
      <c r="AJ910" s="148" t="n"/>
      <c r="AK910" s="52" t="n"/>
    </row>
    <row r="911">
      <c r="A911" s="163">
        <f>A910</f>
        <v/>
      </c>
      <c r="B911" s="300" t="n"/>
      <c r="C911" s="151" t="inlineStr">
        <is>
          <t xml:space="preserve">SP Stanbic </t>
        </is>
      </c>
      <c r="D911" s="151" t="inlineStr">
        <is>
          <t>Stanbic FI DR</t>
        </is>
      </c>
      <c r="E911" s="187" t="n"/>
      <c r="F911" s="187" t="n"/>
      <c r="G911" s="187" t="n"/>
      <c r="H911" s="187" t="n"/>
      <c r="I911" s="154">
        <f>minus(E911,G911)</f>
        <v/>
      </c>
      <c r="J911" s="155">
        <f>ABS(minus(F911,H911))</f>
        <v/>
      </c>
      <c r="K911" s="218" t="n"/>
      <c r="L911" s="218" t="n"/>
      <c r="M911" s="218" t="n"/>
      <c r="N911" s="218" t="n"/>
      <c r="O911" s="218" t="n"/>
      <c r="P911" s="218" t="n"/>
      <c r="Q911" s="218" t="n"/>
      <c r="R911" s="218" t="n"/>
      <c r="S911" s="218" t="n"/>
      <c r="T911" s="218" t="n"/>
      <c r="U911" s="218" t="n"/>
      <c r="V911" s="218" t="n"/>
      <c r="W911" s="218">
        <f>SUM(K911,M911,O911,Q911,S911,U911)</f>
        <v/>
      </c>
      <c r="X911" s="218">
        <f>SUM(L911,N911,P911,R911,T911,V911)</f>
        <v/>
      </c>
      <c r="Y911" s="157">
        <f>minus(I911,W911)</f>
        <v/>
      </c>
      <c r="Z911" s="158">
        <f>ABS(minus(J911,X911))</f>
        <v/>
      </c>
      <c r="AA911" s="270" t="n"/>
      <c r="AB911" s="242" t="n"/>
      <c r="AC911" s="242" t="n"/>
      <c r="AD911" s="256" t="n"/>
      <c r="AE911" s="161">
        <f>Y911-AC911</f>
        <v/>
      </c>
      <c r="AF911" s="256">
        <f>abs(Z911-AD911)</f>
        <v/>
      </c>
      <c r="AG911" s="243" t="n"/>
      <c r="AH911" s="146" t="n"/>
      <c r="AI911" s="52" t="n"/>
      <c r="AJ911" s="148" t="n"/>
      <c r="AK911" s="52" t="n"/>
    </row>
    <row r="912">
      <c r="A912" s="163">
        <f>A911</f>
        <v/>
      </c>
      <c r="B912" s="300" t="n"/>
      <c r="C912" s="171" t="inlineStr">
        <is>
          <t xml:space="preserve">SP GIP </t>
        </is>
      </c>
      <c r="D912" s="171" t="inlineStr">
        <is>
          <t>GIP</t>
        </is>
      </c>
      <c r="E912" s="172" t="n"/>
      <c r="F912" s="172" t="n"/>
      <c r="G912" s="172" t="n"/>
      <c r="H912" s="172" t="n"/>
      <c r="I912" s="174">
        <f>minus(E912,G912)</f>
        <v/>
      </c>
      <c r="J912" s="175">
        <f>ABS(minus(F912,H912))</f>
        <v/>
      </c>
      <c r="K912" s="294" t="n"/>
      <c r="L912" s="294" t="n"/>
      <c r="M912" s="294" t="n"/>
      <c r="N912" s="294" t="n"/>
      <c r="O912" s="294" t="n"/>
      <c r="P912" s="294" t="n"/>
      <c r="Q912" s="294" t="n"/>
      <c r="R912" s="294" t="n"/>
      <c r="S912" s="294" t="n"/>
      <c r="T912" s="294" t="n"/>
      <c r="U912" s="294" t="n"/>
      <c r="V912" s="294" t="n"/>
      <c r="W912" s="294">
        <f>SUM(K912,M912,O912,Q912,S912,U912)</f>
        <v/>
      </c>
      <c r="X912" s="294">
        <f>SUM(L912,N912,P912,R912,T912,V912)</f>
        <v/>
      </c>
      <c r="Y912" s="179">
        <f>minus(I912,W912)</f>
        <v/>
      </c>
      <c r="Z912" s="180">
        <f>ABS(minus(J912,X912))</f>
        <v/>
      </c>
      <c r="AA912" s="253" t="n"/>
      <c r="AB912" s="254" t="n"/>
      <c r="AC912" s="254" t="n"/>
      <c r="AD912" s="190" t="n"/>
      <c r="AE912" s="184">
        <f>Y912-AC912</f>
        <v/>
      </c>
      <c r="AF912" s="192">
        <f>abs(Z912-AD912)</f>
        <v/>
      </c>
      <c r="AG912" s="243" t="n"/>
      <c r="AH912" s="146" t="n"/>
      <c r="AI912" s="52" t="n"/>
      <c r="AJ912" s="148" t="n"/>
      <c r="AK912" s="52" t="n"/>
    </row>
    <row r="913">
      <c r="A913" s="163">
        <f>A912</f>
        <v/>
      </c>
      <c r="B913" s="300" t="n"/>
      <c r="C913" s="151" t="inlineStr">
        <is>
          <t>Card Payments</t>
        </is>
      </c>
      <c r="D913" s="151" t="inlineStr">
        <is>
          <t>BB MIGs (S03)</t>
        </is>
      </c>
      <c r="E913" s="170" t="n"/>
      <c r="F913" s="245" t="n"/>
      <c r="G913" s="170" t="n"/>
      <c r="H913" s="245" t="n"/>
      <c r="I913" s="154">
        <f>minus(E913,G913)</f>
        <v/>
      </c>
      <c r="J913" s="155">
        <f>ABS(minus(F913,H913))</f>
        <v/>
      </c>
      <c r="K913" s="248" t="n"/>
      <c r="L913" s="248" t="n"/>
      <c r="M913" s="248" t="n"/>
      <c r="N913" s="248" t="n"/>
      <c r="O913" s="248" t="n"/>
      <c r="P913" s="248" t="n"/>
      <c r="Q913" s="248" t="n"/>
      <c r="R913" s="248" t="n"/>
      <c r="S913" s="248" t="n"/>
      <c r="T913" s="248" t="n"/>
      <c r="U913" s="248" t="n"/>
      <c r="V913" s="248" t="n"/>
      <c r="W913" s="218" t="n"/>
      <c r="X913" s="218" t="n"/>
      <c r="Y913" s="157">
        <f>minus(I913,W913)</f>
        <v/>
      </c>
      <c r="Z913" s="158">
        <f>ABS(minus(J913,X913))</f>
        <v/>
      </c>
      <c r="AA913" s="263" t="n"/>
      <c r="AB913" s="242" t="n"/>
      <c r="AC913" s="242" t="n"/>
      <c r="AD913" s="256" t="n"/>
      <c r="AE913" s="161">
        <f>Y913-AC913</f>
        <v/>
      </c>
      <c r="AF913" s="256">
        <f>abs(Z913-AD913)</f>
        <v/>
      </c>
      <c r="AG913" s="243" t="n"/>
      <c r="AH913" s="146" t="n"/>
      <c r="AI913" s="52" t="n"/>
      <c r="AJ913" s="148" t="n"/>
      <c r="AK913" s="52" t="n"/>
    </row>
    <row r="914">
      <c r="A914" s="163">
        <f>A913</f>
        <v/>
      </c>
      <c r="B914" s="300" t="n"/>
      <c r="C914" s="151" t="inlineStr">
        <is>
          <t>Card Payments</t>
        </is>
      </c>
      <c r="D914" s="151" t="inlineStr">
        <is>
          <t>BB MIGs (S04)</t>
        </is>
      </c>
      <c r="E914" s="170" t="n"/>
      <c r="F914" s="245" t="n"/>
      <c r="G914" s="170" t="n"/>
      <c r="H914" s="245" t="n"/>
      <c r="I914" s="154">
        <f>minus(E914,G914)</f>
        <v/>
      </c>
      <c r="J914" s="155">
        <f>ABS(minus(F914,H914))</f>
        <v/>
      </c>
      <c r="K914" s="248" t="n"/>
      <c r="L914" s="248" t="n"/>
      <c r="M914" s="248" t="n"/>
      <c r="N914" s="248" t="n"/>
      <c r="O914" s="248" t="n"/>
      <c r="P914" s="248" t="n"/>
      <c r="Q914" s="248" t="n"/>
      <c r="R914" s="248" t="n"/>
      <c r="S914" s="248" t="n"/>
      <c r="T914" s="248" t="n"/>
      <c r="U914" s="248" t="n"/>
      <c r="V914" s="248" t="n"/>
      <c r="W914" s="218" t="n"/>
      <c r="X914" s="218" t="n"/>
      <c r="Y914" s="157">
        <f>minus(I914,W914)</f>
        <v/>
      </c>
      <c r="Z914" s="158">
        <f>ABS(minus(J914,X914))</f>
        <v/>
      </c>
      <c r="AA914" s="270" t="n"/>
      <c r="AB914" s="242" t="n"/>
      <c r="AC914" s="242" t="n"/>
      <c r="AD914" s="256" t="n"/>
      <c r="AE914" s="167">
        <f>Y914-AC914</f>
        <v/>
      </c>
      <c r="AF914" s="256">
        <f>abs(Z914-AD914)</f>
        <v/>
      </c>
      <c r="AG914" s="243" t="n"/>
      <c r="AH914" s="146" t="n"/>
      <c r="AI914" s="52" t="n"/>
      <c r="AJ914" s="148" t="n"/>
      <c r="AK914" s="52" t="n"/>
    </row>
    <row r="915">
      <c r="A915" s="163">
        <f>A914</f>
        <v/>
      </c>
      <c r="B915" s="300" t="n"/>
      <c r="C915" s="151" t="inlineStr">
        <is>
          <t>Card Payments</t>
        </is>
      </c>
      <c r="D915" s="151" t="inlineStr">
        <is>
          <t>BB MIGs (S05)</t>
        </is>
      </c>
      <c r="E915" s="170" t="n"/>
      <c r="F915" s="245" t="n"/>
      <c r="G915" s="170" t="n"/>
      <c r="H915" s="245" t="n"/>
      <c r="I915" s="154">
        <f>minus(E915,G915)</f>
        <v/>
      </c>
      <c r="J915" s="155">
        <f>ABS(minus(F915,H915))</f>
        <v/>
      </c>
      <c r="K915" s="248" t="n"/>
      <c r="L915" s="248" t="n"/>
      <c r="M915" s="248" t="n"/>
      <c r="N915" s="248" t="n"/>
      <c r="O915" s="248" t="n"/>
      <c r="P915" s="248" t="n"/>
      <c r="Q915" s="248" t="n"/>
      <c r="R915" s="248" t="n"/>
      <c r="S915" s="248" t="n"/>
      <c r="T915" s="248" t="n"/>
      <c r="U915" s="248" t="n"/>
      <c r="V915" s="248" t="n"/>
      <c r="W915" s="218" t="n"/>
      <c r="X915" s="218" t="n"/>
      <c r="Y915" s="157">
        <f>minus(I915,W915)</f>
        <v/>
      </c>
      <c r="Z915" s="158">
        <f>ABS(minus(J915,X915))</f>
        <v/>
      </c>
      <c r="AA915" s="270" t="n"/>
      <c r="AB915" s="242" t="n"/>
      <c r="AC915" s="242" t="n"/>
      <c r="AD915" s="256" t="n"/>
      <c r="AE915" s="167">
        <f>Y915-AC915</f>
        <v/>
      </c>
      <c r="AF915" s="256">
        <f>abs(Z915-AD915)</f>
        <v/>
      </c>
      <c r="AG915" s="243" t="n"/>
      <c r="AH915" s="146" t="n"/>
      <c r="AI915" s="52" t="n"/>
      <c r="AJ915" s="148" t="n"/>
      <c r="AK915" s="52" t="n"/>
    </row>
    <row r="916">
      <c r="A916" s="163">
        <f>A915</f>
        <v/>
      </c>
      <c r="B916" s="300" t="n"/>
      <c r="C916" s="151" t="inlineStr">
        <is>
          <t>Card Payments</t>
        </is>
      </c>
      <c r="D916" s="151" t="inlineStr">
        <is>
          <t>BB MIGs (S06)</t>
        </is>
      </c>
      <c r="E916" s="170" t="n"/>
      <c r="F916" s="245" t="n"/>
      <c r="G916" s="170" t="n"/>
      <c r="H916" s="245" t="n"/>
      <c r="I916" s="154">
        <f>minus(E916,G916)</f>
        <v/>
      </c>
      <c r="J916" s="155">
        <f>ABS(minus(F916,H916))</f>
        <v/>
      </c>
      <c r="K916" s="248" t="n"/>
      <c r="L916" s="248" t="n"/>
      <c r="M916" s="248" t="n"/>
      <c r="N916" s="248" t="n"/>
      <c r="O916" s="248" t="n"/>
      <c r="P916" s="248" t="n"/>
      <c r="Q916" s="248" t="n"/>
      <c r="R916" s="248" t="n"/>
      <c r="S916" s="248" t="n"/>
      <c r="T916" s="248" t="n"/>
      <c r="U916" s="248" t="n"/>
      <c r="V916" s="248" t="n"/>
      <c r="W916" s="218" t="n"/>
      <c r="X916" s="218" t="n"/>
      <c r="Y916" s="157">
        <f>minus(I916,W916)</f>
        <v/>
      </c>
      <c r="Z916" s="158">
        <f>ABS(minus(J916,X916))</f>
        <v/>
      </c>
      <c r="AA916" s="270" t="n"/>
      <c r="AB916" s="242" t="n"/>
      <c r="AC916" s="242" t="n"/>
      <c r="AD916" s="256" t="n"/>
      <c r="AE916" s="167">
        <f>Y916-AC916</f>
        <v/>
      </c>
      <c r="AF916" s="256">
        <f>abs(Z916-AD916)</f>
        <v/>
      </c>
      <c r="AG916" s="243" t="n"/>
      <c r="AH916" s="146" t="n"/>
      <c r="AI916" s="52" t="n"/>
      <c r="AJ916" s="148" t="n"/>
      <c r="AK916" s="52" t="n"/>
    </row>
    <row r="917">
      <c r="A917" s="163">
        <f>A916</f>
        <v/>
      </c>
      <c r="B917" s="300" t="n"/>
      <c r="C917" s="151" t="inlineStr">
        <is>
          <t>Card Payments</t>
        </is>
      </c>
      <c r="D917" s="151" t="inlineStr">
        <is>
          <t>BB MIGs (S07)</t>
        </is>
      </c>
      <c r="E917" s="170" t="n"/>
      <c r="F917" s="245" t="n"/>
      <c r="G917" s="170" t="n"/>
      <c r="H917" s="245" t="n"/>
      <c r="I917" s="154">
        <f>minus(E917,G917)</f>
        <v/>
      </c>
      <c r="J917" s="155">
        <f>ABS(minus(F917,H917))</f>
        <v/>
      </c>
      <c r="K917" s="248" t="n"/>
      <c r="L917" s="248" t="n"/>
      <c r="M917" s="248" t="n"/>
      <c r="N917" s="248" t="n"/>
      <c r="O917" s="248" t="n"/>
      <c r="P917" s="248" t="n"/>
      <c r="Q917" s="248" t="n"/>
      <c r="R917" s="248" t="n"/>
      <c r="S917" s="248" t="n"/>
      <c r="T917" s="248" t="n"/>
      <c r="U917" s="248" t="n"/>
      <c r="V917" s="248" t="n"/>
      <c r="W917" s="218" t="n"/>
      <c r="X917" s="218" t="n"/>
      <c r="Y917" s="157">
        <f>minus(I917,W917)</f>
        <v/>
      </c>
      <c r="Z917" s="158">
        <f>ABS(minus(J917,X917))</f>
        <v/>
      </c>
      <c r="AA917" s="270" t="n"/>
      <c r="AB917" s="242" t="n"/>
      <c r="AC917" s="242" t="n"/>
      <c r="AD917" s="256" t="n"/>
      <c r="AE917" s="167">
        <f>Y917-AC917</f>
        <v/>
      </c>
      <c r="AF917" s="256">
        <f>abs(Z917-AD917)</f>
        <v/>
      </c>
      <c r="AG917" s="243" t="n"/>
      <c r="AH917" s="146" t="n"/>
      <c r="AI917" s="52" t="n"/>
      <c r="AJ917" s="148" t="n"/>
      <c r="AK917" s="52" t="n"/>
    </row>
    <row r="918">
      <c r="A918" s="163">
        <f>A917</f>
        <v/>
      </c>
      <c r="B918" s="300" t="n"/>
      <c r="C918" s="151" t="inlineStr">
        <is>
          <t>Card Payments</t>
        </is>
      </c>
      <c r="D918" s="151" t="inlineStr">
        <is>
          <t>BB MIGs (S08)</t>
        </is>
      </c>
      <c r="E918" s="170" t="n"/>
      <c r="F918" s="245" t="n"/>
      <c r="G918" s="170" t="n"/>
      <c r="H918" s="245" t="n"/>
      <c r="I918" s="154">
        <f>minus(E918,G918)</f>
        <v/>
      </c>
      <c r="J918" s="155">
        <f>ABS(minus(F918,H918))</f>
        <v/>
      </c>
      <c r="K918" s="248" t="n"/>
      <c r="L918" s="248" t="n"/>
      <c r="M918" s="248" t="n"/>
      <c r="N918" s="248" t="n"/>
      <c r="O918" s="248" t="n"/>
      <c r="P918" s="248" t="n"/>
      <c r="Q918" s="248" t="n"/>
      <c r="R918" s="248" t="n"/>
      <c r="S918" s="248" t="n"/>
      <c r="T918" s="248" t="n"/>
      <c r="U918" s="248" t="n"/>
      <c r="V918" s="248" t="n"/>
      <c r="W918" s="218" t="n"/>
      <c r="X918" s="218" t="n"/>
      <c r="Y918" s="157">
        <f>minus(I918,W918)</f>
        <v/>
      </c>
      <c r="Z918" s="158">
        <f>ABS(minus(J918,X918))</f>
        <v/>
      </c>
      <c r="AA918" s="270" t="n"/>
      <c r="AB918" s="242" t="n"/>
      <c r="AC918" s="242" t="n"/>
      <c r="AD918" s="256" t="n"/>
      <c r="AE918" s="167">
        <f>Y918-AC918</f>
        <v/>
      </c>
      <c r="AF918" s="256">
        <f>abs(Z918-AD918)</f>
        <v/>
      </c>
      <c r="AG918" s="243" t="n"/>
      <c r="AH918" s="146" t="n"/>
      <c r="AI918" s="52" t="n"/>
      <c r="AJ918" s="148" t="n"/>
      <c r="AK918" s="52" t="n"/>
    </row>
    <row r="919">
      <c r="A919" s="163">
        <f>A918</f>
        <v/>
      </c>
      <c r="B919" s="300" t="n"/>
      <c r="C919" s="151" t="inlineStr">
        <is>
          <t>Card Payments</t>
        </is>
      </c>
      <c r="D919" s="151" t="inlineStr">
        <is>
          <t>BB MIGs (S09)</t>
        </is>
      </c>
      <c r="E919" s="170" t="n"/>
      <c r="F919" s="245" t="n"/>
      <c r="G919" s="170" t="n"/>
      <c r="H919" s="245" t="n"/>
      <c r="I919" s="154">
        <f>minus(E919,G919)</f>
        <v/>
      </c>
      <c r="J919" s="155">
        <f>ABS(minus(F919,H919))</f>
        <v/>
      </c>
      <c r="K919" s="248" t="n"/>
      <c r="L919" s="248" t="n"/>
      <c r="M919" s="248" t="n"/>
      <c r="N919" s="248" t="n"/>
      <c r="O919" s="248" t="n"/>
      <c r="P919" s="248" t="n"/>
      <c r="Q919" s="248" t="n"/>
      <c r="R919" s="248" t="n"/>
      <c r="S919" s="248" t="n"/>
      <c r="T919" s="248" t="n"/>
      <c r="U919" s="248" t="n"/>
      <c r="V919" s="248" t="n"/>
      <c r="W919" s="218" t="n"/>
      <c r="X919" s="218" t="n"/>
      <c r="Y919" s="157">
        <f>minus(I919,W919)</f>
        <v/>
      </c>
      <c r="Z919" s="158">
        <f>ABS(minus(J919,X919))</f>
        <v/>
      </c>
      <c r="AA919" s="270" t="n"/>
      <c r="AB919" s="242" t="n"/>
      <c r="AC919" s="242" t="n"/>
      <c r="AD919" s="256" t="n"/>
      <c r="AE919" s="167">
        <f>Y919-AC919</f>
        <v/>
      </c>
      <c r="AF919" s="256">
        <f>abs(Z919-AD919)</f>
        <v/>
      </c>
      <c r="AG919" s="243" t="n"/>
      <c r="AH919" s="146" t="n"/>
      <c r="AI919" s="52" t="n"/>
      <c r="AJ919" s="148" t="n"/>
      <c r="AK919" s="52" t="n"/>
    </row>
    <row r="920">
      <c r="A920" s="163">
        <f>A919</f>
        <v/>
      </c>
      <c r="B920" s="300" t="n"/>
      <c r="C920" s="151" t="inlineStr">
        <is>
          <t>Card Payments</t>
        </is>
      </c>
      <c r="D920" s="151" t="inlineStr">
        <is>
          <t>BB MIGs (S10)</t>
        </is>
      </c>
      <c r="E920" s="170" t="n"/>
      <c r="F920" s="245" t="n"/>
      <c r="G920" s="170" t="n"/>
      <c r="H920" s="245" t="n"/>
      <c r="I920" s="154">
        <f>minus(E920,G920)</f>
        <v/>
      </c>
      <c r="J920" s="155">
        <f>ABS(minus(F920,H920))</f>
        <v/>
      </c>
      <c r="K920" s="248" t="n"/>
      <c r="L920" s="248" t="n"/>
      <c r="M920" s="248" t="n"/>
      <c r="N920" s="248" t="n"/>
      <c r="O920" s="248" t="n"/>
      <c r="P920" s="248" t="n"/>
      <c r="Q920" s="248" t="n"/>
      <c r="R920" s="248" t="n"/>
      <c r="S920" s="248" t="n"/>
      <c r="T920" s="248" t="n"/>
      <c r="U920" s="248" t="n"/>
      <c r="V920" s="248" t="n"/>
      <c r="W920" s="218" t="n"/>
      <c r="X920" s="218" t="n"/>
      <c r="Y920" s="157">
        <f>minus(I920,W920)</f>
        <v/>
      </c>
      <c r="Z920" s="158">
        <f>ABS(minus(J920,X920))</f>
        <v/>
      </c>
      <c r="AA920" s="270" t="n"/>
      <c r="AB920" s="242" t="n"/>
      <c r="AC920" s="242" t="n"/>
      <c r="AD920" s="256" t="n"/>
      <c r="AE920" s="167">
        <f>Y920-AC920</f>
        <v/>
      </c>
      <c r="AF920" s="256">
        <f>abs(Z920-AD920)</f>
        <v/>
      </c>
      <c r="AG920" s="243" t="n"/>
      <c r="AH920" s="146" t="n"/>
      <c r="AI920" s="52" t="n"/>
      <c r="AJ920" s="148" t="n"/>
      <c r="AK920" s="52" t="n"/>
    </row>
    <row r="921">
      <c r="A921" s="163">
        <f>A920</f>
        <v/>
      </c>
      <c r="B921" s="300" t="n"/>
      <c r="C921" s="151" t="inlineStr">
        <is>
          <t>Card Payments</t>
        </is>
      </c>
      <c r="D921" s="151" t="inlineStr">
        <is>
          <t>BB MIGs (S11)</t>
        </is>
      </c>
      <c r="E921" s="170" t="n"/>
      <c r="F921" s="245" t="n"/>
      <c r="G921" s="170" t="n"/>
      <c r="H921" s="245" t="n"/>
      <c r="I921" s="154">
        <f>minus(E921,G921)</f>
        <v/>
      </c>
      <c r="J921" s="155">
        <f>ABS(minus(F921,H921))</f>
        <v/>
      </c>
      <c r="K921" s="248" t="n"/>
      <c r="L921" s="248" t="n"/>
      <c r="M921" s="248" t="n"/>
      <c r="N921" s="248" t="n"/>
      <c r="O921" s="248" t="n"/>
      <c r="P921" s="248" t="n"/>
      <c r="Q921" s="248" t="n"/>
      <c r="R921" s="248" t="n"/>
      <c r="S921" s="248" t="n"/>
      <c r="T921" s="248" t="n"/>
      <c r="U921" s="248" t="n"/>
      <c r="V921" s="248" t="n"/>
      <c r="W921" s="218" t="n"/>
      <c r="X921" s="218" t="n"/>
      <c r="Y921" s="157">
        <f>minus(I921,W921)</f>
        <v/>
      </c>
      <c r="Z921" s="158">
        <f>ABS(minus(J921,X921))</f>
        <v/>
      </c>
      <c r="AA921" s="270" t="n"/>
      <c r="AB921" s="242" t="n"/>
      <c r="AC921" s="242" t="n"/>
      <c r="AD921" s="256" t="n"/>
      <c r="AE921" s="167">
        <f>Y921-AC921</f>
        <v/>
      </c>
      <c r="AF921" s="256">
        <f>abs(Z921-AD921)</f>
        <v/>
      </c>
      <c r="AG921" s="243" t="n"/>
      <c r="AH921" s="146" t="n"/>
      <c r="AI921" s="52" t="n"/>
      <c r="AJ921" s="148" t="n"/>
      <c r="AK921" s="52" t="n"/>
    </row>
    <row r="922">
      <c r="A922" s="163">
        <f>A921</f>
        <v/>
      </c>
      <c r="B922" s="300" t="n"/>
      <c r="C922" s="171" t="inlineStr">
        <is>
          <t>Card Payments</t>
        </is>
      </c>
      <c r="D922" s="171" t="inlineStr">
        <is>
          <t>BB MIGs (S12)</t>
        </is>
      </c>
      <c r="E922" s="176" t="n"/>
      <c r="F922" s="85" t="n"/>
      <c r="G922" s="176" t="n"/>
      <c r="H922" s="85" t="n"/>
      <c r="I922" s="174">
        <f>minus(E922,G922)</f>
        <v/>
      </c>
      <c r="J922" s="175">
        <f>ABS(minus(F922,H922))</f>
        <v/>
      </c>
      <c r="K922" s="293" t="n"/>
      <c r="L922" s="293" t="n"/>
      <c r="M922" s="293" t="n"/>
      <c r="N922" s="293" t="n"/>
      <c r="O922" s="293" t="n"/>
      <c r="P922" s="293" t="n"/>
      <c r="Q922" s="293" t="n"/>
      <c r="R922" s="293" t="n"/>
      <c r="S922" s="293" t="n"/>
      <c r="T922" s="293" t="n"/>
      <c r="U922" s="293" t="n"/>
      <c r="V922" s="293" t="n"/>
      <c r="W922" s="294" t="n"/>
      <c r="X922" s="294" t="n"/>
      <c r="Y922" s="179">
        <f>minus(I922,W922)</f>
        <v/>
      </c>
      <c r="Z922" s="180">
        <f>ABS(minus(J922,X922))</f>
        <v/>
      </c>
      <c r="AA922" s="253" t="n"/>
      <c r="AB922" s="254" t="n"/>
      <c r="AC922" s="254" t="n"/>
      <c r="AD922" s="183" t="n"/>
      <c r="AE922" s="191">
        <f>Y922-AC922</f>
        <v/>
      </c>
      <c r="AF922" s="183">
        <f>abs(Z922-AD922)</f>
        <v/>
      </c>
      <c r="AG922" s="243" t="n"/>
      <c r="AH922" s="146" t="n"/>
      <c r="AI922" s="52" t="n"/>
      <c r="AJ922" s="148" t="n"/>
      <c r="AK922" s="52" t="n"/>
    </row>
    <row r="923">
      <c r="A923" s="163">
        <f>A922</f>
        <v/>
      </c>
      <c r="B923" s="303" t="n"/>
      <c r="C923" s="258" t="inlineStr">
        <is>
          <t>Card Payments Sum</t>
        </is>
      </c>
      <c r="D923" s="258" t="inlineStr">
        <is>
          <t>BB MIGs</t>
        </is>
      </c>
      <c r="E923" s="172" t="n"/>
      <c r="F923" s="173" t="n"/>
      <c r="G923" s="172" t="n"/>
      <c r="H923" s="173" t="n"/>
      <c r="I923" s="174">
        <f>minus(E923,G923)</f>
        <v/>
      </c>
      <c r="J923" s="175">
        <f>ABS(minus(F923,H923))</f>
        <v/>
      </c>
      <c r="K923" s="176" t="n"/>
      <c r="L923" s="176" t="n"/>
      <c r="M923" s="176" t="n"/>
      <c r="N923" s="176" t="n"/>
      <c r="O923" s="176" t="n"/>
      <c r="P923" s="176" t="n"/>
      <c r="Q923" s="176" t="n"/>
      <c r="R923" s="176" t="n"/>
      <c r="S923" s="176" t="n"/>
      <c r="T923" s="176" t="n"/>
      <c r="U923" s="176" t="n"/>
      <c r="V923" s="176" t="n"/>
      <c r="W923" s="294">
        <f>SUM(K923,M923,O923,Q923,S923,U923)</f>
        <v/>
      </c>
      <c r="X923" s="294">
        <f>SUM(L923,N923,P923,R923,T923,V923)</f>
        <v/>
      </c>
      <c r="Y923" s="179">
        <f>minus(I923,W923)</f>
        <v/>
      </c>
      <c r="Z923" s="180">
        <f>ABS(minus(J923,X923))</f>
        <v/>
      </c>
      <c r="AA923" s="253" t="n"/>
      <c r="AB923" s="254" t="n"/>
      <c r="AC923" s="254" t="n"/>
      <c r="AD923" s="190" t="n"/>
      <c r="AE923" s="191">
        <f>Y923-AC923</f>
        <v/>
      </c>
      <c r="AF923" s="192">
        <f>abs(Z923-AD923)</f>
        <v/>
      </c>
      <c r="AG923" s="243" t="n"/>
      <c r="AH923" s="146" t="n"/>
      <c r="AI923" s="52" t="n"/>
      <c r="AJ923" s="148" t="n"/>
      <c r="AK923" s="52" t="n"/>
    </row>
    <row r="924">
      <c r="A924" s="163">
        <f>A923</f>
        <v/>
      </c>
      <c r="B924" s="310" t="inlineStr">
        <is>
          <t>KOWRI</t>
        </is>
      </c>
      <c r="C924" s="151" t="inlineStr">
        <is>
          <t>MPGS</t>
        </is>
      </c>
      <c r="D924" s="151" t="inlineStr">
        <is>
          <t>MPGS</t>
        </is>
      </c>
      <c r="E924" s="187" t="n"/>
      <c r="F924" s="188" t="n"/>
      <c r="G924" s="187" t="n"/>
      <c r="H924" s="188" t="n"/>
      <c r="I924" s="154">
        <f>minus(E924,G924)</f>
        <v/>
      </c>
      <c r="J924" s="155">
        <f>ABS(minus(F924,H924))</f>
        <v/>
      </c>
      <c r="K924" s="218" t="n"/>
      <c r="L924" s="218" t="n"/>
      <c r="M924" s="218" t="n"/>
      <c r="N924" s="218" t="n"/>
      <c r="O924" s="218" t="n"/>
      <c r="P924" s="218" t="n"/>
      <c r="Q924" s="218" t="n"/>
      <c r="R924" s="218" t="n"/>
      <c r="S924" s="218" t="n"/>
      <c r="T924" s="218" t="n"/>
      <c r="U924" s="218" t="n"/>
      <c r="V924" s="218" t="n"/>
      <c r="W924" s="218">
        <f>SUM(K924,M924,O924,Q924,S924,U924)</f>
        <v/>
      </c>
      <c r="X924" s="218">
        <f>SUM(L924,N924,P924,R924,T924,V924)</f>
        <v/>
      </c>
      <c r="Y924" s="157">
        <f>minus(I924,W924)</f>
        <v/>
      </c>
      <c r="Z924" s="158">
        <f>ABS(minus(J924,X924))</f>
        <v/>
      </c>
      <c r="AA924" s="270" t="n"/>
      <c r="AB924" s="242" t="n"/>
      <c r="AC924" s="242" t="n"/>
      <c r="AD924" s="256" t="n"/>
      <c r="AE924" s="167">
        <f>Y924-AC924</f>
        <v/>
      </c>
      <c r="AF924" s="256">
        <f>abs(Z924-AD924)</f>
        <v/>
      </c>
      <c r="AG924" s="243" t="n"/>
      <c r="AH924" s="146" t="n"/>
      <c r="AI924" s="52" t="n"/>
      <c r="AJ924" s="148" t="n"/>
      <c r="AK924" s="52" t="n"/>
    </row>
    <row r="925">
      <c r="A925" s="163">
        <f>A924</f>
        <v/>
      </c>
      <c r="B925" s="300" t="n"/>
      <c r="C925" s="151" t="inlineStr">
        <is>
          <t>KR MTN Send Money</t>
        </is>
      </c>
      <c r="D925" s="151" t="inlineStr">
        <is>
          <t>KR MTN Credit</t>
        </is>
      </c>
      <c r="E925" s="187" t="n"/>
      <c r="F925" s="188" t="n"/>
      <c r="G925" s="187" t="n"/>
      <c r="H925" s="188" t="n"/>
      <c r="I925" s="154">
        <f>minus(E925,G925)</f>
        <v/>
      </c>
      <c r="J925" s="155">
        <f>ABS(minus(F925,H925))</f>
        <v/>
      </c>
      <c r="K925" s="218" t="n"/>
      <c r="L925" s="218" t="n"/>
      <c r="M925" s="218" t="n"/>
      <c r="N925" s="218" t="n"/>
      <c r="O925" s="218" t="n"/>
      <c r="P925" s="218" t="n"/>
      <c r="Q925" s="218" t="n"/>
      <c r="R925" s="218" t="n"/>
      <c r="S925" s="218" t="n"/>
      <c r="T925" s="218" t="n"/>
      <c r="U925" s="218" t="n"/>
      <c r="V925" s="218" t="n"/>
      <c r="W925" s="218">
        <f>SUM(K925,M925,O925,Q925,S925,U925)</f>
        <v/>
      </c>
      <c r="X925" s="218">
        <f>SUM(L925,N925,P925,R925,T925,V925)</f>
        <v/>
      </c>
      <c r="Y925" s="157">
        <f>minus(I925,W925)</f>
        <v/>
      </c>
      <c r="Z925" s="158">
        <f>ABS(minus(J925,X925))</f>
        <v/>
      </c>
      <c r="AA925" s="270" t="n"/>
      <c r="AB925" s="242" t="n"/>
      <c r="AC925" s="242" t="n"/>
      <c r="AD925" s="256" t="n"/>
      <c r="AE925" s="167">
        <f>Y925-AC925</f>
        <v/>
      </c>
      <c r="AF925" s="256">
        <f>abs(Z925-AD925)</f>
        <v/>
      </c>
      <c r="AG925" s="243" t="n"/>
      <c r="AH925" s="146" t="n"/>
      <c r="AI925" s="52" t="n"/>
      <c r="AJ925" s="148" t="n"/>
      <c r="AK925" s="52" t="n"/>
    </row>
    <row r="926">
      <c r="A926" s="163">
        <f>A925</f>
        <v/>
      </c>
      <c r="B926" s="300" t="n"/>
      <c r="C926" s="151" t="inlineStr">
        <is>
          <t>KR MTN Add funds/Payments</t>
        </is>
      </c>
      <c r="D926" s="151" t="inlineStr">
        <is>
          <t>KR MTN Debit</t>
        </is>
      </c>
      <c r="E926" s="187" t="n"/>
      <c r="F926" s="188" t="n"/>
      <c r="G926" s="187" t="n"/>
      <c r="H926" s="188" t="n"/>
      <c r="I926" s="154">
        <f>minus(E926,G926)</f>
        <v/>
      </c>
      <c r="J926" s="155">
        <f>ABS(minus(F926,H926))</f>
        <v/>
      </c>
      <c r="K926" s="218" t="n"/>
      <c r="L926" s="218" t="n"/>
      <c r="M926" s="218" t="n"/>
      <c r="N926" s="218" t="n"/>
      <c r="O926" s="218" t="n"/>
      <c r="P926" s="218" t="n"/>
      <c r="Q926" s="218" t="n"/>
      <c r="R926" s="218" t="n"/>
      <c r="S926" s="218" t="n"/>
      <c r="T926" s="218" t="n"/>
      <c r="U926" s="218" t="n"/>
      <c r="V926" s="218" t="n"/>
      <c r="W926" s="218">
        <f>SUM(K926,M926,O926,Q926,S926,U926)</f>
        <v/>
      </c>
      <c r="X926" s="218">
        <f>SUM(L926,N926,P926,R926,T926,V926)</f>
        <v/>
      </c>
      <c r="Y926" s="157">
        <f>minus(I926,W926)</f>
        <v/>
      </c>
      <c r="Z926" s="158">
        <f>ABS(minus(J926,X926))</f>
        <v/>
      </c>
      <c r="AA926" s="270" t="n"/>
      <c r="AB926" s="242" t="n"/>
      <c r="AC926" s="242" t="n"/>
      <c r="AD926" s="256" t="n"/>
      <c r="AE926" s="167">
        <f>Y926-AC926</f>
        <v/>
      </c>
      <c r="AF926" s="256">
        <f>abs(Z926-AD926)</f>
        <v/>
      </c>
      <c r="AG926" s="243" t="n"/>
      <c r="AH926" s="146" t="n"/>
      <c r="AI926" s="52" t="n"/>
      <c r="AJ926" s="148" t="n"/>
      <c r="AK926" s="52" t="n"/>
    </row>
    <row r="927">
      <c r="A927" s="163">
        <f>A926</f>
        <v/>
      </c>
      <c r="B927" s="300" t="n"/>
      <c r="C927" s="151" t="inlineStr">
        <is>
          <t>KR Airtel Add funds/Payments</t>
        </is>
      </c>
      <c r="D927" s="151" t="inlineStr">
        <is>
          <t>KR Airtel Cash In</t>
        </is>
      </c>
      <c r="E927" s="187" t="n"/>
      <c r="F927" s="187" t="n"/>
      <c r="G927" s="187" t="n"/>
      <c r="H927" s="187" t="n"/>
      <c r="I927" s="154">
        <f>minus(E927,G927)</f>
        <v/>
      </c>
      <c r="J927" s="155">
        <f>ABS(minus(F927,H927))</f>
        <v/>
      </c>
      <c r="K927" s="218" t="n"/>
      <c r="L927" s="218" t="n"/>
      <c r="M927" s="218" t="n"/>
      <c r="N927" s="218" t="n"/>
      <c r="O927" s="218" t="n"/>
      <c r="P927" s="218" t="n"/>
      <c r="Q927" s="218" t="n"/>
      <c r="R927" s="218" t="n"/>
      <c r="S927" s="218" t="n"/>
      <c r="T927" s="218" t="n"/>
      <c r="U927" s="218" t="n"/>
      <c r="V927" s="218" t="n"/>
      <c r="W927" s="218">
        <f>SUM(K927,M927,O927,Q927,S927,U927)</f>
        <v/>
      </c>
      <c r="X927" s="218">
        <f>SUM(L927,N927,P927,R927,T927,V927)</f>
        <v/>
      </c>
      <c r="Y927" s="157">
        <f>minus(I927,W927)</f>
        <v/>
      </c>
      <c r="Z927" s="158">
        <f>ABS(minus(J927,X927))</f>
        <v/>
      </c>
      <c r="AA927" s="270" t="n"/>
      <c r="AB927" s="242" t="n"/>
      <c r="AC927" s="242" t="n"/>
      <c r="AD927" s="256" t="n"/>
      <c r="AE927" s="167">
        <f>Y927-AC927</f>
        <v/>
      </c>
      <c r="AF927" s="256">
        <f>abs(Z927-AD927)</f>
        <v/>
      </c>
      <c r="AG927" s="243" t="n"/>
      <c r="AH927" s="146" t="n"/>
      <c r="AI927" s="52" t="n"/>
      <c r="AJ927" s="148" t="n"/>
      <c r="AK927" s="52" t="n"/>
    </row>
    <row r="928">
      <c r="A928" s="163">
        <f>A927</f>
        <v/>
      </c>
      <c r="B928" s="300" t="n"/>
      <c r="C928" s="151" t="inlineStr">
        <is>
          <t>KR Airtel Send Money</t>
        </is>
      </c>
      <c r="D928" s="151" t="inlineStr">
        <is>
          <t>KR Airtel Cash Out</t>
        </is>
      </c>
      <c r="E928" s="187" t="n"/>
      <c r="F928" s="187" t="n"/>
      <c r="G928" s="187" t="n"/>
      <c r="H928" s="187" t="n"/>
      <c r="I928" s="154">
        <f>minus(E928,G928)</f>
        <v/>
      </c>
      <c r="J928" s="155">
        <f>ABS(minus(F928,H928))</f>
        <v/>
      </c>
      <c r="K928" s="218" t="n"/>
      <c r="L928" s="218" t="n"/>
      <c r="M928" s="218" t="n"/>
      <c r="N928" s="218" t="n"/>
      <c r="O928" s="218" t="n"/>
      <c r="P928" s="218" t="n"/>
      <c r="Q928" s="218" t="n"/>
      <c r="R928" s="218" t="n"/>
      <c r="S928" s="218" t="n"/>
      <c r="T928" s="218" t="n"/>
      <c r="U928" s="218" t="n"/>
      <c r="V928" s="218" t="n"/>
      <c r="W928" s="218">
        <f>SUM(K928,M928,O928,Q928,S928,U928)</f>
        <v/>
      </c>
      <c r="X928" s="218">
        <f>SUM(L928,N928,P928,R928,T928,V928)</f>
        <v/>
      </c>
      <c r="Y928" s="157">
        <f>minus(I928,W928)</f>
        <v/>
      </c>
      <c r="Z928" s="158">
        <f>ABS(minus(J928,X928))</f>
        <v/>
      </c>
      <c r="AA928" s="270" t="n"/>
      <c r="AB928" s="242" t="n"/>
      <c r="AC928" s="242" t="n"/>
      <c r="AD928" s="256" t="n"/>
      <c r="AE928" s="167">
        <f>Y928-AC928</f>
        <v/>
      </c>
      <c r="AF928" s="256">
        <f>abs(Z928-AD928)</f>
        <v/>
      </c>
      <c r="AG928" s="243" t="n"/>
      <c r="AH928" s="146" t="n"/>
      <c r="AI928" s="52" t="n"/>
      <c r="AJ928" s="148" t="n"/>
      <c r="AK928" s="52" t="n"/>
    </row>
    <row r="929">
      <c r="A929" s="163">
        <f>A928</f>
        <v/>
      </c>
      <c r="B929" s="300" t="n"/>
      <c r="C929" s="151" t="inlineStr">
        <is>
          <t>KR Vodafone Add funds/Payments</t>
        </is>
      </c>
      <c r="D929" s="151" t="inlineStr">
        <is>
          <t xml:space="preserve">KR Vodafone Cash In </t>
        </is>
      </c>
      <c r="E929" s="187" t="n"/>
      <c r="F929" s="188" t="n"/>
      <c r="G929" s="187" t="n"/>
      <c r="H929" s="188" t="n"/>
      <c r="I929" s="154">
        <f>minus(E929,G929)</f>
        <v/>
      </c>
      <c r="J929" s="155">
        <f>ABS(minus(F929,H929))</f>
        <v/>
      </c>
      <c r="K929" s="218" t="n"/>
      <c r="L929" s="218" t="n"/>
      <c r="M929" s="218" t="n"/>
      <c r="N929" s="218" t="n"/>
      <c r="O929" s="218" t="n"/>
      <c r="P929" s="218" t="n"/>
      <c r="Q929" s="218" t="n"/>
      <c r="R929" s="218" t="n"/>
      <c r="S929" s="218" t="n"/>
      <c r="T929" s="218" t="n"/>
      <c r="U929" s="218" t="n"/>
      <c r="V929" s="218" t="n"/>
      <c r="W929" s="218">
        <f>SUM(K929,M929,O929,Q929,S929,U929)</f>
        <v/>
      </c>
      <c r="X929" s="218">
        <f>SUM(L929,N929,P929,R929,T929,V929)</f>
        <v/>
      </c>
      <c r="Y929" s="157">
        <f>minus(I929,W929)</f>
        <v/>
      </c>
      <c r="Z929" s="158">
        <f>ABS(minus(J929,X929))</f>
        <v/>
      </c>
      <c r="AA929" s="270" t="n"/>
      <c r="AB929" s="242" t="n"/>
      <c r="AC929" s="242" t="n"/>
      <c r="AD929" s="256" t="n"/>
      <c r="AE929" s="167">
        <f>Y929-AC929</f>
        <v/>
      </c>
      <c r="AF929" s="256">
        <f>abs(Z929-AD929)</f>
        <v/>
      </c>
      <c r="AG929" s="243" t="n"/>
      <c r="AH929" s="146" t="n"/>
      <c r="AI929" s="52" t="n"/>
      <c r="AJ929" s="148" t="n"/>
      <c r="AK929" s="52" t="n"/>
    </row>
    <row r="930">
      <c r="A930" s="163">
        <f>A929</f>
        <v/>
      </c>
      <c r="B930" s="303" t="n"/>
      <c r="C930" s="151" t="inlineStr">
        <is>
          <t>KR Vodafone Send Money</t>
        </is>
      </c>
      <c r="D930" s="151" t="inlineStr">
        <is>
          <t>KR Vodafone Cash Out</t>
        </is>
      </c>
      <c r="E930" s="187" t="n"/>
      <c r="F930" s="188" t="n"/>
      <c r="G930" s="187" t="n"/>
      <c r="H930" s="188" t="n"/>
      <c r="I930" s="154">
        <f>minus(E930,G930)</f>
        <v/>
      </c>
      <c r="J930" s="155">
        <f>ABS(minus(F930,H930))</f>
        <v/>
      </c>
      <c r="K930" s="218" t="n"/>
      <c r="L930" s="218" t="n"/>
      <c r="M930" s="218" t="n"/>
      <c r="N930" s="218" t="n"/>
      <c r="O930" s="218" t="n"/>
      <c r="P930" s="218" t="n"/>
      <c r="Q930" s="218" t="n"/>
      <c r="R930" s="218" t="n"/>
      <c r="S930" s="218" t="n"/>
      <c r="T930" s="218" t="n"/>
      <c r="U930" s="218" t="n"/>
      <c r="V930" s="218" t="n"/>
      <c r="W930" s="218">
        <f>SUM(K930,M930,O930,Q930,S930,U930)</f>
        <v/>
      </c>
      <c r="X930" s="218">
        <f>SUM(L930,N930,P930,R930,T930,V930)</f>
        <v/>
      </c>
      <c r="Y930" s="157">
        <f>minus(I930,W930)</f>
        <v/>
      </c>
      <c r="Z930" s="158">
        <f>ABS(minus(J930,X930))</f>
        <v/>
      </c>
      <c r="AA930" s="270" t="n"/>
      <c r="AB930" s="242" t="n"/>
      <c r="AC930" s="242" t="n"/>
      <c r="AD930" s="256" t="n"/>
      <c r="AE930" s="167">
        <f>Y930-AC930</f>
        <v/>
      </c>
      <c r="AF930" s="256">
        <f>abs(Z930-AD930)</f>
        <v/>
      </c>
      <c r="AG930" s="243" t="n"/>
      <c r="AH930" s="146" t="n"/>
      <c r="AI930" s="52" t="n"/>
      <c r="AJ930" s="148" t="n"/>
      <c r="AK930" s="52" t="n"/>
    </row>
    <row r="931">
      <c r="A931" s="206" t="n"/>
      <c r="B931" s="207" t="n"/>
      <c r="C931" s="206" t="n"/>
      <c r="D931" s="206" t="n"/>
      <c r="E931" s="206" t="n"/>
      <c r="F931" s="208" t="n"/>
      <c r="G931" s="206" t="n"/>
      <c r="H931" s="206" t="n"/>
      <c r="I931" s="206" t="n"/>
      <c r="J931" s="208" t="n"/>
      <c r="K931" s="271" t="n"/>
      <c r="L931" s="271" t="n"/>
      <c r="M931" s="271" t="n"/>
      <c r="N931" s="271" t="n"/>
      <c r="O931" s="271" t="n"/>
      <c r="P931" s="271" t="n"/>
      <c r="Q931" s="271" t="n"/>
      <c r="R931" s="271" t="n"/>
      <c r="S931" s="271" t="n"/>
      <c r="T931" s="271" t="n"/>
      <c r="U931" s="271" t="n"/>
      <c r="V931" s="271" t="n"/>
      <c r="W931" s="210" t="n"/>
      <c r="X931" s="210" t="n"/>
      <c r="Y931" s="271" t="n"/>
      <c r="Z931" s="271" t="n"/>
      <c r="AA931" s="211" t="n"/>
      <c r="AB931" s="212" t="n"/>
      <c r="AC931" s="212" t="n"/>
      <c r="AD931" s="213" t="n"/>
      <c r="AE931" s="214" t="n"/>
      <c r="AF931" s="215" t="n"/>
      <c r="AG931" s="243" t="n"/>
      <c r="AH931" s="146" t="n"/>
      <c r="AI931" s="52" t="n"/>
      <c r="AJ931" s="148" t="n"/>
      <c r="AK931" s="52" t="n"/>
    </row>
    <row r="932">
      <c r="A932" s="239" t="n">
        <v>45016</v>
      </c>
      <c r="B932" s="309" t="inlineStr">
        <is>
          <t>SlydePay</t>
        </is>
      </c>
      <c r="C932" s="151" t="inlineStr">
        <is>
          <t>SP MIGs (MCC 1)</t>
        </is>
      </c>
      <c r="D932" s="151" t="inlineStr">
        <is>
          <t>MIGS (Slydepay01)</t>
        </is>
      </c>
      <c r="E932" s="187" t="n"/>
      <c r="F932" s="188" t="n"/>
      <c r="G932" s="187" t="n"/>
      <c r="H932" s="188" t="n"/>
      <c r="I932" s="154">
        <f>minus(E932,G932)</f>
        <v/>
      </c>
      <c r="J932" s="155">
        <f>ABS(minus(F932,H932))</f>
        <v/>
      </c>
      <c r="K932" s="218" t="n"/>
      <c r="L932" s="218" t="n"/>
      <c r="M932" s="218" t="n"/>
      <c r="N932" s="218" t="n"/>
      <c r="O932" s="218" t="n"/>
      <c r="P932" s="218" t="n"/>
      <c r="Q932" s="218" t="n"/>
      <c r="R932" s="218" t="n"/>
      <c r="S932" s="218" t="n"/>
      <c r="T932" s="218" t="n"/>
      <c r="U932" s="218" t="n"/>
      <c r="V932" s="218" t="n"/>
      <c r="W932" s="218">
        <f>SUM(K932,M932,O932,Q932,S932,U932)</f>
        <v/>
      </c>
      <c r="X932" s="218">
        <f>SUM(L932,N932,P932,R932,T932,V932)</f>
        <v/>
      </c>
      <c r="Y932" s="157">
        <f>minus(I932,W932)</f>
        <v/>
      </c>
      <c r="Z932" s="158">
        <f>ABS(minus(J932,X932))</f>
        <v/>
      </c>
      <c r="AA932" s="263" t="n"/>
      <c r="AB932" s="242" t="n"/>
      <c r="AC932" s="242" t="n"/>
      <c r="AD932" s="256" t="n"/>
      <c r="AE932" s="161">
        <f>Y932-AC932</f>
        <v/>
      </c>
      <c r="AF932" s="256">
        <f>abs(Z932-AD932)</f>
        <v/>
      </c>
      <c r="AG932" s="243" t="n"/>
      <c r="AH932" s="146" t="n"/>
      <c r="AI932" s="52" t="n"/>
      <c r="AJ932" s="148" t="n"/>
      <c r="AK932" s="52" t="n"/>
    </row>
    <row r="933">
      <c r="A933" s="163">
        <f>A932</f>
        <v/>
      </c>
      <c r="B933" s="300" t="n"/>
      <c r="C933" s="151" t="inlineStr">
        <is>
          <t>SP MTN Cash In (Prompt)</t>
        </is>
      </c>
      <c r="D933" s="151" t="inlineStr">
        <is>
          <t>MTN - Slydepull (Prompts)</t>
        </is>
      </c>
      <c r="E933" s="187" t="n"/>
      <c r="F933" s="188" t="n"/>
      <c r="G933" s="187" t="n"/>
      <c r="H933" s="188" t="n"/>
      <c r="I933" s="154">
        <f>minus(E933,G933)</f>
        <v/>
      </c>
      <c r="J933" s="155">
        <f>ABS(minus(F933,H933))</f>
        <v/>
      </c>
      <c r="K933" s="218" t="n"/>
      <c r="L933" s="218" t="n"/>
      <c r="M933" s="218" t="n"/>
      <c r="N933" s="218" t="n"/>
      <c r="O933" s="218" t="n"/>
      <c r="P933" s="218" t="n"/>
      <c r="Q933" s="218" t="n"/>
      <c r="R933" s="218" t="n"/>
      <c r="S933" s="218" t="n"/>
      <c r="T933" s="218" t="n"/>
      <c r="U933" s="218" t="n"/>
      <c r="V933" s="218" t="n"/>
      <c r="W933" s="218">
        <f>SUM(K933,M933,O933,Q933,S933,U933)</f>
        <v/>
      </c>
      <c r="X933" s="218">
        <f>SUM(L933,N933,P933,R933,T933,V933)</f>
        <v/>
      </c>
      <c r="Y933" s="157">
        <f>minus(I933,W933)</f>
        <v/>
      </c>
      <c r="Z933" s="158">
        <f>ABS(minus(J933,X933))</f>
        <v/>
      </c>
      <c r="AA933" s="270" t="n"/>
      <c r="AB933" s="242" t="n"/>
      <c r="AC933" s="242" t="n"/>
      <c r="AD933" s="256" t="n"/>
      <c r="AE933" s="167">
        <f>Y933-AC933</f>
        <v/>
      </c>
      <c r="AF933" s="256">
        <f>abs(Z933-AD933)</f>
        <v/>
      </c>
      <c r="AG933" s="243" t="n"/>
      <c r="AH933" s="146" t="n"/>
      <c r="AI933" s="52" t="n"/>
      <c r="AJ933" s="148" t="n"/>
      <c r="AK933" s="52" t="n"/>
    </row>
    <row r="934">
      <c r="A934" s="163">
        <f>A933</f>
        <v/>
      </c>
      <c r="B934" s="300" t="n"/>
      <c r="C934" s="151" t="inlineStr">
        <is>
          <t>SP MTN Cash In (Approval)</t>
        </is>
      </c>
      <c r="D934" s="151" t="inlineStr">
        <is>
          <t>MTN - Sydepush( Approvals)</t>
        </is>
      </c>
      <c r="E934" s="187" t="n"/>
      <c r="F934" s="188" t="n"/>
      <c r="G934" s="187" t="n"/>
      <c r="H934" s="188" t="n"/>
      <c r="I934" s="154">
        <f>minus(E934,G934)</f>
        <v/>
      </c>
      <c r="J934" s="155">
        <f>ABS(minus(F934,H934))</f>
        <v/>
      </c>
      <c r="K934" s="218" t="n"/>
      <c r="L934" s="218" t="n"/>
      <c r="M934" s="218" t="n"/>
      <c r="N934" s="218" t="n"/>
      <c r="O934" s="218" t="n"/>
      <c r="P934" s="218" t="n"/>
      <c r="Q934" s="218" t="n"/>
      <c r="R934" s="218" t="n"/>
      <c r="S934" s="218" t="n"/>
      <c r="T934" s="218" t="n"/>
      <c r="U934" s="218" t="n"/>
      <c r="V934" s="218" t="n"/>
      <c r="W934" s="218">
        <f>SUM(K934,M934,O934,Q934,S934,U934)</f>
        <v/>
      </c>
      <c r="X934" s="218">
        <f>SUM(L934,N934,P934,R934,T934,V934)</f>
        <v/>
      </c>
      <c r="Y934" s="157">
        <f>minus(I934,W934)</f>
        <v/>
      </c>
      <c r="Z934" s="158">
        <f>ABS(minus(J934,X934))</f>
        <v/>
      </c>
      <c r="AA934" s="270" t="n"/>
      <c r="AB934" s="242" t="n"/>
      <c r="AC934" s="242" t="n"/>
      <c r="AD934" s="256" t="n"/>
      <c r="AE934" s="161">
        <f>Y934-AC934</f>
        <v/>
      </c>
      <c r="AF934" s="256">
        <f>abs(Z934-AD934)</f>
        <v/>
      </c>
      <c r="AG934" s="243" t="n"/>
      <c r="AH934" s="146" t="n"/>
      <c r="AI934" s="52" t="n"/>
      <c r="AJ934" s="148" t="n"/>
      <c r="AK934" s="52" t="n"/>
    </row>
    <row r="935">
      <c r="A935" s="163">
        <f>A934</f>
        <v/>
      </c>
      <c r="B935" s="300" t="n"/>
      <c r="C935" s="151" t="inlineStr">
        <is>
          <t>SP MTN Send Money</t>
        </is>
      </c>
      <c r="D935" s="151" t="inlineStr">
        <is>
          <t>MTN - Portal</t>
        </is>
      </c>
      <c r="E935" s="187" t="n"/>
      <c r="F935" s="188" t="n"/>
      <c r="G935" s="187" t="n"/>
      <c r="H935" s="188" t="n"/>
      <c r="I935" s="154">
        <f>minus(E935,G935)</f>
        <v/>
      </c>
      <c r="J935" s="155">
        <f>ABS(minus(F935,H935))</f>
        <v/>
      </c>
      <c r="K935" s="218" t="n"/>
      <c r="L935" s="218" t="n"/>
      <c r="M935" s="218" t="n"/>
      <c r="N935" s="218" t="n"/>
      <c r="O935" s="218" t="n"/>
      <c r="P935" s="218" t="n"/>
      <c r="Q935" s="218" t="n"/>
      <c r="R935" s="218" t="n"/>
      <c r="S935" s="218" t="n"/>
      <c r="T935" s="218" t="n"/>
      <c r="U935" s="218" t="n"/>
      <c r="V935" s="218" t="n"/>
      <c r="W935" s="218">
        <f>SUM(K935,M935,O935,Q935,S935,U935)</f>
        <v/>
      </c>
      <c r="X935" s="218">
        <f>SUM(L935,N935,P935,R935,T935,V935)</f>
        <v/>
      </c>
      <c r="Y935" s="157">
        <f>minus(I935,W935)</f>
        <v/>
      </c>
      <c r="Z935" s="158">
        <f>ABS(minus(J935,X935))</f>
        <v/>
      </c>
      <c r="AA935" s="270" t="n"/>
      <c r="AB935" s="242" t="n"/>
      <c r="AC935" s="242" t="n"/>
      <c r="AD935" s="256" t="n"/>
      <c r="AE935" s="161">
        <f>Y935-AC935</f>
        <v/>
      </c>
      <c r="AF935" s="256">
        <f>abs(Z935-AD935)</f>
        <v/>
      </c>
      <c r="AG935" s="243" t="n"/>
      <c r="AH935" s="146" t="n"/>
      <c r="AI935" s="52" t="n"/>
      <c r="AJ935" s="148" t="n"/>
      <c r="AK935" s="52" t="n"/>
    </row>
    <row r="936">
      <c r="A936" s="163">
        <f>A935</f>
        <v/>
      </c>
      <c r="B936" s="300" t="n"/>
      <c r="C936" s="151" t="inlineStr">
        <is>
          <t>SP AirtelTigo Cash In</t>
        </is>
      </c>
      <c r="D936" s="151" t="inlineStr">
        <is>
          <t>Airtel Top Up (Cash In)</t>
        </is>
      </c>
      <c r="E936" s="187" t="n"/>
      <c r="F936" s="188" t="n"/>
      <c r="G936" s="187" t="n"/>
      <c r="H936" s="188" t="n"/>
      <c r="I936" s="154">
        <f>minus(E936,G936)</f>
        <v/>
      </c>
      <c r="J936" s="155">
        <f>ABS(minus(F936,H936))</f>
        <v/>
      </c>
      <c r="K936" s="218" t="n"/>
      <c r="L936" s="218" t="n"/>
      <c r="M936" s="218" t="n"/>
      <c r="N936" s="218" t="n"/>
      <c r="O936" s="218" t="n"/>
      <c r="P936" s="218" t="n"/>
      <c r="Q936" s="218" t="n"/>
      <c r="R936" s="218" t="n"/>
      <c r="S936" s="218" t="n"/>
      <c r="T936" s="218" t="n"/>
      <c r="U936" s="218" t="n"/>
      <c r="V936" s="218" t="n"/>
      <c r="W936" s="218">
        <f>SUM(K936,M936,O936,Q936,S936,U936)</f>
        <v/>
      </c>
      <c r="X936" s="218">
        <f>SUM(L936,N936,P936,R936,T936,V936)</f>
        <v/>
      </c>
      <c r="Y936" s="157">
        <f>minus(I936,W936)</f>
        <v/>
      </c>
      <c r="Z936" s="158">
        <f>ABS(minus(J936,X936))</f>
        <v/>
      </c>
      <c r="AA936" s="270" t="n"/>
      <c r="AB936" s="242" t="n"/>
      <c r="AC936" s="242" t="n"/>
      <c r="AD936" s="256" t="n"/>
      <c r="AE936" s="161">
        <f>Y936-AC936</f>
        <v/>
      </c>
      <c r="AF936" s="256">
        <f>abs(Z936-AD936)</f>
        <v/>
      </c>
      <c r="AG936" s="243" t="n"/>
      <c r="AH936" s="146" t="n"/>
      <c r="AI936" s="52" t="n"/>
      <c r="AJ936" s="148" t="n"/>
      <c r="AK936" s="52" t="n"/>
    </row>
    <row r="937">
      <c r="A937" s="163">
        <f>A936</f>
        <v/>
      </c>
      <c r="B937" s="300" t="n"/>
      <c r="C937" s="151" t="inlineStr">
        <is>
          <t>SP AirtelTigo Send Money</t>
        </is>
      </c>
      <c r="D937" s="151" t="inlineStr">
        <is>
          <t>Airtel Online Send Money</t>
        </is>
      </c>
      <c r="E937" s="187" t="n"/>
      <c r="F937" s="188" t="n"/>
      <c r="G937" s="187" t="n"/>
      <c r="H937" s="188" t="n"/>
      <c r="I937" s="154">
        <f>minus(E937,G937)</f>
        <v/>
      </c>
      <c r="J937" s="155">
        <f>ABS(minus(F937,H937))</f>
        <v/>
      </c>
      <c r="K937" s="218" t="n"/>
      <c r="L937" s="218" t="n"/>
      <c r="M937" s="218" t="n"/>
      <c r="N937" s="218" t="n"/>
      <c r="O937" s="218" t="n"/>
      <c r="P937" s="218" t="n"/>
      <c r="Q937" s="218" t="n"/>
      <c r="R937" s="218" t="n"/>
      <c r="S937" s="218" t="n"/>
      <c r="T937" s="218" t="n"/>
      <c r="U937" s="218" t="n"/>
      <c r="V937" s="218" t="n"/>
      <c r="W937" s="218">
        <f>SUM(K937,M937,O937,Q937,S937,U937)</f>
        <v/>
      </c>
      <c r="X937" s="218">
        <f>SUM(L937,N937,P937,R937,T937,V937)</f>
        <v/>
      </c>
      <c r="Y937" s="157">
        <f>minus(I937,W937)</f>
        <v/>
      </c>
      <c r="Z937" s="158">
        <f>ABS(minus(J937,X937))</f>
        <v/>
      </c>
      <c r="AA937" s="270" t="n"/>
      <c r="AB937" s="242" t="n"/>
      <c r="AC937" s="242" t="n"/>
      <c r="AD937" s="256" t="n"/>
      <c r="AE937" s="161">
        <f>Y937-AC937</f>
        <v/>
      </c>
      <c r="AF937" s="256">
        <f>abs(Z937-AD937)</f>
        <v/>
      </c>
      <c r="AG937" s="243" t="n"/>
      <c r="AH937" s="146" t="n"/>
      <c r="AI937" s="52" t="n"/>
      <c r="AJ937" s="148" t="n"/>
      <c r="AK937" s="52" t="n"/>
    </row>
    <row r="938">
      <c r="A938" s="163">
        <f>A937</f>
        <v/>
      </c>
      <c r="B938" s="300" t="n"/>
      <c r="C938" s="151" t="inlineStr">
        <is>
          <t>SP Vodafone Cash In</t>
        </is>
      </c>
      <c r="D938" s="151" t="inlineStr">
        <is>
          <t>Vodafone Cashin</t>
        </is>
      </c>
      <c r="E938" s="187" t="n"/>
      <c r="F938" s="188" t="n"/>
      <c r="G938" s="187" t="n"/>
      <c r="H938" s="188" t="n"/>
      <c r="I938" s="154">
        <f>minus(E938,G938)</f>
        <v/>
      </c>
      <c r="J938" s="155">
        <f>ABS(minus(F938,H938))</f>
        <v/>
      </c>
      <c r="K938" s="218" t="n"/>
      <c r="L938" s="218" t="n"/>
      <c r="M938" s="218" t="n"/>
      <c r="N938" s="218" t="n"/>
      <c r="O938" s="218" t="n"/>
      <c r="P938" s="218" t="n"/>
      <c r="Q938" s="218" t="n"/>
      <c r="R938" s="218" t="n"/>
      <c r="S938" s="218" t="n"/>
      <c r="T938" s="218" t="n"/>
      <c r="U938" s="218" t="n"/>
      <c r="V938" s="218" t="n"/>
      <c r="W938" s="218">
        <f>SUM(K938,M938,O938,Q938,S938,U938)</f>
        <v/>
      </c>
      <c r="X938" s="218">
        <f>SUM(L938,N938,P938,R938,T938,V938)</f>
        <v/>
      </c>
      <c r="Y938" s="157">
        <f>minus(I938,W938)</f>
        <v/>
      </c>
      <c r="Z938" s="158">
        <f>ABS(minus(J938,X938))</f>
        <v/>
      </c>
      <c r="AA938" s="270" t="n"/>
      <c r="AB938" s="242" t="n"/>
      <c r="AC938" s="242" t="n"/>
      <c r="AD938" s="256" t="n"/>
      <c r="AE938" s="161">
        <f>Y938-AC938</f>
        <v/>
      </c>
      <c r="AF938" s="256">
        <f>abs(Z938-AD938)</f>
        <v/>
      </c>
      <c r="AG938" s="243" t="n"/>
      <c r="AH938" s="146" t="n"/>
      <c r="AI938" s="52" t="n"/>
      <c r="AJ938" s="148" t="n"/>
      <c r="AK938" s="52" t="n"/>
    </row>
    <row r="939">
      <c r="A939" s="163">
        <f>A938</f>
        <v/>
      </c>
      <c r="B939" s="300" t="n"/>
      <c r="C939" s="151" t="inlineStr">
        <is>
          <t>SP Vodafone Send Money</t>
        </is>
      </c>
      <c r="D939" s="151" t="inlineStr">
        <is>
          <t>Vodafone Cashout</t>
        </is>
      </c>
      <c r="E939" s="187" t="n"/>
      <c r="F939" s="188" t="n"/>
      <c r="G939" s="187" t="n"/>
      <c r="H939" s="188" t="n"/>
      <c r="I939" s="154">
        <f>minus(E939,G939)</f>
        <v/>
      </c>
      <c r="J939" s="155">
        <f>ABS(minus(F939,H939))</f>
        <v/>
      </c>
      <c r="K939" s="218" t="n"/>
      <c r="L939" s="218" t="n"/>
      <c r="M939" s="218" t="n"/>
      <c r="N939" s="218" t="n"/>
      <c r="O939" s="218" t="n"/>
      <c r="P939" s="218" t="n"/>
      <c r="Q939" s="218" t="n"/>
      <c r="R939" s="218" t="n"/>
      <c r="S939" s="218" t="n"/>
      <c r="T939" s="218" t="n"/>
      <c r="U939" s="218" t="n"/>
      <c r="V939" s="218" t="n"/>
      <c r="W939" s="218">
        <f>SUM(K939,M939,O939,Q939,S939,U939)</f>
        <v/>
      </c>
      <c r="X939" s="218">
        <f>SUM(L939,N939,P939,R939,T939,V939)</f>
        <v/>
      </c>
      <c r="Y939" s="157">
        <f>minus(I939,W939)</f>
        <v/>
      </c>
      <c r="Z939" s="158">
        <f>ABS(minus(J939,X939))</f>
        <v/>
      </c>
      <c r="AA939" s="270" t="n"/>
      <c r="AB939" s="242" t="n"/>
      <c r="AC939" s="242" t="n"/>
      <c r="AD939" s="256" t="n"/>
      <c r="AE939" s="161">
        <f>Y939-AC939</f>
        <v/>
      </c>
      <c r="AF939" s="256">
        <f>abs(Z939-AD939)</f>
        <v/>
      </c>
      <c r="AG939" s="243" t="n"/>
      <c r="AH939" s="146" t="n"/>
      <c r="AI939" s="52" t="n"/>
      <c r="AJ939" s="148" t="n"/>
      <c r="AK939" s="52" t="n"/>
    </row>
    <row r="940">
      <c r="A940" s="163">
        <f>A939</f>
        <v/>
      </c>
      <c r="B940" s="300" t="n"/>
      <c r="C940" s="151" t="inlineStr">
        <is>
          <t>SP Stanbic</t>
        </is>
      </c>
      <c r="D940" s="151" t="inlineStr">
        <is>
          <t>Stanbic FI CR</t>
        </is>
      </c>
      <c r="E940" s="187" t="n"/>
      <c r="F940" s="188" t="n"/>
      <c r="G940" s="187" t="n"/>
      <c r="H940" s="188" t="n"/>
      <c r="I940" s="154">
        <f>minus(E940,G940)</f>
        <v/>
      </c>
      <c r="J940" s="155">
        <f>ABS(minus(F940,H940))</f>
        <v/>
      </c>
      <c r="K940" s="218" t="n"/>
      <c r="L940" s="218" t="n"/>
      <c r="M940" s="218" t="n"/>
      <c r="N940" s="218" t="n"/>
      <c r="O940" s="218" t="n"/>
      <c r="P940" s="218" t="n"/>
      <c r="Q940" s="218" t="n"/>
      <c r="R940" s="218" t="n"/>
      <c r="S940" s="218" t="n"/>
      <c r="T940" s="218" t="n"/>
      <c r="U940" s="218" t="n"/>
      <c r="V940" s="218" t="n"/>
      <c r="W940" s="218">
        <f>SUM(K940,M940,O940,Q940,S940,U940)</f>
        <v/>
      </c>
      <c r="X940" s="218">
        <f>SUM(L940,N940,P940,R940,T940,V940)</f>
        <v/>
      </c>
      <c r="Y940" s="157">
        <f>minus(I940,W940)</f>
        <v/>
      </c>
      <c r="Z940" s="158">
        <f>ABS(minus(J940,X940))</f>
        <v/>
      </c>
      <c r="AA940" s="263" t="n"/>
      <c r="AB940" s="242" t="n"/>
      <c r="AC940" s="242" t="n"/>
      <c r="AD940" s="256" t="n"/>
      <c r="AE940" s="161">
        <f>Y940-AC940</f>
        <v/>
      </c>
      <c r="AF940" s="256">
        <f>abs(Z940-AD940)</f>
        <v/>
      </c>
      <c r="AG940" s="243" t="n"/>
      <c r="AH940" s="146" t="n"/>
      <c r="AI940" s="52" t="n"/>
      <c r="AJ940" s="148" t="n"/>
      <c r="AK940" s="52" t="n"/>
    </row>
    <row r="941">
      <c r="A941" s="163">
        <f>A940</f>
        <v/>
      </c>
      <c r="B941" s="300" t="n"/>
      <c r="C941" s="151" t="inlineStr">
        <is>
          <t xml:space="preserve">SP Stanbic </t>
        </is>
      </c>
      <c r="D941" s="151" t="inlineStr">
        <is>
          <t>Stanbic FI DR</t>
        </is>
      </c>
      <c r="E941" s="187" t="n"/>
      <c r="F941" s="187" t="n"/>
      <c r="G941" s="187" t="n"/>
      <c r="H941" s="187" t="n"/>
      <c r="I941" s="154">
        <f>minus(E941,G941)</f>
        <v/>
      </c>
      <c r="J941" s="155">
        <f>ABS(minus(F941,H941))</f>
        <v/>
      </c>
      <c r="K941" s="218" t="n"/>
      <c r="L941" s="218" t="n"/>
      <c r="M941" s="218" t="n"/>
      <c r="N941" s="218" t="n"/>
      <c r="O941" s="218" t="n"/>
      <c r="P941" s="218" t="n"/>
      <c r="Q941" s="218" t="n"/>
      <c r="R941" s="218" t="n"/>
      <c r="S941" s="218" t="n"/>
      <c r="T941" s="218" t="n"/>
      <c r="U941" s="218" t="n"/>
      <c r="V941" s="218" t="n"/>
      <c r="W941" s="218">
        <f>SUM(K941,M941,O941,Q941,S941,U941)</f>
        <v/>
      </c>
      <c r="X941" s="218">
        <f>SUM(L941,N941,P941,R941,T941,V941)</f>
        <v/>
      </c>
      <c r="Y941" s="157">
        <f>minus(I941,W941)</f>
        <v/>
      </c>
      <c r="Z941" s="158">
        <f>ABS(minus(J941,X941))</f>
        <v/>
      </c>
      <c r="AA941" s="270" t="n"/>
      <c r="AB941" s="242" t="n"/>
      <c r="AC941" s="242" t="n"/>
      <c r="AD941" s="256" t="n"/>
      <c r="AE941" s="161">
        <f>Y941-AC941</f>
        <v/>
      </c>
      <c r="AF941" s="256">
        <f>abs(Z941-AD941)</f>
        <v/>
      </c>
      <c r="AG941" s="243" t="n"/>
      <c r="AH941" s="146" t="n"/>
      <c r="AI941" s="52" t="n"/>
      <c r="AJ941" s="148" t="n"/>
      <c r="AK941" s="52" t="n"/>
    </row>
    <row r="942">
      <c r="A942" s="163">
        <f>A941</f>
        <v/>
      </c>
      <c r="B942" s="300" t="n"/>
      <c r="C942" s="171" t="inlineStr">
        <is>
          <t xml:space="preserve">SP GIP </t>
        </is>
      </c>
      <c r="D942" s="171" t="inlineStr">
        <is>
          <t>GIP</t>
        </is>
      </c>
      <c r="E942" s="172" t="n"/>
      <c r="F942" s="172" t="n"/>
      <c r="G942" s="172" t="n"/>
      <c r="H942" s="172" t="n"/>
      <c r="I942" s="174">
        <f>minus(E942,G942)</f>
        <v/>
      </c>
      <c r="J942" s="175">
        <f>ABS(minus(F942,H942))</f>
        <v/>
      </c>
      <c r="K942" s="294" t="n"/>
      <c r="L942" s="294" t="n"/>
      <c r="M942" s="294" t="n"/>
      <c r="N942" s="294" t="n"/>
      <c r="O942" s="294" t="n"/>
      <c r="P942" s="294" t="n"/>
      <c r="Q942" s="294" t="n"/>
      <c r="R942" s="294" t="n"/>
      <c r="S942" s="294" t="n"/>
      <c r="T942" s="294" t="n"/>
      <c r="U942" s="294" t="n"/>
      <c r="V942" s="294" t="n"/>
      <c r="W942" s="294">
        <f>SUM(K942,M942,O942,Q942,S942,U942)</f>
        <v/>
      </c>
      <c r="X942" s="294">
        <f>SUM(L942,N942,P942,R942,T942,V942)</f>
        <v/>
      </c>
      <c r="Y942" s="179">
        <f>minus(I942,W942)</f>
        <v/>
      </c>
      <c r="Z942" s="180">
        <f>ABS(minus(J942,X942))</f>
        <v/>
      </c>
      <c r="AA942" s="253" t="n"/>
      <c r="AB942" s="254" t="n"/>
      <c r="AC942" s="254" t="n"/>
      <c r="AD942" s="190" t="n"/>
      <c r="AE942" s="184">
        <f>Y942-AC942</f>
        <v/>
      </c>
      <c r="AF942" s="192">
        <f>abs(Z942-AD942)</f>
        <v/>
      </c>
      <c r="AG942" s="243" t="n"/>
      <c r="AH942" s="146" t="n"/>
      <c r="AI942" s="52" t="n"/>
      <c r="AJ942" s="148" t="n"/>
      <c r="AK942" s="52" t="n"/>
    </row>
    <row r="943">
      <c r="A943" s="163">
        <f>A942</f>
        <v/>
      </c>
      <c r="B943" s="300" t="n"/>
      <c r="C943" s="151" t="inlineStr">
        <is>
          <t>Card Payments</t>
        </is>
      </c>
      <c r="D943" s="151" t="inlineStr">
        <is>
          <t>BB MIGs (S03)</t>
        </is>
      </c>
      <c r="E943" s="170" t="n"/>
      <c r="F943" s="245" t="n"/>
      <c r="G943" s="170" t="n"/>
      <c r="H943" s="245" t="n"/>
      <c r="I943" s="154">
        <f>minus(E943,G943)</f>
        <v/>
      </c>
      <c r="J943" s="155">
        <f>ABS(minus(F943,H943))</f>
        <v/>
      </c>
      <c r="K943" s="248" t="n"/>
      <c r="L943" s="248" t="n"/>
      <c r="M943" s="248" t="n"/>
      <c r="N943" s="248" t="n"/>
      <c r="O943" s="248" t="n"/>
      <c r="P943" s="248" t="n"/>
      <c r="Q943" s="248" t="n"/>
      <c r="R943" s="248" t="n"/>
      <c r="S943" s="248" t="n"/>
      <c r="T943" s="248" t="n"/>
      <c r="U943" s="248" t="n"/>
      <c r="V943" s="248" t="n"/>
      <c r="W943" s="218" t="n"/>
      <c r="X943" s="218" t="n"/>
      <c r="Y943" s="157">
        <f>minus(I943,W943)</f>
        <v/>
      </c>
      <c r="Z943" s="158">
        <f>ABS(minus(J943,X943))</f>
        <v/>
      </c>
      <c r="AA943" s="263" t="n"/>
      <c r="AB943" s="242" t="n"/>
      <c r="AC943" s="242" t="n"/>
      <c r="AD943" s="256" t="n"/>
      <c r="AE943" s="161">
        <f>Y943-AC943</f>
        <v/>
      </c>
      <c r="AF943" s="256">
        <f>abs(Z943-AD943)</f>
        <v/>
      </c>
      <c r="AG943" s="243" t="n"/>
      <c r="AH943" s="146" t="n"/>
      <c r="AI943" s="52" t="n"/>
      <c r="AJ943" s="148" t="n"/>
      <c r="AK943" s="52" t="n"/>
    </row>
    <row r="944">
      <c r="A944" s="163">
        <f>A943</f>
        <v/>
      </c>
      <c r="B944" s="300" t="n"/>
      <c r="C944" s="151" t="inlineStr">
        <is>
          <t>Card Payments</t>
        </is>
      </c>
      <c r="D944" s="151" t="inlineStr">
        <is>
          <t>BB MIGs (S04)</t>
        </is>
      </c>
      <c r="E944" s="170" t="n"/>
      <c r="F944" s="245" t="n"/>
      <c r="G944" s="170" t="n"/>
      <c r="H944" s="245" t="n"/>
      <c r="I944" s="154">
        <f>minus(E944,G944)</f>
        <v/>
      </c>
      <c r="J944" s="155">
        <f>ABS(minus(F944,H944))</f>
        <v/>
      </c>
      <c r="K944" s="248" t="n"/>
      <c r="L944" s="248" t="n"/>
      <c r="M944" s="248" t="n"/>
      <c r="N944" s="248" t="n"/>
      <c r="O944" s="248" t="n"/>
      <c r="P944" s="248" t="n"/>
      <c r="Q944" s="248" t="n"/>
      <c r="R944" s="248" t="n"/>
      <c r="S944" s="248" t="n"/>
      <c r="T944" s="248" t="n"/>
      <c r="U944" s="248" t="n"/>
      <c r="V944" s="248" t="n"/>
      <c r="W944" s="218" t="n"/>
      <c r="X944" s="218" t="n"/>
      <c r="Y944" s="157">
        <f>minus(I944,W944)</f>
        <v/>
      </c>
      <c r="Z944" s="158">
        <f>ABS(minus(J944,X944))</f>
        <v/>
      </c>
      <c r="AA944" s="270" t="n"/>
      <c r="AB944" s="242" t="n"/>
      <c r="AC944" s="242" t="n"/>
      <c r="AD944" s="256" t="n"/>
      <c r="AE944" s="167">
        <f>Y944-AC944</f>
        <v/>
      </c>
      <c r="AF944" s="256">
        <f>abs(Z944-AD944)</f>
        <v/>
      </c>
      <c r="AG944" s="243" t="n"/>
      <c r="AH944" s="146" t="n"/>
      <c r="AI944" s="52" t="n"/>
      <c r="AJ944" s="148" t="n"/>
      <c r="AK944" s="52" t="n"/>
    </row>
    <row r="945">
      <c r="A945" s="163">
        <f>A944</f>
        <v/>
      </c>
      <c r="B945" s="300" t="n"/>
      <c r="C945" s="151" t="inlineStr">
        <is>
          <t>Card Payments</t>
        </is>
      </c>
      <c r="D945" s="151" t="inlineStr">
        <is>
          <t>BB MIGs (S05)</t>
        </is>
      </c>
      <c r="E945" s="170" t="n"/>
      <c r="F945" s="245" t="n"/>
      <c r="G945" s="170" t="n"/>
      <c r="H945" s="245" t="n"/>
      <c r="I945" s="154">
        <f>minus(E945,G945)</f>
        <v/>
      </c>
      <c r="J945" s="155">
        <f>ABS(minus(F945,H945))</f>
        <v/>
      </c>
      <c r="K945" s="248" t="n"/>
      <c r="L945" s="248" t="n"/>
      <c r="M945" s="248" t="n"/>
      <c r="N945" s="248" t="n"/>
      <c r="O945" s="248" t="n"/>
      <c r="P945" s="248" t="n"/>
      <c r="Q945" s="248" t="n"/>
      <c r="R945" s="248" t="n"/>
      <c r="S945" s="248" t="n"/>
      <c r="T945" s="248" t="n"/>
      <c r="U945" s="248" t="n"/>
      <c r="V945" s="248" t="n"/>
      <c r="W945" s="218" t="n"/>
      <c r="X945" s="218" t="n"/>
      <c r="Y945" s="157">
        <f>minus(I945,W945)</f>
        <v/>
      </c>
      <c r="Z945" s="158">
        <f>ABS(minus(J945,X945))</f>
        <v/>
      </c>
      <c r="AA945" s="270" t="n"/>
      <c r="AB945" s="242" t="n"/>
      <c r="AC945" s="242" t="n"/>
      <c r="AD945" s="256" t="n"/>
      <c r="AE945" s="167">
        <f>Y945-AC945</f>
        <v/>
      </c>
      <c r="AF945" s="256">
        <f>abs(Z945-AD945)</f>
        <v/>
      </c>
      <c r="AG945" s="243" t="n"/>
      <c r="AH945" s="146" t="n"/>
      <c r="AI945" s="52" t="n"/>
      <c r="AJ945" s="148" t="n"/>
      <c r="AK945" s="52" t="n"/>
    </row>
    <row r="946">
      <c r="A946" s="163">
        <f>A945</f>
        <v/>
      </c>
      <c r="B946" s="300" t="n"/>
      <c r="C946" s="151" t="inlineStr">
        <is>
          <t>Card Payments</t>
        </is>
      </c>
      <c r="D946" s="151" t="inlineStr">
        <is>
          <t>BB MIGs (S06)</t>
        </is>
      </c>
      <c r="E946" s="170" t="n"/>
      <c r="F946" s="245" t="n"/>
      <c r="G946" s="170" t="n"/>
      <c r="H946" s="245" t="n"/>
      <c r="I946" s="154">
        <f>minus(E946,G946)</f>
        <v/>
      </c>
      <c r="J946" s="155">
        <f>ABS(minus(F946,H946))</f>
        <v/>
      </c>
      <c r="K946" s="248" t="n"/>
      <c r="L946" s="248" t="n"/>
      <c r="M946" s="248" t="n"/>
      <c r="N946" s="248" t="n"/>
      <c r="O946" s="248" t="n"/>
      <c r="P946" s="248" t="n"/>
      <c r="Q946" s="248" t="n"/>
      <c r="R946" s="248" t="n"/>
      <c r="S946" s="248" t="n"/>
      <c r="T946" s="248" t="n"/>
      <c r="U946" s="248" t="n"/>
      <c r="V946" s="248" t="n"/>
      <c r="W946" s="218" t="n"/>
      <c r="X946" s="218" t="n"/>
      <c r="Y946" s="157">
        <f>minus(I946,W946)</f>
        <v/>
      </c>
      <c r="Z946" s="158">
        <f>ABS(minus(J946,X946))</f>
        <v/>
      </c>
      <c r="AA946" s="270" t="n"/>
      <c r="AB946" s="242" t="n"/>
      <c r="AC946" s="242" t="n"/>
      <c r="AD946" s="256" t="n"/>
      <c r="AE946" s="167">
        <f>Y946-AC946</f>
        <v/>
      </c>
      <c r="AF946" s="256">
        <f>abs(Z946-AD946)</f>
        <v/>
      </c>
      <c r="AG946" s="243" t="n"/>
      <c r="AH946" s="146" t="n"/>
      <c r="AI946" s="52" t="n"/>
      <c r="AJ946" s="148" t="n"/>
      <c r="AK946" s="52" t="n"/>
    </row>
    <row r="947">
      <c r="A947" s="163">
        <f>A946</f>
        <v/>
      </c>
      <c r="B947" s="300" t="n"/>
      <c r="C947" s="151" t="inlineStr">
        <is>
          <t>Card Payments</t>
        </is>
      </c>
      <c r="D947" s="151" t="inlineStr">
        <is>
          <t>BB MIGs (S07)</t>
        </is>
      </c>
      <c r="E947" s="170" t="n"/>
      <c r="F947" s="245" t="n"/>
      <c r="G947" s="170" t="n"/>
      <c r="H947" s="245" t="n"/>
      <c r="I947" s="154">
        <f>minus(E947,G947)</f>
        <v/>
      </c>
      <c r="J947" s="155">
        <f>ABS(minus(F947,H947))</f>
        <v/>
      </c>
      <c r="K947" s="248" t="n"/>
      <c r="L947" s="248" t="n"/>
      <c r="M947" s="248" t="n"/>
      <c r="N947" s="248" t="n"/>
      <c r="O947" s="248" t="n"/>
      <c r="P947" s="248" t="n"/>
      <c r="Q947" s="248" t="n"/>
      <c r="R947" s="248" t="n"/>
      <c r="S947" s="248" t="n"/>
      <c r="T947" s="248" t="n"/>
      <c r="U947" s="248" t="n"/>
      <c r="V947" s="248" t="n"/>
      <c r="W947" s="218" t="n"/>
      <c r="X947" s="218" t="n"/>
      <c r="Y947" s="157">
        <f>minus(I947,W947)</f>
        <v/>
      </c>
      <c r="Z947" s="158">
        <f>ABS(minus(J947,X947))</f>
        <v/>
      </c>
      <c r="AA947" s="270" t="n"/>
      <c r="AB947" s="242" t="n"/>
      <c r="AC947" s="242" t="n"/>
      <c r="AD947" s="256" t="n"/>
      <c r="AE947" s="167">
        <f>Y947-AC947</f>
        <v/>
      </c>
      <c r="AF947" s="256">
        <f>abs(Z947-AD947)</f>
        <v/>
      </c>
      <c r="AG947" s="243" t="n"/>
      <c r="AH947" s="146" t="n"/>
      <c r="AI947" s="52" t="n"/>
      <c r="AJ947" s="148" t="n"/>
      <c r="AK947" s="52" t="n"/>
    </row>
    <row r="948">
      <c r="A948" s="163">
        <f>A947</f>
        <v/>
      </c>
      <c r="B948" s="300" t="n"/>
      <c r="C948" s="151" t="inlineStr">
        <is>
          <t>Card Payments</t>
        </is>
      </c>
      <c r="D948" s="151" t="inlineStr">
        <is>
          <t>BB MIGs (S08)</t>
        </is>
      </c>
      <c r="E948" s="170" t="n"/>
      <c r="F948" s="245" t="n"/>
      <c r="G948" s="170" t="n"/>
      <c r="H948" s="245" t="n"/>
      <c r="I948" s="154">
        <f>minus(E948,G948)</f>
        <v/>
      </c>
      <c r="J948" s="155">
        <f>ABS(minus(F948,H948))</f>
        <v/>
      </c>
      <c r="K948" s="248" t="n"/>
      <c r="L948" s="248" t="n"/>
      <c r="M948" s="248" t="n"/>
      <c r="N948" s="248" t="n"/>
      <c r="O948" s="248" t="n"/>
      <c r="P948" s="248" t="n"/>
      <c r="Q948" s="248" t="n"/>
      <c r="R948" s="248" t="n"/>
      <c r="S948" s="248" t="n"/>
      <c r="T948" s="248" t="n"/>
      <c r="U948" s="248" t="n"/>
      <c r="V948" s="248" t="n"/>
      <c r="W948" s="218" t="n"/>
      <c r="X948" s="218" t="n"/>
      <c r="Y948" s="157">
        <f>minus(I948,W948)</f>
        <v/>
      </c>
      <c r="Z948" s="158">
        <f>ABS(minus(J948,X948))</f>
        <v/>
      </c>
      <c r="AA948" s="270" t="n"/>
      <c r="AB948" s="242" t="n"/>
      <c r="AC948" s="242" t="n"/>
      <c r="AD948" s="256" t="n"/>
      <c r="AE948" s="167">
        <f>Y948-AC948</f>
        <v/>
      </c>
      <c r="AF948" s="256">
        <f>abs(Z948-AD948)</f>
        <v/>
      </c>
      <c r="AG948" s="243" t="n"/>
      <c r="AH948" s="146" t="n"/>
      <c r="AI948" s="52" t="n"/>
      <c r="AJ948" s="148" t="n"/>
      <c r="AK948" s="52" t="n"/>
    </row>
    <row r="949">
      <c r="A949" s="163">
        <f>A948</f>
        <v/>
      </c>
      <c r="B949" s="300" t="n"/>
      <c r="C949" s="151" t="inlineStr">
        <is>
          <t>Card Payments</t>
        </is>
      </c>
      <c r="D949" s="151" t="inlineStr">
        <is>
          <t>BB MIGs (S09)</t>
        </is>
      </c>
      <c r="E949" s="170" t="n"/>
      <c r="F949" s="245" t="n"/>
      <c r="G949" s="170" t="n"/>
      <c r="H949" s="245" t="n"/>
      <c r="I949" s="154">
        <f>minus(E949,G949)</f>
        <v/>
      </c>
      <c r="J949" s="155">
        <f>ABS(minus(F949,H949))</f>
        <v/>
      </c>
      <c r="K949" s="248" t="n"/>
      <c r="L949" s="248" t="n"/>
      <c r="M949" s="248" t="n"/>
      <c r="N949" s="248" t="n"/>
      <c r="O949" s="248" t="n"/>
      <c r="P949" s="248" t="n"/>
      <c r="Q949" s="248" t="n"/>
      <c r="R949" s="248" t="n"/>
      <c r="S949" s="248" t="n"/>
      <c r="T949" s="248" t="n"/>
      <c r="U949" s="248" t="n"/>
      <c r="V949" s="248" t="n"/>
      <c r="W949" s="218" t="n"/>
      <c r="X949" s="218" t="n"/>
      <c r="Y949" s="157">
        <f>minus(I949,W949)</f>
        <v/>
      </c>
      <c r="Z949" s="158">
        <f>ABS(minus(J949,X949))</f>
        <v/>
      </c>
      <c r="AA949" s="270" t="n"/>
      <c r="AB949" s="242" t="n"/>
      <c r="AC949" s="242" t="n"/>
      <c r="AD949" s="256" t="n"/>
      <c r="AE949" s="167">
        <f>Y949-AC949</f>
        <v/>
      </c>
      <c r="AF949" s="256">
        <f>abs(Z949-AD949)</f>
        <v/>
      </c>
      <c r="AG949" s="243" t="n"/>
      <c r="AH949" s="146" t="n"/>
      <c r="AI949" s="52" t="n"/>
      <c r="AJ949" s="148" t="n"/>
      <c r="AK949" s="52" t="n"/>
    </row>
    <row r="950">
      <c r="A950" s="163">
        <f>A949</f>
        <v/>
      </c>
      <c r="B950" s="300" t="n"/>
      <c r="C950" s="151" t="inlineStr">
        <is>
          <t>Card Payments</t>
        </is>
      </c>
      <c r="D950" s="151" t="inlineStr">
        <is>
          <t>BB MIGs (S10)</t>
        </is>
      </c>
      <c r="E950" s="170" t="n"/>
      <c r="F950" s="245" t="n"/>
      <c r="G950" s="170" t="n"/>
      <c r="H950" s="245" t="n"/>
      <c r="I950" s="154">
        <f>minus(E950,G950)</f>
        <v/>
      </c>
      <c r="J950" s="155">
        <f>ABS(minus(F950,H950))</f>
        <v/>
      </c>
      <c r="K950" s="248" t="n"/>
      <c r="L950" s="248" t="n"/>
      <c r="M950" s="248" t="n"/>
      <c r="N950" s="248" t="n"/>
      <c r="O950" s="248" t="n"/>
      <c r="P950" s="248" t="n"/>
      <c r="Q950" s="248" t="n"/>
      <c r="R950" s="248" t="n"/>
      <c r="S950" s="248" t="n"/>
      <c r="T950" s="248" t="n"/>
      <c r="U950" s="248" t="n"/>
      <c r="V950" s="248" t="n"/>
      <c r="W950" s="218" t="n"/>
      <c r="X950" s="218" t="n"/>
      <c r="Y950" s="157">
        <f>minus(I950,W950)</f>
        <v/>
      </c>
      <c r="Z950" s="158">
        <f>ABS(minus(J950,X950))</f>
        <v/>
      </c>
      <c r="AA950" s="270" t="n"/>
      <c r="AB950" s="242" t="n"/>
      <c r="AC950" s="242" t="n"/>
      <c r="AD950" s="256" t="n"/>
      <c r="AE950" s="167">
        <f>Y950-AC950</f>
        <v/>
      </c>
      <c r="AF950" s="256">
        <f>abs(Z950-AD950)</f>
        <v/>
      </c>
      <c r="AG950" s="243" t="n"/>
      <c r="AH950" s="146" t="n"/>
      <c r="AI950" s="52" t="n"/>
      <c r="AJ950" s="148" t="n"/>
      <c r="AK950" s="52" t="n"/>
    </row>
    <row r="951">
      <c r="A951" s="163">
        <f>A950</f>
        <v/>
      </c>
      <c r="B951" s="300" t="n"/>
      <c r="C951" s="151" t="inlineStr">
        <is>
          <t>Card Payments</t>
        </is>
      </c>
      <c r="D951" s="151" t="inlineStr">
        <is>
          <t>BB MIGs (S11)</t>
        </is>
      </c>
      <c r="E951" s="170" t="n"/>
      <c r="F951" s="245" t="n"/>
      <c r="G951" s="170" t="n"/>
      <c r="H951" s="245" t="n"/>
      <c r="I951" s="154">
        <f>minus(E951,G951)</f>
        <v/>
      </c>
      <c r="J951" s="155">
        <f>ABS(minus(F951,H951))</f>
        <v/>
      </c>
      <c r="K951" s="248" t="n"/>
      <c r="L951" s="248" t="n"/>
      <c r="M951" s="248" t="n"/>
      <c r="N951" s="248" t="n"/>
      <c r="O951" s="248" t="n"/>
      <c r="P951" s="248" t="n"/>
      <c r="Q951" s="248" t="n"/>
      <c r="R951" s="248" t="n"/>
      <c r="S951" s="248" t="n"/>
      <c r="T951" s="248" t="n"/>
      <c r="U951" s="248" t="n"/>
      <c r="V951" s="248" t="n"/>
      <c r="W951" s="218" t="n"/>
      <c r="X951" s="218" t="n"/>
      <c r="Y951" s="157">
        <f>minus(I951,W951)</f>
        <v/>
      </c>
      <c r="Z951" s="158">
        <f>ABS(minus(J951,X951))</f>
        <v/>
      </c>
      <c r="AA951" s="270" t="n"/>
      <c r="AB951" s="242" t="n"/>
      <c r="AC951" s="242" t="n"/>
      <c r="AD951" s="256" t="n"/>
      <c r="AE951" s="167">
        <f>Y951-AC951</f>
        <v/>
      </c>
      <c r="AF951" s="256">
        <f>abs(Z951-AD951)</f>
        <v/>
      </c>
      <c r="AG951" s="243" t="n"/>
      <c r="AH951" s="146" t="n"/>
      <c r="AI951" s="52" t="n"/>
      <c r="AJ951" s="148" t="n"/>
      <c r="AK951" s="52" t="n"/>
    </row>
    <row r="952">
      <c r="A952" s="163">
        <f>A951</f>
        <v/>
      </c>
      <c r="B952" s="300" t="n"/>
      <c r="C952" s="171" t="inlineStr">
        <is>
          <t>Card Payments</t>
        </is>
      </c>
      <c r="D952" s="171" t="inlineStr">
        <is>
          <t>BB MIGs (S12)</t>
        </is>
      </c>
      <c r="E952" s="176" t="n"/>
      <c r="F952" s="85" t="n"/>
      <c r="G952" s="176" t="n"/>
      <c r="H952" s="85" t="n"/>
      <c r="I952" s="174">
        <f>minus(E952,G952)</f>
        <v/>
      </c>
      <c r="J952" s="175">
        <f>ABS(minus(F952,H952))</f>
        <v/>
      </c>
      <c r="K952" s="293" t="n"/>
      <c r="L952" s="293" t="n"/>
      <c r="M952" s="293" t="n"/>
      <c r="N952" s="293" t="n"/>
      <c r="O952" s="293" t="n"/>
      <c r="P952" s="293" t="n"/>
      <c r="Q952" s="293" t="n"/>
      <c r="R952" s="293" t="n"/>
      <c r="S952" s="293" t="n"/>
      <c r="T952" s="293" t="n"/>
      <c r="U952" s="293" t="n"/>
      <c r="V952" s="293" t="n"/>
      <c r="W952" s="294" t="n"/>
      <c r="X952" s="294" t="n"/>
      <c r="Y952" s="179">
        <f>minus(I952,W952)</f>
        <v/>
      </c>
      <c r="Z952" s="180">
        <f>ABS(minus(J952,X952))</f>
        <v/>
      </c>
      <c r="AA952" s="253" t="n"/>
      <c r="AB952" s="254" t="n"/>
      <c r="AC952" s="254" t="n"/>
      <c r="AD952" s="183" t="n"/>
      <c r="AE952" s="191">
        <f>Y952-AC952</f>
        <v/>
      </c>
      <c r="AF952" s="183">
        <f>abs(Z952-AD952)</f>
        <v/>
      </c>
      <c r="AG952" s="243" t="n"/>
      <c r="AH952" s="146" t="n"/>
      <c r="AI952" s="52" t="n"/>
      <c r="AJ952" s="148" t="n"/>
      <c r="AK952" s="52" t="n"/>
    </row>
    <row r="953">
      <c r="A953" s="163">
        <f>A952</f>
        <v/>
      </c>
      <c r="B953" s="303" t="n"/>
      <c r="C953" s="258" t="inlineStr">
        <is>
          <t>Card Payments Sum</t>
        </is>
      </c>
      <c r="D953" s="258" t="inlineStr">
        <is>
          <t>BB MIGs</t>
        </is>
      </c>
      <c r="E953" s="172" t="n"/>
      <c r="F953" s="173" t="n"/>
      <c r="G953" s="172" t="n"/>
      <c r="H953" s="173" t="n"/>
      <c r="I953" s="174">
        <f>minus(E953,G953)</f>
        <v/>
      </c>
      <c r="J953" s="175">
        <f>ABS(minus(F953,H953))</f>
        <v/>
      </c>
      <c r="K953" s="176" t="n"/>
      <c r="L953" s="176" t="n"/>
      <c r="M953" s="176" t="n"/>
      <c r="N953" s="176" t="n"/>
      <c r="O953" s="176" t="n"/>
      <c r="P953" s="176" t="n"/>
      <c r="Q953" s="176" t="n"/>
      <c r="R953" s="176" t="n"/>
      <c r="S953" s="176" t="n"/>
      <c r="T953" s="176" t="n"/>
      <c r="U953" s="176" t="n"/>
      <c r="V953" s="176" t="n"/>
      <c r="W953" s="294">
        <f>SUM(K953,M953,O953,Q953,S953,U953)</f>
        <v/>
      </c>
      <c r="X953" s="294">
        <f>SUM(L953,N953,P953,R953,T953,V953)</f>
        <v/>
      </c>
      <c r="Y953" s="179">
        <f>minus(I953,W953)</f>
        <v/>
      </c>
      <c r="Z953" s="180">
        <f>ABS(minus(J953,X953))</f>
        <v/>
      </c>
      <c r="AA953" s="253" t="n"/>
      <c r="AB953" s="254" t="n"/>
      <c r="AC953" s="254" t="n"/>
      <c r="AD953" s="190" t="n"/>
      <c r="AE953" s="191">
        <f>Y953-AC953</f>
        <v/>
      </c>
      <c r="AF953" s="192">
        <f>abs(Z953-AD953)</f>
        <v/>
      </c>
      <c r="AG953" s="243" t="n"/>
      <c r="AH953" s="146" t="n"/>
      <c r="AI953" s="52" t="n"/>
      <c r="AJ953" s="148" t="n"/>
      <c r="AK953" s="52" t="n"/>
    </row>
    <row r="954">
      <c r="A954" s="163">
        <f>A953</f>
        <v/>
      </c>
      <c r="B954" s="310" t="inlineStr">
        <is>
          <t>KOWRI</t>
        </is>
      </c>
      <c r="C954" s="151" t="inlineStr">
        <is>
          <t>MPGS</t>
        </is>
      </c>
      <c r="D954" s="151" t="inlineStr">
        <is>
          <t>MPGS</t>
        </is>
      </c>
      <c r="E954" s="187" t="n"/>
      <c r="F954" s="188" t="n"/>
      <c r="G954" s="187" t="n"/>
      <c r="H954" s="188" t="n"/>
      <c r="I954" s="154">
        <f>minus(E954,G954)</f>
        <v/>
      </c>
      <c r="J954" s="155">
        <f>ABS(minus(F954,H954))</f>
        <v/>
      </c>
      <c r="K954" s="218" t="n"/>
      <c r="L954" s="218" t="n"/>
      <c r="M954" s="218" t="n"/>
      <c r="N954" s="218" t="n"/>
      <c r="O954" s="218" t="n"/>
      <c r="P954" s="218" t="n"/>
      <c r="Q954" s="218" t="n"/>
      <c r="R954" s="218" t="n"/>
      <c r="S954" s="218" t="n"/>
      <c r="T954" s="218" t="n"/>
      <c r="U954" s="218" t="n"/>
      <c r="V954" s="218" t="n"/>
      <c r="W954" s="218">
        <f>SUM(K954,M954,O954,Q954,S954,U954)</f>
        <v/>
      </c>
      <c r="X954" s="218">
        <f>SUM(L954,N954,P954,R954,T954,V954)</f>
        <v/>
      </c>
      <c r="Y954" s="157">
        <f>minus(I954,W954)</f>
        <v/>
      </c>
      <c r="Z954" s="158">
        <f>ABS(minus(J954,X954))</f>
        <v/>
      </c>
      <c r="AA954" s="270" t="n"/>
      <c r="AB954" s="242" t="n"/>
      <c r="AC954" s="242" t="n"/>
      <c r="AD954" s="256" t="n"/>
      <c r="AE954" s="167">
        <f>Y954-AC954</f>
        <v/>
      </c>
      <c r="AF954" s="256">
        <f>abs(Z954-AD954)</f>
        <v/>
      </c>
      <c r="AG954" s="243" t="n"/>
      <c r="AH954" s="146" t="n"/>
      <c r="AI954" s="52" t="n"/>
      <c r="AJ954" s="148" t="n"/>
      <c r="AK954" s="52" t="n"/>
    </row>
    <row r="955">
      <c r="A955" s="163">
        <f>A954</f>
        <v/>
      </c>
      <c r="B955" s="300" t="n"/>
      <c r="C955" s="151" t="inlineStr">
        <is>
          <t>KR MTN Send Money</t>
        </is>
      </c>
      <c r="D955" s="151" t="inlineStr">
        <is>
          <t>KR MTN Credit</t>
        </is>
      </c>
      <c r="E955" s="187" t="n"/>
      <c r="F955" s="188" t="n"/>
      <c r="G955" s="187" t="n"/>
      <c r="H955" s="188" t="n"/>
      <c r="I955" s="154">
        <f>minus(E955,G955)</f>
        <v/>
      </c>
      <c r="J955" s="155">
        <f>ABS(minus(F955,H955))</f>
        <v/>
      </c>
      <c r="K955" s="218" t="n"/>
      <c r="L955" s="218" t="n"/>
      <c r="M955" s="218" t="n"/>
      <c r="N955" s="218" t="n"/>
      <c r="O955" s="218" t="n"/>
      <c r="P955" s="218" t="n"/>
      <c r="Q955" s="218" t="n"/>
      <c r="R955" s="218" t="n"/>
      <c r="S955" s="218" t="n"/>
      <c r="T955" s="218" t="n"/>
      <c r="U955" s="218" t="n"/>
      <c r="V955" s="218" t="n"/>
      <c r="W955" s="218">
        <f>SUM(K955,M955,O955,Q955,S955,U955)</f>
        <v/>
      </c>
      <c r="X955" s="218">
        <f>SUM(L955,N955,P955,R955,T955,V955)</f>
        <v/>
      </c>
      <c r="Y955" s="157">
        <f>minus(I955,W955)</f>
        <v/>
      </c>
      <c r="Z955" s="158">
        <f>ABS(minus(J955,X955))</f>
        <v/>
      </c>
      <c r="AA955" s="270" t="n"/>
      <c r="AB955" s="242" t="n"/>
      <c r="AC955" s="242" t="n"/>
      <c r="AD955" s="256" t="n"/>
      <c r="AE955" s="167">
        <f>Y955-AC955</f>
        <v/>
      </c>
      <c r="AF955" s="256">
        <f>abs(Z955-AD955)</f>
        <v/>
      </c>
      <c r="AG955" s="243" t="n"/>
      <c r="AH955" s="146" t="n"/>
      <c r="AI955" s="52" t="n"/>
      <c r="AJ955" s="148" t="n"/>
      <c r="AK955" s="52" t="n"/>
    </row>
    <row r="956">
      <c r="A956" s="163">
        <f>A955</f>
        <v/>
      </c>
      <c r="B956" s="300" t="n"/>
      <c r="C956" s="151" t="inlineStr">
        <is>
          <t>KR MTN Add funds/Payments</t>
        </is>
      </c>
      <c r="D956" s="151" t="inlineStr">
        <is>
          <t>KR MTN Debit</t>
        </is>
      </c>
      <c r="E956" s="187" t="n"/>
      <c r="F956" s="188" t="n"/>
      <c r="G956" s="187" t="n"/>
      <c r="H956" s="188" t="n"/>
      <c r="I956" s="154">
        <f>minus(E956,G956)</f>
        <v/>
      </c>
      <c r="J956" s="155">
        <f>ABS(minus(F956,H956))</f>
        <v/>
      </c>
      <c r="K956" s="218" t="n"/>
      <c r="L956" s="218" t="n"/>
      <c r="M956" s="218" t="n"/>
      <c r="N956" s="218" t="n"/>
      <c r="O956" s="218" t="n"/>
      <c r="P956" s="218" t="n"/>
      <c r="Q956" s="218" t="n"/>
      <c r="R956" s="218" t="n"/>
      <c r="S956" s="218" t="n"/>
      <c r="T956" s="218" t="n"/>
      <c r="U956" s="218" t="n"/>
      <c r="V956" s="218" t="n"/>
      <c r="W956" s="218">
        <f>SUM(K956,M956,O956,Q956,S956,U956)</f>
        <v/>
      </c>
      <c r="X956" s="218">
        <f>SUM(L956,N956,P956,R956,T956,V956)</f>
        <v/>
      </c>
      <c r="Y956" s="157">
        <f>minus(I956,W956)</f>
        <v/>
      </c>
      <c r="Z956" s="158">
        <f>ABS(minus(J956,X956))</f>
        <v/>
      </c>
      <c r="AA956" s="270" t="n"/>
      <c r="AB956" s="242" t="n"/>
      <c r="AC956" s="242" t="n"/>
      <c r="AD956" s="256" t="n"/>
      <c r="AE956" s="167">
        <f>Y956-AC956</f>
        <v/>
      </c>
      <c r="AF956" s="256">
        <f>abs(Z956-AD956)</f>
        <v/>
      </c>
      <c r="AG956" s="243" t="n"/>
      <c r="AH956" s="146" t="n"/>
      <c r="AI956" s="52" t="n"/>
      <c r="AJ956" s="148" t="n"/>
      <c r="AK956" s="52" t="n"/>
    </row>
    <row r="957">
      <c r="A957" s="163">
        <f>A956</f>
        <v/>
      </c>
      <c r="B957" s="300" t="n"/>
      <c r="C957" s="151" t="inlineStr">
        <is>
          <t>KR Airtel Add funds/Payments</t>
        </is>
      </c>
      <c r="D957" s="151" t="inlineStr">
        <is>
          <t>KR Airtel Cash In</t>
        </is>
      </c>
      <c r="E957" s="187" t="n"/>
      <c r="F957" s="187" t="n"/>
      <c r="G957" s="187" t="n"/>
      <c r="H957" s="187" t="n"/>
      <c r="I957" s="154">
        <f>minus(E957,G957)</f>
        <v/>
      </c>
      <c r="J957" s="155">
        <f>ABS(minus(F957,H957))</f>
        <v/>
      </c>
      <c r="K957" s="218" t="n"/>
      <c r="L957" s="218" t="n"/>
      <c r="M957" s="218" t="n"/>
      <c r="N957" s="218" t="n"/>
      <c r="O957" s="218" t="n"/>
      <c r="P957" s="218" t="n"/>
      <c r="Q957" s="218" t="n"/>
      <c r="R957" s="218" t="n"/>
      <c r="S957" s="218" t="n"/>
      <c r="T957" s="218" t="n"/>
      <c r="U957" s="218" t="n"/>
      <c r="V957" s="218" t="n"/>
      <c r="W957" s="218">
        <f>SUM(K957,M957,O957,Q957,S957,U957)</f>
        <v/>
      </c>
      <c r="X957" s="218">
        <f>SUM(L957,N957,P957,R957,T957,V957)</f>
        <v/>
      </c>
      <c r="Y957" s="157">
        <f>minus(I957,W957)</f>
        <v/>
      </c>
      <c r="Z957" s="158">
        <f>ABS(minus(J957,X957))</f>
        <v/>
      </c>
      <c r="AA957" s="270" t="n"/>
      <c r="AB957" s="242" t="n"/>
      <c r="AC957" s="242" t="n"/>
      <c r="AD957" s="256" t="n"/>
      <c r="AE957" s="167">
        <f>Y957-AC957</f>
        <v/>
      </c>
      <c r="AF957" s="256">
        <f>abs(Z957-AD957)</f>
        <v/>
      </c>
      <c r="AG957" s="243" t="n"/>
      <c r="AH957" s="146" t="n"/>
      <c r="AI957" s="52" t="n"/>
      <c r="AJ957" s="148" t="n"/>
      <c r="AK957" s="52" t="n"/>
    </row>
    <row r="958">
      <c r="A958" s="163">
        <f>A957</f>
        <v/>
      </c>
      <c r="B958" s="300" t="n"/>
      <c r="C958" s="151" t="inlineStr">
        <is>
          <t>KR Airtel Send Money</t>
        </is>
      </c>
      <c r="D958" s="151" t="inlineStr">
        <is>
          <t>KR Airtel Cash Out</t>
        </is>
      </c>
      <c r="E958" s="187" t="n"/>
      <c r="F958" s="187" t="n"/>
      <c r="G958" s="187" t="n"/>
      <c r="H958" s="187" t="n"/>
      <c r="I958" s="154">
        <f>minus(E958,G958)</f>
        <v/>
      </c>
      <c r="J958" s="155">
        <f>ABS(minus(F958,H958))</f>
        <v/>
      </c>
      <c r="K958" s="218" t="n"/>
      <c r="L958" s="218" t="n"/>
      <c r="M958" s="218" t="n"/>
      <c r="N958" s="218" t="n"/>
      <c r="O958" s="218" t="n"/>
      <c r="P958" s="218" t="n"/>
      <c r="Q958" s="218" t="n"/>
      <c r="R958" s="218" t="n"/>
      <c r="S958" s="218" t="n"/>
      <c r="T958" s="218" t="n"/>
      <c r="U958" s="218" t="n"/>
      <c r="V958" s="218" t="n"/>
      <c r="W958" s="218">
        <f>SUM(K958,M958,O958,Q958,S958,U958)</f>
        <v/>
      </c>
      <c r="X958" s="218">
        <f>SUM(L958,N958,P958,R958,T958,V958)</f>
        <v/>
      </c>
      <c r="Y958" s="157">
        <f>minus(I958,W958)</f>
        <v/>
      </c>
      <c r="Z958" s="158">
        <f>ABS(minus(J958,X958))</f>
        <v/>
      </c>
      <c r="AA958" s="270" t="n"/>
      <c r="AB958" s="242" t="n"/>
      <c r="AC958" s="242" t="n"/>
      <c r="AD958" s="256" t="n"/>
      <c r="AE958" s="167">
        <f>Y958-AC958</f>
        <v/>
      </c>
      <c r="AF958" s="256">
        <f>abs(Z958-AD958)</f>
        <v/>
      </c>
      <c r="AG958" s="243" t="n"/>
      <c r="AH958" s="146" t="n"/>
      <c r="AI958" s="52" t="n"/>
      <c r="AJ958" s="148" t="n"/>
      <c r="AK958" s="52" t="n"/>
    </row>
    <row r="959">
      <c r="A959" s="163">
        <f>A958</f>
        <v/>
      </c>
      <c r="B959" s="300" t="n"/>
      <c r="C959" s="151" t="inlineStr">
        <is>
          <t>KR Vodafone Add funds/Payments</t>
        </is>
      </c>
      <c r="D959" s="151" t="inlineStr">
        <is>
          <t xml:space="preserve">KR Vodafone Cash In </t>
        </is>
      </c>
      <c r="E959" s="187" t="n"/>
      <c r="F959" s="188" t="n"/>
      <c r="G959" s="187" t="n"/>
      <c r="H959" s="188" t="n"/>
      <c r="I959" s="154">
        <f>minus(E959,G959)</f>
        <v/>
      </c>
      <c r="J959" s="155">
        <f>ABS(minus(F959,H959))</f>
        <v/>
      </c>
      <c r="K959" s="218" t="n"/>
      <c r="L959" s="218" t="n"/>
      <c r="M959" s="218" t="n"/>
      <c r="N959" s="218" t="n"/>
      <c r="O959" s="218" t="n"/>
      <c r="P959" s="218" t="n"/>
      <c r="Q959" s="218" t="n"/>
      <c r="R959" s="218" t="n"/>
      <c r="S959" s="218" t="n"/>
      <c r="T959" s="218" t="n"/>
      <c r="U959" s="218" t="n"/>
      <c r="V959" s="218" t="n"/>
      <c r="W959" s="218">
        <f>SUM(K959,M959,O959,Q959,S959,U959)</f>
        <v/>
      </c>
      <c r="X959" s="218">
        <f>SUM(L959,N959,P959,R959,T959,V959)</f>
        <v/>
      </c>
      <c r="Y959" s="157">
        <f>minus(I959,W959)</f>
        <v/>
      </c>
      <c r="Z959" s="158">
        <f>ABS(minus(J959,X959))</f>
        <v/>
      </c>
      <c r="AA959" s="270" t="n"/>
      <c r="AB959" s="242" t="n"/>
      <c r="AC959" s="242" t="n"/>
      <c r="AD959" s="256" t="n"/>
      <c r="AE959" s="167">
        <f>Y959-AC959</f>
        <v/>
      </c>
      <c r="AF959" s="256">
        <f>abs(Z959-AD959)</f>
        <v/>
      </c>
      <c r="AG959" s="243" t="n"/>
      <c r="AH959" s="146" t="n"/>
      <c r="AI959" s="52" t="n"/>
      <c r="AJ959" s="148" t="n"/>
      <c r="AK959" s="52" t="n"/>
    </row>
    <row r="960">
      <c r="A960" s="163">
        <f>A959</f>
        <v/>
      </c>
      <c r="B960" s="303" t="n"/>
      <c r="C960" s="151" t="inlineStr">
        <is>
          <t>KR Vodafone Send Money</t>
        </is>
      </c>
      <c r="D960" s="151" t="inlineStr">
        <is>
          <t>KR Vodafone Cash Out</t>
        </is>
      </c>
      <c r="E960" s="187" t="n"/>
      <c r="F960" s="188" t="n"/>
      <c r="G960" s="187" t="n"/>
      <c r="H960" s="188" t="n"/>
      <c r="I960" s="154">
        <f>minus(E960,G960)</f>
        <v/>
      </c>
      <c r="J960" s="155">
        <f>ABS(minus(F960,H960))</f>
        <v/>
      </c>
      <c r="K960" s="218" t="n"/>
      <c r="L960" s="218" t="n"/>
      <c r="M960" s="218" t="n"/>
      <c r="N960" s="218" t="n"/>
      <c r="O960" s="218" t="n"/>
      <c r="P960" s="218" t="n"/>
      <c r="Q960" s="218" t="n"/>
      <c r="R960" s="218" t="n"/>
      <c r="S960" s="218" t="n"/>
      <c r="T960" s="218" t="n"/>
      <c r="U960" s="218" t="n"/>
      <c r="V960" s="218" t="n"/>
      <c r="W960" s="218">
        <f>SUM(K960,M960,O960,Q960,S960,U960)</f>
        <v/>
      </c>
      <c r="X960" s="218">
        <f>SUM(L960,N960,P960,R960,T960,V960)</f>
        <v/>
      </c>
      <c r="Y960" s="157">
        <f>minus(I960,W960)</f>
        <v/>
      </c>
      <c r="Z960" s="158">
        <f>ABS(minus(J960,X960))</f>
        <v/>
      </c>
      <c r="AA960" s="270" t="n"/>
      <c r="AB960" s="242" t="n"/>
      <c r="AC960" s="242" t="n"/>
      <c r="AD960" s="256" t="n"/>
      <c r="AE960" s="167">
        <f>Y960-AC960</f>
        <v/>
      </c>
      <c r="AF960" s="256">
        <f>abs(Z960-AD960)</f>
        <v/>
      </c>
      <c r="AG960" s="243" t="n"/>
      <c r="AH960" s="146" t="n"/>
      <c r="AI960" s="52" t="n"/>
      <c r="AJ960" s="148" t="n"/>
      <c r="AK960" s="52" t="n"/>
    </row>
    <row r="961">
      <c r="A961" s="52" t="n"/>
      <c r="B961" s="52" t="n"/>
      <c r="C961" s="52" t="n"/>
      <c r="D961" s="52" t="n"/>
      <c r="E961" s="52" t="n"/>
      <c r="F961" s="52" t="n"/>
      <c r="G961" s="52" t="n"/>
      <c r="H961" s="52" t="n"/>
      <c r="I961" s="52" t="n"/>
      <c r="J961" s="245" t="n"/>
      <c r="K961" s="52" t="n"/>
      <c r="L961" s="52" t="n"/>
      <c r="M961" s="52" t="n"/>
      <c r="N961" s="52" t="n"/>
      <c r="O961" s="52" t="n"/>
      <c r="P961" s="52" t="n"/>
      <c r="Q961" s="52" t="n"/>
      <c r="R961" s="52" t="n"/>
      <c r="S961" s="52" t="n"/>
      <c r="T961" s="52" t="n"/>
      <c r="U961" s="52" t="n"/>
      <c r="V961" s="52" t="n"/>
      <c r="W961" s="281" t="n"/>
      <c r="X961" s="281" t="n"/>
      <c r="Y961" s="52" t="n"/>
      <c r="Z961" s="52" t="n"/>
      <c r="AA961" s="270" t="n"/>
      <c r="AB961" s="242" t="n"/>
      <c r="AC961" s="242" t="n"/>
      <c r="AD961" s="242" t="n"/>
      <c r="AE961" s="282" t="n"/>
      <c r="AF961" s="282" t="n"/>
      <c r="AG961" s="243" t="n"/>
      <c r="AH961" s="52" t="n"/>
      <c r="AI961" s="52" t="n"/>
      <c r="AJ961" s="52" t="n"/>
      <c r="AK961" s="52" t="n"/>
    </row>
    <row r="962">
      <c r="A962" s="52" t="n"/>
      <c r="B962" s="52" t="n"/>
      <c r="C962" s="52" t="n"/>
      <c r="D962" s="52" t="n"/>
      <c r="E962" s="52" t="n"/>
      <c r="F962" s="52" t="n"/>
      <c r="G962" s="52" t="n"/>
      <c r="H962" s="52" t="n"/>
      <c r="I962" s="52" t="n"/>
      <c r="J962" s="245" t="n"/>
      <c r="K962" s="52" t="n"/>
      <c r="L962" s="52" t="n"/>
      <c r="M962" s="52" t="n"/>
      <c r="N962" s="52" t="n"/>
      <c r="O962" s="52" t="n"/>
      <c r="P962" s="52" t="n"/>
      <c r="Q962" s="52" t="n"/>
      <c r="R962" s="52" t="n"/>
      <c r="S962" s="52" t="n"/>
      <c r="T962" s="52" t="n"/>
      <c r="U962" s="52" t="n"/>
      <c r="V962" s="52" t="n"/>
      <c r="W962" s="281" t="n"/>
      <c r="X962" s="281" t="n"/>
      <c r="Y962" s="52" t="n"/>
      <c r="Z962" s="52" t="n"/>
      <c r="AA962" s="270" t="n"/>
      <c r="AB962" s="242" t="n"/>
      <c r="AC962" s="242" t="n"/>
      <c r="AD962" s="242" t="n"/>
      <c r="AE962" s="282" t="n"/>
      <c r="AF962" s="282" t="n"/>
      <c r="AG962" s="243" t="n"/>
      <c r="AH962" s="52" t="n"/>
      <c r="AI962" s="52" t="n"/>
      <c r="AJ962" s="52" t="n"/>
      <c r="AK962" s="52" t="n"/>
    </row>
    <row r="963">
      <c r="A963" s="52" t="n"/>
      <c r="B963" s="52" t="n"/>
      <c r="C963" s="52" t="n"/>
      <c r="D963" s="52" t="n"/>
      <c r="E963" s="52" t="n"/>
      <c r="F963" s="52" t="n"/>
      <c r="G963" s="52" t="n"/>
      <c r="H963" s="52" t="n"/>
      <c r="I963" s="52" t="n"/>
      <c r="J963" s="245" t="n"/>
      <c r="K963" s="52" t="n"/>
      <c r="L963" s="52" t="n"/>
      <c r="M963" s="52" t="n"/>
      <c r="N963" s="52" t="n"/>
      <c r="O963" s="52" t="n"/>
      <c r="P963" s="52" t="n"/>
      <c r="Q963" s="52" t="n"/>
      <c r="R963" s="52" t="n"/>
      <c r="S963" s="52" t="n"/>
      <c r="T963" s="52" t="n"/>
      <c r="U963" s="52" t="n"/>
      <c r="V963" s="52" t="n"/>
      <c r="W963" s="281" t="n"/>
      <c r="X963" s="281" t="n"/>
      <c r="Y963" s="52" t="n"/>
      <c r="Z963" s="52" t="n"/>
      <c r="AA963" s="270" t="n"/>
      <c r="AB963" s="242" t="n"/>
      <c r="AC963" s="242" t="n"/>
      <c r="AD963" s="242" t="n"/>
      <c r="AE963" s="282" t="n"/>
      <c r="AF963" s="282" t="n"/>
      <c r="AG963" s="243" t="n"/>
      <c r="AH963" s="52" t="n"/>
      <c r="AI963" s="52" t="n"/>
      <c r="AJ963" s="52" t="n"/>
      <c r="AK963" s="52" t="n"/>
    </row>
    <row r="964">
      <c r="A964" s="52" t="n"/>
      <c r="B964" s="52" t="n"/>
      <c r="C964" s="52" t="n"/>
      <c r="D964" s="52" t="n"/>
      <c r="E964" s="52" t="n"/>
      <c r="F964" s="52" t="n"/>
      <c r="G964" s="52" t="n"/>
      <c r="H964" s="52" t="n"/>
      <c r="I964" s="52" t="n"/>
      <c r="J964" s="245" t="n"/>
      <c r="K964" s="52" t="n"/>
      <c r="L964" s="52" t="n"/>
      <c r="M964" s="52" t="n"/>
      <c r="N964" s="52" t="n"/>
      <c r="O964" s="52" t="n"/>
      <c r="P964" s="52" t="n"/>
      <c r="Q964" s="52" t="n"/>
      <c r="R964" s="52" t="n"/>
      <c r="S964" s="52" t="n"/>
      <c r="T964" s="52" t="n"/>
      <c r="U964" s="52" t="n"/>
      <c r="V964" s="52" t="n"/>
      <c r="W964" s="281" t="n"/>
      <c r="X964" s="281" t="n"/>
      <c r="Y964" s="52" t="n"/>
      <c r="Z964" s="52" t="n"/>
      <c r="AA964" s="270" t="n"/>
      <c r="AB964" s="242" t="n"/>
      <c r="AC964" s="242" t="n"/>
      <c r="AD964" s="242" t="n"/>
      <c r="AE964" s="282" t="n"/>
      <c r="AF964" s="282" t="n"/>
      <c r="AG964" s="243" t="n"/>
      <c r="AH964" s="52" t="n"/>
      <c r="AI964" s="52" t="n"/>
      <c r="AJ964" s="52" t="n"/>
      <c r="AK964" s="52" t="n"/>
    </row>
    <row r="965">
      <c r="A965" s="52" t="n"/>
      <c r="B965" s="52" t="n"/>
      <c r="C965" s="52" t="n"/>
      <c r="D965" s="52" t="n"/>
      <c r="E965" s="52" t="n"/>
      <c r="F965" s="52" t="n"/>
      <c r="G965" s="52" t="n"/>
      <c r="H965" s="52" t="n"/>
      <c r="I965" s="52" t="n"/>
      <c r="J965" s="245" t="n"/>
      <c r="K965" s="52" t="n"/>
      <c r="L965" s="52" t="n"/>
      <c r="M965" s="52" t="n"/>
      <c r="N965" s="52" t="n"/>
      <c r="O965" s="52" t="n"/>
      <c r="P965" s="52" t="n"/>
      <c r="Q965" s="52" t="n"/>
      <c r="R965" s="52" t="n"/>
      <c r="S965" s="52" t="n"/>
      <c r="T965" s="52" t="n"/>
      <c r="U965" s="52" t="n"/>
      <c r="V965" s="52" t="n"/>
      <c r="W965" s="281" t="n"/>
      <c r="X965" s="281" t="n"/>
      <c r="Y965" s="52" t="n"/>
      <c r="Z965" s="52" t="n"/>
      <c r="AA965" s="270" t="n"/>
      <c r="AB965" s="242" t="n"/>
      <c r="AC965" s="242" t="n"/>
      <c r="AD965" s="242" t="n"/>
      <c r="AE965" s="282" t="n"/>
      <c r="AF965" s="282" t="n"/>
      <c r="AG965" s="243" t="n"/>
      <c r="AH965" s="52" t="n"/>
      <c r="AI965" s="52" t="n"/>
      <c r="AJ965" s="52" t="n"/>
      <c r="AK965" s="52" t="n"/>
    </row>
    <row r="966">
      <c r="A966" s="52" t="n"/>
      <c r="B966" s="52" t="n"/>
      <c r="C966" s="52" t="n"/>
      <c r="D966" s="52" t="n"/>
      <c r="E966" s="52" t="n"/>
      <c r="F966" s="52" t="n"/>
      <c r="G966" s="52" t="n"/>
      <c r="H966" s="52" t="n"/>
      <c r="I966" s="52" t="n"/>
      <c r="J966" s="245" t="n"/>
      <c r="K966" s="52" t="n"/>
      <c r="L966" s="52" t="n"/>
      <c r="M966" s="52" t="n"/>
      <c r="N966" s="52" t="n"/>
      <c r="O966" s="52" t="n"/>
      <c r="P966" s="52" t="n"/>
      <c r="Q966" s="52" t="n"/>
      <c r="R966" s="52" t="n"/>
      <c r="S966" s="52" t="n"/>
      <c r="T966" s="52" t="n"/>
      <c r="U966" s="52" t="n"/>
      <c r="V966" s="52" t="n"/>
      <c r="W966" s="281" t="n"/>
      <c r="X966" s="281" t="n"/>
      <c r="Y966" s="52" t="n"/>
      <c r="Z966" s="52" t="n"/>
      <c r="AA966" s="270" t="n"/>
      <c r="AB966" s="242" t="n"/>
      <c r="AC966" s="242" t="n"/>
      <c r="AD966" s="242" t="n"/>
      <c r="AE966" s="282" t="n"/>
      <c r="AF966" s="282" t="n"/>
      <c r="AG966" s="243" t="n"/>
      <c r="AH966" s="52" t="n"/>
      <c r="AI966" s="52" t="n"/>
      <c r="AJ966" s="52" t="n"/>
      <c r="AK966" s="52" t="n"/>
    </row>
    <row r="967">
      <c r="A967" s="52" t="n"/>
      <c r="B967" s="52" t="n"/>
      <c r="C967" s="52" t="n"/>
      <c r="D967" s="52" t="n"/>
      <c r="E967" s="52" t="n"/>
      <c r="F967" s="52" t="n"/>
      <c r="G967" s="52" t="n"/>
      <c r="H967" s="52" t="n"/>
      <c r="I967" s="52" t="n"/>
      <c r="J967" s="245" t="n"/>
      <c r="K967" s="52" t="n"/>
      <c r="L967" s="52" t="n"/>
      <c r="M967" s="52" t="n"/>
      <c r="N967" s="52" t="n"/>
      <c r="O967" s="52" t="n"/>
      <c r="P967" s="52" t="n"/>
      <c r="Q967" s="52" t="n"/>
      <c r="R967" s="52" t="n"/>
      <c r="S967" s="52" t="n"/>
      <c r="T967" s="52" t="n"/>
      <c r="U967" s="52" t="n"/>
      <c r="V967" s="52" t="n"/>
      <c r="W967" s="281" t="n"/>
      <c r="X967" s="281" t="n"/>
      <c r="Y967" s="52" t="n"/>
      <c r="Z967" s="52" t="n"/>
      <c r="AA967" s="270" t="n"/>
      <c r="AB967" s="242" t="n"/>
      <c r="AC967" s="242" t="n"/>
      <c r="AD967" s="242" t="n"/>
      <c r="AE967" s="282" t="n"/>
      <c r="AF967" s="282" t="n"/>
      <c r="AG967" s="243" t="n"/>
      <c r="AH967" s="52" t="n"/>
      <c r="AI967" s="52" t="n"/>
      <c r="AJ967" s="52" t="n"/>
      <c r="AK967" s="52" t="n"/>
    </row>
    <row r="968">
      <c r="A968" s="52" t="n"/>
      <c r="B968" s="52" t="n"/>
      <c r="C968" s="52" t="n"/>
      <c r="D968" s="52" t="n"/>
      <c r="E968" s="52" t="n"/>
      <c r="F968" s="52" t="n"/>
      <c r="G968" s="52" t="n"/>
      <c r="H968" s="52" t="n"/>
      <c r="I968" s="52" t="n"/>
      <c r="J968" s="245" t="n"/>
      <c r="K968" s="52" t="n"/>
      <c r="L968" s="52" t="n"/>
      <c r="M968" s="52" t="n"/>
      <c r="N968" s="52" t="n"/>
      <c r="O968" s="52" t="n"/>
      <c r="P968" s="52" t="n"/>
      <c r="Q968" s="52" t="n"/>
      <c r="R968" s="52" t="n"/>
      <c r="S968" s="52" t="n"/>
      <c r="T968" s="52" t="n"/>
      <c r="U968" s="52" t="n"/>
      <c r="V968" s="52" t="n"/>
      <c r="W968" s="281" t="n"/>
      <c r="X968" s="281" t="n"/>
      <c r="Y968" s="52" t="n"/>
      <c r="Z968" s="52" t="n"/>
      <c r="AA968" s="270" t="n"/>
      <c r="AB968" s="242" t="n"/>
      <c r="AC968" s="242" t="n"/>
      <c r="AD968" s="242" t="n"/>
      <c r="AE968" s="282" t="n"/>
      <c r="AF968" s="282" t="n"/>
      <c r="AG968" s="243" t="n"/>
      <c r="AH968" s="52" t="n"/>
      <c r="AI968" s="52" t="n"/>
      <c r="AJ968" s="52" t="n"/>
      <c r="AK968" s="52" t="n"/>
    </row>
    <row r="969">
      <c r="A969" s="52" t="n"/>
      <c r="B969" s="52" t="n"/>
      <c r="C969" s="52" t="n"/>
      <c r="D969" s="52" t="n"/>
      <c r="E969" s="52" t="n"/>
      <c r="F969" s="52" t="n"/>
      <c r="G969" s="52" t="n"/>
      <c r="H969" s="52" t="n"/>
      <c r="I969" s="52" t="n"/>
      <c r="J969" s="245" t="n"/>
      <c r="K969" s="52" t="n"/>
      <c r="L969" s="52" t="n"/>
      <c r="M969" s="52" t="n"/>
      <c r="N969" s="52" t="n"/>
      <c r="O969" s="52" t="n"/>
      <c r="P969" s="52" t="n"/>
      <c r="Q969" s="52" t="n"/>
      <c r="R969" s="52" t="n"/>
      <c r="S969" s="52" t="n"/>
      <c r="T969" s="52" t="n"/>
      <c r="U969" s="52" t="n"/>
      <c r="V969" s="52" t="n"/>
      <c r="W969" s="281" t="n"/>
      <c r="X969" s="281" t="n"/>
      <c r="Y969" s="52" t="n"/>
      <c r="Z969" s="52" t="n"/>
      <c r="AA969" s="270" t="n"/>
      <c r="AB969" s="242" t="n"/>
      <c r="AC969" s="242" t="n"/>
      <c r="AD969" s="242" t="n"/>
      <c r="AE969" s="282" t="n"/>
      <c r="AF969" s="282" t="n"/>
      <c r="AG969" s="243" t="n"/>
      <c r="AH969" s="52" t="n"/>
      <c r="AI969" s="52" t="n"/>
      <c r="AJ969" s="52" t="n"/>
      <c r="AK969" s="52" t="n"/>
    </row>
    <row r="970">
      <c r="A970" s="52" t="n"/>
      <c r="B970" s="52" t="n"/>
      <c r="C970" s="52" t="n"/>
      <c r="D970" s="52" t="n"/>
      <c r="E970" s="52" t="n"/>
      <c r="F970" s="52" t="n"/>
      <c r="G970" s="52" t="n"/>
      <c r="H970" s="52" t="n"/>
      <c r="I970" s="52" t="n"/>
      <c r="J970" s="245" t="n"/>
      <c r="K970" s="52" t="n"/>
      <c r="L970" s="52" t="n"/>
      <c r="M970" s="52" t="n"/>
      <c r="N970" s="52" t="n"/>
      <c r="O970" s="52" t="n"/>
      <c r="P970" s="52" t="n"/>
      <c r="Q970" s="52" t="n"/>
      <c r="R970" s="52" t="n"/>
      <c r="S970" s="52" t="n"/>
      <c r="T970" s="52" t="n"/>
      <c r="U970" s="52" t="n"/>
      <c r="V970" s="52" t="n"/>
      <c r="W970" s="281" t="n"/>
      <c r="X970" s="281" t="n"/>
      <c r="Y970" s="52" t="n"/>
      <c r="Z970" s="52" t="n"/>
      <c r="AA970" s="270" t="n"/>
      <c r="AB970" s="242" t="n"/>
      <c r="AC970" s="242" t="n"/>
      <c r="AD970" s="242" t="n"/>
      <c r="AE970" s="282" t="n"/>
      <c r="AF970" s="282" t="n"/>
      <c r="AG970" s="243" t="n"/>
      <c r="AH970" s="52" t="n"/>
      <c r="AI970" s="52" t="n"/>
      <c r="AJ970" s="52" t="n"/>
      <c r="AK970" s="52" t="n"/>
    </row>
    <row r="971">
      <c r="A971" s="52" t="n"/>
      <c r="B971" s="52" t="n"/>
      <c r="C971" s="52" t="n"/>
      <c r="D971" s="52" t="n"/>
      <c r="E971" s="52" t="n"/>
      <c r="F971" s="52" t="n"/>
      <c r="G971" s="52" t="n"/>
      <c r="H971" s="52" t="n"/>
      <c r="I971" s="52" t="n"/>
      <c r="J971" s="245" t="n"/>
      <c r="K971" s="52" t="n"/>
      <c r="L971" s="52" t="n"/>
      <c r="M971" s="52" t="n"/>
      <c r="N971" s="52" t="n"/>
      <c r="O971" s="52" t="n"/>
      <c r="P971" s="52" t="n"/>
      <c r="Q971" s="52" t="n"/>
      <c r="R971" s="52" t="n"/>
      <c r="S971" s="52" t="n"/>
      <c r="T971" s="52" t="n"/>
      <c r="U971" s="52" t="n"/>
      <c r="V971" s="52" t="n"/>
      <c r="W971" s="281" t="n"/>
      <c r="X971" s="281" t="n"/>
      <c r="Y971" s="52" t="n"/>
      <c r="Z971" s="52" t="n"/>
      <c r="AA971" s="270" t="n"/>
      <c r="AB971" s="242" t="n"/>
      <c r="AC971" s="242" t="n"/>
      <c r="AD971" s="242" t="n"/>
      <c r="AE971" s="282" t="n"/>
      <c r="AF971" s="282" t="n"/>
      <c r="AG971" s="243" t="n"/>
      <c r="AH971" s="52" t="n"/>
      <c r="AI971" s="52" t="n"/>
      <c r="AJ971" s="52" t="n"/>
      <c r="AK971" s="52" t="n"/>
    </row>
    <row r="972">
      <c r="A972" s="52" t="n"/>
      <c r="B972" s="52" t="n"/>
      <c r="C972" s="52" t="n"/>
      <c r="D972" s="52" t="n"/>
      <c r="E972" s="52" t="n"/>
      <c r="F972" s="52" t="n"/>
      <c r="G972" s="52" t="n"/>
      <c r="H972" s="52" t="n"/>
      <c r="I972" s="52" t="n"/>
      <c r="J972" s="245" t="n"/>
      <c r="K972" s="52" t="n"/>
      <c r="L972" s="52" t="n"/>
      <c r="M972" s="52" t="n"/>
      <c r="N972" s="52" t="n"/>
      <c r="O972" s="52" t="n"/>
      <c r="P972" s="52" t="n"/>
      <c r="Q972" s="52" t="n"/>
      <c r="R972" s="52" t="n"/>
      <c r="S972" s="52" t="n"/>
      <c r="T972" s="52" t="n"/>
      <c r="U972" s="52" t="n"/>
      <c r="V972" s="52" t="n"/>
      <c r="W972" s="281" t="n"/>
      <c r="X972" s="281" t="n"/>
      <c r="Y972" s="52" t="n"/>
      <c r="Z972" s="52" t="n"/>
      <c r="AA972" s="270" t="n"/>
      <c r="AB972" s="242" t="n"/>
      <c r="AC972" s="242" t="n"/>
      <c r="AD972" s="242" t="n"/>
      <c r="AE972" s="282" t="n"/>
      <c r="AF972" s="282" t="n"/>
      <c r="AG972" s="243" t="n"/>
      <c r="AH972" s="52" t="n"/>
      <c r="AI972" s="52" t="n"/>
      <c r="AJ972" s="52" t="n"/>
      <c r="AK972" s="52" t="n"/>
    </row>
    <row r="973">
      <c r="A973" s="52" t="n"/>
      <c r="B973" s="52" t="n"/>
      <c r="C973" s="52" t="n"/>
      <c r="D973" s="52" t="n"/>
      <c r="E973" s="52" t="n"/>
      <c r="F973" s="52" t="n"/>
      <c r="G973" s="52" t="n"/>
      <c r="H973" s="52" t="n"/>
      <c r="I973" s="52" t="n"/>
      <c r="J973" s="245" t="n"/>
      <c r="K973" s="52" t="n"/>
      <c r="L973" s="52" t="n"/>
      <c r="M973" s="52" t="n"/>
      <c r="N973" s="52" t="n"/>
      <c r="O973" s="52" t="n"/>
      <c r="P973" s="52" t="n"/>
      <c r="Q973" s="52" t="n"/>
      <c r="R973" s="52" t="n"/>
      <c r="S973" s="52" t="n"/>
      <c r="T973" s="52" t="n"/>
      <c r="U973" s="52" t="n"/>
      <c r="V973" s="52" t="n"/>
      <c r="W973" s="281" t="n"/>
      <c r="X973" s="281" t="n"/>
      <c r="Y973" s="52" t="n"/>
      <c r="Z973" s="52" t="n"/>
      <c r="AA973" s="270" t="n"/>
      <c r="AB973" s="242" t="n"/>
      <c r="AC973" s="242" t="n"/>
      <c r="AD973" s="242" t="n"/>
      <c r="AE973" s="282" t="n"/>
      <c r="AF973" s="282" t="n"/>
      <c r="AG973" s="243" t="n"/>
      <c r="AH973" s="52" t="n"/>
      <c r="AI973" s="52" t="n"/>
      <c r="AJ973" s="52" t="n"/>
      <c r="AK973" s="52" t="n"/>
    </row>
    <row r="974">
      <c r="A974" s="52" t="n"/>
      <c r="B974" s="52" t="n"/>
      <c r="C974" s="52" t="n"/>
      <c r="D974" s="52" t="n"/>
      <c r="E974" s="52" t="n"/>
      <c r="F974" s="52" t="n"/>
      <c r="G974" s="52" t="n"/>
      <c r="H974" s="52" t="n"/>
      <c r="I974" s="52" t="n"/>
      <c r="J974" s="245" t="n"/>
      <c r="K974" s="52" t="n"/>
      <c r="L974" s="52" t="n"/>
      <c r="M974" s="52" t="n"/>
      <c r="N974" s="52" t="n"/>
      <c r="O974" s="52" t="n"/>
      <c r="P974" s="52" t="n"/>
      <c r="Q974" s="52" t="n"/>
      <c r="R974" s="52" t="n"/>
      <c r="S974" s="52" t="n"/>
      <c r="T974" s="52" t="n"/>
      <c r="U974" s="52" t="n"/>
      <c r="V974" s="52" t="n"/>
      <c r="W974" s="281" t="n"/>
      <c r="X974" s="281" t="n"/>
      <c r="Y974" s="52" t="n"/>
      <c r="Z974" s="52" t="n"/>
      <c r="AA974" s="270" t="n"/>
      <c r="AB974" s="242" t="n"/>
      <c r="AC974" s="242" t="n"/>
      <c r="AD974" s="242" t="n"/>
      <c r="AE974" s="282" t="n"/>
      <c r="AF974" s="282" t="n"/>
      <c r="AG974" s="243" t="n"/>
      <c r="AH974" s="52" t="n"/>
      <c r="AI974" s="52" t="n"/>
      <c r="AJ974" s="52" t="n"/>
      <c r="AK974" s="52" t="n"/>
    </row>
    <row r="975">
      <c r="A975" s="52" t="n"/>
      <c r="B975" s="52" t="n"/>
      <c r="C975" s="52" t="n"/>
      <c r="D975" s="52" t="n"/>
      <c r="E975" s="52" t="n"/>
      <c r="F975" s="52" t="n"/>
      <c r="G975" s="52" t="n"/>
      <c r="H975" s="52" t="n"/>
      <c r="I975" s="52" t="n"/>
      <c r="J975" s="245" t="n"/>
      <c r="K975" s="52" t="n"/>
      <c r="L975" s="52" t="n"/>
      <c r="M975" s="52" t="n"/>
      <c r="N975" s="52" t="n"/>
      <c r="O975" s="52" t="n"/>
      <c r="P975" s="52" t="n"/>
      <c r="Q975" s="52" t="n"/>
      <c r="R975" s="52" t="n"/>
      <c r="S975" s="52" t="n"/>
      <c r="T975" s="52" t="n"/>
      <c r="U975" s="52" t="n"/>
      <c r="V975" s="52" t="n"/>
      <c r="W975" s="281" t="n"/>
      <c r="X975" s="281" t="n"/>
      <c r="Y975" s="52" t="n"/>
      <c r="Z975" s="52" t="n"/>
      <c r="AA975" s="270" t="n"/>
      <c r="AB975" s="242" t="n"/>
      <c r="AC975" s="242" t="n"/>
      <c r="AD975" s="242" t="n"/>
      <c r="AE975" s="282" t="n"/>
      <c r="AF975" s="282" t="n"/>
      <c r="AG975" s="243" t="n"/>
      <c r="AH975" s="52" t="n"/>
      <c r="AI975" s="52" t="n"/>
      <c r="AJ975" s="52" t="n"/>
      <c r="AK975" s="52" t="n"/>
    </row>
    <row r="976">
      <c r="A976" s="52" t="n"/>
      <c r="B976" s="52" t="n"/>
      <c r="C976" s="52" t="n"/>
      <c r="D976" s="52" t="n"/>
      <c r="E976" s="52" t="n"/>
      <c r="F976" s="52" t="n"/>
      <c r="G976" s="52" t="n"/>
      <c r="H976" s="52" t="n"/>
      <c r="I976" s="52" t="n"/>
      <c r="J976" s="245" t="n"/>
      <c r="K976" s="52" t="n"/>
      <c r="L976" s="52" t="n"/>
      <c r="M976" s="52" t="n"/>
      <c r="N976" s="52" t="n"/>
      <c r="O976" s="52" t="n"/>
      <c r="P976" s="52" t="n"/>
      <c r="Q976" s="52" t="n"/>
      <c r="R976" s="52" t="n"/>
      <c r="S976" s="52" t="n"/>
      <c r="T976" s="52" t="n"/>
      <c r="U976" s="52" t="n"/>
      <c r="V976" s="52" t="n"/>
      <c r="W976" s="281" t="n"/>
      <c r="X976" s="281" t="n"/>
      <c r="Y976" s="52" t="n"/>
      <c r="Z976" s="52" t="n"/>
      <c r="AA976" s="270" t="n"/>
      <c r="AB976" s="242" t="n"/>
      <c r="AC976" s="242" t="n"/>
      <c r="AD976" s="242" t="n"/>
      <c r="AE976" s="282" t="n"/>
      <c r="AF976" s="282" t="n"/>
      <c r="AG976" s="243" t="n"/>
      <c r="AH976" s="52" t="n"/>
      <c r="AI976" s="52" t="n"/>
      <c r="AJ976" s="52" t="n"/>
      <c r="AK976" s="52" t="n"/>
    </row>
    <row r="977">
      <c r="A977" s="52" t="n"/>
      <c r="B977" s="52" t="n"/>
      <c r="C977" s="52" t="n"/>
      <c r="D977" s="52" t="n"/>
      <c r="E977" s="52" t="n"/>
      <c r="F977" s="52" t="n"/>
      <c r="G977" s="52" t="n"/>
      <c r="H977" s="52" t="n"/>
      <c r="I977" s="52" t="n"/>
      <c r="J977" s="245" t="n"/>
      <c r="K977" s="52" t="n"/>
      <c r="L977" s="52" t="n"/>
      <c r="M977" s="52" t="n"/>
      <c r="N977" s="52" t="n"/>
      <c r="O977" s="52" t="n"/>
      <c r="P977" s="52" t="n"/>
      <c r="Q977" s="52" t="n"/>
      <c r="R977" s="52" t="n"/>
      <c r="S977" s="52" t="n"/>
      <c r="T977" s="52" t="n"/>
      <c r="U977" s="52" t="n"/>
      <c r="V977" s="52" t="n"/>
      <c r="W977" s="281" t="n"/>
      <c r="X977" s="281" t="n"/>
      <c r="Y977" s="52" t="n"/>
      <c r="Z977" s="52" t="n"/>
      <c r="AA977" s="270" t="n"/>
      <c r="AB977" s="242" t="n"/>
      <c r="AC977" s="242" t="n"/>
      <c r="AD977" s="242" t="n"/>
      <c r="AE977" s="282" t="n"/>
      <c r="AF977" s="282" t="n"/>
      <c r="AG977" s="243" t="n"/>
      <c r="AH977" s="52" t="n"/>
      <c r="AI977" s="52" t="n"/>
      <c r="AJ977" s="52" t="n"/>
      <c r="AK977" s="52" t="n"/>
    </row>
    <row r="978">
      <c r="A978" s="52" t="n"/>
      <c r="B978" s="52" t="n"/>
      <c r="C978" s="52" t="n"/>
      <c r="D978" s="52" t="n"/>
      <c r="E978" s="52" t="n"/>
      <c r="F978" s="52" t="n"/>
      <c r="G978" s="52" t="n"/>
      <c r="H978" s="52" t="n"/>
      <c r="I978" s="52" t="n"/>
      <c r="J978" s="245" t="n"/>
      <c r="K978" s="52" t="n"/>
      <c r="L978" s="52" t="n"/>
      <c r="M978" s="52" t="n"/>
      <c r="N978" s="52" t="n"/>
      <c r="O978" s="52" t="n"/>
      <c r="P978" s="52" t="n"/>
      <c r="Q978" s="52" t="n"/>
      <c r="R978" s="52" t="n"/>
      <c r="S978" s="52" t="n"/>
      <c r="T978" s="52" t="n"/>
      <c r="U978" s="52" t="n"/>
      <c r="V978" s="52" t="n"/>
      <c r="W978" s="281" t="n"/>
      <c r="X978" s="281" t="n"/>
      <c r="Y978" s="52" t="n"/>
      <c r="Z978" s="52" t="n"/>
      <c r="AA978" s="270" t="n"/>
      <c r="AB978" s="242" t="n"/>
      <c r="AC978" s="242" t="n"/>
      <c r="AD978" s="242" t="n"/>
      <c r="AE978" s="282" t="n"/>
      <c r="AF978" s="282" t="n"/>
      <c r="AG978" s="243" t="n"/>
      <c r="AH978" s="52" t="n"/>
      <c r="AI978" s="52" t="n"/>
      <c r="AJ978" s="52" t="n"/>
      <c r="AK978" s="52" t="n"/>
    </row>
    <row r="979">
      <c r="A979" s="52" t="n"/>
      <c r="B979" s="52" t="n"/>
      <c r="C979" s="52" t="n"/>
      <c r="D979" s="52" t="n"/>
      <c r="E979" s="52" t="n"/>
      <c r="F979" s="52" t="n"/>
      <c r="G979" s="52" t="n"/>
      <c r="H979" s="52" t="n"/>
      <c r="I979" s="52" t="n"/>
      <c r="J979" s="245" t="n"/>
      <c r="K979" s="52" t="n"/>
      <c r="L979" s="52" t="n"/>
      <c r="M979" s="52" t="n"/>
      <c r="N979" s="52" t="n"/>
      <c r="O979" s="52" t="n"/>
      <c r="P979" s="52" t="n"/>
      <c r="Q979" s="52" t="n"/>
      <c r="R979" s="52" t="n"/>
      <c r="S979" s="52" t="n"/>
      <c r="T979" s="52" t="n"/>
      <c r="U979" s="52" t="n"/>
      <c r="V979" s="52" t="n"/>
      <c r="W979" s="281" t="n"/>
      <c r="X979" s="281" t="n"/>
      <c r="Y979" s="52" t="n"/>
      <c r="Z979" s="52" t="n"/>
      <c r="AA979" s="270" t="n"/>
      <c r="AB979" s="242" t="n"/>
      <c r="AC979" s="242" t="n"/>
      <c r="AD979" s="242" t="n"/>
      <c r="AE979" s="282" t="n"/>
      <c r="AF979" s="282" t="n"/>
      <c r="AG979" s="243" t="n"/>
      <c r="AH979" s="52" t="n"/>
      <c r="AI979" s="52" t="n"/>
      <c r="AJ979" s="52" t="n"/>
      <c r="AK979" s="52" t="n"/>
    </row>
    <row r="980">
      <c r="A980" s="52" t="n"/>
      <c r="B980" s="52" t="n"/>
      <c r="C980" s="52" t="n"/>
      <c r="D980" s="52" t="n"/>
      <c r="E980" s="52" t="n"/>
      <c r="F980" s="52" t="n"/>
      <c r="G980" s="52" t="n"/>
      <c r="H980" s="52" t="n"/>
      <c r="I980" s="52" t="n"/>
      <c r="J980" s="245" t="n"/>
      <c r="K980" s="52" t="n"/>
      <c r="L980" s="52" t="n"/>
      <c r="M980" s="52" t="n"/>
      <c r="N980" s="52" t="n"/>
      <c r="O980" s="52" t="n"/>
      <c r="P980" s="52" t="n"/>
      <c r="Q980" s="52" t="n"/>
      <c r="R980" s="52" t="n"/>
      <c r="S980" s="52" t="n"/>
      <c r="T980" s="52" t="n"/>
      <c r="U980" s="52" t="n"/>
      <c r="V980" s="52" t="n"/>
      <c r="W980" s="281" t="n"/>
      <c r="X980" s="281" t="n"/>
      <c r="Y980" s="52" t="n"/>
      <c r="Z980" s="52" t="n"/>
      <c r="AA980" s="270" t="n"/>
      <c r="AB980" s="242" t="n"/>
      <c r="AC980" s="242" t="n"/>
      <c r="AD980" s="242" t="n"/>
      <c r="AE980" s="282" t="n"/>
      <c r="AF980" s="282" t="n"/>
      <c r="AG980" s="243" t="n"/>
      <c r="AH980" s="52" t="n"/>
      <c r="AI980" s="52" t="n"/>
      <c r="AJ980" s="52" t="n"/>
      <c r="AK980" s="52" t="n"/>
    </row>
    <row r="981">
      <c r="A981" s="52" t="n"/>
      <c r="B981" s="52" t="n"/>
      <c r="C981" s="52" t="n"/>
      <c r="D981" s="52" t="n"/>
      <c r="E981" s="52" t="n"/>
      <c r="F981" s="52" t="n"/>
      <c r="G981" s="52" t="n"/>
      <c r="H981" s="52" t="n"/>
      <c r="I981" s="52" t="n"/>
      <c r="J981" s="245" t="n"/>
      <c r="K981" s="52" t="n"/>
      <c r="L981" s="52" t="n"/>
      <c r="M981" s="52" t="n"/>
      <c r="N981" s="52" t="n"/>
      <c r="O981" s="52" t="n"/>
      <c r="P981" s="52" t="n"/>
      <c r="Q981" s="52" t="n"/>
      <c r="R981" s="52" t="n"/>
      <c r="S981" s="52" t="n"/>
      <c r="T981" s="52" t="n"/>
      <c r="U981" s="52" t="n"/>
      <c r="V981" s="52" t="n"/>
      <c r="W981" s="281" t="n"/>
      <c r="X981" s="281" t="n"/>
      <c r="Y981" s="52" t="n"/>
      <c r="Z981" s="52" t="n"/>
      <c r="AA981" s="270" t="n"/>
      <c r="AB981" s="242" t="n"/>
      <c r="AC981" s="242" t="n"/>
      <c r="AD981" s="242" t="n"/>
      <c r="AE981" s="282" t="n"/>
      <c r="AF981" s="282" t="n"/>
      <c r="AG981" s="243" t="n"/>
      <c r="AH981" s="52" t="n"/>
      <c r="AI981" s="52" t="n"/>
      <c r="AJ981" s="52" t="n"/>
      <c r="AK981" s="52" t="n"/>
    </row>
    <row r="982">
      <c r="A982" s="52" t="n"/>
      <c r="B982" s="52" t="n"/>
      <c r="C982" s="52" t="n"/>
      <c r="D982" s="52" t="n"/>
      <c r="E982" s="52" t="n"/>
      <c r="F982" s="52" t="n"/>
      <c r="G982" s="52" t="n"/>
      <c r="H982" s="52" t="n"/>
      <c r="I982" s="52" t="n"/>
      <c r="J982" s="245" t="n"/>
      <c r="K982" s="52" t="n"/>
      <c r="L982" s="52" t="n"/>
      <c r="M982" s="52" t="n"/>
      <c r="N982" s="52" t="n"/>
      <c r="O982" s="52" t="n"/>
      <c r="P982" s="52" t="n"/>
      <c r="Q982" s="52" t="n"/>
      <c r="R982" s="52" t="n"/>
      <c r="S982" s="52" t="n"/>
      <c r="T982" s="52" t="n"/>
      <c r="U982" s="52" t="n"/>
      <c r="V982" s="52" t="n"/>
      <c r="W982" s="281" t="n"/>
      <c r="X982" s="281" t="n"/>
      <c r="Y982" s="52" t="n"/>
      <c r="Z982" s="52" t="n"/>
      <c r="AA982" s="270" t="n"/>
      <c r="AB982" s="242" t="n"/>
      <c r="AC982" s="242" t="n"/>
      <c r="AD982" s="242" t="n"/>
      <c r="AE982" s="282" t="n"/>
      <c r="AF982" s="282" t="n"/>
      <c r="AG982" s="243" t="n"/>
      <c r="AH982" s="52" t="n"/>
      <c r="AI982" s="52" t="n"/>
      <c r="AJ982" s="52" t="n"/>
      <c r="AK982" s="52" t="n"/>
    </row>
    <row r="983">
      <c r="A983" s="52" t="n"/>
      <c r="B983" s="52" t="n"/>
      <c r="C983" s="52" t="n"/>
      <c r="D983" s="52" t="n"/>
      <c r="E983" s="52" t="n"/>
      <c r="F983" s="52" t="n"/>
      <c r="G983" s="52" t="n"/>
      <c r="H983" s="52" t="n"/>
      <c r="I983" s="52" t="n"/>
      <c r="J983" s="245" t="n"/>
      <c r="K983" s="52" t="n"/>
      <c r="L983" s="52" t="n"/>
      <c r="M983" s="52" t="n"/>
      <c r="N983" s="52" t="n"/>
      <c r="O983" s="52" t="n"/>
      <c r="P983" s="52" t="n"/>
      <c r="Q983" s="52" t="n"/>
      <c r="R983" s="52" t="n"/>
      <c r="S983" s="52" t="n"/>
      <c r="T983" s="52" t="n"/>
      <c r="U983" s="52" t="n"/>
      <c r="V983" s="52" t="n"/>
      <c r="W983" s="281" t="n"/>
      <c r="X983" s="281" t="n"/>
      <c r="Y983" s="52" t="n"/>
      <c r="Z983" s="52" t="n"/>
      <c r="AA983" s="270" t="n"/>
      <c r="AB983" s="242" t="n"/>
      <c r="AC983" s="242" t="n"/>
      <c r="AD983" s="242" t="n"/>
      <c r="AE983" s="282" t="n"/>
      <c r="AF983" s="282" t="n"/>
      <c r="AG983" s="243" t="n"/>
      <c r="AH983" s="52" t="n"/>
      <c r="AI983" s="52" t="n"/>
      <c r="AJ983" s="52" t="n"/>
      <c r="AK983" s="52" t="n"/>
    </row>
    <row r="984">
      <c r="A984" s="52" t="n"/>
      <c r="B984" s="52" t="n"/>
      <c r="C984" s="52" t="n"/>
      <c r="D984" s="52" t="n"/>
      <c r="E984" s="52" t="n"/>
      <c r="F984" s="52" t="n"/>
      <c r="G984" s="52" t="n"/>
      <c r="H984" s="52" t="n"/>
      <c r="I984" s="52" t="n"/>
      <c r="J984" s="245" t="n"/>
      <c r="K984" s="52" t="n"/>
      <c r="L984" s="52" t="n"/>
      <c r="M984" s="52" t="n"/>
      <c r="N984" s="52" t="n"/>
      <c r="O984" s="52" t="n"/>
      <c r="P984" s="52" t="n"/>
      <c r="Q984" s="52" t="n"/>
      <c r="R984" s="52" t="n"/>
      <c r="S984" s="52" t="n"/>
      <c r="T984" s="52" t="n"/>
      <c r="U984" s="52" t="n"/>
      <c r="V984" s="52" t="n"/>
      <c r="W984" s="281" t="n"/>
      <c r="X984" s="281" t="n"/>
      <c r="Y984" s="52" t="n"/>
      <c r="Z984" s="52" t="n"/>
      <c r="AA984" s="270" t="n"/>
      <c r="AB984" s="242" t="n"/>
      <c r="AC984" s="242" t="n"/>
      <c r="AD984" s="242" t="n"/>
      <c r="AE984" s="282" t="n"/>
      <c r="AF984" s="282" t="n"/>
      <c r="AG984" s="243" t="n"/>
      <c r="AH984" s="52" t="n"/>
      <c r="AI984" s="52" t="n"/>
      <c r="AJ984" s="52" t="n"/>
      <c r="AK984" s="52" t="n"/>
    </row>
    <row r="985">
      <c r="A985" s="52" t="n"/>
      <c r="B985" s="52" t="n"/>
      <c r="C985" s="52" t="n"/>
      <c r="D985" s="52" t="n"/>
      <c r="E985" s="52" t="n"/>
      <c r="F985" s="52" t="n"/>
      <c r="G985" s="52" t="n"/>
      <c r="H985" s="52" t="n"/>
      <c r="I985" s="52" t="n"/>
      <c r="J985" s="245" t="n"/>
      <c r="K985" s="52" t="n"/>
      <c r="L985" s="52" t="n"/>
      <c r="M985" s="52" t="n"/>
      <c r="N985" s="52" t="n"/>
      <c r="O985" s="52" t="n"/>
      <c r="P985" s="52" t="n"/>
      <c r="Q985" s="52" t="n"/>
      <c r="R985" s="52" t="n"/>
      <c r="S985" s="52" t="n"/>
      <c r="T985" s="52" t="n"/>
      <c r="U985" s="52" t="n"/>
      <c r="V985" s="52" t="n"/>
      <c r="W985" s="281" t="n"/>
      <c r="X985" s="281" t="n"/>
      <c r="Y985" s="52" t="n"/>
      <c r="Z985" s="52" t="n"/>
      <c r="AA985" s="270" t="n"/>
      <c r="AB985" s="242" t="n"/>
      <c r="AC985" s="242" t="n"/>
      <c r="AD985" s="242" t="n"/>
      <c r="AE985" s="282" t="n"/>
      <c r="AF985" s="282" t="n"/>
      <c r="AG985" s="243" t="n"/>
      <c r="AH985" s="52" t="n"/>
      <c r="AI985" s="52" t="n"/>
      <c r="AJ985" s="52" t="n"/>
      <c r="AK985" s="52" t="n"/>
    </row>
    <row r="986">
      <c r="A986" s="52" t="n"/>
      <c r="B986" s="52" t="n"/>
      <c r="C986" s="52" t="n"/>
      <c r="D986" s="52" t="n"/>
      <c r="E986" s="52" t="n"/>
      <c r="F986" s="52" t="n"/>
      <c r="G986" s="52" t="n"/>
      <c r="H986" s="52" t="n"/>
      <c r="I986" s="52" t="n"/>
      <c r="J986" s="245" t="n"/>
      <c r="K986" s="52" t="n"/>
      <c r="L986" s="52" t="n"/>
      <c r="M986" s="52" t="n"/>
      <c r="N986" s="52" t="n"/>
      <c r="O986" s="52" t="n"/>
      <c r="P986" s="52" t="n"/>
      <c r="Q986" s="52" t="n"/>
      <c r="R986" s="52" t="n"/>
      <c r="S986" s="52" t="n"/>
      <c r="T986" s="52" t="n"/>
      <c r="U986" s="52" t="n"/>
      <c r="V986" s="52" t="n"/>
      <c r="W986" s="281" t="n"/>
      <c r="X986" s="281" t="n"/>
      <c r="Y986" s="52" t="n"/>
      <c r="Z986" s="52" t="n"/>
      <c r="AA986" s="270" t="n"/>
      <c r="AB986" s="242" t="n"/>
      <c r="AC986" s="242" t="n"/>
      <c r="AD986" s="242" t="n"/>
      <c r="AE986" s="282" t="n"/>
      <c r="AF986" s="282" t="n"/>
      <c r="AG986" s="243" t="n"/>
      <c r="AH986" s="52" t="n"/>
      <c r="AI986" s="52" t="n"/>
      <c r="AJ986" s="52" t="n"/>
      <c r="AK986" s="52" t="n"/>
    </row>
    <row r="987">
      <c r="A987" s="52" t="n"/>
      <c r="B987" s="52" t="n"/>
      <c r="C987" s="52" t="n"/>
      <c r="D987" s="52" t="n"/>
      <c r="E987" s="52" t="n"/>
      <c r="F987" s="52" t="n"/>
      <c r="G987" s="52" t="n"/>
      <c r="H987" s="52" t="n"/>
      <c r="I987" s="52" t="n"/>
      <c r="J987" s="245" t="n"/>
      <c r="K987" s="52" t="n"/>
      <c r="L987" s="52" t="n"/>
      <c r="M987" s="52" t="n"/>
      <c r="N987" s="52" t="n"/>
      <c r="O987" s="52" t="n"/>
      <c r="P987" s="52" t="n"/>
      <c r="Q987" s="52" t="n"/>
      <c r="R987" s="52" t="n"/>
      <c r="S987" s="52" t="n"/>
      <c r="T987" s="52" t="n"/>
      <c r="U987" s="52" t="n"/>
      <c r="V987" s="52" t="n"/>
      <c r="W987" s="281" t="n"/>
      <c r="X987" s="281" t="n"/>
      <c r="Y987" s="52" t="n"/>
      <c r="Z987" s="52" t="n"/>
      <c r="AA987" s="270" t="n"/>
      <c r="AB987" s="242" t="n"/>
      <c r="AC987" s="242" t="n"/>
      <c r="AD987" s="242" t="n"/>
      <c r="AE987" s="282" t="n"/>
      <c r="AF987" s="282" t="n"/>
      <c r="AG987" s="243" t="n"/>
      <c r="AH987" s="52" t="n"/>
      <c r="AI987" s="52" t="n"/>
      <c r="AJ987" s="52" t="n"/>
      <c r="AK987" s="52" t="n"/>
    </row>
    <row r="988">
      <c r="A988" s="52" t="n"/>
      <c r="B988" s="52" t="n"/>
      <c r="C988" s="52" t="n"/>
      <c r="D988" s="52" t="n"/>
      <c r="E988" s="52" t="n"/>
      <c r="F988" s="52" t="n"/>
      <c r="G988" s="52" t="n"/>
      <c r="H988" s="52" t="n"/>
      <c r="I988" s="52" t="n"/>
      <c r="J988" s="245" t="n"/>
      <c r="K988" s="52" t="n"/>
      <c r="L988" s="52" t="n"/>
      <c r="M988" s="52" t="n"/>
      <c r="N988" s="52" t="n"/>
      <c r="O988" s="52" t="n"/>
      <c r="P988" s="52" t="n"/>
      <c r="Q988" s="52" t="n"/>
      <c r="R988" s="52" t="n"/>
      <c r="S988" s="52" t="n"/>
      <c r="T988" s="52" t="n"/>
      <c r="U988" s="52" t="n"/>
      <c r="V988" s="52" t="n"/>
      <c r="W988" s="281" t="n"/>
      <c r="X988" s="281" t="n"/>
      <c r="Y988" s="52" t="n"/>
      <c r="Z988" s="52" t="n"/>
      <c r="AA988" s="270" t="n"/>
      <c r="AB988" s="242" t="n"/>
      <c r="AC988" s="242" t="n"/>
      <c r="AD988" s="242" t="n"/>
      <c r="AE988" s="282" t="n"/>
      <c r="AF988" s="282" t="n"/>
      <c r="AG988" s="243" t="n"/>
      <c r="AH988" s="52" t="n"/>
      <c r="AI988" s="52" t="n"/>
      <c r="AJ988" s="52" t="n"/>
      <c r="AK988" s="52" t="n"/>
    </row>
    <row r="989">
      <c r="A989" s="52" t="n"/>
      <c r="B989" s="52" t="n"/>
      <c r="C989" s="52" t="n"/>
      <c r="D989" s="52" t="n"/>
      <c r="E989" s="52" t="n"/>
      <c r="F989" s="52" t="n"/>
      <c r="G989" s="52" t="n"/>
      <c r="H989" s="52" t="n"/>
      <c r="I989" s="52" t="n"/>
      <c r="J989" s="245" t="n"/>
      <c r="K989" s="52" t="n"/>
      <c r="L989" s="52" t="n"/>
      <c r="M989" s="52" t="n"/>
      <c r="N989" s="52" t="n"/>
      <c r="O989" s="52" t="n"/>
      <c r="P989" s="52" t="n"/>
      <c r="Q989" s="52" t="n"/>
      <c r="R989" s="52" t="n"/>
      <c r="S989" s="52" t="n"/>
      <c r="T989" s="52" t="n"/>
      <c r="U989" s="52" t="n"/>
      <c r="V989" s="52" t="n"/>
      <c r="W989" s="281" t="n"/>
      <c r="X989" s="281" t="n"/>
      <c r="Y989" s="52" t="n"/>
      <c r="Z989" s="52" t="n"/>
      <c r="AA989" s="270" t="n"/>
      <c r="AB989" s="242" t="n"/>
      <c r="AC989" s="242" t="n"/>
      <c r="AD989" s="242" t="n"/>
      <c r="AE989" s="282" t="n"/>
      <c r="AF989" s="282" t="n"/>
      <c r="AG989" s="243" t="n"/>
      <c r="AH989" s="52" t="n"/>
      <c r="AI989" s="52" t="n"/>
      <c r="AJ989" s="52" t="n"/>
      <c r="AK989" s="52" t="n"/>
    </row>
    <row r="990">
      <c r="A990" s="52" t="n"/>
      <c r="B990" s="52" t="n"/>
      <c r="C990" s="52" t="n"/>
      <c r="D990" s="52" t="n"/>
      <c r="E990" s="52" t="n"/>
      <c r="F990" s="52" t="n"/>
      <c r="G990" s="52" t="n"/>
      <c r="H990" s="52" t="n"/>
      <c r="I990" s="52" t="n"/>
      <c r="J990" s="245" t="n"/>
      <c r="K990" s="52" t="n"/>
      <c r="L990" s="52" t="n"/>
      <c r="M990" s="52" t="n"/>
      <c r="N990" s="52" t="n"/>
      <c r="O990" s="52" t="n"/>
      <c r="P990" s="52" t="n"/>
      <c r="Q990" s="52" t="n"/>
      <c r="R990" s="52" t="n"/>
      <c r="S990" s="52" t="n"/>
      <c r="T990" s="52" t="n"/>
      <c r="U990" s="52" t="n"/>
      <c r="V990" s="52" t="n"/>
      <c r="W990" s="281" t="n"/>
      <c r="X990" s="281" t="n"/>
      <c r="Y990" s="52" t="n"/>
      <c r="Z990" s="52" t="n"/>
      <c r="AA990" s="270" t="n"/>
      <c r="AB990" s="242" t="n"/>
      <c r="AC990" s="242" t="n"/>
      <c r="AD990" s="242" t="n"/>
      <c r="AE990" s="282" t="n"/>
      <c r="AF990" s="282" t="n"/>
      <c r="AG990" s="243" t="n"/>
      <c r="AH990" s="52" t="n"/>
      <c r="AI990" s="52" t="n"/>
      <c r="AJ990" s="52" t="n"/>
      <c r="AK990" s="52" t="n"/>
    </row>
    <row r="991">
      <c r="A991" s="52" t="n"/>
      <c r="B991" s="52" t="n"/>
      <c r="C991" s="52" t="n"/>
      <c r="D991" s="52" t="n"/>
      <c r="E991" s="52" t="n"/>
      <c r="F991" s="52" t="n"/>
      <c r="G991" s="52" t="n"/>
      <c r="H991" s="52" t="n"/>
      <c r="I991" s="52" t="n"/>
      <c r="J991" s="245" t="n"/>
      <c r="K991" s="52" t="n"/>
      <c r="L991" s="52" t="n"/>
      <c r="M991" s="52" t="n"/>
      <c r="N991" s="52" t="n"/>
      <c r="O991" s="52" t="n"/>
      <c r="P991" s="52" t="n"/>
      <c r="Q991" s="52" t="n"/>
      <c r="R991" s="52" t="n"/>
      <c r="S991" s="52" t="n"/>
      <c r="T991" s="52" t="n"/>
      <c r="U991" s="52" t="n"/>
      <c r="V991" s="52" t="n"/>
      <c r="W991" s="281" t="n"/>
      <c r="X991" s="281" t="n"/>
      <c r="Y991" s="52" t="n"/>
      <c r="Z991" s="52" t="n"/>
      <c r="AA991" s="270" t="n"/>
      <c r="AB991" s="242" t="n"/>
      <c r="AC991" s="242" t="n"/>
      <c r="AD991" s="242" t="n"/>
      <c r="AE991" s="282" t="n"/>
      <c r="AF991" s="282" t="n"/>
      <c r="AG991" s="243" t="n"/>
      <c r="AH991" s="52" t="n"/>
      <c r="AI991" s="52" t="n"/>
      <c r="AJ991" s="52" t="n"/>
      <c r="AK991" s="52" t="n"/>
    </row>
    <row r="992">
      <c r="A992" s="52" t="n"/>
      <c r="B992" s="52" t="n"/>
      <c r="C992" s="52" t="n"/>
      <c r="D992" s="52" t="n"/>
      <c r="E992" s="52" t="n"/>
      <c r="F992" s="52" t="n"/>
      <c r="G992" s="52" t="n"/>
      <c r="H992" s="52" t="n"/>
      <c r="I992" s="52" t="n"/>
      <c r="J992" s="245" t="n"/>
      <c r="K992" s="52" t="n"/>
      <c r="L992" s="52" t="n"/>
      <c r="M992" s="52" t="n"/>
      <c r="N992" s="52" t="n"/>
      <c r="O992" s="52" t="n"/>
      <c r="P992" s="52" t="n"/>
      <c r="Q992" s="52" t="n"/>
      <c r="R992" s="52" t="n"/>
      <c r="S992" s="52" t="n"/>
      <c r="T992" s="52" t="n"/>
      <c r="U992" s="52" t="n"/>
      <c r="V992" s="52" t="n"/>
      <c r="W992" s="281" t="n"/>
      <c r="X992" s="281" t="n"/>
      <c r="Y992" s="52" t="n"/>
      <c r="Z992" s="52" t="n"/>
      <c r="AA992" s="270" t="n"/>
      <c r="AB992" s="242" t="n"/>
      <c r="AC992" s="242" t="n"/>
      <c r="AD992" s="242" t="n"/>
      <c r="AE992" s="282" t="n"/>
      <c r="AF992" s="282" t="n"/>
      <c r="AG992" s="243" t="n"/>
      <c r="AH992" s="52" t="n"/>
      <c r="AI992" s="52" t="n"/>
      <c r="AJ992" s="52" t="n"/>
      <c r="AK992" s="52" t="n"/>
    </row>
    <row r="993">
      <c r="A993" s="52" t="n"/>
      <c r="B993" s="52" t="n"/>
      <c r="C993" s="52" t="n"/>
      <c r="D993" s="52" t="n"/>
      <c r="E993" s="52" t="n"/>
      <c r="F993" s="52" t="n"/>
      <c r="G993" s="52" t="n"/>
      <c r="H993" s="52" t="n"/>
      <c r="I993" s="52" t="n"/>
      <c r="J993" s="245" t="n"/>
      <c r="K993" s="52" t="n"/>
      <c r="L993" s="52" t="n"/>
      <c r="M993" s="52" t="n"/>
      <c r="N993" s="52" t="n"/>
      <c r="O993" s="52" t="n"/>
      <c r="P993" s="52" t="n"/>
      <c r="Q993" s="52" t="n"/>
      <c r="R993" s="52" t="n"/>
      <c r="S993" s="52" t="n"/>
      <c r="T993" s="52" t="n"/>
      <c r="U993" s="52" t="n"/>
      <c r="V993" s="52" t="n"/>
      <c r="W993" s="281" t="n"/>
      <c r="X993" s="281" t="n"/>
      <c r="Y993" s="52" t="n"/>
      <c r="Z993" s="52" t="n"/>
      <c r="AA993" s="270" t="n"/>
      <c r="AB993" s="242" t="n"/>
      <c r="AC993" s="242" t="n"/>
      <c r="AD993" s="242" t="n"/>
      <c r="AE993" s="282" t="n"/>
      <c r="AF993" s="282" t="n"/>
      <c r="AG993" s="243" t="n"/>
      <c r="AH993" s="52" t="n"/>
      <c r="AI993" s="52" t="n"/>
      <c r="AJ993" s="52" t="n"/>
      <c r="AK993" s="52" t="n"/>
    </row>
    <row r="994">
      <c r="A994" s="52" t="n"/>
      <c r="B994" s="52" t="n"/>
      <c r="C994" s="52" t="n"/>
      <c r="D994" s="52" t="n"/>
      <c r="E994" s="52" t="n"/>
      <c r="F994" s="52" t="n"/>
      <c r="G994" s="52" t="n"/>
      <c r="H994" s="52" t="n"/>
      <c r="I994" s="52" t="n"/>
      <c r="J994" s="245" t="n"/>
      <c r="K994" s="52" t="n"/>
      <c r="L994" s="52" t="n"/>
      <c r="M994" s="52" t="n"/>
      <c r="N994" s="52" t="n"/>
      <c r="O994" s="52" t="n"/>
      <c r="P994" s="52" t="n"/>
      <c r="Q994" s="52" t="n"/>
      <c r="R994" s="52" t="n"/>
      <c r="S994" s="52" t="n"/>
      <c r="T994" s="52" t="n"/>
      <c r="U994" s="52" t="n"/>
      <c r="V994" s="52" t="n"/>
      <c r="W994" s="281" t="n"/>
      <c r="X994" s="281" t="n"/>
      <c r="Y994" s="52" t="n"/>
      <c r="Z994" s="52" t="n"/>
      <c r="AA994" s="270" t="n"/>
      <c r="AB994" s="242" t="n"/>
      <c r="AC994" s="242" t="n"/>
      <c r="AD994" s="242" t="n"/>
      <c r="AE994" s="282" t="n"/>
      <c r="AF994" s="282" t="n"/>
      <c r="AG994" s="243" t="n"/>
      <c r="AH994" s="52" t="n"/>
      <c r="AI994" s="52" t="n"/>
      <c r="AJ994" s="52" t="n"/>
      <c r="AK994" s="52" t="n"/>
    </row>
    <row r="995">
      <c r="A995" s="52" t="n"/>
      <c r="B995" s="52" t="n"/>
      <c r="C995" s="52" t="n"/>
      <c r="D995" s="52" t="n"/>
      <c r="E995" s="52" t="n"/>
      <c r="F995" s="52" t="n"/>
      <c r="G995" s="52" t="n"/>
      <c r="H995" s="52" t="n"/>
      <c r="I995" s="52" t="n"/>
      <c r="J995" s="245" t="n"/>
      <c r="K995" s="52" t="n"/>
      <c r="L995" s="52" t="n"/>
      <c r="M995" s="52" t="n"/>
      <c r="N995" s="52" t="n"/>
      <c r="O995" s="52" t="n"/>
      <c r="P995" s="52" t="n"/>
      <c r="Q995" s="52" t="n"/>
      <c r="R995" s="52" t="n"/>
      <c r="S995" s="52" t="n"/>
      <c r="T995" s="52" t="n"/>
      <c r="U995" s="52" t="n"/>
      <c r="V995" s="52" t="n"/>
      <c r="W995" s="281" t="n"/>
      <c r="X995" s="281" t="n"/>
      <c r="Y995" s="52" t="n"/>
      <c r="Z995" s="52" t="n"/>
      <c r="AA995" s="270" t="n"/>
      <c r="AB995" s="242" t="n"/>
      <c r="AC995" s="242" t="n"/>
      <c r="AD995" s="242" t="n"/>
      <c r="AE995" s="282" t="n"/>
      <c r="AF995" s="282" t="n"/>
      <c r="AG995" s="243" t="n"/>
      <c r="AH995" s="52" t="n"/>
      <c r="AI995" s="52" t="n"/>
      <c r="AJ995" s="52" t="n"/>
      <c r="AK995" s="52" t="n"/>
    </row>
    <row r="996">
      <c r="A996" s="52" t="n"/>
      <c r="B996" s="52" t="n"/>
      <c r="C996" s="52" t="n"/>
      <c r="D996" s="52" t="n"/>
      <c r="E996" s="52" t="n"/>
      <c r="F996" s="52" t="n"/>
      <c r="G996" s="52" t="n"/>
      <c r="H996" s="52" t="n"/>
      <c r="I996" s="52" t="n"/>
      <c r="J996" s="245" t="n"/>
      <c r="K996" s="52" t="n"/>
      <c r="L996" s="52" t="n"/>
      <c r="M996" s="52" t="n"/>
      <c r="N996" s="52" t="n"/>
      <c r="O996" s="52" t="n"/>
      <c r="P996" s="52" t="n"/>
      <c r="Q996" s="52" t="n"/>
      <c r="R996" s="52" t="n"/>
      <c r="S996" s="52" t="n"/>
      <c r="T996" s="52" t="n"/>
      <c r="U996" s="52" t="n"/>
      <c r="V996" s="52" t="n"/>
      <c r="W996" s="281" t="n"/>
      <c r="X996" s="281" t="n"/>
      <c r="Y996" s="52" t="n"/>
      <c r="Z996" s="52" t="n"/>
      <c r="AA996" s="270" t="n"/>
      <c r="AB996" s="242" t="n"/>
      <c r="AC996" s="242" t="n"/>
      <c r="AD996" s="242" t="n"/>
      <c r="AE996" s="282" t="n"/>
      <c r="AF996" s="282" t="n"/>
      <c r="AG996" s="243" t="n"/>
      <c r="AH996" s="52" t="n"/>
      <c r="AI996" s="52" t="n"/>
      <c r="AJ996" s="52" t="n"/>
      <c r="AK996" s="52" t="n"/>
    </row>
    <row r="997">
      <c r="A997" s="52" t="n"/>
      <c r="B997" s="52" t="n"/>
      <c r="C997" s="52" t="n"/>
      <c r="D997" s="52" t="n"/>
      <c r="E997" s="52" t="n"/>
      <c r="F997" s="52" t="n"/>
      <c r="G997" s="52" t="n"/>
      <c r="H997" s="52" t="n"/>
      <c r="I997" s="52" t="n"/>
      <c r="J997" s="245" t="n"/>
      <c r="K997" s="52" t="n"/>
      <c r="L997" s="52" t="n"/>
      <c r="M997" s="52" t="n"/>
      <c r="N997" s="52" t="n"/>
      <c r="O997" s="52" t="n"/>
      <c r="P997" s="52" t="n"/>
      <c r="Q997" s="52" t="n"/>
      <c r="R997" s="52" t="n"/>
      <c r="S997" s="52" t="n"/>
      <c r="T997" s="52" t="n"/>
      <c r="U997" s="52" t="n"/>
      <c r="V997" s="52" t="n"/>
      <c r="W997" s="281" t="n"/>
      <c r="X997" s="281" t="n"/>
      <c r="Y997" s="52" t="n"/>
      <c r="Z997" s="52" t="n"/>
      <c r="AA997" s="270" t="n"/>
      <c r="AB997" s="242" t="n"/>
      <c r="AC997" s="242" t="n"/>
      <c r="AD997" s="242" t="n"/>
      <c r="AE997" s="282" t="n"/>
      <c r="AF997" s="282" t="n"/>
      <c r="AG997" s="243" t="n"/>
      <c r="AH997" s="52" t="n"/>
      <c r="AI997" s="52" t="n"/>
      <c r="AJ997" s="52" t="n"/>
      <c r="AK997" s="52" t="n"/>
    </row>
    <row r="998">
      <c r="A998" s="52" t="n"/>
      <c r="B998" s="52" t="n"/>
      <c r="C998" s="52" t="n"/>
      <c r="D998" s="52" t="n"/>
      <c r="E998" s="52" t="n"/>
      <c r="F998" s="52" t="n"/>
      <c r="G998" s="52" t="n"/>
      <c r="H998" s="52" t="n"/>
      <c r="I998" s="52" t="n"/>
      <c r="J998" s="245" t="n"/>
      <c r="K998" s="52" t="n"/>
      <c r="L998" s="52" t="n"/>
      <c r="M998" s="52" t="n"/>
      <c r="N998" s="52" t="n"/>
      <c r="O998" s="52" t="n"/>
      <c r="P998" s="52" t="n"/>
      <c r="Q998" s="52" t="n"/>
      <c r="R998" s="52" t="n"/>
      <c r="S998" s="52" t="n"/>
      <c r="T998" s="52" t="n"/>
      <c r="U998" s="52" t="n"/>
      <c r="V998" s="52" t="n"/>
      <c r="W998" s="281" t="n"/>
      <c r="X998" s="281" t="n"/>
      <c r="Y998" s="52" t="n"/>
      <c r="Z998" s="52" t="n"/>
      <c r="AA998" s="270" t="n"/>
      <c r="AB998" s="242" t="n"/>
      <c r="AC998" s="242" t="n"/>
      <c r="AD998" s="242" t="n"/>
      <c r="AE998" s="282" t="n"/>
      <c r="AF998" s="282" t="n"/>
      <c r="AG998" s="243" t="n"/>
      <c r="AH998" s="52" t="n"/>
      <c r="AI998" s="52" t="n"/>
      <c r="AJ998" s="52" t="n"/>
      <c r="AK998" s="52" t="n"/>
    </row>
    <row r="999">
      <c r="A999" s="52" t="n"/>
      <c r="B999" s="52" t="n"/>
      <c r="C999" s="52" t="n"/>
      <c r="D999" s="52" t="n"/>
      <c r="E999" s="52" t="n"/>
      <c r="F999" s="52" t="n"/>
      <c r="G999" s="52" t="n"/>
      <c r="H999" s="52" t="n"/>
      <c r="I999" s="52" t="n"/>
      <c r="J999" s="245" t="n"/>
      <c r="K999" s="52" t="n"/>
      <c r="L999" s="52" t="n"/>
      <c r="M999" s="52" t="n"/>
      <c r="N999" s="52" t="n"/>
      <c r="O999" s="52" t="n"/>
      <c r="P999" s="52" t="n"/>
      <c r="Q999" s="52" t="n"/>
      <c r="R999" s="52" t="n"/>
      <c r="S999" s="52" t="n"/>
      <c r="T999" s="52" t="n"/>
      <c r="U999" s="52" t="n"/>
      <c r="V999" s="52" t="n"/>
      <c r="W999" s="281" t="n"/>
      <c r="X999" s="281" t="n"/>
      <c r="Y999" s="52" t="n"/>
      <c r="Z999" s="52" t="n"/>
      <c r="AA999" s="270" t="n"/>
      <c r="AB999" s="242" t="n"/>
      <c r="AC999" s="242" t="n"/>
      <c r="AD999" s="242" t="n"/>
      <c r="AE999" s="282" t="n"/>
      <c r="AF999" s="282" t="n"/>
      <c r="AG999" s="243" t="n"/>
      <c r="AH999" s="52" t="n"/>
      <c r="AI999" s="52" t="n"/>
      <c r="AJ999" s="52" t="n"/>
      <c r="AK999" s="52" t="n"/>
    </row>
    <row r="1000">
      <c r="A1000" s="52" t="n"/>
      <c r="B1000" s="52" t="n"/>
      <c r="C1000" s="52" t="n"/>
      <c r="D1000" s="52" t="n"/>
      <c r="E1000" s="52" t="n"/>
      <c r="F1000" s="52" t="n"/>
      <c r="G1000" s="52" t="n"/>
      <c r="H1000" s="52" t="n"/>
      <c r="I1000" s="52" t="n"/>
      <c r="J1000" s="245" t="n"/>
      <c r="K1000" s="52" t="n"/>
      <c r="L1000" s="52" t="n"/>
      <c r="M1000" s="52" t="n"/>
      <c r="N1000" s="52" t="n"/>
      <c r="O1000" s="52" t="n"/>
      <c r="P1000" s="52" t="n"/>
      <c r="Q1000" s="52" t="n"/>
      <c r="R1000" s="52" t="n"/>
      <c r="S1000" s="52" t="n"/>
      <c r="T1000" s="52" t="n"/>
      <c r="U1000" s="52" t="n"/>
      <c r="V1000" s="52" t="n"/>
      <c r="W1000" s="281" t="n"/>
      <c r="X1000" s="281" t="n"/>
      <c r="Y1000" s="52" t="n"/>
      <c r="Z1000" s="52" t="n"/>
      <c r="AA1000" s="270" t="n"/>
      <c r="AB1000" s="242" t="n"/>
      <c r="AC1000" s="242" t="n"/>
      <c r="AD1000" s="242" t="n"/>
      <c r="AE1000" s="282" t="n"/>
      <c r="AF1000" s="282" t="n"/>
      <c r="AG1000" s="243" t="n"/>
      <c r="AH1000" s="52" t="n"/>
      <c r="AI1000" s="52" t="n"/>
      <c r="AJ1000" s="52" t="n"/>
      <c r="AK1000" s="52" t="n"/>
    </row>
    <row r="1001">
      <c r="A1001" s="52" t="n"/>
      <c r="B1001" s="52" t="n"/>
      <c r="C1001" s="52" t="n"/>
      <c r="D1001" s="52" t="n"/>
      <c r="E1001" s="52" t="n"/>
      <c r="F1001" s="52" t="n"/>
      <c r="G1001" s="52" t="n"/>
      <c r="H1001" s="52" t="n"/>
      <c r="I1001" s="52" t="n"/>
      <c r="J1001" s="245" t="n"/>
      <c r="K1001" s="52" t="n"/>
      <c r="L1001" s="52" t="n"/>
      <c r="M1001" s="52" t="n"/>
      <c r="N1001" s="52" t="n"/>
      <c r="O1001" s="52" t="n"/>
      <c r="P1001" s="52" t="n"/>
      <c r="Q1001" s="52" t="n"/>
      <c r="R1001" s="52" t="n"/>
      <c r="S1001" s="52" t="n"/>
      <c r="T1001" s="52" t="n"/>
      <c r="U1001" s="52" t="n"/>
      <c r="V1001" s="52" t="n"/>
      <c r="W1001" s="281" t="n"/>
      <c r="X1001" s="281" t="n"/>
      <c r="Y1001" s="52" t="n"/>
      <c r="Z1001" s="52" t="n"/>
      <c r="AA1001" s="270" t="n"/>
      <c r="AB1001" s="242" t="n"/>
      <c r="AC1001" s="242" t="n"/>
      <c r="AD1001" s="242" t="n"/>
      <c r="AE1001" s="282" t="n"/>
      <c r="AF1001" s="282" t="n"/>
      <c r="AG1001" s="243" t="n"/>
      <c r="AH1001" s="52" t="n"/>
      <c r="AI1001" s="52" t="n"/>
      <c r="AJ1001" s="52" t="n"/>
      <c r="AK1001" s="52" t="n"/>
    </row>
    <row r="1002">
      <c r="A1002" s="52" t="n"/>
      <c r="B1002" s="52" t="n"/>
      <c r="C1002" s="52" t="n"/>
      <c r="D1002" s="52" t="n"/>
      <c r="E1002" s="52" t="n"/>
      <c r="F1002" s="52" t="n"/>
      <c r="G1002" s="52" t="n"/>
      <c r="H1002" s="52" t="n"/>
      <c r="I1002" s="52" t="n"/>
      <c r="J1002" s="245" t="n"/>
      <c r="K1002" s="52" t="n"/>
      <c r="L1002" s="52" t="n"/>
      <c r="M1002" s="52" t="n"/>
      <c r="N1002" s="52" t="n"/>
      <c r="O1002" s="52" t="n"/>
      <c r="P1002" s="52" t="n"/>
      <c r="Q1002" s="52" t="n"/>
      <c r="R1002" s="52" t="n"/>
      <c r="S1002" s="52" t="n"/>
      <c r="T1002" s="52" t="n"/>
      <c r="U1002" s="52" t="n"/>
      <c r="V1002" s="52" t="n"/>
      <c r="W1002" s="281" t="n"/>
      <c r="X1002" s="281" t="n"/>
      <c r="Y1002" s="52" t="n"/>
      <c r="Z1002" s="52" t="n"/>
      <c r="AA1002" s="270" t="n"/>
      <c r="AB1002" s="242" t="n"/>
      <c r="AC1002" s="242" t="n"/>
      <c r="AD1002" s="242" t="n"/>
      <c r="AE1002" s="282" t="n"/>
      <c r="AF1002" s="282" t="n"/>
      <c r="AG1002" s="243" t="n"/>
      <c r="AH1002" s="52" t="n"/>
      <c r="AI1002" s="52" t="n"/>
      <c r="AJ1002" s="52" t="n"/>
      <c r="AK1002" s="52" t="n"/>
    </row>
    <row r="1003">
      <c r="A1003" s="52" t="n"/>
      <c r="B1003" s="52" t="n"/>
      <c r="C1003" s="52" t="n"/>
      <c r="D1003" s="52" t="n"/>
      <c r="E1003" s="52" t="n"/>
      <c r="F1003" s="52" t="n"/>
      <c r="G1003" s="52" t="n"/>
      <c r="H1003" s="52" t="n"/>
      <c r="I1003" s="52" t="n"/>
      <c r="J1003" s="245" t="n"/>
      <c r="K1003" s="52" t="n"/>
      <c r="L1003" s="52" t="n"/>
      <c r="M1003" s="52" t="n"/>
      <c r="N1003" s="52" t="n"/>
      <c r="O1003" s="52" t="n"/>
      <c r="P1003" s="52" t="n"/>
      <c r="Q1003" s="52" t="n"/>
      <c r="R1003" s="52" t="n"/>
      <c r="S1003" s="52" t="n"/>
      <c r="T1003" s="52" t="n"/>
      <c r="U1003" s="52" t="n"/>
      <c r="V1003" s="52" t="n"/>
      <c r="W1003" s="281" t="n"/>
      <c r="X1003" s="281" t="n"/>
      <c r="Y1003" s="52" t="n"/>
      <c r="Z1003" s="52" t="n"/>
      <c r="AA1003" s="270" t="n"/>
      <c r="AB1003" s="242" t="n"/>
      <c r="AC1003" s="242" t="n"/>
      <c r="AD1003" s="242" t="n"/>
      <c r="AE1003" s="282" t="n"/>
      <c r="AF1003" s="282" t="n"/>
      <c r="AG1003" s="243" t="n"/>
      <c r="AH1003" s="52" t="n"/>
      <c r="AI1003" s="52" t="n"/>
      <c r="AJ1003" s="52" t="n"/>
      <c r="AK1003" s="52" t="n"/>
    </row>
    <row r="1004">
      <c r="A1004" s="52" t="n"/>
      <c r="B1004" s="52" t="n"/>
      <c r="C1004" s="52" t="n"/>
      <c r="D1004" s="52" t="n"/>
      <c r="E1004" s="52" t="n"/>
      <c r="F1004" s="52" t="n"/>
      <c r="G1004" s="52" t="n"/>
      <c r="H1004" s="52" t="n"/>
      <c r="I1004" s="52" t="n"/>
      <c r="J1004" s="245" t="n"/>
      <c r="K1004" s="52" t="n"/>
      <c r="L1004" s="52" t="n"/>
      <c r="M1004" s="52" t="n"/>
      <c r="N1004" s="52" t="n"/>
      <c r="O1004" s="52" t="n"/>
      <c r="P1004" s="52" t="n"/>
      <c r="Q1004" s="52" t="n"/>
      <c r="R1004" s="52" t="n"/>
      <c r="S1004" s="52" t="n"/>
      <c r="T1004" s="52" t="n"/>
      <c r="U1004" s="52" t="n"/>
      <c r="V1004" s="52" t="n"/>
      <c r="W1004" s="281" t="n"/>
      <c r="X1004" s="281" t="n"/>
      <c r="Y1004" s="52" t="n"/>
      <c r="Z1004" s="52" t="n"/>
      <c r="AA1004" s="270" t="n"/>
      <c r="AB1004" s="242" t="n"/>
      <c r="AC1004" s="242" t="n"/>
      <c r="AD1004" s="242" t="n"/>
      <c r="AE1004" s="282" t="n"/>
      <c r="AF1004" s="282" t="n"/>
      <c r="AG1004" s="243" t="n"/>
      <c r="AH1004" s="52" t="n"/>
      <c r="AI1004" s="52" t="n"/>
      <c r="AJ1004" s="52" t="n"/>
      <c r="AK1004" s="52" t="n"/>
    </row>
    <row r="1005">
      <c r="A1005" s="52" t="n"/>
      <c r="B1005" s="52" t="n"/>
      <c r="C1005" s="52" t="n"/>
      <c r="D1005" s="52" t="n"/>
      <c r="E1005" s="52" t="n"/>
      <c r="F1005" s="52" t="n"/>
      <c r="G1005" s="52" t="n"/>
      <c r="H1005" s="52" t="n"/>
      <c r="I1005" s="52" t="n"/>
      <c r="J1005" s="245" t="n"/>
      <c r="K1005" s="52" t="n"/>
      <c r="L1005" s="52" t="n"/>
      <c r="M1005" s="52" t="n"/>
      <c r="N1005" s="52" t="n"/>
      <c r="O1005" s="52" t="n"/>
      <c r="P1005" s="52" t="n"/>
      <c r="Q1005" s="52" t="n"/>
      <c r="R1005" s="52" t="n"/>
      <c r="S1005" s="52" t="n"/>
      <c r="T1005" s="52" t="n"/>
      <c r="U1005" s="52" t="n"/>
      <c r="V1005" s="52" t="n"/>
      <c r="W1005" s="281" t="n"/>
      <c r="X1005" s="281" t="n"/>
      <c r="Y1005" s="52" t="n"/>
      <c r="Z1005" s="52" t="n"/>
      <c r="AA1005" s="270" t="n"/>
      <c r="AB1005" s="242" t="n"/>
      <c r="AC1005" s="242" t="n"/>
      <c r="AD1005" s="242" t="n"/>
      <c r="AE1005" s="282" t="n"/>
      <c r="AF1005" s="282" t="n"/>
      <c r="AG1005" s="243" t="n"/>
      <c r="AH1005" s="52" t="n"/>
      <c r="AI1005" s="52" t="n"/>
      <c r="AJ1005" s="52" t="n"/>
      <c r="AK1005" s="52" t="n"/>
    </row>
    <row r="1006">
      <c r="A1006" s="52" t="n"/>
      <c r="B1006" s="52" t="n"/>
      <c r="C1006" s="52" t="n"/>
      <c r="D1006" s="52" t="n"/>
      <c r="E1006" s="52" t="n"/>
      <c r="F1006" s="52" t="n"/>
      <c r="G1006" s="52" t="n"/>
      <c r="H1006" s="52" t="n"/>
      <c r="I1006" s="52" t="n"/>
      <c r="J1006" s="245" t="n"/>
      <c r="K1006" s="52" t="n"/>
      <c r="L1006" s="52" t="n"/>
      <c r="M1006" s="52" t="n"/>
      <c r="N1006" s="52" t="n"/>
      <c r="O1006" s="52" t="n"/>
      <c r="P1006" s="52" t="n"/>
      <c r="Q1006" s="52" t="n"/>
      <c r="R1006" s="52" t="n"/>
      <c r="S1006" s="52" t="n"/>
      <c r="T1006" s="52" t="n"/>
      <c r="U1006" s="52" t="n"/>
      <c r="V1006" s="52" t="n"/>
      <c r="W1006" s="281" t="n"/>
      <c r="X1006" s="281" t="n"/>
      <c r="Y1006" s="52" t="n"/>
      <c r="Z1006" s="52" t="n"/>
      <c r="AA1006" s="270" t="n"/>
      <c r="AB1006" s="242" t="n"/>
      <c r="AC1006" s="242" t="n"/>
      <c r="AD1006" s="242" t="n"/>
      <c r="AE1006" s="282" t="n"/>
      <c r="AF1006" s="282" t="n"/>
      <c r="AG1006" s="243" t="n"/>
      <c r="AH1006" s="52" t="n"/>
      <c r="AI1006" s="52" t="n"/>
      <c r="AJ1006" s="52" t="n"/>
      <c r="AK1006" s="52" t="n"/>
    </row>
    <row r="1007">
      <c r="A1007" s="52" t="n"/>
      <c r="B1007" s="52" t="n"/>
      <c r="C1007" s="52" t="n"/>
      <c r="D1007" s="52" t="n"/>
      <c r="E1007" s="52" t="n"/>
      <c r="F1007" s="52" t="n"/>
      <c r="G1007" s="52" t="n"/>
      <c r="H1007" s="52" t="n"/>
      <c r="I1007" s="52" t="n"/>
      <c r="J1007" s="245" t="n"/>
      <c r="K1007" s="52" t="n"/>
      <c r="L1007" s="52" t="n"/>
      <c r="M1007" s="52" t="n"/>
      <c r="N1007" s="52" t="n"/>
      <c r="O1007" s="52" t="n"/>
      <c r="P1007" s="52" t="n"/>
      <c r="Q1007" s="52" t="n"/>
      <c r="R1007" s="52" t="n"/>
      <c r="S1007" s="52" t="n"/>
      <c r="T1007" s="52" t="n"/>
      <c r="U1007" s="52" t="n"/>
      <c r="V1007" s="52" t="n"/>
      <c r="W1007" s="281" t="n"/>
      <c r="X1007" s="281" t="n"/>
      <c r="Y1007" s="52" t="n"/>
      <c r="Z1007" s="52" t="n"/>
      <c r="AA1007" s="270" t="n"/>
      <c r="AB1007" s="242" t="n"/>
      <c r="AC1007" s="242" t="n"/>
      <c r="AD1007" s="242" t="n"/>
      <c r="AE1007" s="282" t="n"/>
      <c r="AF1007" s="282" t="n"/>
      <c r="AG1007" s="243" t="n"/>
      <c r="AH1007" s="52" t="n"/>
      <c r="AI1007" s="52" t="n"/>
      <c r="AJ1007" s="52" t="n"/>
      <c r="AK1007" s="52" t="n"/>
    </row>
    <row r="1008">
      <c r="A1008" s="52" t="n"/>
      <c r="B1008" s="52" t="n"/>
      <c r="C1008" s="52" t="n"/>
      <c r="D1008" s="52" t="n"/>
      <c r="E1008" s="52" t="n"/>
      <c r="F1008" s="52" t="n"/>
      <c r="G1008" s="52" t="n"/>
      <c r="H1008" s="52" t="n"/>
      <c r="I1008" s="52" t="n"/>
      <c r="J1008" s="245" t="n"/>
      <c r="K1008" s="52" t="n"/>
      <c r="L1008" s="52" t="n"/>
      <c r="M1008" s="52" t="n"/>
      <c r="N1008" s="52" t="n"/>
      <c r="O1008" s="52" t="n"/>
      <c r="P1008" s="52" t="n"/>
      <c r="Q1008" s="52" t="n"/>
      <c r="R1008" s="52" t="n"/>
      <c r="S1008" s="52" t="n"/>
      <c r="T1008" s="52" t="n"/>
      <c r="U1008" s="52" t="n"/>
      <c r="V1008" s="52" t="n"/>
      <c r="W1008" s="281" t="n"/>
      <c r="X1008" s="281" t="n"/>
      <c r="Y1008" s="52" t="n"/>
      <c r="Z1008" s="52" t="n"/>
      <c r="AA1008" s="270" t="n"/>
      <c r="AB1008" s="242" t="n"/>
      <c r="AC1008" s="242" t="n"/>
      <c r="AD1008" s="242" t="n"/>
      <c r="AE1008" s="282" t="n"/>
      <c r="AF1008" s="282" t="n"/>
      <c r="AG1008" s="243" t="n"/>
      <c r="AH1008" s="52" t="n"/>
      <c r="AI1008" s="52" t="n"/>
      <c r="AJ1008" s="52" t="n"/>
      <c r="AK1008" s="52" t="n"/>
    </row>
    <row r="1009">
      <c r="A1009" s="52" t="n"/>
      <c r="B1009" s="52" t="n"/>
      <c r="C1009" s="52" t="n"/>
      <c r="D1009" s="52" t="n"/>
      <c r="E1009" s="52" t="n"/>
      <c r="F1009" s="52" t="n"/>
      <c r="G1009" s="52" t="n"/>
      <c r="H1009" s="52" t="n"/>
      <c r="I1009" s="52" t="n"/>
      <c r="J1009" s="245" t="n"/>
      <c r="K1009" s="52" t="n"/>
      <c r="L1009" s="52" t="n"/>
      <c r="M1009" s="52" t="n"/>
      <c r="N1009" s="52" t="n"/>
      <c r="O1009" s="52" t="n"/>
      <c r="P1009" s="52" t="n"/>
      <c r="Q1009" s="52" t="n"/>
      <c r="R1009" s="52" t="n"/>
      <c r="S1009" s="52" t="n"/>
      <c r="T1009" s="52" t="n"/>
      <c r="U1009" s="52" t="n"/>
      <c r="V1009" s="52" t="n"/>
      <c r="W1009" s="281" t="n"/>
      <c r="X1009" s="281" t="n"/>
      <c r="Y1009" s="52" t="n"/>
      <c r="Z1009" s="52" t="n"/>
      <c r="AA1009" s="270" t="n"/>
      <c r="AB1009" s="242" t="n"/>
      <c r="AC1009" s="242" t="n"/>
      <c r="AD1009" s="242" t="n"/>
      <c r="AE1009" s="282" t="n"/>
      <c r="AF1009" s="282" t="n"/>
      <c r="AG1009" s="243" t="n"/>
      <c r="AH1009" s="52" t="n"/>
      <c r="AI1009" s="52" t="n"/>
      <c r="AJ1009" s="52" t="n"/>
      <c r="AK1009" s="52" t="n"/>
    </row>
    <row r="1010">
      <c r="A1010" s="52" t="n"/>
      <c r="B1010" s="52" t="n"/>
      <c r="C1010" s="52" t="n"/>
      <c r="D1010" s="52" t="n"/>
      <c r="E1010" s="52" t="n"/>
      <c r="F1010" s="52" t="n"/>
      <c r="G1010" s="52" t="n"/>
      <c r="H1010" s="52" t="n"/>
      <c r="I1010" s="52" t="n"/>
      <c r="J1010" s="245" t="n"/>
      <c r="K1010" s="52" t="n"/>
      <c r="L1010" s="52" t="n"/>
      <c r="M1010" s="52" t="n"/>
      <c r="N1010" s="52" t="n"/>
      <c r="O1010" s="52" t="n"/>
      <c r="P1010" s="52" t="n"/>
      <c r="Q1010" s="52" t="n"/>
      <c r="R1010" s="52" t="n"/>
      <c r="S1010" s="52" t="n"/>
      <c r="T1010" s="52" t="n"/>
      <c r="U1010" s="52" t="n"/>
      <c r="V1010" s="52" t="n"/>
      <c r="W1010" s="281" t="n"/>
      <c r="X1010" s="281" t="n"/>
      <c r="Y1010" s="52" t="n"/>
      <c r="Z1010" s="52" t="n"/>
      <c r="AA1010" s="270" t="n"/>
      <c r="AB1010" s="242" t="n"/>
      <c r="AC1010" s="242" t="n"/>
      <c r="AD1010" s="242" t="n"/>
      <c r="AE1010" s="282" t="n"/>
      <c r="AF1010" s="282" t="n"/>
      <c r="AG1010" s="243" t="n"/>
      <c r="AH1010" s="52" t="n"/>
      <c r="AI1010" s="52" t="n"/>
      <c r="AJ1010" s="52" t="n"/>
      <c r="AK1010" s="52" t="n"/>
    </row>
    <row r="1011">
      <c r="A1011" s="52" t="n"/>
      <c r="B1011" s="52" t="n"/>
      <c r="C1011" s="52" t="n"/>
      <c r="D1011" s="52" t="n"/>
      <c r="E1011" s="52" t="n"/>
      <c r="F1011" s="52" t="n"/>
      <c r="G1011" s="52" t="n"/>
      <c r="H1011" s="52" t="n"/>
      <c r="I1011" s="52" t="n"/>
      <c r="J1011" s="245" t="n"/>
      <c r="K1011" s="52" t="n"/>
      <c r="L1011" s="52" t="n"/>
      <c r="M1011" s="52" t="n"/>
      <c r="N1011" s="52" t="n"/>
      <c r="O1011" s="52" t="n"/>
      <c r="P1011" s="52" t="n"/>
      <c r="Q1011" s="52" t="n"/>
      <c r="R1011" s="52" t="n"/>
      <c r="S1011" s="52" t="n"/>
      <c r="T1011" s="52" t="n"/>
      <c r="U1011" s="52" t="n"/>
      <c r="V1011" s="52" t="n"/>
      <c r="W1011" s="281" t="n"/>
      <c r="X1011" s="281" t="n"/>
      <c r="Y1011" s="52" t="n"/>
      <c r="Z1011" s="52" t="n"/>
      <c r="AA1011" s="270" t="n"/>
      <c r="AB1011" s="242" t="n"/>
      <c r="AC1011" s="242" t="n"/>
      <c r="AD1011" s="242" t="n"/>
      <c r="AE1011" s="282" t="n"/>
      <c r="AF1011" s="282" t="n"/>
      <c r="AG1011" s="243" t="n"/>
      <c r="AH1011" s="52" t="n"/>
      <c r="AI1011" s="52" t="n"/>
      <c r="AJ1011" s="52" t="n"/>
      <c r="AK1011" s="52" t="n"/>
    </row>
    <row r="1012">
      <c r="A1012" s="52" t="n"/>
      <c r="B1012" s="52" t="n"/>
      <c r="C1012" s="52" t="n"/>
      <c r="D1012" s="52" t="n"/>
      <c r="E1012" s="52" t="n"/>
      <c r="F1012" s="52" t="n"/>
      <c r="G1012" s="52" t="n"/>
      <c r="H1012" s="52" t="n"/>
      <c r="I1012" s="52" t="n"/>
      <c r="J1012" s="245" t="n"/>
      <c r="K1012" s="52" t="n"/>
      <c r="L1012" s="52" t="n"/>
      <c r="M1012" s="52" t="n"/>
      <c r="N1012" s="52" t="n"/>
      <c r="O1012" s="52" t="n"/>
      <c r="P1012" s="52" t="n"/>
      <c r="Q1012" s="52" t="n"/>
      <c r="R1012" s="52" t="n"/>
      <c r="S1012" s="52" t="n"/>
      <c r="T1012" s="52" t="n"/>
      <c r="U1012" s="52" t="n"/>
      <c r="V1012" s="52" t="n"/>
      <c r="W1012" s="281" t="n"/>
      <c r="X1012" s="281" t="n"/>
      <c r="Y1012" s="52" t="n"/>
      <c r="Z1012" s="52" t="n"/>
      <c r="AA1012" s="270" t="n"/>
      <c r="AB1012" s="242" t="n"/>
      <c r="AC1012" s="242" t="n"/>
      <c r="AD1012" s="242" t="n"/>
      <c r="AE1012" s="282" t="n"/>
      <c r="AF1012" s="282" t="n"/>
      <c r="AG1012" s="243" t="n"/>
      <c r="AH1012" s="52" t="n"/>
      <c r="AI1012" s="52" t="n"/>
      <c r="AJ1012" s="52" t="n"/>
      <c r="AK1012" s="52" t="n"/>
    </row>
    <row r="1013">
      <c r="A1013" s="52" t="n"/>
      <c r="B1013" s="52" t="n"/>
      <c r="C1013" s="52" t="n"/>
      <c r="D1013" s="52" t="n"/>
      <c r="E1013" s="52" t="n"/>
      <c r="F1013" s="52" t="n"/>
      <c r="G1013" s="52" t="n"/>
      <c r="H1013" s="52" t="n"/>
      <c r="I1013" s="52" t="n"/>
      <c r="J1013" s="245" t="n"/>
      <c r="K1013" s="52" t="n"/>
      <c r="L1013" s="52" t="n"/>
      <c r="M1013" s="52" t="n"/>
      <c r="N1013" s="52" t="n"/>
      <c r="O1013" s="52" t="n"/>
      <c r="P1013" s="52" t="n"/>
      <c r="Q1013" s="52" t="n"/>
      <c r="R1013" s="52" t="n"/>
      <c r="S1013" s="52" t="n"/>
      <c r="T1013" s="52" t="n"/>
      <c r="U1013" s="52" t="n"/>
      <c r="V1013" s="52" t="n"/>
      <c r="W1013" s="281" t="n"/>
      <c r="X1013" s="281" t="n"/>
      <c r="Y1013" s="52" t="n"/>
      <c r="Z1013" s="52" t="n"/>
      <c r="AA1013" s="270" t="n"/>
      <c r="AB1013" s="242" t="n"/>
      <c r="AC1013" s="242" t="n"/>
      <c r="AD1013" s="242" t="n"/>
      <c r="AE1013" s="282" t="n"/>
      <c r="AF1013" s="282" t="n"/>
      <c r="AG1013" s="243" t="n"/>
      <c r="AH1013" s="52" t="n"/>
      <c r="AI1013" s="52" t="n"/>
      <c r="AJ1013" s="52" t="n"/>
      <c r="AK1013" s="52" t="n"/>
    </row>
  </sheetData>
  <mergeCells count="64">
    <mergeCell ref="B632:B653"/>
    <mergeCell ref="B654:B660"/>
    <mergeCell ref="B662:B683"/>
    <mergeCell ref="B684:B690"/>
    <mergeCell ref="B692:B713"/>
    <mergeCell ref="B714:B720"/>
    <mergeCell ref="B722:B743"/>
    <mergeCell ref="B744:B750"/>
    <mergeCell ref="B752:B773"/>
    <mergeCell ref="B774:B780"/>
    <mergeCell ref="B782:B803"/>
    <mergeCell ref="B804:B810"/>
    <mergeCell ref="B812:B833"/>
    <mergeCell ref="B834:B840"/>
    <mergeCell ref="B2:B23"/>
    <mergeCell ref="B24:B30"/>
    <mergeCell ref="B32:B53"/>
    <mergeCell ref="B54:B60"/>
    <mergeCell ref="B62:B83"/>
    <mergeCell ref="B84:B90"/>
    <mergeCell ref="B92:B113"/>
    <mergeCell ref="B114:B120"/>
    <mergeCell ref="B122:B143"/>
    <mergeCell ref="B144:B150"/>
    <mergeCell ref="B152:B173"/>
    <mergeCell ref="B174:B180"/>
    <mergeCell ref="B182:B203"/>
    <mergeCell ref="B204:B210"/>
    <mergeCell ref="B212:B233"/>
    <mergeCell ref="B234:B240"/>
    <mergeCell ref="B242:B263"/>
    <mergeCell ref="B264:B270"/>
    <mergeCell ref="B272:B293"/>
    <mergeCell ref="B294:B300"/>
    <mergeCell ref="B302:B323"/>
    <mergeCell ref="B324:B330"/>
    <mergeCell ref="B332:B353"/>
    <mergeCell ref="B354:B360"/>
    <mergeCell ref="B362:B383"/>
    <mergeCell ref="B384:B390"/>
    <mergeCell ref="B392:B413"/>
    <mergeCell ref="B414:B420"/>
    <mergeCell ref="B422:B443"/>
    <mergeCell ref="B445:B450"/>
    <mergeCell ref="B452:B473"/>
    <mergeCell ref="B474:B480"/>
    <mergeCell ref="B482:B503"/>
    <mergeCell ref="B504:B510"/>
    <mergeCell ref="B512:B533"/>
    <mergeCell ref="B534:B540"/>
    <mergeCell ref="B542:B563"/>
    <mergeCell ref="B564:B570"/>
    <mergeCell ref="B572:B593"/>
    <mergeCell ref="B594:B600"/>
    <mergeCell ref="B602:B623"/>
    <mergeCell ref="B624:B630"/>
    <mergeCell ref="B842:B863"/>
    <mergeCell ref="B864:B870"/>
    <mergeCell ref="B872:B893"/>
    <mergeCell ref="B894:B900"/>
    <mergeCell ref="B902:B923"/>
    <mergeCell ref="B924:B930"/>
    <mergeCell ref="B932:B953"/>
    <mergeCell ref="B954:B960"/>
  </mergeCells>
  <conditionalFormatting sqref="Y1:Z1013 AA73">
    <cfRule type="cellIs" priority="1" operator="notEqual" dxfId="0">
      <formula>0</formula>
    </cfRule>
  </conditionalFormatting>
  <conditionalFormatting sqref="AB1:AB1013">
    <cfRule type="containsText" priority="2" operator="containsText" dxfId="1" text="Closed">
      <formula>NOT(ISERROR(SEARCH(("Closed"),(AB1))))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2023-02-14T18:54:23Z</dcterms:created>
  <dcterms:modified xsi:type="dcterms:W3CDTF">2023-02-14T18:54:23Z</dcterms:modified>
</cp:coreProperties>
</file>